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G:\Mijn Drive\post EXcel, PDF &amp; XPS\Frans\L-timbres à usage spécial\OK\"/>
    </mc:Choice>
  </mc:AlternateContent>
  <xr:revisionPtr revIDLastSave="0" documentId="13_ncr:1_{3F3A9D46-C894-4185-9D5E-EB5EFE96CC6E}" xr6:coauthVersionLast="47" xr6:coauthVersionMax="47" xr10:uidLastSave="{00000000-0000-0000-0000-000000000000}"/>
  <bookViews>
    <workbookView xWindow="-108" yWindow="-108" windowWidth="23256" windowHeight="12456" tabRatio="787" firstSheet="1" activeTab="1" xr2:uid="{BC162BBF-A5F5-43CF-ADA5-BDA23FE5BB73}"/>
  </bookViews>
  <sheets>
    <sheet name="Blad1" sheetId="9" state="hidden" r:id="rId1"/>
    <sheet name="INTRO invent" sheetId="32" r:id="rId2"/>
    <sheet name="timbres manquants" sheetId="27" r:id="rId3"/>
    <sheet name="timbres manquants PRE" sheetId="28" r:id="rId4"/>
    <sheet name="Invent BA (FR)" sheetId="10" r:id="rId5"/>
    <sheet name=" invent JO (FR)" sheetId="11" r:id="rId6"/>
    <sheet name="invent Ki (FR)" sheetId="12" r:id="rId7"/>
    <sheet name="invent KP (FR)" sheetId="13" r:id="rId8"/>
    <sheet name="invent KT (FR)" sheetId="14" r:id="rId9"/>
    <sheet name="invent M (FR)" sheetId="15" r:id="rId10"/>
    <sheet name="invent OC (FR)" sheetId="16" r:id="rId11"/>
    <sheet name=" inventer PA (FR)" sheetId="17" r:id="rId12"/>
    <sheet name="invent PU (FR)" sheetId="25" r:id="rId13"/>
    <sheet name="invent PUc (FR)" sheetId="24" r:id="rId14"/>
    <sheet name=" invent S (FR)" sheetId="18" r:id="rId15"/>
    <sheet name="invent TE (FR)" sheetId="19" r:id="rId16"/>
    <sheet name=" invent. TG (FR)" sheetId="20" r:id="rId17"/>
    <sheet name="invent TR (FR)" sheetId="21" r:id="rId18"/>
    <sheet name="invent TRV (FR)" sheetId="22" r:id="rId19"/>
    <sheet name="invent TX (FR)" sheetId="23" r:id="rId20"/>
    <sheet name="invent PRE1-332 (FR)" sheetId="29" r:id="rId21"/>
    <sheet name="invent PRE333-613 (FR)" sheetId="30" r:id="rId22"/>
    <sheet name="invent PRE614-838 (FR" sheetId="31" r:id="rId23"/>
  </sheets>
  <definedNames>
    <definedName name="_xlnm._FilterDatabase" localSheetId="5" hidden="1">' invent JO (FR)'!$A$1:$AB$99</definedName>
    <definedName name="_xlnm._FilterDatabase" localSheetId="14" hidden="1">' invent S (FR)'!$A$1:$AB$163</definedName>
    <definedName name="_xlnm._FilterDatabase" localSheetId="16" hidden="1">' invent. TG (FR)'!$A$1:$AB$107</definedName>
    <definedName name="_xlnm._FilterDatabase" localSheetId="11" hidden="1">' inventer PA (FR)'!$A$1:$AB$104</definedName>
    <definedName name="_xlnm._FilterDatabase" localSheetId="4" hidden="1">'Invent BA (FR)'!$A$1:$AB$37</definedName>
    <definedName name="_xlnm._FilterDatabase" localSheetId="6" hidden="1">'invent Ki (FR)'!$A$1:$AB$77</definedName>
    <definedName name="_xlnm._FilterDatabase" localSheetId="7" hidden="1">#REF!</definedName>
    <definedName name="_xlnm._FilterDatabase" localSheetId="8" hidden="1">#REF!</definedName>
    <definedName name="_xlnm._FilterDatabase" localSheetId="9" hidden="1">'invent M (FR)'!$A$1:$AB$17</definedName>
    <definedName name="_xlnm._FilterDatabase" localSheetId="10" hidden="1">'invent OC (FR)'!$A$1:$AA$303</definedName>
    <definedName name="_xlnm._FilterDatabase" localSheetId="20" hidden="1">'invent PRE1-332 (FR)'!$A$1:$Q$602</definedName>
    <definedName name="_xlnm._FilterDatabase" localSheetId="21" hidden="1">'invent PRE333-613 (FR)'!$A$1:$AD$424</definedName>
    <definedName name="_xlnm._FilterDatabase" localSheetId="22" hidden="1">'invent PRE614-838 (FR'!$A$1:$AD$323</definedName>
    <definedName name="_xlnm._FilterDatabase" localSheetId="12" hidden="1">'invent PU (FR)'!$A$1:$AB$273</definedName>
    <definedName name="_xlnm._FilterDatabase" localSheetId="13" hidden="1">'invent PUc (FR)'!$A$1:$AC$347</definedName>
    <definedName name="_xlnm._FilterDatabase" localSheetId="15" hidden="1">'invent TE (FR)'!$A$1:$AB$82</definedName>
    <definedName name="_xlnm._FilterDatabase" localSheetId="17" hidden="1">'invent TR (FR)'!$A$1:$AB$739</definedName>
    <definedName name="_xlnm._FilterDatabase" localSheetId="18" hidden="1">'invent TRV (FR)'!$B$1:$AB$172</definedName>
    <definedName name="_xlnm._FilterDatabase" localSheetId="19" hidden="1">'invent TX (FR)'!$A$1:$AB$375</definedName>
    <definedName name="_Hlk192581037" localSheetId="1">'INTRO invent'!#REF!</definedName>
    <definedName name="_xlnm.Print_Area" localSheetId="5">' invent JO (FR)'!$B$2:$M$99</definedName>
    <definedName name="_xlnm.Print_Area" localSheetId="14">' invent S (FR)'!$B$2:$M$164</definedName>
    <definedName name="_xlnm.Print_Area" localSheetId="16">' invent. TG (FR)'!$B$2:$M$107</definedName>
    <definedName name="_xlnm.Print_Area" localSheetId="11">' inventer PA (FR)'!$B$2:$M$104</definedName>
    <definedName name="_xlnm.Print_Area" localSheetId="1">'INTRO invent'!#REF!</definedName>
    <definedName name="_xlnm.Print_Area" localSheetId="4">'Invent BA (FR)'!$B$2:$M$37</definedName>
    <definedName name="_xlnm.Print_Area" localSheetId="6">'invent Ki (FR)'!$B$2:$M$77</definedName>
    <definedName name="_xlnm.Print_Area" localSheetId="7">'invent KP (FR)'!$B$2:$N$49</definedName>
    <definedName name="_xlnm.Print_Area" localSheetId="8">'invent KT (FR)'!$B$2:$M$48</definedName>
    <definedName name="_xlnm.Print_Area" localSheetId="9">'invent M (FR)'!$B$2:$M$17</definedName>
    <definedName name="_xlnm.Print_Area" localSheetId="10">'invent OC (FR)'!$B$2:$M$302</definedName>
    <definedName name="_xlnm.Print_Area" localSheetId="20">'invent PRE1-332 (FR)'!$B$2:$O$590</definedName>
    <definedName name="_xlnm.Print_Area" localSheetId="21">'invent PRE333-613 (FR)'!$B$2:$O$424</definedName>
    <definedName name="_xlnm.Print_Area" localSheetId="22">'invent PRE614-838 (FR'!$B$2:$O$323</definedName>
    <definedName name="_xlnm.Print_Area" localSheetId="12">'invent PU (FR)'!$B$2:$M$273</definedName>
    <definedName name="_xlnm.Print_Area" localSheetId="13">'invent PUc (FR)'!$B$2:$N$347</definedName>
    <definedName name="_xlnm.Print_Area" localSheetId="15">'invent TE (FR)'!$B$2:$M$82</definedName>
    <definedName name="_xlnm.Print_Area" localSheetId="17">'invent TR (FR)'!$B$2:$M$726</definedName>
    <definedName name="_xlnm.Print_Area" localSheetId="18">'invent TRV (FR)'!$B$2:$M$172</definedName>
    <definedName name="_xlnm.Print_Area" localSheetId="19">'invent TX (FR)'!$B$2:$M$374</definedName>
    <definedName name="_xlnm.Print_Area" localSheetId="2">'timbres manquants'!$A$1:$M$289</definedName>
    <definedName name="_xlnm.Print_Area" localSheetId="3">'timbres manquants PRE'!$A$1:$O$87</definedName>
    <definedName name="_xlnm.Print_Titles" localSheetId="5">' invent JO (FR)'!$5:$6</definedName>
    <definedName name="_xlnm.Print_Titles" localSheetId="14">' invent S (FR)'!$5:$6</definedName>
    <definedName name="_xlnm.Print_Titles" localSheetId="16">' invent. TG (FR)'!$5:$6</definedName>
    <definedName name="_xlnm.Print_Titles" localSheetId="11">' inventer PA (FR)'!$5:$6</definedName>
    <definedName name="_xlnm.Print_Titles" localSheetId="4">'Invent BA (FR)'!$5:$6</definedName>
    <definedName name="_xlnm.Print_Titles" localSheetId="6">'invent Ki (FR)'!$5:$6</definedName>
    <definedName name="_xlnm.Print_Titles" localSheetId="7">'invent KP (FR)'!$5:$6</definedName>
    <definedName name="_xlnm.Print_Titles" localSheetId="8">'invent KT (FR)'!$5:$6</definedName>
    <definedName name="_xlnm.Print_Titles" localSheetId="9">#REF!</definedName>
    <definedName name="_xlnm.Print_Titles" localSheetId="10">'invent OC (FR)'!$5:$6</definedName>
    <definedName name="_xlnm.Print_Titles" localSheetId="20">'invent PRE1-332 (FR)'!$5:$6</definedName>
    <definedName name="_xlnm.Print_Titles" localSheetId="21">'invent PRE333-613 (FR)'!$5:$6</definedName>
    <definedName name="_xlnm.Print_Titles" localSheetId="22">'invent PRE614-838 (FR'!$5:$6</definedName>
    <definedName name="_xlnm.Print_Titles" localSheetId="12">'invent PU (FR)'!$5:$6</definedName>
    <definedName name="_xlnm.Print_Titles" localSheetId="13">'invent PUc (FR)'!$5:$6</definedName>
    <definedName name="_xlnm.Print_Titles" localSheetId="15">'invent TE (FR)'!$5:$6</definedName>
    <definedName name="_xlnm.Print_Titles" localSheetId="17">'invent TR (FR)'!$5:$6</definedName>
    <definedName name="_xlnm.Print_Titles" localSheetId="18">'invent TRV (FR)'!$5:$6</definedName>
    <definedName name="_xlnm.Print_Titles" localSheetId="19">'invent TX (FR)'!$5:$6</definedName>
    <definedName name="_xlnm.Print_Titles" localSheetId="2">'timbres manquants'!$1:$1</definedName>
    <definedName name="_xlnm.Print_Titles" localSheetId="3">'timbres manquants PRE'!$1:$1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24" l="1"/>
  <c r="C8" i="24"/>
  <c r="A1" i="28" l="1"/>
  <c r="AB589" i="29"/>
  <c r="AC589" i="29" s="1"/>
  <c r="Y589" i="29"/>
  <c r="Z589" i="29" s="1"/>
  <c r="T589" i="29"/>
  <c r="S589" i="29" s="1"/>
  <c r="P589" i="29"/>
  <c r="AC588" i="29"/>
  <c r="AB588" i="29"/>
  <c r="Y588" i="29"/>
  <c r="Z588" i="29" s="1"/>
  <c r="T588" i="29"/>
  <c r="S588" i="29" s="1"/>
  <c r="T583" i="29" s="1"/>
  <c r="P588" i="29"/>
  <c r="AB587" i="29"/>
  <c r="AC587" i="29" s="1"/>
  <c r="Z587" i="29"/>
  <c r="Y587" i="29"/>
  <c r="T587" i="29"/>
  <c r="S587" i="29"/>
  <c r="P587" i="29"/>
  <c r="AB586" i="29"/>
  <c r="AC586" i="29" s="1"/>
  <c r="Z586" i="29"/>
  <c r="Y586" i="29"/>
  <c r="T586" i="29"/>
  <c r="S586" i="29"/>
  <c r="P586" i="29"/>
  <c r="AC585" i="29"/>
  <c r="AB585" i="29"/>
  <c r="Y585" i="29"/>
  <c r="Z585" i="29" s="1"/>
  <c r="T585" i="29"/>
  <c r="S585" i="29" s="1"/>
  <c r="P585" i="29"/>
  <c r="AC584" i="29"/>
  <c r="AB584" i="29"/>
  <c r="Y584" i="29"/>
  <c r="Z584" i="29" s="1"/>
  <c r="T584" i="29"/>
  <c r="S584" i="29" s="1"/>
  <c r="P584" i="29"/>
  <c r="AA583" i="29"/>
  <c r="X583" i="29"/>
  <c r="W583" i="29"/>
  <c r="V583" i="29"/>
  <c r="U583" i="29"/>
  <c r="R583" i="29"/>
  <c r="Q583" i="29"/>
  <c r="P583" i="29"/>
  <c r="AC582" i="29"/>
  <c r="AB582" i="29"/>
  <c r="Y582" i="29"/>
  <c r="Z582" i="29" s="1"/>
  <c r="T582" i="29"/>
  <c r="S582" i="29" s="1"/>
  <c r="P582" i="29"/>
  <c r="AB581" i="29"/>
  <c r="AC581" i="29" s="1"/>
  <c r="Y581" i="29"/>
  <c r="Z581" i="29" s="1"/>
  <c r="T581" i="29"/>
  <c r="S581" i="29"/>
  <c r="P581" i="29"/>
  <c r="AB580" i="29"/>
  <c r="AC580" i="29" s="1"/>
  <c r="Z580" i="29"/>
  <c r="Y580" i="29"/>
  <c r="T580" i="29"/>
  <c r="S580" i="29"/>
  <c r="P580" i="29"/>
  <c r="AB579" i="29"/>
  <c r="AC579" i="29" s="1"/>
  <c r="Y579" i="29"/>
  <c r="Z579" i="29" s="1"/>
  <c r="T579" i="29"/>
  <c r="S579" i="29"/>
  <c r="P579" i="29"/>
  <c r="AC578" i="29"/>
  <c r="AB578" i="29"/>
  <c r="Y578" i="29"/>
  <c r="Z578" i="29" s="1"/>
  <c r="T578" i="29"/>
  <c r="S578" i="29" s="1"/>
  <c r="P578" i="29"/>
  <c r="AB577" i="29"/>
  <c r="AC577" i="29" s="1"/>
  <c r="Y577" i="29"/>
  <c r="Z577" i="29" s="1"/>
  <c r="T577" i="29"/>
  <c r="S577" i="29"/>
  <c r="P577" i="29"/>
  <c r="AB576" i="29"/>
  <c r="AC576" i="29" s="1"/>
  <c r="Z576" i="29"/>
  <c r="Y576" i="29"/>
  <c r="T576" i="29"/>
  <c r="S576" i="29"/>
  <c r="P576" i="29"/>
  <c r="AB575" i="29"/>
  <c r="AC575" i="29" s="1"/>
  <c r="Y575" i="29"/>
  <c r="Z575" i="29" s="1"/>
  <c r="T575" i="29"/>
  <c r="S575" i="29"/>
  <c r="P575" i="29"/>
  <c r="AC574" i="29"/>
  <c r="AB574" i="29"/>
  <c r="Y574" i="29"/>
  <c r="Z574" i="29" s="1"/>
  <c r="T574" i="29"/>
  <c r="S574" i="29" s="1"/>
  <c r="P574" i="29"/>
  <c r="AB573" i="29"/>
  <c r="AC573" i="29" s="1"/>
  <c r="Y573" i="29"/>
  <c r="Z573" i="29" s="1"/>
  <c r="T573" i="29"/>
  <c r="S573" i="29"/>
  <c r="P573" i="29"/>
  <c r="AB572" i="29"/>
  <c r="AC572" i="29" s="1"/>
  <c r="Z572" i="29"/>
  <c r="Y572" i="29"/>
  <c r="T572" i="29"/>
  <c r="S572" i="29"/>
  <c r="P572" i="29"/>
  <c r="AB571" i="29"/>
  <c r="AC571" i="29" s="1"/>
  <c r="Y571" i="29"/>
  <c r="Z571" i="29" s="1"/>
  <c r="T571" i="29"/>
  <c r="S571" i="29"/>
  <c r="P571" i="29"/>
  <c r="AC570" i="29"/>
  <c r="AB570" i="29"/>
  <c r="Y570" i="29"/>
  <c r="Z570" i="29" s="1"/>
  <c r="T570" i="29"/>
  <c r="S570" i="29" s="1"/>
  <c r="P570" i="29"/>
  <c r="AB569" i="29"/>
  <c r="AC569" i="29" s="1"/>
  <c r="Y569" i="29"/>
  <c r="Z569" i="29" s="1"/>
  <c r="T569" i="29"/>
  <c r="S569" i="29"/>
  <c r="P569" i="29"/>
  <c r="AB568" i="29"/>
  <c r="AC568" i="29" s="1"/>
  <c r="Z568" i="29"/>
  <c r="Y568" i="29"/>
  <c r="T568" i="29"/>
  <c r="S568" i="29"/>
  <c r="P568" i="29"/>
  <c r="AB567" i="29"/>
  <c r="AC567" i="29" s="1"/>
  <c r="Y567" i="29"/>
  <c r="Z567" i="29" s="1"/>
  <c r="T567" i="29"/>
  <c r="S567" i="29"/>
  <c r="P567" i="29"/>
  <c r="AC566" i="29"/>
  <c r="AB566" i="29"/>
  <c r="Y566" i="29"/>
  <c r="Z566" i="29" s="1"/>
  <c r="T566" i="29"/>
  <c r="S566" i="29" s="1"/>
  <c r="P566" i="29"/>
  <c r="AB565" i="29"/>
  <c r="AC565" i="29" s="1"/>
  <c r="Y565" i="29"/>
  <c r="Z565" i="29" s="1"/>
  <c r="T565" i="29"/>
  <c r="S565" i="29"/>
  <c r="P565" i="29"/>
  <c r="AB564" i="29"/>
  <c r="AC564" i="29" s="1"/>
  <c r="Z564" i="29"/>
  <c r="Y564" i="29"/>
  <c r="T564" i="29"/>
  <c r="S564" i="29"/>
  <c r="P564" i="29"/>
  <c r="AB563" i="29"/>
  <c r="AC563" i="29" s="1"/>
  <c r="Y563" i="29"/>
  <c r="Z563" i="29" s="1"/>
  <c r="T563" i="29"/>
  <c r="S563" i="29"/>
  <c r="P563" i="29"/>
  <c r="AC562" i="29"/>
  <c r="AB562" i="29"/>
  <c r="Y562" i="29"/>
  <c r="Z562" i="29" s="1"/>
  <c r="T562" i="29"/>
  <c r="S562" i="29" s="1"/>
  <c r="P562" i="29"/>
  <c r="AA561" i="29"/>
  <c r="AA557" i="29" s="1"/>
  <c r="AA547" i="29" s="1"/>
  <c r="X561" i="29"/>
  <c r="X557" i="29" s="1"/>
  <c r="X547" i="29" s="1"/>
  <c r="X536" i="29" s="1"/>
  <c r="X530" i="29" s="1"/>
  <c r="X520" i="29" s="1"/>
  <c r="X516" i="29" s="1"/>
  <c r="X499" i="29" s="1"/>
  <c r="X490" i="29" s="1"/>
  <c r="W561" i="29"/>
  <c r="V561" i="29"/>
  <c r="U561" i="29"/>
  <c r="U557" i="29" s="1"/>
  <c r="U547" i="29" s="1"/>
  <c r="T561" i="29"/>
  <c r="R561" i="29"/>
  <c r="Q561" i="29"/>
  <c r="P561" i="29"/>
  <c r="AC560" i="29"/>
  <c r="AB560" i="29"/>
  <c r="Y560" i="29"/>
  <c r="Z560" i="29" s="1"/>
  <c r="T560" i="29"/>
  <c r="S560" i="29" s="1"/>
  <c r="P560" i="29"/>
  <c r="AB559" i="29"/>
  <c r="AC559" i="29" s="1"/>
  <c r="Y559" i="29"/>
  <c r="Z559" i="29" s="1"/>
  <c r="T559" i="29"/>
  <c r="S559" i="29"/>
  <c r="P559" i="29"/>
  <c r="AB558" i="29"/>
  <c r="AC558" i="29" s="1"/>
  <c r="Z558" i="29"/>
  <c r="Y558" i="29"/>
  <c r="T558" i="29"/>
  <c r="S558" i="29"/>
  <c r="P558" i="29"/>
  <c r="W557" i="29"/>
  <c r="V557" i="29"/>
  <c r="R557" i="29"/>
  <c r="Q557" i="29"/>
  <c r="P557" i="29" s="1"/>
  <c r="AB556" i="29"/>
  <c r="AC556" i="29" s="1"/>
  <c r="Z556" i="29"/>
  <c r="Y556" i="29"/>
  <c r="T556" i="29"/>
  <c r="S556" i="29"/>
  <c r="P556" i="29"/>
  <c r="AB555" i="29"/>
  <c r="AC555" i="29" s="1"/>
  <c r="Y555" i="29"/>
  <c r="Z555" i="29" s="1"/>
  <c r="T555" i="29"/>
  <c r="S555" i="29"/>
  <c r="P555" i="29"/>
  <c r="AC554" i="29"/>
  <c r="AB554" i="29"/>
  <c r="Y554" i="29"/>
  <c r="Z554" i="29" s="1"/>
  <c r="T554" i="29"/>
  <c r="S554" i="29" s="1"/>
  <c r="P554" i="29"/>
  <c r="AB553" i="29"/>
  <c r="AC553" i="29" s="1"/>
  <c r="Y553" i="29"/>
  <c r="Z553" i="29" s="1"/>
  <c r="T553" i="29"/>
  <c r="S553" i="29"/>
  <c r="P553" i="29"/>
  <c r="AB552" i="29"/>
  <c r="AC552" i="29" s="1"/>
  <c r="Z552" i="29"/>
  <c r="Y552" i="29"/>
  <c r="T552" i="29"/>
  <c r="S552" i="29"/>
  <c r="P552" i="29"/>
  <c r="AB551" i="29"/>
  <c r="AC551" i="29" s="1"/>
  <c r="Y551" i="29"/>
  <c r="Z551" i="29" s="1"/>
  <c r="T551" i="29"/>
  <c r="S551" i="29"/>
  <c r="P551" i="29"/>
  <c r="AC550" i="29"/>
  <c r="AB550" i="29"/>
  <c r="Y550" i="29"/>
  <c r="Z550" i="29" s="1"/>
  <c r="T550" i="29"/>
  <c r="S550" i="29" s="1"/>
  <c r="P550" i="29"/>
  <c r="AB549" i="29"/>
  <c r="AC549" i="29" s="1"/>
  <c r="Y549" i="29"/>
  <c r="Z549" i="29" s="1"/>
  <c r="T549" i="29"/>
  <c r="S549" i="29"/>
  <c r="P549" i="29"/>
  <c r="AB548" i="29"/>
  <c r="AC548" i="29" s="1"/>
  <c r="Z548" i="29"/>
  <c r="Y548" i="29"/>
  <c r="T548" i="29"/>
  <c r="S548" i="29"/>
  <c r="P548" i="29"/>
  <c r="W547" i="29"/>
  <c r="V547" i="29"/>
  <c r="V536" i="29" s="1"/>
  <c r="V530" i="29" s="1"/>
  <c r="V520" i="29" s="1"/>
  <c r="V516" i="29" s="1"/>
  <c r="R547" i="29"/>
  <c r="Q547" i="29"/>
  <c r="AB546" i="29"/>
  <c r="AC546" i="29" s="1"/>
  <c r="Z546" i="29"/>
  <c r="Y546" i="29"/>
  <c r="T546" i="29"/>
  <c r="S546" i="29"/>
  <c r="P546" i="29"/>
  <c r="AB545" i="29"/>
  <c r="AC545" i="29" s="1"/>
  <c r="Y545" i="29"/>
  <c r="Z545" i="29" s="1"/>
  <c r="T545" i="29"/>
  <c r="S545" i="29"/>
  <c r="P545" i="29"/>
  <c r="AC544" i="29"/>
  <c r="AB544" i="29"/>
  <c r="Y544" i="29"/>
  <c r="Z544" i="29" s="1"/>
  <c r="T544" i="29"/>
  <c r="S544" i="29" s="1"/>
  <c r="P544" i="29"/>
  <c r="AB543" i="29"/>
  <c r="AC543" i="29" s="1"/>
  <c r="Y543" i="29"/>
  <c r="Z543" i="29" s="1"/>
  <c r="T543" i="29"/>
  <c r="S543" i="29"/>
  <c r="P543" i="29"/>
  <c r="AB542" i="29"/>
  <c r="AC542" i="29" s="1"/>
  <c r="Z542" i="29"/>
  <c r="Y542" i="29"/>
  <c r="T542" i="29"/>
  <c r="S542" i="29"/>
  <c r="P542" i="29"/>
  <c r="AB541" i="29"/>
  <c r="AC541" i="29" s="1"/>
  <c r="Y541" i="29"/>
  <c r="Z541" i="29" s="1"/>
  <c r="T541" i="29"/>
  <c r="S541" i="29"/>
  <c r="P541" i="29"/>
  <c r="AC540" i="29"/>
  <c r="AB540" i="29"/>
  <c r="Y540" i="29"/>
  <c r="Z540" i="29" s="1"/>
  <c r="T540" i="29"/>
  <c r="S540" i="29" s="1"/>
  <c r="P540" i="29"/>
  <c r="AB539" i="29"/>
  <c r="AC539" i="29" s="1"/>
  <c r="Y539" i="29"/>
  <c r="Z539" i="29" s="1"/>
  <c r="T539" i="29"/>
  <c r="S539" i="29"/>
  <c r="P539" i="29"/>
  <c r="AB538" i="29"/>
  <c r="AC538" i="29" s="1"/>
  <c r="Z538" i="29"/>
  <c r="Y538" i="29"/>
  <c r="T538" i="29"/>
  <c r="S538" i="29"/>
  <c r="P538" i="29"/>
  <c r="AB537" i="29"/>
  <c r="AC537" i="29" s="1"/>
  <c r="Y537" i="29"/>
  <c r="Z537" i="29" s="1"/>
  <c r="T537" i="29"/>
  <c r="S537" i="29"/>
  <c r="P537" i="29"/>
  <c r="AA536" i="29"/>
  <c r="W536" i="29"/>
  <c r="U536" i="29"/>
  <c r="U530" i="29" s="1"/>
  <c r="U520" i="29" s="1"/>
  <c r="U516" i="29" s="1"/>
  <c r="R536" i="29"/>
  <c r="AB535" i="29"/>
  <c r="AC535" i="29" s="1"/>
  <c r="Y535" i="29"/>
  <c r="Z535" i="29" s="1"/>
  <c r="T535" i="29"/>
  <c r="S535" i="29"/>
  <c r="P535" i="29"/>
  <c r="AC534" i="29"/>
  <c r="AB534" i="29"/>
  <c r="Y534" i="29"/>
  <c r="Z534" i="29" s="1"/>
  <c r="T534" i="29"/>
  <c r="S534" i="29" s="1"/>
  <c r="P534" i="29"/>
  <c r="AB533" i="29"/>
  <c r="AC533" i="29" s="1"/>
  <c r="Y533" i="29"/>
  <c r="Z533" i="29" s="1"/>
  <c r="T533" i="29"/>
  <c r="S533" i="29"/>
  <c r="P533" i="29"/>
  <c r="AB532" i="29"/>
  <c r="AC532" i="29" s="1"/>
  <c r="Z532" i="29"/>
  <c r="Y532" i="29"/>
  <c r="T532" i="29"/>
  <c r="S532" i="29"/>
  <c r="P532" i="29"/>
  <c r="AB531" i="29"/>
  <c r="AC531" i="29" s="1"/>
  <c r="Y531" i="29"/>
  <c r="Z531" i="29" s="1"/>
  <c r="T531" i="29"/>
  <c r="S531" i="29"/>
  <c r="P531" i="29"/>
  <c r="AA530" i="29"/>
  <c r="AA520" i="29" s="1"/>
  <c r="AA516" i="29" s="1"/>
  <c r="AA499" i="29" s="1"/>
  <c r="AA490" i="29" s="1"/>
  <c r="AA480" i="29" s="1"/>
  <c r="AA473" i="29" s="1"/>
  <c r="AA470" i="29" s="1"/>
  <c r="AA455" i="29" s="1"/>
  <c r="AA453" i="29" s="1"/>
  <c r="W530" i="29"/>
  <c r="R530" i="29"/>
  <c r="AB529" i="29"/>
  <c r="AC529" i="29" s="1"/>
  <c r="Y529" i="29"/>
  <c r="Z529" i="29" s="1"/>
  <c r="T529" i="29"/>
  <c r="S529" i="29"/>
  <c r="P529" i="29"/>
  <c r="AC528" i="29"/>
  <c r="AB528" i="29"/>
  <c r="Y528" i="29"/>
  <c r="Z528" i="29" s="1"/>
  <c r="T528" i="29"/>
  <c r="S528" i="29" s="1"/>
  <c r="P528" i="29"/>
  <c r="AB527" i="29"/>
  <c r="AC527" i="29" s="1"/>
  <c r="Y527" i="29"/>
  <c r="Z527" i="29" s="1"/>
  <c r="T527" i="29"/>
  <c r="S527" i="29"/>
  <c r="P527" i="29"/>
  <c r="AB526" i="29"/>
  <c r="AC526" i="29" s="1"/>
  <c r="Z526" i="29"/>
  <c r="Y526" i="29"/>
  <c r="T526" i="29"/>
  <c r="S526" i="29"/>
  <c r="P526" i="29"/>
  <c r="AB525" i="29"/>
  <c r="AC525" i="29" s="1"/>
  <c r="Y525" i="29"/>
  <c r="Z525" i="29" s="1"/>
  <c r="T525" i="29"/>
  <c r="S525" i="29"/>
  <c r="P525" i="29"/>
  <c r="AC524" i="29"/>
  <c r="AB524" i="29"/>
  <c r="Y524" i="29"/>
  <c r="Z524" i="29" s="1"/>
  <c r="T524" i="29"/>
  <c r="S524" i="29" s="1"/>
  <c r="P524" i="29"/>
  <c r="AB523" i="29"/>
  <c r="AC523" i="29" s="1"/>
  <c r="Y523" i="29"/>
  <c r="Z523" i="29" s="1"/>
  <c r="T523" i="29"/>
  <c r="S523" i="29"/>
  <c r="P523" i="29"/>
  <c r="AB522" i="29"/>
  <c r="AC522" i="29" s="1"/>
  <c r="Z522" i="29"/>
  <c r="Y522" i="29"/>
  <c r="T522" i="29"/>
  <c r="S522" i="29"/>
  <c r="P522" i="29"/>
  <c r="AB521" i="29"/>
  <c r="AC521" i="29" s="1"/>
  <c r="Y521" i="29"/>
  <c r="Z521" i="29" s="1"/>
  <c r="T521" i="29"/>
  <c r="S521" i="29"/>
  <c r="P521" i="29"/>
  <c r="W520" i="29"/>
  <c r="R520" i="29"/>
  <c r="AB519" i="29"/>
  <c r="AC519" i="29" s="1"/>
  <c r="Y519" i="29"/>
  <c r="Z519" i="29" s="1"/>
  <c r="T519" i="29"/>
  <c r="S519" i="29"/>
  <c r="P519" i="29"/>
  <c r="AC518" i="29"/>
  <c r="AB518" i="29"/>
  <c r="Y518" i="29"/>
  <c r="Z518" i="29" s="1"/>
  <c r="T518" i="29"/>
  <c r="S518" i="29" s="1"/>
  <c r="P518" i="29"/>
  <c r="AB517" i="29"/>
  <c r="AC517" i="29" s="1"/>
  <c r="Y517" i="29"/>
  <c r="Z517" i="29" s="1"/>
  <c r="T517" i="29"/>
  <c r="S517" i="29"/>
  <c r="P517" i="29"/>
  <c r="W516" i="29"/>
  <c r="R516" i="29"/>
  <c r="R499" i="29" s="1"/>
  <c r="R490" i="29" s="1"/>
  <c r="R480" i="29" s="1"/>
  <c r="AC515" i="29"/>
  <c r="AB515" i="29"/>
  <c r="Y515" i="29"/>
  <c r="Z515" i="29" s="1"/>
  <c r="T515" i="29"/>
  <c r="S515" i="29" s="1"/>
  <c r="P515" i="29"/>
  <c r="AB514" i="29"/>
  <c r="AC514" i="29" s="1"/>
  <c r="Z514" i="29"/>
  <c r="Y514" i="29"/>
  <c r="T514" i="29"/>
  <c r="S514" i="29"/>
  <c r="P514" i="29"/>
  <c r="AB513" i="29"/>
  <c r="AC513" i="29" s="1"/>
  <c r="Y513" i="29"/>
  <c r="Z513" i="29" s="1"/>
  <c r="T513" i="29"/>
  <c r="S513" i="29"/>
  <c r="P513" i="29"/>
  <c r="AC512" i="29"/>
  <c r="AB512" i="29"/>
  <c r="Y512" i="29"/>
  <c r="Z512" i="29" s="1"/>
  <c r="T512" i="29"/>
  <c r="S512" i="29" s="1"/>
  <c r="P512" i="29"/>
  <c r="AB511" i="29"/>
  <c r="AC511" i="29" s="1"/>
  <c r="Y511" i="29"/>
  <c r="Z511" i="29" s="1"/>
  <c r="T511" i="29"/>
  <c r="S511" i="29" s="1"/>
  <c r="P511" i="29"/>
  <c r="AC510" i="29"/>
  <c r="AB510" i="29"/>
  <c r="Z510" i="29"/>
  <c r="Y510" i="29"/>
  <c r="T510" i="29"/>
  <c r="S510" i="29" s="1"/>
  <c r="P510" i="29"/>
  <c r="AB509" i="29"/>
  <c r="AC509" i="29" s="1"/>
  <c r="Z509" i="29"/>
  <c r="Y509" i="29"/>
  <c r="T509" i="29"/>
  <c r="S509" i="29"/>
  <c r="P509" i="29"/>
  <c r="AC508" i="29"/>
  <c r="AB508" i="29"/>
  <c r="Y508" i="29"/>
  <c r="Z508" i="29" s="1"/>
  <c r="T508" i="29"/>
  <c r="S508" i="29" s="1"/>
  <c r="P508" i="29"/>
  <c r="AB507" i="29"/>
  <c r="AC507" i="29" s="1"/>
  <c r="Y507" i="29"/>
  <c r="Z507" i="29" s="1"/>
  <c r="T507" i="29"/>
  <c r="S507" i="29"/>
  <c r="P507" i="29"/>
  <c r="AC506" i="29"/>
  <c r="AB506" i="29"/>
  <c r="Z506" i="29"/>
  <c r="Y506" i="29"/>
  <c r="T506" i="29"/>
  <c r="S506" i="29" s="1"/>
  <c r="P506" i="29"/>
  <c r="AB505" i="29"/>
  <c r="AC505" i="29" s="1"/>
  <c r="Z505" i="29"/>
  <c r="Y505" i="29"/>
  <c r="T505" i="29"/>
  <c r="S505" i="29"/>
  <c r="P505" i="29"/>
  <c r="AC504" i="29"/>
  <c r="AB504" i="29"/>
  <c r="Z504" i="29"/>
  <c r="Y504" i="29"/>
  <c r="T504" i="29"/>
  <c r="S504" i="29" s="1"/>
  <c r="P504" i="29"/>
  <c r="AC503" i="29"/>
  <c r="AB503" i="29"/>
  <c r="Y503" i="29"/>
  <c r="Z503" i="29" s="1"/>
  <c r="T503" i="29"/>
  <c r="S503" i="29"/>
  <c r="P503" i="29"/>
  <c r="AB502" i="29"/>
  <c r="AC502" i="29" s="1"/>
  <c r="Z502" i="29"/>
  <c r="Y502" i="29"/>
  <c r="T502" i="29"/>
  <c r="S502" i="29"/>
  <c r="P502" i="29"/>
  <c r="AB501" i="29"/>
  <c r="AC501" i="29" s="1"/>
  <c r="Y501" i="29"/>
  <c r="Z501" i="29" s="1"/>
  <c r="T501" i="29"/>
  <c r="S501" i="29"/>
  <c r="P501" i="29"/>
  <c r="AC500" i="29"/>
  <c r="AB500" i="29"/>
  <c r="Z500" i="29"/>
  <c r="Y500" i="29"/>
  <c r="T500" i="29"/>
  <c r="S500" i="29" s="1"/>
  <c r="P500" i="29"/>
  <c r="W499" i="29"/>
  <c r="V499" i="29"/>
  <c r="V490" i="29" s="1"/>
  <c r="V480" i="29" s="1"/>
  <c r="V473" i="29" s="1"/>
  <c r="V470" i="29" s="1"/>
  <c r="V455" i="29" s="1"/>
  <c r="V453" i="29" s="1"/>
  <c r="V430" i="29" s="1"/>
  <c r="AC498" i="29"/>
  <c r="AB498" i="29"/>
  <c r="Y498" i="29"/>
  <c r="Z498" i="29" s="1"/>
  <c r="T498" i="29"/>
  <c r="S498" i="29" s="1"/>
  <c r="P498" i="29"/>
  <c r="AB497" i="29"/>
  <c r="AC497" i="29" s="1"/>
  <c r="Y497" i="29"/>
  <c r="Z497" i="29" s="1"/>
  <c r="T497" i="29"/>
  <c r="S497" i="29"/>
  <c r="P497" i="29"/>
  <c r="AC496" i="29"/>
  <c r="AB496" i="29"/>
  <c r="Z496" i="29"/>
  <c r="Y496" i="29"/>
  <c r="T496" i="29"/>
  <c r="S496" i="29" s="1"/>
  <c r="P496" i="29"/>
  <c r="AB495" i="29"/>
  <c r="AC495" i="29" s="1"/>
  <c r="Z495" i="29"/>
  <c r="Y495" i="29"/>
  <c r="T495" i="29"/>
  <c r="S495" i="29"/>
  <c r="P495" i="29"/>
  <c r="AC494" i="29"/>
  <c r="AB494" i="29"/>
  <c r="Z494" i="29"/>
  <c r="Y494" i="29"/>
  <c r="T494" i="29"/>
  <c r="S494" i="29" s="1"/>
  <c r="P494" i="29"/>
  <c r="AC493" i="29"/>
  <c r="AB493" i="29"/>
  <c r="Y493" i="29"/>
  <c r="Z493" i="29" s="1"/>
  <c r="T493" i="29"/>
  <c r="S493" i="29"/>
  <c r="P493" i="29"/>
  <c r="AB492" i="29"/>
  <c r="AC492" i="29" s="1"/>
  <c r="Z492" i="29"/>
  <c r="Y492" i="29"/>
  <c r="T492" i="29"/>
  <c r="S492" i="29"/>
  <c r="P492" i="29"/>
  <c r="AB491" i="29"/>
  <c r="AC491" i="29" s="1"/>
  <c r="Y491" i="29"/>
  <c r="Z491" i="29" s="1"/>
  <c r="T491" i="29"/>
  <c r="S491" i="29"/>
  <c r="P491" i="29"/>
  <c r="W490" i="29"/>
  <c r="AB489" i="29"/>
  <c r="AC489" i="29" s="1"/>
  <c r="Y489" i="29"/>
  <c r="Z489" i="29" s="1"/>
  <c r="T489" i="29"/>
  <c r="S489" i="29"/>
  <c r="P489" i="29"/>
  <c r="AC488" i="29"/>
  <c r="AB488" i="29"/>
  <c r="Y488" i="29"/>
  <c r="Z488" i="29" s="1"/>
  <c r="T488" i="29"/>
  <c r="S488" i="29" s="1"/>
  <c r="P488" i="29"/>
  <c r="AB487" i="29"/>
  <c r="AC487" i="29" s="1"/>
  <c r="Z487" i="29"/>
  <c r="Y487" i="29"/>
  <c r="T487" i="29"/>
  <c r="S487" i="29"/>
  <c r="P487" i="29"/>
  <c r="AC486" i="29"/>
  <c r="AB486" i="29"/>
  <c r="Y486" i="29"/>
  <c r="Z486" i="29" s="1"/>
  <c r="T486" i="29"/>
  <c r="S486" i="29" s="1"/>
  <c r="P486" i="29"/>
  <c r="AC485" i="29"/>
  <c r="AB485" i="29"/>
  <c r="Y485" i="29"/>
  <c r="Z485" i="29" s="1"/>
  <c r="T485" i="29"/>
  <c r="S485" i="29" s="1"/>
  <c r="P485" i="29"/>
  <c r="AB484" i="29"/>
  <c r="AC484" i="29" s="1"/>
  <c r="Z484" i="29"/>
  <c r="Y484" i="29"/>
  <c r="T484" i="29"/>
  <c r="S484" i="29"/>
  <c r="P484" i="29"/>
  <c r="AB483" i="29"/>
  <c r="AC483" i="29" s="1"/>
  <c r="Z483" i="29"/>
  <c r="Y483" i="29"/>
  <c r="T483" i="29"/>
  <c r="S483" i="29"/>
  <c r="P483" i="29"/>
  <c r="AC482" i="29"/>
  <c r="AB482" i="29"/>
  <c r="Y482" i="29"/>
  <c r="Z482" i="29" s="1"/>
  <c r="T482" i="29"/>
  <c r="S482" i="29" s="1"/>
  <c r="P482" i="29"/>
  <c r="AC481" i="29"/>
  <c r="AB481" i="29"/>
  <c r="Y481" i="29"/>
  <c r="Z481" i="29" s="1"/>
  <c r="T481" i="29"/>
  <c r="S481" i="29" s="1"/>
  <c r="P481" i="29"/>
  <c r="X480" i="29"/>
  <c r="X473" i="29" s="1"/>
  <c r="X470" i="29" s="1"/>
  <c r="X455" i="29" s="1"/>
  <c r="X453" i="29" s="1"/>
  <c r="W480" i="29"/>
  <c r="AC479" i="29"/>
  <c r="AB479" i="29"/>
  <c r="Y479" i="29"/>
  <c r="Z479" i="29" s="1"/>
  <c r="T479" i="29"/>
  <c r="S479" i="29" s="1"/>
  <c r="P479" i="29"/>
  <c r="AB478" i="29"/>
  <c r="AC478" i="29" s="1"/>
  <c r="Z478" i="29"/>
  <c r="Y478" i="29"/>
  <c r="T478" i="29"/>
  <c r="S478" i="29"/>
  <c r="P478" i="29"/>
  <c r="AB477" i="29"/>
  <c r="AC477" i="29" s="1"/>
  <c r="Z477" i="29"/>
  <c r="Y477" i="29"/>
  <c r="T477" i="29"/>
  <c r="S477" i="29"/>
  <c r="P477" i="29"/>
  <c r="AC476" i="29"/>
  <c r="AB476" i="29"/>
  <c r="Y476" i="29"/>
  <c r="Z476" i="29" s="1"/>
  <c r="T476" i="29"/>
  <c r="S476" i="29" s="1"/>
  <c r="P476" i="29"/>
  <c r="AC475" i="29"/>
  <c r="AB475" i="29"/>
  <c r="Y475" i="29"/>
  <c r="Z475" i="29" s="1"/>
  <c r="T475" i="29"/>
  <c r="S475" i="29" s="1"/>
  <c r="P475" i="29"/>
  <c r="AB474" i="29"/>
  <c r="AC474" i="29" s="1"/>
  <c r="Z474" i="29"/>
  <c r="Y474" i="29"/>
  <c r="T474" i="29"/>
  <c r="S474" i="29"/>
  <c r="P474" i="29"/>
  <c r="W473" i="29"/>
  <c r="R473" i="29"/>
  <c r="R470" i="29" s="1"/>
  <c r="R455" i="29" s="1"/>
  <c r="R453" i="29" s="1"/>
  <c r="R430" i="29" s="1"/>
  <c r="AB472" i="29"/>
  <c r="AC472" i="29" s="1"/>
  <c r="Y472" i="29"/>
  <c r="Z472" i="29" s="1"/>
  <c r="T472" i="29"/>
  <c r="S472" i="29"/>
  <c r="P472" i="29"/>
  <c r="AB471" i="29"/>
  <c r="AC471" i="29" s="1"/>
  <c r="Z471" i="29"/>
  <c r="Y471" i="29"/>
  <c r="T471" i="29"/>
  <c r="S471" i="29"/>
  <c r="P471" i="29"/>
  <c r="W470" i="29"/>
  <c r="AB469" i="29"/>
  <c r="AC469" i="29" s="1"/>
  <c r="Z469" i="29"/>
  <c r="Y469" i="29"/>
  <c r="T469" i="29"/>
  <c r="S469" i="29"/>
  <c r="P469" i="29"/>
  <c r="AB468" i="29"/>
  <c r="AC468" i="29" s="1"/>
  <c r="Y468" i="29"/>
  <c r="Z468" i="29" s="1"/>
  <c r="T468" i="29"/>
  <c r="S468" i="29"/>
  <c r="P468" i="29"/>
  <c r="AC467" i="29"/>
  <c r="AB467" i="29"/>
  <c r="Y467" i="29"/>
  <c r="Z467" i="29" s="1"/>
  <c r="T467" i="29"/>
  <c r="S467" i="29" s="1"/>
  <c r="P467" i="29"/>
  <c r="AB466" i="29"/>
  <c r="AC466" i="29" s="1"/>
  <c r="Y466" i="29"/>
  <c r="Z466" i="29" s="1"/>
  <c r="T466" i="29"/>
  <c r="S466" i="29"/>
  <c r="P466" i="29"/>
  <c r="AB465" i="29"/>
  <c r="AC465" i="29" s="1"/>
  <c r="Z465" i="29"/>
  <c r="Y465" i="29"/>
  <c r="T465" i="29"/>
  <c r="S465" i="29"/>
  <c r="P465" i="29"/>
  <c r="AB464" i="29"/>
  <c r="AC464" i="29" s="1"/>
  <c r="Y464" i="29"/>
  <c r="Z464" i="29" s="1"/>
  <c r="T464" i="29"/>
  <c r="S464" i="29"/>
  <c r="P464" i="29"/>
  <c r="AC463" i="29"/>
  <c r="AB463" i="29"/>
  <c r="Y463" i="29"/>
  <c r="Z463" i="29" s="1"/>
  <c r="T463" i="29"/>
  <c r="S463" i="29" s="1"/>
  <c r="P463" i="29"/>
  <c r="AB462" i="29"/>
  <c r="AC462" i="29" s="1"/>
  <c r="Y462" i="29"/>
  <c r="Z462" i="29" s="1"/>
  <c r="T462" i="29"/>
  <c r="S462" i="29"/>
  <c r="P462" i="29"/>
  <c r="AB461" i="29"/>
  <c r="AC461" i="29" s="1"/>
  <c r="Z461" i="29"/>
  <c r="Y461" i="29"/>
  <c r="T461" i="29"/>
  <c r="S461" i="29"/>
  <c r="P461" i="29"/>
  <c r="AB460" i="29"/>
  <c r="AC460" i="29" s="1"/>
  <c r="Y460" i="29"/>
  <c r="Z460" i="29" s="1"/>
  <c r="T460" i="29"/>
  <c r="S460" i="29"/>
  <c r="P460" i="29"/>
  <c r="AC459" i="29"/>
  <c r="AB459" i="29"/>
  <c r="Y459" i="29"/>
  <c r="Z459" i="29" s="1"/>
  <c r="T459" i="29"/>
  <c r="S459" i="29" s="1"/>
  <c r="P459" i="29"/>
  <c r="AB458" i="29"/>
  <c r="AC458" i="29" s="1"/>
  <c r="Y458" i="29"/>
  <c r="Z458" i="29" s="1"/>
  <c r="T458" i="29"/>
  <c r="S458" i="29"/>
  <c r="P458" i="29"/>
  <c r="AB457" i="29"/>
  <c r="AC457" i="29" s="1"/>
  <c r="Z457" i="29"/>
  <c r="Y457" i="29"/>
  <c r="T457" i="29"/>
  <c r="S457" i="29"/>
  <c r="P457" i="29"/>
  <c r="AB456" i="29"/>
  <c r="AC456" i="29" s="1"/>
  <c r="Y456" i="29"/>
  <c r="Z456" i="29" s="1"/>
  <c r="T456" i="29"/>
  <c r="S456" i="29"/>
  <c r="P456" i="29"/>
  <c r="W455" i="29"/>
  <c r="AB454" i="29"/>
  <c r="AC454" i="29" s="1"/>
  <c r="Y454" i="29"/>
  <c r="Z454" i="29" s="1"/>
  <c r="T454" i="29"/>
  <c r="S454" i="29" s="1"/>
  <c r="P454" i="29"/>
  <c r="W453" i="29"/>
  <c r="AC452" i="29"/>
  <c r="AB452" i="29"/>
  <c r="Y452" i="29"/>
  <c r="Z452" i="29" s="1"/>
  <c r="T452" i="29"/>
  <c r="S452" i="29" s="1"/>
  <c r="P452" i="29"/>
  <c r="AC451" i="29"/>
  <c r="AB451" i="29"/>
  <c r="Y451" i="29"/>
  <c r="Z451" i="29" s="1"/>
  <c r="T451" i="29"/>
  <c r="S451" i="29" s="1"/>
  <c r="P451" i="29"/>
  <c r="AB450" i="29"/>
  <c r="AC450" i="29" s="1"/>
  <c r="Z450" i="29"/>
  <c r="Y450" i="29"/>
  <c r="T450" i="29"/>
  <c r="S450" i="29"/>
  <c r="P450" i="29"/>
  <c r="AB449" i="29"/>
  <c r="AC449" i="29" s="1"/>
  <c r="Z449" i="29"/>
  <c r="Y449" i="29"/>
  <c r="T449" i="29"/>
  <c r="S449" i="29"/>
  <c r="P449" i="29"/>
  <c r="AC448" i="29"/>
  <c r="AB448" i="29"/>
  <c r="Y448" i="29"/>
  <c r="Z448" i="29" s="1"/>
  <c r="T448" i="29"/>
  <c r="S448" i="29" s="1"/>
  <c r="P448" i="29"/>
  <c r="AC447" i="29"/>
  <c r="AB447" i="29"/>
  <c r="Y447" i="29"/>
  <c r="Z447" i="29" s="1"/>
  <c r="T447" i="29"/>
  <c r="S447" i="29" s="1"/>
  <c r="P447" i="29"/>
  <c r="AB446" i="29"/>
  <c r="AC446" i="29" s="1"/>
  <c r="Z446" i="29"/>
  <c r="Y446" i="29"/>
  <c r="T446" i="29"/>
  <c r="S446" i="29"/>
  <c r="P446" i="29"/>
  <c r="AB445" i="29"/>
  <c r="AC445" i="29" s="1"/>
  <c r="Z445" i="29"/>
  <c r="Y445" i="29"/>
  <c r="T445" i="29"/>
  <c r="S445" i="29"/>
  <c r="P445" i="29"/>
  <c r="AC444" i="29"/>
  <c r="AB444" i="29"/>
  <c r="Y444" i="29"/>
  <c r="Z444" i="29" s="1"/>
  <c r="T444" i="29"/>
  <c r="S444" i="29" s="1"/>
  <c r="P444" i="29"/>
  <c r="AC443" i="29"/>
  <c r="AB443" i="29"/>
  <c r="Y443" i="29"/>
  <c r="Z443" i="29" s="1"/>
  <c r="T443" i="29"/>
  <c r="S443" i="29" s="1"/>
  <c r="P443" i="29"/>
  <c r="AC442" i="29"/>
  <c r="AB442" i="29"/>
  <c r="Z442" i="29"/>
  <c r="Y442" i="29"/>
  <c r="T442" i="29"/>
  <c r="S442" i="29" s="1"/>
  <c r="P442" i="29"/>
  <c r="AB441" i="29"/>
  <c r="AC441" i="29" s="1"/>
  <c r="Z441" i="29"/>
  <c r="Y441" i="29"/>
  <c r="T441" i="29"/>
  <c r="S441" i="29"/>
  <c r="P441" i="29"/>
  <c r="AC440" i="29"/>
  <c r="AB440" i="29"/>
  <c r="Y440" i="29"/>
  <c r="Z440" i="29" s="1"/>
  <c r="T440" i="29"/>
  <c r="S440" i="29" s="1"/>
  <c r="P440" i="29"/>
  <c r="AC439" i="29"/>
  <c r="AB439" i="29"/>
  <c r="Y439" i="29"/>
  <c r="Z439" i="29" s="1"/>
  <c r="T439" i="29"/>
  <c r="S439" i="29" s="1"/>
  <c r="P439" i="29"/>
  <c r="AC438" i="29"/>
  <c r="AB438" i="29"/>
  <c r="Z438" i="29"/>
  <c r="Y438" i="29"/>
  <c r="T438" i="29"/>
  <c r="S438" i="29" s="1"/>
  <c r="P438" i="29"/>
  <c r="AB437" i="29"/>
  <c r="AC437" i="29" s="1"/>
  <c r="Z437" i="29"/>
  <c r="Y437" i="29"/>
  <c r="T437" i="29"/>
  <c r="S437" i="29"/>
  <c r="P437" i="29"/>
  <c r="AC436" i="29"/>
  <c r="AB436" i="29"/>
  <c r="Y436" i="29"/>
  <c r="Z436" i="29" s="1"/>
  <c r="T436" i="29"/>
  <c r="S436" i="29" s="1"/>
  <c r="P436" i="29"/>
  <c r="AC435" i="29"/>
  <c r="AB435" i="29"/>
  <c r="Y435" i="29"/>
  <c r="Z435" i="29" s="1"/>
  <c r="T435" i="29"/>
  <c r="S435" i="29" s="1"/>
  <c r="P435" i="29"/>
  <c r="AC434" i="29"/>
  <c r="AB434" i="29"/>
  <c r="Z434" i="29"/>
  <c r="Y434" i="29"/>
  <c r="T434" i="29"/>
  <c r="S434" i="29" s="1"/>
  <c r="P434" i="29"/>
  <c r="AB433" i="29"/>
  <c r="AC433" i="29" s="1"/>
  <c r="Z433" i="29"/>
  <c r="Y433" i="29"/>
  <c r="T433" i="29"/>
  <c r="S433" i="29"/>
  <c r="P433" i="29"/>
  <c r="AC432" i="29"/>
  <c r="AB432" i="29"/>
  <c r="Y432" i="29"/>
  <c r="Z432" i="29" s="1"/>
  <c r="T432" i="29"/>
  <c r="S432" i="29" s="1"/>
  <c r="P432" i="29"/>
  <c r="AC431" i="29"/>
  <c r="AB431" i="29"/>
  <c r="Y431" i="29"/>
  <c r="Z431" i="29" s="1"/>
  <c r="T431" i="29"/>
  <c r="S431" i="29" s="1"/>
  <c r="P431" i="29"/>
  <c r="AA430" i="29"/>
  <c r="W430" i="29"/>
  <c r="AC429" i="29"/>
  <c r="AB429" i="29"/>
  <c r="Y429" i="29"/>
  <c r="Z429" i="29" s="1"/>
  <c r="T429" i="29"/>
  <c r="S429" i="29" s="1"/>
  <c r="P429" i="29"/>
  <c r="AB428" i="29"/>
  <c r="AC428" i="29" s="1"/>
  <c r="Z428" i="29"/>
  <c r="Y428" i="29"/>
  <c r="T428" i="29"/>
  <c r="S428" i="29"/>
  <c r="P428" i="29"/>
  <c r="AB427" i="29"/>
  <c r="AC427" i="29" s="1"/>
  <c r="Z427" i="29"/>
  <c r="Y427" i="29"/>
  <c r="T427" i="29"/>
  <c r="S427" i="29"/>
  <c r="P427" i="29"/>
  <c r="AC426" i="29"/>
  <c r="AB426" i="29"/>
  <c r="Y426" i="29"/>
  <c r="Z426" i="29" s="1"/>
  <c r="T426" i="29"/>
  <c r="S426" i="29" s="1"/>
  <c r="P426" i="29"/>
  <c r="AC425" i="29"/>
  <c r="AB425" i="29"/>
  <c r="Y425" i="29"/>
  <c r="Z425" i="29" s="1"/>
  <c r="T425" i="29"/>
  <c r="S425" i="29" s="1"/>
  <c r="P425" i="29"/>
  <c r="AB424" i="29"/>
  <c r="AC424" i="29" s="1"/>
  <c r="Z424" i="29"/>
  <c r="Y424" i="29"/>
  <c r="T424" i="29"/>
  <c r="S424" i="29"/>
  <c r="P424" i="29"/>
  <c r="AB423" i="29"/>
  <c r="AC423" i="29" s="1"/>
  <c r="Z423" i="29"/>
  <c r="Y423" i="29"/>
  <c r="T423" i="29"/>
  <c r="S423" i="29"/>
  <c r="P423" i="29"/>
  <c r="AC422" i="29"/>
  <c r="AB422" i="29"/>
  <c r="Y422" i="29"/>
  <c r="Z422" i="29" s="1"/>
  <c r="T422" i="29"/>
  <c r="S422" i="29" s="1"/>
  <c r="P422" i="29"/>
  <c r="AC421" i="29"/>
  <c r="AB421" i="29"/>
  <c r="Y421" i="29"/>
  <c r="Z421" i="29" s="1"/>
  <c r="T421" i="29"/>
  <c r="S421" i="29" s="1"/>
  <c r="P421" i="29"/>
  <c r="AB420" i="29"/>
  <c r="AC420" i="29" s="1"/>
  <c r="Z420" i="29"/>
  <c r="Y420" i="29"/>
  <c r="T420" i="29"/>
  <c r="S420" i="29"/>
  <c r="P420" i="29"/>
  <c r="AB419" i="29"/>
  <c r="AC419" i="29" s="1"/>
  <c r="Z419" i="29"/>
  <c r="Y419" i="29"/>
  <c r="T419" i="29"/>
  <c r="S419" i="29"/>
  <c r="P419" i="29"/>
  <c r="AC418" i="29"/>
  <c r="AB418" i="29"/>
  <c r="Y418" i="29"/>
  <c r="Z418" i="29" s="1"/>
  <c r="T418" i="29"/>
  <c r="S418" i="29" s="1"/>
  <c r="P418" i="29"/>
  <c r="AC417" i="29"/>
  <c r="AB417" i="29"/>
  <c r="Y417" i="29"/>
  <c r="Z417" i="29" s="1"/>
  <c r="T417" i="29"/>
  <c r="S417" i="29" s="1"/>
  <c r="P417" i="29"/>
  <c r="AB416" i="29"/>
  <c r="AC416" i="29" s="1"/>
  <c r="Z416" i="29"/>
  <c r="Y416" i="29"/>
  <c r="T416" i="29"/>
  <c r="S416" i="29"/>
  <c r="P416" i="29"/>
  <c r="AB415" i="29"/>
  <c r="AC415" i="29" s="1"/>
  <c r="Z415" i="29"/>
  <c r="Y415" i="29"/>
  <c r="T415" i="29"/>
  <c r="S415" i="29"/>
  <c r="P415" i="29"/>
  <c r="AC414" i="29"/>
  <c r="AB414" i="29"/>
  <c r="Y414" i="29"/>
  <c r="Z414" i="29" s="1"/>
  <c r="T414" i="29"/>
  <c r="S414" i="29" s="1"/>
  <c r="P414" i="29"/>
  <c r="AC413" i="29"/>
  <c r="AB413" i="29"/>
  <c r="Y413" i="29"/>
  <c r="Z413" i="29" s="1"/>
  <c r="T413" i="29"/>
  <c r="S413" i="29" s="1"/>
  <c r="P413" i="29"/>
  <c r="AB412" i="29"/>
  <c r="AC412" i="29" s="1"/>
  <c r="Z412" i="29"/>
  <c r="Y412" i="29"/>
  <c r="T412" i="29"/>
  <c r="S412" i="29"/>
  <c r="P412" i="29"/>
  <c r="AB411" i="29"/>
  <c r="AC411" i="29" s="1"/>
  <c r="Z411" i="29"/>
  <c r="Y411" i="29"/>
  <c r="T411" i="29"/>
  <c r="S411" i="29"/>
  <c r="P411" i="29"/>
  <c r="AC410" i="29"/>
  <c r="AB410" i="29"/>
  <c r="Y410" i="29"/>
  <c r="Z410" i="29" s="1"/>
  <c r="T410" i="29"/>
  <c r="S410" i="29" s="1"/>
  <c r="P410" i="29"/>
  <c r="AC409" i="29"/>
  <c r="AB409" i="29"/>
  <c r="Y409" i="29"/>
  <c r="Z409" i="29" s="1"/>
  <c r="T409" i="29"/>
  <c r="S409" i="29" s="1"/>
  <c r="P409" i="29"/>
  <c r="AB408" i="29"/>
  <c r="AC408" i="29" s="1"/>
  <c r="Z408" i="29"/>
  <c r="Y408" i="29"/>
  <c r="T408" i="29"/>
  <c r="S408" i="29"/>
  <c r="P408" i="29"/>
  <c r="AB407" i="29"/>
  <c r="AC407" i="29" s="1"/>
  <c r="Z407" i="29"/>
  <c r="Y407" i="29"/>
  <c r="T407" i="29"/>
  <c r="S407" i="29"/>
  <c r="P407" i="29"/>
  <c r="AC406" i="29"/>
  <c r="AB406" i="29"/>
  <c r="Y406" i="29"/>
  <c r="Z406" i="29" s="1"/>
  <c r="T406" i="29"/>
  <c r="S406" i="29" s="1"/>
  <c r="P406" i="29"/>
  <c r="AB405" i="29"/>
  <c r="AC405" i="29" s="1"/>
  <c r="Y405" i="29"/>
  <c r="Z405" i="29" s="1"/>
  <c r="T405" i="29"/>
  <c r="S405" i="29" s="1"/>
  <c r="P405" i="29"/>
  <c r="AC404" i="29"/>
  <c r="AB404" i="29"/>
  <c r="Y404" i="29"/>
  <c r="Z404" i="29" s="1"/>
  <c r="T404" i="29"/>
  <c r="S404" i="29" s="1"/>
  <c r="P404" i="29"/>
  <c r="AB403" i="29"/>
  <c r="AC403" i="29" s="1"/>
  <c r="Z403" i="29"/>
  <c r="Y403" i="29"/>
  <c r="T403" i="29"/>
  <c r="S403" i="29"/>
  <c r="P403" i="29"/>
  <c r="AB402" i="29"/>
  <c r="AC402" i="29" s="1"/>
  <c r="Z402" i="29"/>
  <c r="Y402" i="29"/>
  <c r="T402" i="29"/>
  <c r="S402" i="29"/>
  <c r="P402" i="29"/>
  <c r="AC401" i="29"/>
  <c r="AB401" i="29"/>
  <c r="Y401" i="29"/>
  <c r="Z401" i="29" s="1"/>
  <c r="T401" i="29"/>
  <c r="S401" i="29" s="1"/>
  <c r="P401" i="29"/>
  <c r="AC400" i="29"/>
  <c r="AB400" i="29"/>
  <c r="Y400" i="29"/>
  <c r="Z400" i="29" s="1"/>
  <c r="T400" i="29"/>
  <c r="S400" i="29" s="1"/>
  <c r="P400" i="29"/>
  <c r="AB399" i="29"/>
  <c r="AC399" i="29" s="1"/>
  <c r="Z399" i="29"/>
  <c r="Y399" i="29"/>
  <c r="T399" i="29"/>
  <c r="S399" i="29"/>
  <c r="P399" i="29"/>
  <c r="AB398" i="29"/>
  <c r="AC398" i="29" s="1"/>
  <c r="Z398" i="29"/>
  <c r="Y398" i="29"/>
  <c r="T398" i="29"/>
  <c r="S398" i="29"/>
  <c r="P398" i="29"/>
  <c r="AC397" i="29"/>
  <c r="AB397" i="29"/>
  <c r="Y397" i="29"/>
  <c r="Z397" i="29" s="1"/>
  <c r="T397" i="29"/>
  <c r="S397" i="29" s="1"/>
  <c r="P397" i="29"/>
  <c r="AC396" i="29"/>
  <c r="AB396" i="29"/>
  <c r="Y396" i="29"/>
  <c r="Z396" i="29" s="1"/>
  <c r="T396" i="29"/>
  <c r="S396" i="29" s="1"/>
  <c r="P396" i="29"/>
  <c r="AB395" i="29"/>
  <c r="AC395" i="29" s="1"/>
  <c r="Z395" i="29"/>
  <c r="Y395" i="29"/>
  <c r="T395" i="29"/>
  <c r="S395" i="29"/>
  <c r="P395" i="29"/>
  <c r="AB394" i="29"/>
  <c r="AC394" i="29" s="1"/>
  <c r="Z394" i="29"/>
  <c r="Y394" i="29"/>
  <c r="T394" i="29"/>
  <c r="S394" i="29"/>
  <c r="P394" i="29"/>
  <c r="W393" i="29"/>
  <c r="V393" i="29"/>
  <c r="R393" i="29"/>
  <c r="AB392" i="29"/>
  <c r="AC392" i="29" s="1"/>
  <c r="Z392" i="29"/>
  <c r="Y392" i="29"/>
  <c r="T392" i="29"/>
  <c r="S392" i="29"/>
  <c r="P392" i="29"/>
  <c r="AC391" i="29"/>
  <c r="AB391" i="29"/>
  <c r="Y391" i="29"/>
  <c r="Z391" i="29" s="1"/>
  <c r="T391" i="29"/>
  <c r="S391" i="29" s="1"/>
  <c r="P391" i="29"/>
  <c r="AC390" i="29"/>
  <c r="AB390" i="29"/>
  <c r="Y390" i="29"/>
  <c r="Z390" i="29" s="1"/>
  <c r="T390" i="29"/>
  <c r="S390" i="29" s="1"/>
  <c r="P390" i="29"/>
  <c r="AB389" i="29"/>
  <c r="AC389" i="29" s="1"/>
  <c r="Z389" i="29"/>
  <c r="Y389" i="29"/>
  <c r="T389" i="29"/>
  <c r="S389" i="29"/>
  <c r="P389" i="29"/>
  <c r="AB388" i="29"/>
  <c r="AC388" i="29" s="1"/>
  <c r="Z388" i="29"/>
  <c r="Y388" i="29"/>
  <c r="T388" i="29"/>
  <c r="S388" i="29"/>
  <c r="P388" i="29"/>
  <c r="AC387" i="29"/>
  <c r="AB387" i="29"/>
  <c r="Y387" i="29"/>
  <c r="Z387" i="29" s="1"/>
  <c r="T387" i="29"/>
  <c r="S387" i="29" s="1"/>
  <c r="P387" i="29"/>
  <c r="AC386" i="29"/>
  <c r="AB386" i="29"/>
  <c r="Y386" i="29"/>
  <c r="Z386" i="29" s="1"/>
  <c r="T386" i="29"/>
  <c r="S386" i="29" s="1"/>
  <c r="P386" i="29"/>
  <c r="AB385" i="29"/>
  <c r="AC385" i="29" s="1"/>
  <c r="Z385" i="29"/>
  <c r="Y385" i="29"/>
  <c r="T385" i="29"/>
  <c r="S385" i="29"/>
  <c r="P385" i="29"/>
  <c r="AB384" i="29"/>
  <c r="AC384" i="29" s="1"/>
  <c r="Z384" i="29"/>
  <c r="Y384" i="29"/>
  <c r="T384" i="29"/>
  <c r="S384" i="29"/>
  <c r="P384" i="29"/>
  <c r="AB383" i="29"/>
  <c r="AC383" i="29" s="1"/>
  <c r="Y383" i="29"/>
  <c r="Z383" i="29" s="1"/>
  <c r="T383" i="29"/>
  <c r="S383" i="29" s="1"/>
  <c r="P383" i="29"/>
  <c r="AC382" i="29"/>
  <c r="AB382" i="29"/>
  <c r="Y382" i="29"/>
  <c r="Z382" i="29" s="1"/>
  <c r="T382" i="29"/>
  <c r="S382" i="29" s="1"/>
  <c r="P382" i="29"/>
  <c r="AB381" i="29"/>
  <c r="AC381" i="29" s="1"/>
  <c r="Y381" i="29"/>
  <c r="Z381" i="29" s="1"/>
  <c r="T381" i="29"/>
  <c r="S381" i="29"/>
  <c r="P381" i="29"/>
  <c r="AB380" i="29"/>
  <c r="AC380" i="29" s="1"/>
  <c r="Z380" i="29"/>
  <c r="Y380" i="29"/>
  <c r="T380" i="29"/>
  <c r="S380" i="29"/>
  <c r="P380" i="29"/>
  <c r="AB379" i="29"/>
  <c r="AC379" i="29" s="1"/>
  <c r="Y379" i="29"/>
  <c r="Z379" i="29" s="1"/>
  <c r="T379" i="29"/>
  <c r="S379" i="29" s="1"/>
  <c r="P379" i="29"/>
  <c r="AC378" i="29"/>
  <c r="AB378" i="29"/>
  <c r="Y378" i="29"/>
  <c r="Z378" i="29" s="1"/>
  <c r="T378" i="29"/>
  <c r="S378" i="29" s="1"/>
  <c r="P378" i="29"/>
  <c r="AB377" i="29"/>
  <c r="AC377" i="29" s="1"/>
  <c r="Y377" i="29"/>
  <c r="Z377" i="29" s="1"/>
  <c r="T377" i="29"/>
  <c r="S377" i="29"/>
  <c r="P377" i="29"/>
  <c r="AB376" i="29"/>
  <c r="AC376" i="29" s="1"/>
  <c r="Z376" i="29"/>
  <c r="Y376" i="29"/>
  <c r="T376" i="29"/>
  <c r="S376" i="29"/>
  <c r="P376" i="29"/>
  <c r="AB375" i="29"/>
  <c r="AC375" i="29" s="1"/>
  <c r="Y375" i="29"/>
  <c r="Z375" i="29" s="1"/>
  <c r="T375" i="29"/>
  <c r="S375" i="29" s="1"/>
  <c r="P375" i="29"/>
  <c r="AC374" i="29"/>
  <c r="AB374" i="29"/>
  <c r="Y374" i="29"/>
  <c r="Z374" i="29" s="1"/>
  <c r="T374" i="29"/>
  <c r="S374" i="29" s="1"/>
  <c r="P374" i="29"/>
  <c r="AB373" i="29"/>
  <c r="AC373" i="29" s="1"/>
  <c r="Y373" i="29"/>
  <c r="Z373" i="29" s="1"/>
  <c r="T373" i="29"/>
  <c r="S373" i="29"/>
  <c r="P373" i="29"/>
  <c r="AB372" i="29"/>
  <c r="AC372" i="29" s="1"/>
  <c r="Z372" i="29"/>
  <c r="Y372" i="29"/>
  <c r="T372" i="29"/>
  <c r="S372" i="29"/>
  <c r="P372" i="29"/>
  <c r="AB371" i="29"/>
  <c r="AC371" i="29" s="1"/>
  <c r="Y371" i="29"/>
  <c r="Z371" i="29" s="1"/>
  <c r="T371" i="29"/>
  <c r="S371" i="29" s="1"/>
  <c r="P371" i="29"/>
  <c r="AC370" i="29"/>
  <c r="AB370" i="29"/>
  <c r="Y370" i="29"/>
  <c r="Z370" i="29" s="1"/>
  <c r="T370" i="29"/>
  <c r="S370" i="29" s="1"/>
  <c r="P370" i="29"/>
  <c r="AB369" i="29"/>
  <c r="AC369" i="29" s="1"/>
  <c r="Y369" i="29"/>
  <c r="Z369" i="29" s="1"/>
  <c r="T369" i="29"/>
  <c r="S369" i="29"/>
  <c r="P369" i="29"/>
  <c r="AB368" i="29"/>
  <c r="AC368" i="29" s="1"/>
  <c r="Z368" i="29"/>
  <c r="Y368" i="29"/>
  <c r="T368" i="29"/>
  <c r="S368" i="29"/>
  <c r="P368" i="29"/>
  <c r="W367" i="29"/>
  <c r="V367" i="29"/>
  <c r="V331" i="29" s="1"/>
  <c r="V292" i="29" s="1"/>
  <c r="R367" i="29"/>
  <c r="R331" i="29" s="1"/>
  <c r="R292" i="29" s="1"/>
  <c r="R261" i="29" s="1"/>
  <c r="R241" i="29" s="1"/>
  <c r="R211" i="29" s="1"/>
  <c r="R187" i="29" s="1"/>
  <c r="R183" i="29" s="1"/>
  <c r="R145" i="29" s="1"/>
  <c r="R134" i="29" s="1"/>
  <c r="R107" i="29" s="1"/>
  <c r="R66" i="29" s="1"/>
  <c r="R38" i="29" s="1"/>
  <c r="R26" i="29" s="1"/>
  <c r="R13" i="29" s="1"/>
  <c r="AB366" i="29"/>
  <c r="AC366" i="29" s="1"/>
  <c r="Z366" i="29"/>
  <c r="Y366" i="29"/>
  <c r="T366" i="29"/>
  <c r="S366" i="29"/>
  <c r="P366" i="29"/>
  <c r="AB365" i="29"/>
  <c r="AC365" i="29" s="1"/>
  <c r="Y365" i="29"/>
  <c r="Z365" i="29" s="1"/>
  <c r="T365" i="29"/>
  <c r="S365" i="29" s="1"/>
  <c r="P365" i="29"/>
  <c r="AC364" i="29"/>
  <c r="AB364" i="29"/>
  <c r="Y364" i="29"/>
  <c r="Z364" i="29" s="1"/>
  <c r="T364" i="29"/>
  <c r="S364" i="29" s="1"/>
  <c r="P364" i="29"/>
  <c r="AB363" i="29"/>
  <c r="AC363" i="29" s="1"/>
  <c r="Y363" i="29"/>
  <c r="Z363" i="29" s="1"/>
  <c r="T363" i="29"/>
  <c r="S363" i="29"/>
  <c r="P363" i="29"/>
  <c r="AB362" i="29"/>
  <c r="AC362" i="29" s="1"/>
  <c r="Z362" i="29"/>
  <c r="Y362" i="29"/>
  <c r="T362" i="29"/>
  <c r="S362" i="29"/>
  <c r="P362" i="29"/>
  <c r="AB361" i="29"/>
  <c r="AC361" i="29" s="1"/>
  <c r="Y361" i="29"/>
  <c r="Z361" i="29" s="1"/>
  <c r="T361" i="29"/>
  <c r="S361" i="29" s="1"/>
  <c r="P361" i="29"/>
  <c r="AC360" i="29"/>
  <c r="AB360" i="29"/>
  <c r="Y360" i="29"/>
  <c r="Z360" i="29" s="1"/>
  <c r="T360" i="29"/>
  <c r="S360" i="29" s="1"/>
  <c r="P360" i="29"/>
  <c r="AB359" i="29"/>
  <c r="AC359" i="29" s="1"/>
  <c r="Y359" i="29"/>
  <c r="Z359" i="29" s="1"/>
  <c r="T359" i="29"/>
  <c r="S359" i="29"/>
  <c r="P359" i="29"/>
  <c r="AB358" i="29"/>
  <c r="AC358" i="29" s="1"/>
  <c r="Z358" i="29"/>
  <c r="Y358" i="29"/>
  <c r="T358" i="29"/>
  <c r="S358" i="29"/>
  <c r="P358" i="29"/>
  <c r="AB357" i="29"/>
  <c r="AC357" i="29" s="1"/>
  <c r="Y357" i="29"/>
  <c r="Z357" i="29" s="1"/>
  <c r="T357" i="29"/>
  <c r="S357" i="29" s="1"/>
  <c r="P357" i="29"/>
  <c r="AC356" i="29"/>
  <c r="AB356" i="29"/>
  <c r="Y356" i="29"/>
  <c r="Z356" i="29" s="1"/>
  <c r="T356" i="29"/>
  <c r="S356" i="29" s="1"/>
  <c r="P356" i="29"/>
  <c r="AB355" i="29"/>
  <c r="AC355" i="29" s="1"/>
  <c r="Y355" i="29"/>
  <c r="Z355" i="29" s="1"/>
  <c r="T355" i="29"/>
  <c r="S355" i="29"/>
  <c r="P355" i="29"/>
  <c r="AB354" i="29"/>
  <c r="AC354" i="29" s="1"/>
  <c r="Z354" i="29"/>
  <c r="Y354" i="29"/>
  <c r="T354" i="29"/>
  <c r="S354" i="29"/>
  <c r="P354" i="29"/>
  <c r="AB353" i="29"/>
  <c r="AC353" i="29" s="1"/>
  <c r="Y353" i="29"/>
  <c r="Z353" i="29" s="1"/>
  <c r="T353" i="29"/>
  <c r="S353" i="29" s="1"/>
  <c r="P353" i="29"/>
  <c r="AC352" i="29"/>
  <c r="AB352" i="29"/>
  <c r="Y352" i="29"/>
  <c r="Z352" i="29" s="1"/>
  <c r="T352" i="29"/>
  <c r="S352" i="29" s="1"/>
  <c r="P352" i="29"/>
  <c r="AB351" i="29"/>
  <c r="AC351" i="29" s="1"/>
  <c r="Y351" i="29"/>
  <c r="Z351" i="29" s="1"/>
  <c r="T351" i="29"/>
  <c r="S351" i="29"/>
  <c r="P351" i="29"/>
  <c r="AB350" i="29"/>
  <c r="AC350" i="29" s="1"/>
  <c r="Z350" i="29"/>
  <c r="Y350" i="29"/>
  <c r="T350" i="29"/>
  <c r="S350" i="29"/>
  <c r="P350" i="29"/>
  <c r="AB349" i="29"/>
  <c r="AC349" i="29" s="1"/>
  <c r="Y349" i="29"/>
  <c r="Z349" i="29" s="1"/>
  <c r="T349" i="29"/>
  <c r="S349" i="29" s="1"/>
  <c r="P349" i="29"/>
  <c r="AC348" i="29"/>
  <c r="AB348" i="29"/>
  <c r="Y348" i="29"/>
  <c r="Z348" i="29" s="1"/>
  <c r="T348" i="29"/>
  <c r="S348" i="29" s="1"/>
  <c r="P348" i="29"/>
  <c r="AB347" i="29"/>
  <c r="AC347" i="29" s="1"/>
  <c r="Y347" i="29"/>
  <c r="Z347" i="29" s="1"/>
  <c r="T347" i="29"/>
  <c r="S347" i="29"/>
  <c r="P347" i="29"/>
  <c r="AB346" i="29"/>
  <c r="AC346" i="29" s="1"/>
  <c r="Z346" i="29"/>
  <c r="Y346" i="29"/>
  <c r="T346" i="29"/>
  <c r="S346" i="29"/>
  <c r="P346" i="29"/>
  <c r="AB345" i="29"/>
  <c r="AC345" i="29" s="1"/>
  <c r="Y345" i="29"/>
  <c r="Z345" i="29" s="1"/>
  <c r="T345" i="29"/>
  <c r="S345" i="29" s="1"/>
  <c r="P345" i="29"/>
  <c r="AC344" i="29"/>
  <c r="AB344" i="29"/>
  <c r="Y344" i="29"/>
  <c r="Z344" i="29" s="1"/>
  <c r="T344" i="29"/>
  <c r="S344" i="29" s="1"/>
  <c r="P344" i="29"/>
  <c r="AB343" i="29"/>
  <c r="AC343" i="29" s="1"/>
  <c r="Y343" i="29"/>
  <c r="Z343" i="29" s="1"/>
  <c r="T343" i="29"/>
  <c r="S343" i="29"/>
  <c r="P343" i="29"/>
  <c r="AB342" i="29"/>
  <c r="AC342" i="29" s="1"/>
  <c r="Z342" i="29"/>
  <c r="Y342" i="29"/>
  <c r="T342" i="29"/>
  <c r="S342" i="29"/>
  <c r="P342" i="29"/>
  <c r="AB341" i="29"/>
  <c r="AC341" i="29" s="1"/>
  <c r="Y341" i="29"/>
  <c r="Z341" i="29" s="1"/>
  <c r="T341" i="29"/>
  <c r="S341" i="29" s="1"/>
  <c r="P341" i="29"/>
  <c r="AC340" i="29"/>
  <c r="AB340" i="29"/>
  <c r="Y340" i="29"/>
  <c r="Z340" i="29" s="1"/>
  <c r="T340" i="29"/>
  <c r="S340" i="29" s="1"/>
  <c r="P340" i="29"/>
  <c r="AB339" i="29"/>
  <c r="AC339" i="29" s="1"/>
  <c r="Y339" i="29"/>
  <c r="Z339" i="29" s="1"/>
  <c r="T339" i="29"/>
  <c r="S339" i="29"/>
  <c r="P339" i="29"/>
  <c r="AB338" i="29"/>
  <c r="AC338" i="29" s="1"/>
  <c r="Z338" i="29"/>
  <c r="Y338" i="29"/>
  <c r="T338" i="29"/>
  <c r="S338" i="29"/>
  <c r="P338" i="29"/>
  <c r="AB337" i="29"/>
  <c r="AC337" i="29" s="1"/>
  <c r="Y337" i="29"/>
  <c r="Z337" i="29" s="1"/>
  <c r="T337" i="29"/>
  <c r="S337" i="29" s="1"/>
  <c r="P337" i="29"/>
  <c r="AC336" i="29"/>
  <c r="AB336" i="29"/>
  <c r="Y336" i="29"/>
  <c r="Z336" i="29" s="1"/>
  <c r="T336" i="29"/>
  <c r="S336" i="29" s="1"/>
  <c r="P336" i="29"/>
  <c r="AB335" i="29"/>
  <c r="AC335" i="29" s="1"/>
  <c r="Y335" i="29"/>
  <c r="Z335" i="29" s="1"/>
  <c r="T335" i="29"/>
  <c r="S335" i="29"/>
  <c r="P335" i="29"/>
  <c r="AB334" i="29"/>
  <c r="AC334" i="29" s="1"/>
  <c r="Z334" i="29"/>
  <c r="Y334" i="29"/>
  <c r="T334" i="29"/>
  <c r="S334" i="29"/>
  <c r="P334" i="29"/>
  <c r="AB333" i="29"/>
  <c r="AC333" i="29" s="1"/>
  <c r="Y333" i="29"/>
  <c r="Z333" i="29" s="1"/>
  <c r="T333" i="29"/>
  <c r="S333" i="29" s="1"/>
  <c r="P333" i="29"/>
  <c r="AC332" i="29"/>
  <c r="AB332" i="29"/>
  <c r="Y332" i="29"/>
  <c r="Z332" i="29" s="1"/>
  <c r="T332" i="29"/>
  <c r="S332" i="29" s="1"/>
  <c r="P332" i="29"/>
  <c r="W331" i="29"/>
  <c r="AC330" i="29"/>
  <c r="AB330" i="29"/>
  <c r="Y330" i="29"/>
  <c r="Z330" i="29" s="1"/>
  <c r="T330" i="29"/>
  <c r="S330" i="29" s="1"/>
  <c r="P330" i="29"/>
  <c r="AB329" i="29"/>
  <c r="AC329" i="29" s="1"/>
  <c r="Y329" i="29"/>
  <c r="Z329" i="29" s="1"/>
  <c r="T329" i="29"/>
  <c r="S329" i="29"/>
  <c r="P329" i="29"/>
  <c r="AB328" i="29"/>
  <c r="AC328" i="29" s="1"/>
  <c r="Z328" i="29"/>
  <c r="Y328" i="29"/>
  <c r="T328" i="29"/>
  <c r="S328" i="29"/>
  <c r="P328" i="29"/>
  <c r="AB327" i="29"/>
  <c r="AC327" i="29" s="1"/>
  <c r="Y327" i="29"/>
  <c r="Z327" i="29" s="1"/>
  <c r="T327" i="29"/>
  <c r="S327" i="29"/>
  <c r="P327" i="29"/>
  <c r="AC326" i="29"/>
  <c r="AB326" i="29"/>
  <c r="Y326" i="29"/>
  <c r="Z326" i="29" s="1"/>
  <c r="T326" i="29"/>
  <c r="S326" i="29" s="1"/>
  <c r="P326" i="29"/>
  <c r="AB325" i="29"/>
  <c r="AC325" i="29" s="1"/>
  <c r="Y325" i="29"/>
  <c r="Z325" i="29" s="1"/>
  <c r="T325" i="29"/>
  <c r="S325" i="29"/>
  <c r="P325" i="29"/>
  <c r="AB324" i="29"/>
  <c r="AC324" i="29" s="1"/>
  <c r="Z324" i="29"/>
  <c r="Y324" i="29"/>
  <c r="T324" i="29"/>
  <c r="S324" i="29"/>
  <c r="P324" i="29"/>
  <c r="AB323" i="29"/>
  <c r="AC323" i="29" s="1"/>
  <c r="Y323" i="29"/>
  <c r="Z323" i="29" s="1"/>
  <c r="T323" i="29"/>
  <c r="S323" i="29"/>
  <c r="P323" i="29"/>
  <c r="AC322" i="29"/>
  <c r="AB322" i="29"/>
  <c r="Y322" i="29"/>
  <c r="Z322" i="29" s="1"/>
  <c r="T322" i="29"/>
  <c r="S322" i="29" s="1"/>
  <c r="P322" i="29"/>
  <c r="AB321" i="29"/>
  <c r="AC321" i="29" s="1"/>
  <c r="Y321" i="29"/>
  <c r="Z321" i="29" s="1"/>
  <c r="T321" i="29"/>
  <c r="S321" i="29"/>
  <c r="P321" i="29"/>
  <c r="AB320" i="29"/>
  <c r="AC320" i="29" s="1"/>
  <c r="Z320" i="29"/>
  <c r="Y320" i="29"/>
  <c r="T320" i="29"/>
  <c r="S320" i="29"/>
  <c r="P320" i="29"/>
  <c r="AB319" i="29"/>
  <c r="AC319" i="29" s="1"/>
  <c r="Y319" i="29"/>
  <c r="Z319" i="29" s="1"/>
  <c r="T319" i="29"/>
  <c r="S319" i="29"/>
  <c r="P319" i="29"/>
  <c r="AC318" i="29"/>
  <c r="AB318" i="29"/>
  <c r="Y318" i="29"/>
  <c r="Z318" i="29" s="1"/>
  <c r="T318" i="29"/>
  <c r="S318" i="29" s="1"/>
  <c r="P318" i="29"/>
  <c r="AB317" i="29"/>
  <c r="AC317" i="29" s="1"/>
  <c r="Y317" i="29"/>
  <c r="Z317" i="29" s="1"/>
  <c r="T317" i="29"/>
  <c r="S317" i="29"/>
  <c r="P317" i="29"/>
  <c r="AB316" i="29"/>
  <c r="AC316" i="29" s="1"/>
  <c r="Z316" i="29"/>
  <c r="Y316" i="29"/>
  <c r="T316" i="29"/>
  <c r="S316" i="29"/>
  <c r="P316" i="29"/>
  <c r="AB315" i="29"/>
  <c r="AC315" i="29" s="1"/>
  <c r="Y315" i="29"/>
  <c r="Z315" i="29" s="1"/>
  <c r="T315" i="29"/>
  <c r="S315" i="29"/>
  <c r="P315" i="29"/>
  <c r="AC314" i="29"/>
  <c r="AB314" i="29"/>
  <c r="Y314" i="29"/>
  <c r="Z314" i="29" s="1"/>
  <c r="T314" i="29"/>
  <c r="S314" i="29" s="1"/>
  <c r="P314" i="29"/>
  <c r="AB313" i="29"/>
  <c r="AC313" i="29" s="1"/>
  <c r="Y313" i="29"/>
  <c r="Z313" i="29" s="1"/>
  <c r="T313" i="29"/>
  <c r="S313" i="29"/>
  <c r="P313" i="29"/>
  <c r="AB312" i="29"/>
  <c r="AC312" i="29" s="1"/>
  <c r="Z312" i="29"/>
  <c r="Y312" i="29"/>
  <c r="T312" i="29"/>
  <c r="S312" i="29"/>
  <c r="P312" i="29"/>
  <c r="AB311" i="29"/>
  <c r="AC311" i="29" s="1"/>
  <c r="Y311" i="29"/>
  <c r="Z311" i="29" s="1"/>
  <c r="T311" i="29"/>
  <c r="S311" i="29"/>
  <c r="P311" i="29"/>
  <c r="AC310" i="29"/>
  <c r="AB310" i="29"/>
  <c r="Y310" i="29"/>
  <c r="Z310" i="29" s="1"/>
  <c r="T310" i="29"/>
  <c r="S310" i="29" s="1"/>
  <c r="P310" i="29"/>
  <c r="AB309" i="29"/>
  <c r="AC309" i="29" s="1"/>
  <c r="Y309" i="29"/>
  <c r="Z309" i="29" s="1"/>
  <c r="T309" i="29"/>
  <c r="S309" i="29"/>
  <c r="P309" i="29"/>
  <c r="AB308" i="29"/>
  <c r="AC308" i="29" s="1"/>
  <c r="Z308" i="29"/>
  <c r="Y308" i="29"/>
  <c r="T308" i="29"/>
  <c r="S308" i="29"/>
  <c r="P308" i="29"/>
  <c r="AB307" i="29"/>
  <c r="AC307" i="29" s="1"/>
  <c r="Y307" i="29"/>
  <c r="Z307" i="29" s="1"/>
  <c r="T307" i="29"/>
  <c r="S307" i="29"/>
  <c r="P307" i="29"/>
  <c r="AC306" i="29"/>
  <c r="AB306" i="29"/>
  <c r="Y306" i="29"/>
  <c r="Z306" i="29" s="1"/>
  <c r="T306" i="29"/>
  <c r="S306" i="29" s="1"/>
  <c r="P306" i="29"/>
  <c r="AB305" i="29"/>
  <c r="AC305" i="29" s="1"/>
  <c r="Y305" i="29"/>
  <c r="Z305" i="29" s="1"/>
  <c r="T305" i="29"/>
  <c r="S305" i="29"/>
  <c r="P305" i="29"/>
  <c r="AB304" i="29"/>
  <c r="AC304" i="29" s="1"/>
  <c r="Z304" i="29"/>
  <c r="Y304" i="29"/>
  <c r="T304" i="29"/>
  <c r="S304" i="29"/>
  <c r="P304" i="29"/>
  <c r="AB303" i="29"/>
  <c r="AC303" i="29" s="1"/>
  <c r="Y303" i="29"/>
  <c r="Z303" i="29" s="1"/>
  <c r="T303" i="29"/>
  <c r="S303" i="29"/>
  <c r="P303" i="29"/>
  <c r="AC302" i="29"/>
  <c r="AB302" i="29"/>
  <c r="Y302" i="29"/>
  <c r="Z302" i="29" s="1"/>
  <c r="T302" i="29"/>
  <c r="S302" i="29" s="1"/>
  <c r="P302" i="29"/>
  <c r="AB301" i="29"/>
  <c r="AC301" i="29" s="1"/>
  <c r="Y301" i="29"/>
  <c r="Z301" i="29" s="1"/>
  <c r="T301" i="29"/>
  <c r="S301" i="29"/>
  <c r="P301" i="29"/>
  <c r="AB300" i="29"/>
  <c r="AC300" i="29" s="1"/>
  <c r="Z300" i="29"/>
  <c r="Y300" i="29"/>
  <c r="T300" i="29"/>
  <c r="S300" i="29"/>
  <c r="P300" i="29"/>
  <c r="AB299" i="29"/>
  <c r="AC299" i="29" s="1"/>
  <c r="Y299" i="29"/>
  <c r="Z299" i="29" s="1"/>
  <c r="T299" i="29"/>
  <c r="S299" i="29"/>
  <c r="P299" i="29"/>
  <c r="AC298" i="29"/>
  <c r="AB298" i="29"/>
  <c r="Y298" i="29"/>
  <c r="Z298" i="29" s="1"/>
  <c r="T298" i="29"/>
  <c r="S298" i="29" s="1"/>
  <c r="P298" i="29"/>
  <c r="AB297" i="29"/>
  <c r="AC297" i="29" s="1"/>
  <c r="Y297" i="29"/>
  <c r="Z297" i="29" s="1"/>
  <c r="T297" i="29"/>
  <c r="S297" i="29"/>
  <c r="P297" i="29"/>
  <c r="AB296" i="29"/>
  <c r="AC296" i="29" s="1"/>
  <c r="Z296" i="29"/>
  <c r="Y296" i="29"/>
  <c r="T296" i="29"/>
  <c r="S296" i="29"/>
  <c r="P296" i="29"/>
  <c r="AB295" i="29"/>
  <c r="AC295" i="29" s="1"/>
  <c r="Y295" i="29"/>
  <c r="Z295" i="29" s="1"/>
  <c r="T295" i="29"/>
  <c r="S295" i="29"/>
  <c r="P295" i="29"/>
  <c r="AC294" i="29"/>
  <c r="AB294" i="29"/>
  <c r="Y294" i="29"/>
  <c r="Z294" i="29" s="1"/>
  <c r="T294" i="29"/>
  <c r="S294" i="29" s="1"/>
  <c r="P294" i="29"/>
  <c r="AB293" i="29"/>
  <c r="AC293" i="29" s="1"/>
  <c r="Y293" i="29"/>
  <c r="Z293" i="29" s="1"/>
  <c r="T293" i="29"/>
  <c r="S293" i="29"/>
  <c r="P293" i="29"/>
  <c r="W292" i="29"/>
  <c r="AB291" i="29"/>
  <c r="AC291" i="29" s="1"/>
  <c r="Y291" i="29"/>
  <c r="Z291" i="29" s="1"/>
  <c r="T291" i="29"/>
  <c r="S291" i="29"/>
  <c r="P291" i="29"/>
  <c r="AB290" i="29"/>
  <c r="AC290" i="29" s="1"/>
  <c r="Z290" i="29"/>
  <c r="Y290" i="29"/>
  <c r="T290" i="29"/>
  <c r="S290" i="29"/>
  <c r="P290" i="29"/>
  <c r="AB289" i="29"/>
  <c r="AC289" i="29" s="1"/>
  <c r="Y289" i="29"/>
  <c r="Z289" i="29" s="1"/>
  <c r="T289" i="29"/>
  <c r="S289" i="29"/>
  <c r="P289" i="29"/>
  <c r="AC288" i="29"/>
  <c r="AB288" i="29"/>
  <c r="Y288" i="29"/>
  <c r="Z288" i="29" s="1"/>
  <c r="T288" i="29"/>
  <c r="S288" i="29" s="1"/>
  <c r="P288" i="29"/>
  <c r="AB287" i="29"/>
  <c r="AC287" i="29" s="1"/>
  <c r="Y287" i="29"/>
  <c r="Z287" i="29" s="1"/>
  <c r="T287" i="29"/>
  <c r="S287" i="29"/>
  <c r="P287" i="29"/>
  <c r="AB286" i="29"/>
  <c r="AC286" i="29" s="1"/>
  <c r="Z286" i="29"/>
  <c r="Y286" i="29"/>
  <c r="T286" i="29"/>
  <c r="S286" i="29"/>
  <c r="P286" i="29"/>
  <c r="AB285" i="29"/>
  <c r="AC285" i="29" s="1"/>
  <c r="Y285" i="29"/>
  <c r="Z285" i="29" s="1"/>
  <c r="T285" i="29"/>
  <c r="S285" i="29"/>
  <c r="P285" i="29"/>
  <c r="AC284" i="29"/>
  <c r="AB284" i="29"/>
  <c r="Y284" i="29"/>
  <c r="Z284" i="29" s="1"/>
  <c r="T284" i="29"/>
  <c r="S284" i="29" s="1"/>
  <c r="P284" i="29"/>
  <c r="AB283" i="29"/>
  <c r="AC283" i="29" s="1"/>
  <c r="Y283" i="29"/>
  <c r="Z283" i="29" s="1"/>
  <c r="T283" i="29"/>
  <c r="S283" i="29"/>
  <c r="P283" i="29"/>
  <c r="AB282" i="29"/>
  <c r="AC282" i="29" s="1"/>
  <c r="Z282" i="29"/>
  <c r="Y282" i="29"/>
  <c r="T282" i="29"/>
  <c r="S282" i="29"/>
  <c r="P282" i="29"/>
  <c r="AB281" i="29"/>
  <c r="AC281" i="29" s="1"/>
  <c r="Y281" i="29"/>
  <c r="Z281" i="29" s="1"/>
  <c r="T281" i="29"/>
  <c r="S281" i="29"/>
  <c r="P281" i="29"/>
  <c r="AC280" i="29"/>
  <c r="AB280" i="29"/>
  <c r="Y280" i="29"/>
  <c r="Z280" i="29" s="1"/>
  <c r="T280" i="29"/>
  <c r="S280" i="29" s="1"/>
  <c r="P280" i="29"/>
  <c r="AB279" i="29"/>
  <c r="AC279" i="29" s="1"/>
  <c r="Y279" i="29"/>
  <c r="Z279" i="29" s="1"/>
  <c r="T279" i="29"/>
  <c r="S279" i="29"/>
  <c r="P279" i="29"/>
  <c r="AB278" i="29"/>
  <c r="AC278" i="29" s="1"/>
  <c r="Z278" i="29"/>
  <c r="Y278" i="29"/>
  <c r="T278" i="29"/>
  <c r="S278" i="29"/>
  <c r="P278" i="29"/>
  <c r="AB277" i="29"/>
  <c r="AC277" i="29" s="1"/>
  <c r="Y277" i="29"/>
  <c r="Z277" i="29" s="1"/>
  <c r="T277" i="29"/>
  <c r="S277" i="29"/>
  <c r="P277" i="29"/>
  <c r="AC276" i="29"/>
  <c r="AB276" i="29"/>
  <c r="Y276" i="29"/>
  <c r="Z276" i="29" s="1"/>
  <c r="T276" i="29"/>
  <c r="S276" i="29" s="1"/>
  <c r="P276" i="29"/>
  <c r="AB275" i="29"/>
  <c r="AC275" i="29" s="1"/>
  <c r="Y275" i="29"/>
  <c r="Z275" i="29" s="1"/>
  <c r="T275" i="29"/>
  <c r="S275" i="29"/>
  <c r="P275" i="29"/>
  <c r="AB274" i="29"/>
  <c r="AC274" i="29" s="1"/>
  <c r="Z274" i="29"/>
  <c r="Y274" i="29"/>
  <c r="T274" i="29"/>
  <c r="S274" i="29"/>
  <c r="P274" i="29"/>
  <c r="AB273" i="29"/>
  <c r="AC273" i="29" s="1"/>
  <c r="Y273" i="29"/>
  <c r="Z273" i="29" s="1"/>
  <c r="T273" i="29"/>
  <c r="S273" i="29"/>
  <c r="P273" i="29"/>
  <c r="AC272" i="29"/>
  <c r="AB272" i="29"/>
  <c r="Y272" i="29"/>
  <c r="Z272" i="29" s="1"/>
  <c r="T272" i="29"/>
  <c r="S272" i="29" s="1"/>
  <c r="P272" i="29"/>
  <c r="AB271" i="29"/>
  <c r="AC271" i="29" s="1"/>
  <c r="Y271" i="29"/>
  <c r="Z271" i="29" s="1"/>
  <c r="T271" i="29"/>
  <c r="S271" i="29"/>
  <c r="P271" i="29"/>
  <c r="AB270" i="29"/>
  <c r="AC270" i="29" s="1"/>
  <c r="Z270" i="29"/>
  <c r="Y270" i="29"/>
  <c r="T270" i="29"/>
  <c r="S270" i="29"/>
  <c r="P270" i="29"/>
  <c r="AB269" i="29"/>
  <c r="AC269" i="29" s="1"/>
  <c r="Y269" i="29"/>
  <c r="Z269" i="29" s="1"/>
  <c r="T269" i="29"/>
  <c r="S269" i="29"/>
  <c r="P269" i="29"/>
  <c r="AC268" i="29"/>
  <c r="AB268" i="29"/>
  <c r="Y268" i="29"/>
  <c r="Z268" i="29" s="1"/>
  <c r="T268" i="29"/>
  <c r="S268" i="29" s="1"/>
  <c r="P268" i="29"/>
  <c r="AB267" i="29"/>
  <c r="AC267" i="29" s="1"/>
  <c r="Y267" i="29"/>
  <c r="Z267" i="29" s="1"/>
  <c r="T267" i="29"/>
  <c r="S267" i="29"/>
  <c r="P267" i="29"/>
  <c r="AB266" i="29"/>
  <c r="AC266" i="29" s="1"/>
  <c r="Z266" i="29"/>
  <c r="Y266" i="29"/>
  <c r="T266" i="29"/>
  <c r="S266" i="29"/>
  <c r="P266" i="29"/>
  <c r="AB265" i="29"/>
  <c r="AC265" i="29" s="1"/>
  <c r="Z265" i="29"/>
  <c r="Y265" i="29"/>
  <c r="T265" i="29"/>
  <c r="S265" i="29"/>
  <c r="P265" i="29"/>
  <c r="AC264" i="29"/>
  <c r="AB264" i="29"/>
  <c r="Y264" i="29"/>
  <c r="Z264" i="29" s="1"/>
  <c r="T264" i="29"/>
  <c r="S264" i="29" s="1"/>
  <c r="P264" i="29"/>
  <c r="AB263" i="29"/>
  <c r="AC263" i="29" s="1"/>
  <c r="Y263" i="29"/>
  <c r="Z263" i="29" s="1"/>
  <c r="T263" i="29"/>
  <c r="S263" i="29" s="1"/>
  <c r="P263" i="29"/>
  <c r="AB262" i="29"/>
  <c r="AC262" i="29" s="1"/>
  <c r="Z262" i="29"/>
  <c r="Y262" i="29"/>
  <c r="T262" i="29"/>
  <c r="S262" i="29"/>
  <c r="P262" i="29"/>
  <c r="W261" i="29"/>
  <c r="V261" i="29"/>
  <c r="V241" i="29" s="1"/>
  <c r="V211" i="29" s="1"/>
  <c r="AB260" i="29"/>
  <c r="AC260" i="29" s="1"/>
  <c r="Z260" i="29"/>
  <c r="Y260" i="29"/>
  <c r="T260" i="29"/>
  <c r="S260" i="29"/>
  <c r="P260" i="29"/>
  <c r="AB259" i="29"/>
  <c r="AC259" i="29" s="1"/>
  <c r="Z259" i="29"/>
  <c r="Y259" i="29"/>
  <c r="T259" i="29"/>
  <c r="S259" i="29"/>
  <c r="P259" i="29"/>
  <c r="AC258" i="29"/>
  <c r="AB258" i="29"/>
  <c r="Y258" i="29"/>
  <c r="Z258" i="29" s="1"/>
  <c r="T258" i="29"/>
  <c r="S258" i="29" s="1"/>
  <c r="P258" i="29"/>
  <c r="AB257" i="29"/>
  <c r="AC257" i="29" s="1"/>
  <c r="Y257" i="29"/>
  <c r="Z257" i="29" s="1"/>
  <c r="T257" i="29"/>
  <c r="S257" i="29"/>
  <c r="P257" i="29"/>
  <c r="AB256" i="29"/>
  <c r="AC256" i="29" s="1"/>
  <c r="Z256" i="29"/>
  <c r="Y256" i="29"/>
  <c r="T256" i="29"/>
  <c r="S256" i="29"/>
  <c r="P256" i="29"/>
  <c r="AB255" i="29"/>
  <c r="AC255" i="29" s="1"/>
  <c r="Z255" i="29"/>
  <c r="Y255" i="29"/>
  <c r="T255" i="29"/>
  <c r="S255" i="29"/>
  <c r="P255" i="29"/>
  <c r="AC254" i="29"/>
  <c r="AB254" i="29"/>
  <c r="Y254" i="29"/>
  <c r="Z254" i="29" s="1"/>
  <c r="T254" i="29"/>
  <c r="S254" i="29" s="1"/>
  <c r="P254" i="29"/>
  <c r="AB253" i="29"/>
  <c r="AC253" i="29" s="1"/>
  <c r="Y253" i="29"/>
  <c r="Z253" i="29" s="1"/>
  <c r="T253" i="29"/>
  <c r="S253" i="29" s="1"/>
  <c r="P253" i="29"/>
  <c r="AB252" i="29"/>
  <c r="AC252" i="29" s="1"/>
  <c r="Z252" i="29"/>
  <c r="Y252" i="29"/>
  <c r="T252" i="29"/>
  <c r="S252" i="29"/>
  <c r="P252" i="29"/>
  <c r="AB251" i="29"/>
  <c r="AC251" i="29" s="1"/>
  <c r="Y251" i="29"/>
  <c r="Z251" i="29" s="1"/>
  <c r="T251" i="29"/>
  <c r="S251" i="29"/>
  <c r="P251" i="29"/>
  <c r="AC250" i="29"/>
  <c r="AB250" i="29"/>
  <c r="Y250" i="29"/>
  <c r="Z250" i="29" s="1"/>
  <c r="T250" i="29"/>
  <c r="S250" i="29" s="1"/>
  <c r="P250" i="29"/>
  <c r="AC249" i="29"/>
  <c r="AB249" i="29"/>
  <c r="Y249" i="29"/>
  <c r="Z249" i="29" s="1"/>
  <c r="T249" i="29"/>
  <c r="S249" i="29" s="1"/>
  <c r="P249" i="29"/>
  <c r="AB248" i="29"/>
  <c r="AC248" i="29" s="1"/>
  <c r="Z248" i="29"/>
  <c r="Y248" i="29"/>
  <c r="T248" i="29"/>
  <c r="S248" i="29"/>
  <c r="P248" i="29"/>
  <c r="AB247" i="29"/>
  <c r="AC247" i="29" s="1"/>
  <c r="Y247" i="29"/>
  <c r="Z247" i="29" s="1"/>
  <c r="T247" i="29"/>
  <c r="S247" i="29"/>
  <c r="P247" i="29"/>
  <c r="AC246" i="29"/>
  <c r="AB246" i="29"/>
  <c r="Y246" i="29"/>
  <c r="Z246" i="29" s="1"/>
  <c r="T246" i="29"/>
  <c r="S246" i="29" s="1"/>
  <c r="P246" i="29"/>
  <c r="AC245" i="29"/>
  <c r="AB245" i="29"/>
  <c r="Y245" i="29"/>
  <c r="Z245" i="29" s="1"/>
  <c r="T245" i="29"/>
  <c r="S245" i="29"/>
  <c r="P245" i="29"/>
  <c r="AB244" i="29"/>
  <c r="AC244" i="29" s="1"/>
  <c r="Z244" i="29"/>
  <c r="Y244" i="29"/>
  <c r="T244" i="29"/>
  <c r="S244" i="29"/>
  <c r="P244" i="29"/>
  <c r="AB243" i="29"/>
  <c r="AC243" i="29" s="1"/>
  <c r="Z243" i="29"/>
  <c r="Y243" i="29"/>
  <c r="T243" i="29"/>
  <c r="S243" i="29"/>
  <c r="P243" i="29"/>
  <c r="AC242" i="29"/>
  <c r="AB242" i="29"/>
  <c r="Y242" i="29"/>
  <c r="Z242" i="29" s="1"/>
  <c r="T242" i="29"/>
  <c r="S242" i="29" s="1"/>
  <c r="P242" i="29"/>
  <c r="W241" i="29"/>
  <c r="AC240" i="29"/>
  <c r="AB240" i="29"/>
  <c r="Y240" i="29"/>
  <c r="Z240" i="29" s="1"/>
  <c r="T240" i="29"/>
  <c r="S240" i="29" s="1"/>
  <c r="P240" i="29"/>
  <c r="AB239" i="29"/>
  <c r="AC239" i="29" s="1"/>
  <c r="Y239" i="29"/>
  <c r="Z239" i="29" s="1"/>
  <c r="T239" i="29"/>
  <c r="S239" i="29" s="1"/>
  <c r="P239" i="29"/>
  <c r="AB238" i="29"/>
  <c r="AC238" i="29" s="1"/>
  <c r="Z238" i="29"/>
  <c r="Y238" i="29"/>
  <c r="T238" i="29"/>
  <c r="S238" i="29"/>
  <c r="P238" i="29"/>
  <c r="AB237" i="29"/>
  <c r="AC237" i="29" s="1"/>
  <c r="Y237" i="29"/>
  <c r="Z237" i="29" s="1"/>
  <c r="T237" i="29"/>
  <c r="S237" i="29"/>
  <c r="P237" i="29"/>
  <c r="AC236" i="29"/>
  <c r="AB236" i="29"/>
  <c r="Y236" i="29"/>
  <c r="Z236" i="29" s="1"/>
  <c r="T236" i="29"/>
  <c r="S236" i="29" s="1"/>
  <c r="P236" i="29"/>
  <c r="AC235" i="29"/>
  <c r="AB235" i="29"/>
  <c r="Y235" i="29"/>
  <c r="Z235" i="29" s="1"/>
  <c r="T235" i="29"/>
  <c r="S235" i="29" s="1"/>
  <c r="P235" i="29"/>
  <c r="AB234" i="29"/>
  <c r="AC234" i="29" s="1"/>
  <c r="Z234" i="29"/>
  <c r="Y234" i="29"/>
  <c r="T234" i="29"/>
  <c r="S234" i="29"/>
  <c r="P234" i="29"/>
  <c r="AB233" i="29"/>
  <c r="AC233" i="29" s="1"/>
  <c r="Y233" i="29"/>
  <c r="Z233" i="29" s="1"/>
  <c r="T233" i="29"/>
  <c r="S233" i="29"/>
  <c r="P233" i="29"/>
  <c r="AC232" i="29"/>
  <c r="AB232" i="29"/>
  <c r="Y232" i="29"/>
  <c r="Z232" i="29" s="1"/>
  <c r="T232" i="29"/>
  <c r="S232" i="29" s="1"/>
  <c r="P232" i="29"/>
  <c r="AC231" i="29"/>
  <c r="AB231" i="29"/>
  <c r="Y231" i="29"/>
  <c r="Z231" i="29" s="1"/>
  <c r="T231" i="29"/>
  <c r="S231" i="29"/>
  <c r="P231" i="29"/>
  <c r="AB230" i="29"/>
  <c r="AC230" i="29" s="1"/>
  <c r="Z230" i="29"/>
  <c r="Y230" i="29"/>
  <c r="T230" i="29"/>
  <c r="S230" i="29"/>
  <c r="P230" i="29"/>
  <c r="AB229" i="29"/>
  <c r="AC229" i="29" s="1"/>
  <c r="Z229" i="29"/>
  <c r="Y229" i="29"/>
  <c r="T229" i="29"/>
  <c r="S229" i="29"/>
  <c r="P229" i="29"/>
  <c r="AC228" i="29"/>
  <c r="AB228" i="29"/>
  <c r="Y228" i="29"/>
  <c r="Z228" i="29" s="1"/>
  <c r="T228" i="29"/>
  <c r="S228" i="29" s="1"/>
  <c r="P228" i="29"/>
  <c r="AB227" i="29"/>
  <c r="AC227" i="29" s="1"/>
  <c r="Y227" i="29"/>
  <c r="Z227" i="29" s="1"/>
  <c r="T227" i="29"/>
  <c r="S227" i="29"/>
  <c r="P227" i="29"/>
  <c r="AB226" i="29"/>
  <c r="AC226" i="29" s="1"/>
  <c r="Z226" i="29"/>
  <c r="Y226" i="29"/>
  <c r="T226" i="29"/>
  <c r="S226" i="29"/>
  <c r="P226" i="29"/>
  <c r="AB225" i="29"/>
  <c r="AC225" i="29" s="1"/>
  <c r="Z225" i="29"/>
  <c r="Y225" i="29"/>
  <c r="T225" i="29"/>
  <c r="S225" i="29"/>
  <c r="P225" i="29"/>
  <c r="AC224" i="29"/>
  <c r="AB224" i="29"/>
  <c r="Y224" i="29"/>
  <c r="Z224" i="29" s="1"/>
  <c r="T224" i="29"/>
  <c r="S224" i="29" s="1"/>
  <c r="P224" i="29"/>
  <c r="AB223" i="29"/>
  <c r="AC223" i="29" s="1"/>
  <c r="Y223" i="29"/>
  <c r="Z223" i="29" s="1"/>
  <c r="T223" i="29"/>
  <c r="S223" i="29" s="1"/>
  <c r="P223" i="29"/>
  <c r="AB222" i="29"/>
  <c r="AC222" i="29" s="1"/>
  <c r="Z222" i="29"/>
  <c r="Y222" i="29"/>
  <c r="T222" i="29"/>
  <c r="S222" i="29"/>
  <c r="P222" i="29"/>
  <c r="AB221" i="29"/>
  <c r="AC221" i="29" s="1"/>
  <c r="Y221" i="29"/>
  <c r="Z221" i="29" s="1"/>
  <c r="T221" i="29"/>
  <c r="S221" i="29"/>
  <c r="P221" i="29"/>
  <c r="AC220" i="29"/>
  <c r="AB220" i="29"/>
  <c r="Y220" i="29"/>
  <c r="Z220" i="29" s="1"/>
  <c r="T220" i="29"/>
  <c r="S220" i="29" s="1"/>
  <c r="P220" i="29"/>
  <c r="AC219" i="29"/>
  <c r="AB219" i="29"/>
  <c r="Y219" i="29"/>
  <c r="Z219" i="29" s="1"/>
  <c r="T219" i="29"/>
  <c r="S219" i="29" s="1"/>
  <c r="P219" i="29"/>
  <c r="AB218" i="29"/>
  <c r="AC218" i="29" s="1"/>
  <c r="Z218" i="29"/>
  <c r="Y218" i="29"/>
  <c r="T218" i="29"/>
  <c r="S218" i="29"/>
  <c r="P218" i="29"/>
  <c r="AB217" i="29"/>
  <c r="AC217" i="29" s="1"/>
  <c r="Y217" i="29"/>
  <c r="Z217" i="29" s="1"/>
  <c r="T217" i="29"/>
  <c r="S217" i="29"/>
  <c r="P217" i="29"/>
  <c r="AC216" i="29"/>
  <c r="AB216" i="29"/>
  <c r="Y216" i="29"/>
  <c r="Z216" i="29" s="1"/>
  <c r="T216" i="29"/>
  <c r="S216" i="29" s="1"/>
  <c r="P216" i="29"/>
  <c r="AC215" i="29"/>
  <c r="AB215" i="29"/>
  <c r="Y215" i="29"/>
  <c r="Z215" i="29" s="1"/>
  <c r="T215" i="29"/>
  <c r="S215" i="29"/>
  <c r="P215" i="29"/>
  <c r="AB214" i="29"/>
  <c r="AC214" i="29" s="1"/>
  <c r="Z214" i="29"/>
  <c r="Y214" i="29"/>
  <c r="T214" i="29"/>
  <c r="S214" i="29"/>
  <c r="P214" i="29"/>
  <c r="AB213" i="29"/>
  <c r="AC213" i="29" s="1"/>
  <c r="Z213" i="29"/>
  <c r="Y213" i="29"/>
  <c r="T213" i="29"/>
  <c r="S213" i="29"/>
  <c r="P213" i="29"/>
  <c r="AC212" i="29"/>
  <c r="AB212" i="29"/>
  <c r="Y212" i="29"/>
  <c r="Z212" i="29" s="1"/>
  <c r="T212" i="29"/>
  <c r="S212" i="29" s="1"/>
  <c r="P212" i="29"/>
  <c r="W211" i="29"/>
  <c r="AC210" i="29"/>
  <c r="AB210" i="29"/>
  <c r="Y210" i="29"/>
  <c r="Z210" i="29" s="1"/>
  <c r="T210" i="29"/>
  <c r="S210" i="29" s="1"/>
  <c r="P210" i="29"/>
  <c r="AB209" i="29"/>
  <c r="AC209" i="29" s="1"/>
  <c r="Y209" i="29"/>
  <c r="Z209" i="29" s="1"/>
  <c r="T209" i="29"/>
  <c r="S209" i="29" s="1"/>
  <c r="P209" i="29"/>
  <c r="AB208" i="29"/>
  <c r="AC208" i="29" s="1"/>
  <c r="Z208" i="29"/>
  <c r="Y208" i="29"/>
  <c r="T208" i="29"/>
  <c r="S208" i="29"/>
  <c r="P208" i="29"/>
  <c r="AB207" i="29"/>
  <c r="AC207" i="29" s="1"/>
  <c r="Y207" i="29"/>
  <c r="Z207" i="29" s="1"/>
  <c r="T207" i="29"/>
  <c r="S207" i="29"/>
  <c r="P207" i="29"/>
  <c r="AC206" i="29"/>
  <c r="AB206" i="29"/>
  <c r="Y206" i="29"/>
  <c r="Z206" i="29" s="1"/>
  <c r="T206" i="29"/>
  <c r="S206" i="29" s="1"/>
  <c r="P206" i="29"/>
  <c r="AC205" i="29"/>
  <c r="AB205" i="29"/>
  <c r="Y205" i="29"/>
  <c r="Z205" i="29" s="1"/>
  <c r="T205" i="29"/>
  <c r="S205" i="29" s="1"/>
  <c r="P205" i="29"/>
  <c r="AB204" i="29"/>
  <c r="AC204" i="29" s="1"/>
  <c r="Z204" i="29"/>
  <c r="Y204" i="29"/>
  <c r="T204" i="29"/>
  <c r="S204" i="29"/>
  <c r="P204" i="29"/>
  <c r="AB203" i="29"/>
  <c r="AC203" i="29" s="1"/>
  <c r="Y203" i="29"/>
  <c r="Z203" i="29" s="1"/>
  <c r="T203" i="29"/>
  <c r="S203" i="29"/>
  <c r="P203" i="29"/>
  <c r="AC202" i="29"/>
  <c r="AB202" i="29"/>
  <c r="Y202" i="29"/>
  <c r="Z202" i="29" s="1"/>
  <c r="T202" i="29"/>
  <c r="S202" i="29" s="1"/>
  <c r="P202" i="29"/>
  <c r="AC201" i="29"/>
  <c r="AB201" i="29"/>
  <c r="Y201" i="29"/>
  <c r="Z201" i="29" s="1"/>
  <c r="T201" i="29"/>
  <c r="S201" i="29"/>
  <c r="P201" i="29"/>
  <c r="AB200" i="29"/>
  <c r="AC200" i="29" s="1"/>
  <c r="Z200" i="29"/>
  <c r="Y200" i="29"/>
  <c r="T200" i="29"/>
  <c r="S200" i="29"/>
  <c r="P200" i="29"/>
  <c r="AB199" i="29"/>
  <c r="AC199" i="29" s="1"/>
  <c r="Z199" i="29"/>
  <c r="Y199" i="29"/>
  <c r="T199" i="29"/>
  <c r="S199" i="29"/>
  <c r="P199" i="29"/>
  <c r="AC198" i="29"/>
  <c r="AB198" i="29"/>
  <c r="Y198" i="29"/>
  <c r="Z198" i="29" s="1"/>
  <c r="T198" i="29"/>
  <c r="S198" i="29" s="1"/>
  <c r="P198" i="29"/>
  <c r="AB197" i="29"/>
  <c r="AC197" i="29" s="1"/>
  <c r="Y197" i="29"/>
  <c r="Z197" i="29" s="1"/>
  <c r="T197" i="29"/>
  <c r="S197" i="29"/>
  <c r="P197" i="29"/>
  <c r="AB196" i="29"/>
  <c r="AC196" i="29" s="1"/>
  <c r="Z196" i="29"/>
  <c r="Y196" i="29"/>
  <c r="T196" i="29"/>
  <c r="S196" i="29"/>
  <c r="P196" i="29"/>
  <c r="AB195" i="29"/>
  <c r="AC195" i="29" s="1"/>
  <c r="Z195" i="29"/>
  <c r="Y195" i="29"/>
  <c r="T195" i="29"/>
  <c r="S195" i="29"/>
  <c r="P195" i="29"/>
  <c r="AC194" i="29"/>
  <c r="AB194" i="29"/>
  <c r="Y194" i="29"/>
  <c r="Z194" i="29" s="1"/>
  <c r="T194" i="29"/>
  <c r="S194" i="29" s="1"/>
  <c r="P194" i="29"/>
  <c r="AB193" i="29"/>
  <c r="AC193" i="29" s="1"/>
  <c r="Y193" i="29"/>
  <c r="Z193" i="29" s="1"/>
  <c r="T193" i="29"/>
  <c r="S193" i="29" s="1"/>
  <c r="P193" i="29"/>
  <c r="AC192" i="29"/>
  <c r="AB192" i="29"/>
  <c r="Z192" i="29"/>
  <c r="Y192" i="29"/>
  <c r="T192" i="29"/>
  <c r="S192" i="29" s="1"/>
  <c r="P192" i="29"/>
  <c r="AB191" i="29"/>
  <c r="AC191" i="29" s="1"/>
  <c r="Z191" i="29"/>
  <c r="Y191" i="29"/>
  <c r="T191" i="29"/>
  <c r="S191" i="29"/>
  <c r="P191" i="29"/>
  <c r="AC190" i="29"/>
  <c r="AB190" i="29"/>
  <c r="Y190" i="29"/>
  <c r="Z190" i="29" s="1"/>
  <c r="T190" i="29"/>
  <c r="S190" i="29" s="1"/>
  <c r="P190" i="29"/>
  <c r="AB189" i="29"/>
  <c r="AC189" i="29" s="1"/>
  <c r="Y189" i="29"/>
  <c r="Z189" i="29" s="1"/>
  <c r="T189" i="29"/>
  <c r="S189" i="29"/>
  <c r="P189" i="29"/>
  <c r="AC188" i="29"/>
  <c r="AB188" i="29"/>
  <c r="Y188" i="29"/>
  <c r="Z188" i="29" s="1"/>
  <c r="T188" i="29"/>
  <c r="S188" i="29" s="1"/>
  <c r="P188" i="29"/>
  <c r="W187" i="29"/>
  <c r="V187" i="29"/>
  <c r="AC186" i="29"/>
  <c r="AB186" i="29"/>
  <c r="Y186" i="29"/>
  <c r="Z186" i="29" s="1"/>
  <c r="T186" i="29"/>
  <c r="S186" i="29" s="1"/>
  <c r="P186" i="29"/>
  <c r="AC185" i="29"/>
  <c r="AB185" i="29"/>
  <c r="Y185" i="29"/>
  <c r="Z185" i="29" s="1"/>
  <c r="T185" i="29"/>
  <c r="S185" i="29" s="1"/>
  <c r="P185" i="29"/>
  <c r="AB184" i="29"/>
  <c r="AC184" i="29" s="1"/>
  <c r="Z184" i="29"/>
  <c r="Y184" i="29"/>
  <c r="T184" i="29"/>
  <c r="S184" i="29"/>
  <c r="P184" i="29"/>
  <c r="W183" i="29"/>
  <c r="V183" i="29"/>
  <c r="AB182" i="29"/>
  <c r="AC182" i="29" s="1"/>
  <c r="Z182" i="29"/>
  <c r="Y182" i="29"/>
  <c r="T182" i="29"/>
  <c r="S182" i="29"/>
  <c r="P182" i="29"/>
  <c r="AB181" i="29"/>
  <c r="AC181" i="29" s="1"/>
  <c r="Z181" i="29"/>
  <c r="Y181" i="29"/>
  <c r="T181" i="29"/>
  <c r="S181" i="29"/>
  <c r="P181" i="29"/>
  <c r="AC180" i="29"/>
  <c r="AB180" i="29"/>
  <c r="Y180" i="29"/>
  <c r="Z180" i="29" s="1"/>
  <c r="T180" i="29"/>
  <c r="S180" i="29" s="1"/>
  <c r="P180" i="29"/>
  <c r="AC179" i="29"/>
  <c r="AB179" i="29"/>
  <c r="Y179" i="29"/>
  <c r="Z179" i="29" s="1"/>
  <c r="T179" i="29"/>
  <c r="S179" i="29" s="1"/>
  <c r="P179" i="29"/>
  <c r="AB178" i="29"/>
  <c r="AC178" i="29" s="1"/>
  <c r="Z178" i="29"/>
  <c r="Y178" i="29"/>
  <c r="T178" i="29"/>
  <c r="S178" i="29"/>
  <c r="P178" i="29"/>
  <c r="AB177" i="29"/>
  <c r="AC177" i="29" s="1"/>
  <c r="Z177" i="29"/>
  <c r="Y177" i="29"/>
  <c r="T177" i="29"/>
  <c r="S177" i="29"/>
  <c r="P177" i="29"/>
  <c r="AC176" i="29"/>
  <c r="AB176" i="29"/>
  <c r="Y176" i="29"/>
  <c r="Z176" i="29" s="1"/>
  <c r="T176" i="29"/>
  <c r="S176" i="29" s="1"/>
  <c r="P176" i="29"/>
  <c r="AC175" i="29"/>
  <c r="AB175" i="29"/>
  <c r="Y175" i="29"/>
  <c r="Z175" i="29" s="1"/>
  <c r="T175" i="29"/>
  <c r="S175" i="29" s="1"/>
  <c r="P175" i="29"/>
  <c r="AB174" i="29"/>
  <c r="AC174" i="29" s="1"/>
  <c r="Z174" i="29"/>
  <c r="Y174" i="29"/>
  <c r="T174" i="29"/>
  <c r="S174" i="29"/>
  <c r="P174" i="29"/>
  <c r="AB173" i="29"/>
  <c r="AC173" i="29" s="1"/>
  <c r="Z173" i="29"/>
  <c r="Y173" i="29"/>
  <c r="T173" i="29"/>
  <c r="S173" i="29"/>
  <c r="P173" i="29"/>
  <c r="AC172" i="29"/>
  <c r="AB172" i="29"/>
  <c r="Y172" i="29"/>
  <c r="Z172" i="29" s="1"/>
  <c r="T172" i="29"/>
  <c r="S172" i="29" s="1"/>
  <c r="P172" i="29"/>
  <c r="AC171" i="29"/>
  <c r="AB171" i="29"/>
  <c r="Y171" i="29"/>
  <c r="Z171" i="29" s="1"/>
  <c r="T171" i="29"/>
  <c r="S171" i="29" s="1"/>
  <c r="P171" i="29"/>
  <c r="AB170" i="29"/>
  <c r="AC170" i="29" s="1"/>
  <c r="Z170" i="29"/>
  <c r="Y170" i="29"/>
  <c r="T170" i="29"/>
  <c r="S170" i="29"/>
  <c r="P170" i="29"/>
  <c r="AB169" i="29"/>
  <c r="AC169" i="29" s="1"/>
  <c r="Z169" i="29"/>
  <c r="Y169" i="29"/>
  <c r="T169" i="29"/>
  <c r="S169" i="29"/>
  <c r="P169" i="29"/>
  <c r="AC168" i="29"/>
  <c r="AB168" i="29"/>
  <c r="Y168" i="29"/>
  <c r="Z168" i="29" s="1"/>
  <c r="T168" i="29"/>
  <c r="S168" i="29" s="1"/>
  <c r="P168" i="29"/>
  <c r="AC167" i="29"/>
  <c r="AB167" i="29"/>
  <c r="Y167" i="29"/>
  <c r="Z167" i="29" s="1"/>
  <c r="T167" i="29"/>
  <c r="S167" i="29" s="1"/>
  <c r="P167" i="29"/>
  <c r="AB166" i="29"/>
  <c r="AC166" i="29" s="1"/>
  <c r="Z166" i="29"/>
  <c r="Y166" i="29"/>
  <c r="T166" i="29"/>
  <c r="S166" i="29"/>
  <c r="P166" i="29"/>
  <c r="AB165" i="29"/>
  <c r="AC165" i="29" s="1"/>
  <c r="Z165" i="29"/>
  <c r="Y165" i="29"/>
  <c r="T165" i="29"/>
  <c r="S165" i="29"/>
  <c r="P165" i="29"/>
  <c r="AC164" i="29"/>
  <c r="AB164" i="29"/>
  <c r="Y164" i="29"/>
  <c r="Z164" i="29" s="1"/>
  <c r="T164" i="29"/>
  <c r="S164" i="29" s="1"/>
  <c r="P164" i="29"/>
  <c r="AC163" i="29"/>
  <c r="AB163" i="29"/>
  <c r="Y163" i="29"/>
  <c r="Z163" i="29" s="1"/>
  <c r="T163" i="29"/>
  <c r="S163" i="29" s="1"/>
  <c r="P163" i="29"/>
  <c r="AB162" i="29"/>
  <c r="AC162" i="29" s="1"/>
  <c r="Z162" i="29"/>
  <c r="Y162" i="29"/>
  <c r="T162" i="29"/>
  <c r="S162" i="29"/>
  <c r="P162" i="29"/>
  <c r="AB161" i="29"/>
  <c r="AC161" i="29" s="1"/>
  <c r="Z161" i="29"/>
  <c r="Y161" i="29"/>
  <c r="T161" i="29"/>
  <c r="S161" i="29"/>
  <c r="P161" i="29"/>
  <c r="AC160" i="29"/>
  <c r="AB160" i="29"/>
  <c r="Y160" i="29"/>
  <c r="Z160" i="29" s="1"/>
  <c r="T160" i="29"/>
  <c r="S160" i="29" s="1"/>
  <c r="P160" i="29"/>
  <c r="AC159" i="29"/>
  <c r="AB159" i="29"/>
  <c r="Y159" i="29"/>
  <c r="Z159" i="29" s="1"/>
  <c r="T159" i="29"/>
  <c r="S159" i="29" s="1"/>
  <c r="P159" i="29"/>
  <c r="AB158" i="29"/>
  <c r="AC158" i="29" s="1"/>
  <c r="Z158" i="29"/>
  <c r="Y158" i="29"/>
  <c r="T158" i="29"/>
  <c r="S158" i="29"/>
  <c r="P158" i="29"/>
  <c r="AB157" i="29"/>
  <c r="AC157" i="29" s="1"/>
  <c r="Z157" i="29"/>
  <c r="Y157" i="29"/>
  <c r="T157" i="29"/>
  <c r="S157" i="29"/>
  <c r="P157" i="29"/>
  <c r="AC156" i="29"/>
  <c r="AB156" i="29"/>
  <c r="Y156" i="29"/>
  <c r="Z156" i="29" s="1"/>
  <c r="T156" i="29"/>
  <c r="S156" i="29" s="1"/>
  <c r="P156" i="29"/>
  <c r="AC155" i="29"/>
  <c r="AB155" i="29"/>
  <c r="Y155" i="29"/>
  <c r="Z155" i="29" s="1"/>
  <c r="T155" i="29"/>
  <c r="S155" i="29" s="1"/>
  <c r="P155" i="29"/>
  <c r="AB154" i="29"/>
  <c r="AC154" i="29" s="1"/>
  <c r="Z154" i="29"/>
  <c r="Y154" i="29"/>
  <c r="T154" i="29"/>
  <c r="S154" i="29"/>
  <c r="P154" i="29"/>
  <c r="AB153" i="29"/>
  <c r="AC153" i="29" s="1"/>
  <c r="Z153" i="29"/>
  <c r="Y153" i="29"/>
  <c r="T153" i="29"/>
  <c r="S153" i="29"/>
  <c r="P153" i="29"/>
  <c r="AC152" i="29"/>
  <c r="AB152" i="29"/>
  <c r="Y152" i="29"/>
  <c r="Z152" i="29" s="1"/>
  <c r="T152" i="29"/>
  <c r="S152" i="29" s="1"/>
  <c r="P152" i="29"/>
  <c r="AC151" i="29"/>
  <c r="AB151" i="29"/>
  <c r="Y151" i="29"/>
  <c r="Z151" i="29" s="1"/>
  <c r="T151" i="29"/>
  <c r="S151" i="29" s="1"/>
  <c r="P151" i="29"/>
  <c r="AB150" i="29"/>
  <c r="AC150" i="29" s="1"/>
  <c r="Z150" i="29"/>
  <c r="Y150" i="29"/>
  <c r="T150" i="29"/>
  <c r="S150" i="29"/>
  <c r="P150" i="29"/>
  <c r="AB149" i="29"/>
  <c r="AC149" i="29" s="1"/>
  <c r="Z149" i="29"/>
  <c r="Y149" i="29"/>
  <c r="T149" i="29"/>
  <c r="S149" i="29"/>
  <c r="P149" i="29"/>
  <c r="AC148" i="29"/>
  <c r="AB148" i="29"/>
  <c r="Y148" i="29"/>
  <c r="Z148" i="29" s="1"/>
  <c r="T148" i="29"/>
  <c r="S148" i="29" s="1"/>
  <c r="P148" i="29"/>
  <c r="AC147" i="29"/>
  <c r="AB147" i="29"/>
  <c r="Y147" i="29"/>
  <c r="Z147" i="29" s="1"/>
  <c r="T147" i="29"/>
  <c r="S147" i="29" s="1"/>
  <c r="P147" i="29"/>
  <c r="AB146" i="29"/>
  <c r="AC146" i="29" s="1"/>
  <c r="Z146" i="29"/>
  <c r="Y146" i="29"/>
  <c r="T146" i="29"/>
  <c r="S146" i="29"/>
  <c r="P146" i="29"/>
  <c r="W145" i="29"/>
  <c r="V145" i="29"/>
  <c r="AB144" i="29"/>
  <c r="AC144" i="29" s="1"/>
  <c r="Z144" i="29"/>
  <c r="Y144" i="29"/>
  <c r="T144" i="29"/>
  <c r="S144" i="29"/>
  <c r="P144" i="29"/>
  <c r="AB143" i="29"/>
  <c r="AC143" i="29" s="1"/>
  <c r="Z143" i="29"/>
  <c r="Y143" i="29"/>
  <c r="T143" i="29"/>
  <c r="S143" i="29"/>
  <c r="P143" i="29"/>
  <c r="AC142" i="29"/>
  <c r="AB142" i="29"/>
  <c r="Y142" i="29"/>
  <c r="Z142" i="29" s="1"/>
  <c r="T142" i="29"/>
  <c r="S142" i="29" s="1"/>
  <c r="P142" i="29"/>
  <c r="AC141" i="29"/>
  <c r="AB141" i="29"/>
  <c r="Y141" i="29"/>
  <c r="Z141" i="29" s="1"/>
  <c r="T141" i="29"/>
  <c r="S141" i="29" s="1"/>
  <c r="P141" i="29"/>
  <c r="AB140" i="29"/>
  <c r="AC140" i="29" s="1"/>
  <c r="Z140" i="29"/>
  <c r="Y140" i="29"/>
  <c r="T140" i="29"/>
  <c r="S140" i="29"/>
  <c r="P140" i="29"/>
  <c r="AB139" i="29"/>
  <c r="AC139" i="29" s="1"/>
  <c r="Z139" i="29"/>
  <c r="Y139" i="29"/>
  <c r="T139" i="29"/>
  <c r="S139" i="29"/>
  <c r="P139" i="29"/>
  <c r="AC138" i="29"/>
  <c r="AB138" i="29"/>
  <c r="Y138" i="29"/>
  <c r="Z138" i="29" s="1"/>
  <c r="T138" i="29"/>
  <c r="S138" i="29" s="1"/>
  <c r="P138" i="29"/>
  <c r="AC137" i="29"/>
  <c r="AB137" i="29"/>
  <c r="Y137" i="29"/>
  <c r="Z137" i="29" s="1"/>
  <c r="T137" i="29"/>
  <c r="S137" i="29" s="1"/>
  <c r="P137" i="29"/>
  <c r="AB136" i="29"/>
  <c r="AC136" i="29" s="1"/>
  <c r="Z136" i="29"/>
  <c r="Y136" i="29"/>
  <c r="T136" i="29"/>
  <c r="S136" i="29"/>
  <c r="P136" i="29"/>
  <c r="AB135" i="29"/>
  <c r="AC135" i="29" s="1"/>
  <c r="Z135" i="29"/>
  <c r="Y135" i="29"/>
  <c r="T135" i="29"/>
  <c r="S135" i="29"/>
  <c r="P135" i="29"/>
  <c r="W134" i="29"/>
  <c r="V134" i="29"/>
  <c r="V107" i="29" s="1"/>
  <c r="AB133" i="29"/>
  <c r="AC133" i="29" s="1"/>
  <c r="Z133" i="29"/>
  <c r="Y133" i="29"/>
  <c r="T133" i="29"/>
  <c r="S133" i="29"/>
  <c r="P133" i="29"/>
  <c r="AC132" i="29"/>
  <c r="AB132" i="29"/>
  <c r="Y132" i="29"/>
  <c r="Z132" i="29" s="1"/>
  <c r="T132" i="29"/>
  <c r="S132" i="29" s="1"/>
  <c r="P132" i="29"/>
  <c r="AC131" i="29"/>
  <c r="AB131" i="29"/>
  <c r="Y131" i="29"/>
  <c r="Z131" i="29" s="1"/>
  <c r="T131" i="29"/>
  <c r="S131" i="29" s="1"/>
  <c r="P131" i="29"/>
  <c r="AB130" i="29"/>
  <c r="AC130" i="29" s="1"/>
  <c r="Z130" i="29"/>
  <c r="Y130" i="29"/>
  <c r="T130" i="29"/>
  <c r="S130" i="29"/>
  <c r="P130" i="29"/>
  <c r="AB129" i="29"/>
  <c r="AC129" i="29" s="1"/>
  <c r="Z129" i="29"/>
  <c r="Y129" i="29"/>
  <c r="T129" i="29"/>
  <c r="S129" i="29"/>
  <c r="P129" i="29"/>
  <c r="AC128" i="29"/>
  <c r="AB128" i="29"/>
  <c r="Y128" i="29"/>
  <c r="Z128" i="29" s="1"/>
  <c r="T128" i="29"/>
  <c r="S128" i="29" s="1"/>
  <c r="P128" i="29"/>
  <c r="AC127" i="29"/>
  <c r="AB127" i="29"/>
  <c r="Y127" i="29"/>
  <c r="Z127" i="29" s="1"/>
  <c r="T127" i="29"/>
  <c r="S127" i="29" s="1"/>
  <c r="P127" i="29"/>
  <c r="AB126" i="29"/>
  <c r="AC126" i="29" s="1"/>
  <c r="Z126" i="29"/>
  <c r="Y126" i="29"/>
  <c r="T126" i="29"/>
  <c r="S126" i="29"/>
  <c r="P126" i="29"/>
  <c r="AB125" i="29"/>
  <c r="AC125" i="29" s="1"/>
  <c r="Z125" i="29"/>
  <c r="Y125" i="29"/>
  <c r="T125" i="29"/>
  <c r="S125" i="29"/>
  <c r="P125" i="29"/>
  <c r="AC124" i="29"/>
  <c r="AB124" i="29"/>
  <c r="Y124" i="29"/>
  <c r="Z124" i="29" s="1"/>
  <c r="T124" i="29"/>
  <c r="S124" i="29" s="1"/>
  <c r="P124" i="29"/>
  <c r="AC123" i="29"/>
  <c r="AB123" i="29"/>
  <c r="Y123" i="29"/>
  <c r="Z123" i="29" s="1"/>
  <c r="T123" i="29"/>
  <c r="S123" i="29" s="1"/>
  <c r="P123" i="29"/>
  <c r="AB122" i="29"/>
  <c r="AC122" i="29" s="1"/>
  <c r="Z122" i="29"/>
  <c r="Y122" i="29"/>
  <c r="T122" i="29"/>
  <c r="S122" i="29"/>
  <c r="P122" i="29"/>
  <c r="AB121" i="29"/>
  <c r="AC121" i="29" s="1"/>
  <c r="Z121" i="29"/>
  <c r="Y121" i="29"/>
  <c r="T121" i="29"/>
  <c r="S121" i="29"/>
  <c r="P121" i="29"/>
  <c r="AC120" i="29"/>
  <c r="AB120" i="29"/>
  <c r="Y120" i="29"/>
  <c r="Z120" i="29" s="1"/>
  <c r="T120" i="29"/>
  <c r="S120" i="29" s="1"/>
  <c r="P120" i="29"/>
  <c r="AC119" i="29"/>
  <c r="AB119" i="29"/>
  <c r="Y119" i="29"/>
  <c r="Z119" i="29" s="1"/>
  <c r="T119" i="29"/>
  <c r="S119" i="29" s="1"/>
  <c r="P119" i="29"/>
  <c r="AB118" i="29"/>
  <c r="AC118" i="29" s="1"/>
  <c r="Z118" i="29"/>
  <c r="Y118" i="29"/>
  <c r="T118" i="29"/>
  <c r="S118" i="29"/>
  <c r="P118" i="29"/>
  <c r="AB117" i="29"/>
  <c r="AC117" i="29" s="1"/>
  <c r="Z117" i="29"/>
  <c r="Y117" i="29"/>
  <c r="T117" i="29"/>
  <c r="S117" i="29"/>
  <c r="P117" i="29"/>
  <c r="AC116" i="29"/>
  <c r="AB116" i="29"/>
  <c r="Y116" i="29"/>
  <c r="Z116" i="29" s="1"/>
  <c r="T116" i="29"/>
  <c r="S116" i="29" s="1"/>
  <c r="P116" i="29"/>
  <c r="AC115" i="29"/>
  <c r="AB115" i="29"/>
  <c r="Y115" i="29"/>
  <c r="Z115" i="29" s="1"/>
  <c r="T115" i="29"/>
  <c r="S115" i="29" s="1"/>
  <c r="P115" i="29"/>
  <c r="AB114" i="29"/>
  <c r="AC114" i="29" s="1"/>
  <c r="Z114" i="29"/>
  <c r="Y114" i="29"/>
  <c r="T114" i="29"/>
  <c r="S114" i="29"/>
  <c r="P114" i="29"/>
  <c r="AB113" i="29"/>
  <c r="AC113" i="29" s="1"/>
  <c r="Z113" i="29"/>
  <c r="Y113" i="29"/>
  <c r="T113" i="29"/>
  <c r="S113" i="29"/>
  <c r="P113" i="29"/>
  <c r="AC112" i="29"/>
  <c r="AB112" i="29"/>
  <c r="Y112" i="29"/>
  <c r="Z112" i="29" s="1"/>
  <c r="T112" i="29"/>
  <c r="S112" i="29" s="1"/>
  <c r="P112" i="29"/>
  <c r="AC111" i="29"/>
  <c r="AB111" i="29"/>
  <c r="Y111" i="29"/>
  <c r="Z111" i="29" s="1"/>
  <c r="T111" i="29"/>
  <c r="S111" i="29" s="1"/>
  <c r="P111" i="29"/>
  <c r="AB110" i="29"/>
  <c r="AC110" i="29" s="1"/>
  <c r="Z110" i="29"/>
  <c r="Y110" i="29"/>
  <c r="T110" i="29"/>
  <c r="S110" i="29"/>
  <c r="P110" i="29"/>
  <c r="AB109" i="29"/>
  <c r="AC109" i="29" s="1"/>
  <c r="Z109" i="29"/>
  <c r="Y109" i="29"/>
  <c r="T109" i="29"/>
  <c r="S109" i="29"/>
  <c r="P109" i="29"/>
  <c r="AC108" i="29"/>
  <c r="AB108" i="29"/>
  <c r="Y108" i="29"/>
  <c r="Z108" i="29" s="1"/>
  <c r="T108" i="29"/>
  <c r="S108" i="29" s="1"/>
  <c r="P108" i="29"/>
  <c r="W107" i="29"/>
  <c r="AC106" i="29"/>
  <c r="AB106" i="29"/>
  <c r="Y106" i="29"/>
  <c r="Z106" i="29" s="1"/>
  <c r="T106" i="29"/>
  <c r="S106" i="29" s="1"/>
  <c r="P106" i="29"/>
  <c r="AC105" i="29"/>
  <c r="AB105" i="29"/>
  <c r="Y105" i="29"/>
  <c r="Z105" i="29" s="1"/>
  <c r="T105" i="29"/>
  <c r="S105" i="29" s="1"/>
  <c r="P105" i="29"/>
  <c r="AB104" i="29"/>
  <c r="AC104" i="29" s="1"/>
  <c r="Z104" i="29"/>
  <c r="Y104" i="29"/>
  <c r="T104" i="29"/>
  <c r="S104" i="29"/>
  <c r="P104" i="29"/>
  <c r="AB103" i="29"/>
  <c r="AC103" i="29" s="1"/>
  <c r="Y103" i="29"/>
  <c r="Z103" i="29" s="1"/>
  <c r="T103" i="29"/>
  <c r="S103" i="29"/>
  <c r="P103" i="29"/>
  <c r="AC102" i="29"/>
  <c r="AB102" i="29"/>
  <c r="Y102" i="29"/>
  <c r="Z102" i="29" s="1"/>
  <c r="T102" i="29"/>
  <c r="S102" i="29" s="1"/>
  <c r="P102" i="29"/>
  <c r="AB101" i="29"/>
  <c r="AC101" i="29" s="1"/>
  <c r="Y101" i="29"/>
  <c r="Z101" i="29" s="1"/>
  <c r="T101" i="29"/>
  <c r="S101" i="29" s="1"/>
  <c r="P101" i="29"/>
  <c r="AB100" i="29"/>
  <c r="AC100" i="29" s="1"/>
  <c r="Z100" i="29"/>
  <c r="Y100" i="29"/>
  <c r="T100" i="29"/>
  <c r="S100" i="29"/>
  <c r="P100" i="29"/>
  <c r="AB99" i="29"/>
  <c r="AC99" i="29" s="1"/>
  <c r="Z99" i="29"/>
  <c r="Y99" i="29"/>
  <c r="T99" i="29"/>
  <c r="S99" i="29"/>
  <c r="P99" i="29"/>
  <c r="AC98" i="29"/>
  <c r="AB98" i="29"/>
  <c r="Y98" i="29"/>
  <c r="Z98" i="29" s="1"/>
  <c r="T98" i="29"/>
  <c r="S98" i="29" s="1"/>
  <c r="P98" i="29"/>
  <c r="AC97" i="29"/>
  <c r="AB97" i="29"/>
  <c r="Y97" i="29"/>
  <c r="Z97" i="29" s="1"/>
  <c r="T97" i="29"/>
  <c r="S97" i="29"/>
  <c r="P97" i="29"/>
  <c r="AB96" i="29"/>
  <c r="AC96" i="29" s="1"/>
  <c r="Z96" i="29"/>
  <c r="Y96" i="29"/>
  <c r="T96" i="29"/>
  <c r="S96" i="29"/>
  <c r="P96" i="29"/>
  <c r="AB95" i="29"/>
  <c r="AC95" i="29" s="1"/>
  <c r="Y95" i="29"/>
  <c r="Z95" i="29" s="1"/>
  <c r="T95" i="29"/>
  <c r="S95" i="29"/>
  <c r="P95" i="29"/>
  <c r="AC94" i="29"/>
  <c r="AB94" i="29"/>
  <c r="Y94" i="29"/>
  <c r="Z94" i="29" s="1"/>
  <c r="T94" i="29"/>
  <c r="S94" i="29" s="1"/>
  <c r="P94" i="29"/>
  <c r="AB93" i="29"/>
  <c r="AC93" i="29" s="1"/>
  <c r="Y93" i="29"/>
  <c r="Z93" i="29" s="1"/>
  <c r="T93" i="29"/>
  <c r="S93" i="29" s="1"/>
  <c r="P93" i="29"/>
  <c r="AB92" i="29"/>
  <c r="AC92" i="29" s="1"/>
  <c r="Z92" i="29"/>
  <c r="Y92" i="29"/>
  <c r="T92" i="29"/>
  <c r="S92" i="29"/>
  <c r="P92" i="29"/>
  <c r="AB91" i="29"/>
  <c r="AC91" i="29" s="1"/>
  <c r="Z91" i="29"/>
  <c r="Y91" i="29"/>
  <c r="T91" i="29"/>
  <c r="S91" i="29"/>
  <c r="P91" i="29"/>
  <c r="AC90" i="29"/>
  <c r="AB90" i="29"/>
  <c r="Y90" i="29"/>
  <c r="Z90" i="29" s="1"/>
  <c r="T90" i="29"/>
  <c r="S90" i="29" s="1"/>
  <c r="P90" i="29"/>
  <c r="AC89" i="29"/>
  <c r="AB89" i="29"/>
  <c r="Y89" i="29"/>
  <c r="Z89" i="29" s="1"/>
  <c r="T89" i="29"/>
  <c r="S89" i="29"/>
  <c r="P89" i="29"/>
  <c r="AB88" i="29"/>
  <c r="AC88" i="29" s="1"/>
  <c r="Z88" i="29"/>
  <c r="Y88" i="29"/>
  <c r="T88" i="29"/>
  <c r="S88" i="29"/>
  <c r="P88" i="29"/>
  <c r="AB87" i="29"/>
  <c r="AC87" i="29" s="1"/>
  <c r="Y87" i="29"/>
  <c r="Z87" i="29" s="1"/>
  <c r="T87" i="29"/>
  <c r="S87" i="29"/>
  <c r="P87" i="29"/>
  <c r="AC86" i="29"/>
  <c r="AB86" i="29"/>
  <c r="Y86" i="29"/>
  <c r="Z86" i="29" s="1"/>
  <c r="T86" i="29"/>
  <c r="S86" i="29" s="1"/>
  <c r="P86" i="29"/>
  <c r="AB85" i="29"/>
  <c r="AC85" i="29" s="1"/>
  <c r="Y85" i="29"/>
  <c r="Z85" i="29" s="1"/>
  <c r="T85" i="29"/>
  <c r="S85" i="29" s="1"/>
  <c r="P85" i="29"/>
  <c r="AB84" i="29"/>
  <c r="AC84" i="29" s="1"/>
  <c r="Z84" i="29"/>
  <c r="Y84" i="29"/>
  <c r="T84" i="29"/>
  <c r="S84" i="29"/>
  <c r="P84" i="29"/>
  <c r="AB83" i="29"/>
  <c r="AC83" i="29" s="1"/>
  <c r="Z83" i="29"/>
  <c r="Y83" i="29"/>
  <c r="T83" i="29"/>
  <c r="S83" i="29"/>
  <c r="P83" i="29"/>
  <c r="AC82" i="29"/>
  <c r="AB82" i="29"/>
  <c r="Y82" i="29"/>
  <c r="Z82" i="29" s="1"/>
  <c r="T82" i="29"/>
  <c r="S82" i="29" s="1"/>
  <c r="P82" i="29"/>
  <c r="AC81" i="29"/>
  <c r="AB81" i="29"/>
  <c r="Y81" i="29"/>
  <c r="Z81" i="29" s="1"/>
  <c r="T81" i="29"/>
  <c r="S81" i="29"/>
  <c r="P81" i="29"/>
  <c r="AB80" i="29"/>
  <c r="AC80" i="29" s="1"/>
  <c r="Z80" i="29"/>
  <c r="Y80" i="29"/>
  <c r="T80" i="29"/>
  <c r="S80" i="29"/>
  <c r="P80" i="29"/>
  <c r="AB79" i="29"/>
  <c r="AC79" i="29" s="1"/>
  <c r="Y79" i="29"/>
  <c r="Z79" i="29" s="1"/>
  <c r="T79" i="29"/>
  <c r="S79" i="29"/>
  <c r="P79" i="29"/>
  <c r="AC78" i="29"/>
  <c r="AB78" i="29"/>
  <c r="Y78" i="29"/>
  <c r="Z78" i="29" s="1"/>
  <c r="T78" i="29"/>
  <c r="S78" i="29" s="1"/>
  <c r="P78" i="29"/>
  <c r="AB77" i="29"/>
  <c r="AC77" i="29" s="1"/>
  <c r="Y77" i="29"/>
  <c r="Z77" i="29" s="1"/>
  <c r="T77" i="29"/>
  <c r="S77" i="29" s="1"/>
  <c r="P77" i="29"/>
  <c r="AB76" i="29"/>
  <c r="AC76" i="29" s="1"/>
  <c r="Z76" i="29"/>
  <c r="Y76" i="29"/>
  <c r="T76" i="29"/>
  <c r="S76" i="29"/>
  <c r="P76" i="29"/>
  <c r="AB75" i="29"/>
  <c r="AC75" i="29" s="1"/>
  <c r="Z75" i="29"/>
  <c r="Y75" i="29"/>
  <c r="T75" i="29"/>
  <c r="S75" i="29"/>
  <c r="P75" i="29"/>
  <c r="AC74" i="29"/>
  <c r="AB74" i="29"/>
  <c r="Y74" i="29"/>
  <c r="Z74" i="29" s="1"/>
  <c r="T74" i="29"/>
  <c r="S74" i="29" s="1"/>
  <c r="P74" i="29"/>
  <c r="AC73" i="29"/>
  <c r="AB73" i="29"/>
  <c r="Y73" i="29"/>
  <c r="Z73" i="29" s="1"/>
  <c r="T73" i="29"/>
  <c r="S73" i="29"/>
  <c r="P73" i="29"/>
  <c r="AB72" i="29"/>
  <c r="AC72" i="29" s="1"/>
  <c r="Z72" i="29"/>
  <c r="Y72" i="29"/>
  <c r="T72" i="29"/>
  <c r="S72" i="29"/>
  <c r="P72" i="29"/>
  <c r="AB71" i="29"/>
  <c r="AC71" i="29" s="1"/>
  <c r="Y71" i="29"/>
  <c r="Z71" i="29" s="1"/>
  <c r="T71" i="29"/>
  <c r="S71" i="29"/>
  <c r="P71" i="29"/>
  <c r="AC70" i="29"/>
  <c r="AB70" i="29"/>
  <c r="Y70" i="29"/>
  <c r="Z70" i="29" s="1"/>
  <c r="T70" i="29"/>
  <c r="S70" i="29" s="1"/>
  <c r="P70" i="29"/>
  <c r="AB69" i="29"/>
  <c r="AC69" i="29" s="1"/>
  <c r="Y69" i="29"/>
  <c r="Z69" i="29" s="1"/>
  <c r="T69" i="29"/>
  <c r="S69" i="29" s="1"/>
  <c r="P69" i="29"/>
  <c r="AB68" i="29"/>
  <c r="AC68" i="29" s="1"/>
  <c r="Z68" i="29"/>
  <c r="Y68" i="29"/>
  <c r="T68" i="29"/>
  <c r="S68" i="29" s="1"/>
  <c r="P68" i="29"/>
  <c r="AB67" i="29"/>
  <c r="AC67" i="29" s="1"/>
  <c r="Z67" i="29"/>
  <c r="Y67" i="29"/>
  <c r="T67" i="29"/>
  <c r="S67" i="29"/>
  <c r="P67" i="29"/>
  <c r="W66" i="29"/>
  <c r="V66" i="29"/>
  <c r="V38" i="29" s="1"/>
  <c r="AB65" i="29"/>
  <c r="AC65" i="29" s="1"/>
  <c r="Y65" i="29"/>
  <c r="Z65" i="29" s="1"/>
  <c r="T65" i="29"/>
  <c r="S65" i="29"/>
  <c r="P65" i="29"/>
  <c r="AC64" i="29"/>
  <c r="AB64" i="29"/>
  <c r="Z64" i="29"/>
  <c r="Y64" i="29"/>
  <c r="T64" i="29"/>
  <c r="S64" i="29" s="1"/>
  <c r="P64" i="29"/>
  <c r="AC63" i="29"/>
  <c r="AB63" i="29"/>
  <c r="Y63" i="29"/>
  <c r="Z63" i="29" s="1"/>
  <c r="T63" i="29"/>
  <c r="S63" i="29"/>
  <c r="P63" i="29"/>
  <c r="AC62" i="29"/>
  <c r="AB62" i="29"/>
  <c r="Z62" i="29"/>
  <c r="Y62" i="29"/>
  <c r="T62" i="29"/>
  <c r="S62" i="29" s="1"/>
  <c r="P62" i="29"/>
  <c r="AB61" i="29"/>
  <c r="AC61" i="29" s="1"/>
  <c r="Z61" i="29"/>
  <c r="Y61" i="29"/>
  <c r="T61" i="29"/>
  <c r="S61" i="29"/>
  <c r="P61" i="29"/>
  <c r="AC60" i="29"/>
  <c r="AB60" i="29"/>
  <c r="Y60" i="29"/>
  <c r="Z60" i="29" s="1"/>
  <c r="T60" i="29"/>
  <c r="S60" i="29" s="1"/>
  <c r="P60" i="29"/>
  <c r="AB59" i="29"/>
  <c r="AC59" i="29" s="1"/>
  <c r="Y59" i="29"/>
  <c r="Z59" i="29" s="1"/>
  <c r="T59" i="29"/>
  <c r="S59" i="29" s="1"/>
  <c r="P59" i="29"/>
  <c r="AB58" i="29"/>
  <c r="AC58" i="29" s="1"/>
  <c r="Z58" i="29"/>
  <c r="Y58" i="29"/>
  <c r="T58" i="29"/>
  <c r="S58" i="29"/>
  <c r="P58" i="29"/>
  <c r="AB57" i="29"/>
  <c r="AC57" i="29" s="1"/>
  <c r="Y57" i="29"/>
  <c r="Z57" i="29" s="1"/>
  <c r="T57" i="29"/>
  <c r="S57" i="29"/>
  <c r="P57" i="29"/>
  <c r="AC56" i="29"/>
  <c r="AB56" i="29"/>
  <c r="Z56" i="29"/>
  <c r="Y56" i="29"/>
  <c r="T56" i="29"/>
  <c r="S56" i="29" s="1"/>
  <c r="P56" i="29"/>
  <c r="AC55" i="29"/>
  <c r="AB55" i="29"/>
  <c r="Y55" i="29"/>
  <c r="Z55" i="29" s="1"/>
  <c r="T55" i="29"/>
  <c r="S55" i="29"/>
  <c r="P55" i="29"/>
  <c r="AC54" i="29"/>
  <c r="AB54" i="29"/>
  <c r="Z54" i="29"/>
  <c r="Y54" i="29"/>
  <c r="T54" i="29"/>
  <c r="S54" i="29" s="1"/>
  <c r="P54" i="29"/>
  <c r="AB53" i="29"/>
  <c r="AC53" i="29" s="1"/>
  <c r="Z53" i="29"/>
  <c r="Y53" i="29"/>
  <c r="T53" i="29"/>
  <c r="S53" i="29"/>
  <c r="P53" i="29"/>
  <c r="AC52" i="29"/>
  <c r="AB52" i="29"/>
  <c r="Y52" i="29"/>
  <c r="Z52" i="29" s="1"/>
  <c r="T52" i="29"/>
  <c r="S52" i="29" s="1"/>
  <c r="P52" i="29"/>
  <c r="AB51" i="29"/>
  <c r="AC51" i="29" s="1"/>
  <c r="Y51" i="29"/>
  <c r="Z51" i="29" s="1"/>
  <c r="T51" i="29"/>
  <c r="S51" i="29" s="1"/>
  <c r="P51" i="29"/>
  <c r="AB50" i="29"/>
  <c r="AC50" i="29" s="1"/>
  <c r="Z50" i="29"/>
  <c r="Y50" i="29"/>
  <c r="T50" i="29"/>
  <c r="S50" i="29"/>
  <c r="P50" i="29"/>
  <c r="AB49" i="29"/>
  <c r="AC49" i="29" s="1"/>
  <c r="Y49" i="29"/>
  <c r="Z49" i="29" s="1"/>
  <c r="T49" i="29"/>
  <c r="S49" i="29"/>
  <c r="P49" i="29"/>
  <c r="AC48" i="29"/>
  <c r="AB48" i="29"/>
  <c r="Z48" i="29"/>
  <c r="Y48" i="29"/>
  <c r="T48" i="29"/>
  <c r="S48" i="29" s="1"/>
  <c r="P48" i="29"/>
  <c r="AC47" i="29"/>
  <c r="AB47" i="29"/>
  <c r="Y47" i="29"/>
  <c r="Z47" i="29" s="1"/>
  <c r="T47" i="29"/>
  <c r="S47" i="29"/>
  <c r="P47" i="29"/>
  <c r="AC46" i="29"/>
  <c r="AB46" i="29"/>
  <c r="Z46" i="29"/>
  <c r="Y46" i="29"/>
  <c r="T46" i="29"/>
  <c r="S46" i="29" s="1"/>
  <c r="P46" i="29"/>
  <c r="AB45" i="29"/>
  <c r="AC45" i="29" s="1"/>
  <c r="Z45" i="29"/>
  <c r="Y45" i="29"/>
  <c r="T45" i="29"/>
  <c r="S45" i="29"/>
  <c r="P45" i="29"/>
  <c r="AC44" i="29"/>
  <c r="AB44" i="29"/>
  <c r="Y44" i="29"/>
  <c r="Z44" i="29" s="1"/>
  <c r="T44" i="29"/>
  <c r="S44" i="29" s="1"/>
  <c r="P44" i="29"/>
  <c r="AB43" i="29"/>
  <c r="AC43" i="29" s="1"/>
  <c r="Y43" i="29"/>
  <c r="Z43" i="29" s="1"/>
  <c r="T43" i="29"/>
  <c r="S43" i="29" s="1"/>
  <c r="P43" i="29"/>
  <c r="AB42" i="29"/>
  <c r="AC42" i="29" s="1"/>
  <c r="Z42" i="29"/>
  <c r="Y42" i="29"/>
  <c r="T42" i="29"/>
  <c r="S42" i="29"/>
  <c r="P42" i="29"/>
  <c r="AB41" i="29"/>
  <c r="AC41" i="29" s="1"/>
  <c r="Y41" i="29"/>
  <c r="Z41" i="29" s="1"/>
  <c r="T41" i="29"/>
  <c r="S41" i="29"/>
  <c r="P41" i="29"/>
  <c r="AC40" i="29"/>
  <c r="AB40" i="29"/>
  <c r="Z40" i="29"/>
  <c r="Y40" i="29"/>
  <c r="T40" i="29"/>
  <c r="S40" i="29" s="1"/>
  <c r="P40" i="29"/>
  <c r="AC39" i="29"/>
  <c r="AB39" i="29"/>
  <c r="Y39" i="29"/>
  <c r="Z39" i="29" s="1"/>
  <c r="T39" i="29"/>
  <c r="S39" i="29"/>
  <c r="P39" i="29"/>
  <c r="W38" i="29"/>
  <c r="AB37" i="29"/>
  <c r="AC37" i="29" s="1"/>
  <c r="Y37" i="29"/>
  <c r="Z37" i="29" s="1"/>
  <c r="T37" i="29"/>
  <c r="S37" i="29" s="1"/>
  <c r="P37" i="29"/>
  <c r="AB36" i="29"/>
  <c r="AC36" i="29" s="1"/>
  <c r="Z36" i="29"/>
  <c r="Y36" i="29"/>
  <c r="T36" i="29"/>
  <c r="S36" i="29"/>
  <c r="P36" i="29"/>
  <c r="AB35" i="29"/>
  <c r="AC35" i="29" s="1"/>
  <c r="Y35" i="29"/>
  <c r="Z35" i="29" s="1"/>
  <c r="T35" i="29"/>
  <c r="S35" i="29"/>
  <c r="P35" i="29"/>
  <c r="AC34" i="29"/>
  <c r="AB34" i="29"/>
  <c r="Z34" i="29"/>
  <c r="Y34" i="29"/>
  <c r="T34" i="29"/>
  <c r="S34" i="29" s="1"/>
  <c r="P34" i="29"/>
  <c r="AC33" i="29"/>
  <c r="AB33" i="29"/>
  <c r="Y33" i="29"/>
  <c r="Z33" i="29" s="1"/>
  <c r="T33" i="29"/>
  <c r="S33" i="29"/>
  <c r="P33" i="29"/>
  <c r="AC32" i="29"/>
  <c r="AB32" i="29"/>
  <c r="Z32" i="29"/>
  <c r="Y32" i="29"/>
  <c r="T32" i="29"/>
  <c r="S32" i="29" s="1"/>
  <c r="P32" i="29"/>
  <c r="AB31" i="29"/>
  <c r="AC31" i="29" s="1"/>
  <c r="Z31" i="29"/>
  <c r="Y31" i="29"/>
  <c r="T31" i="29"/>
  <c r="S31" i="29"/>
  <c r="P31" i="29"/>
  <c r="AC30" i="29"/>
  <c r="AB30" i="29"/>
  <c r="Y30" i="29"/>
  <c r="Z30" i="29" s="1"/>
  <c r="T30" i="29"/>
  <c r="S30" i="29" s="1"/>
  <c r="P30" i="29"/>
  <c r="AB29" i="29"/>
  <c r="AC29" i="29" s="1"/>
  <c r="Y29" i="29"/>
  <c r="Z29" i="29" s="1"/>
  <c r="T29" i="29"/>
  <c r="S29" i="29" s="1"/>
  <c r="P29" i="29"/>
  <c r="AB28" i="29"/>
  <c r="AC28" i="29" s="1"/>
  <c r="Z28" i="29"/>
  <c r="Y28" i="29"/>
  <c r="T28" i="29"/>
  <c r="S28" i="29"/>
  <c r="P28" i="29"/>
  <c r="AB27" i="29"/>
  <c r="AC27" i="29" s="1"/>
  <c r="Y27" i="29"/>
  <c r="Z27" i="29" s="1"/>
  <c r="T27" i="29"/>
  <c r="S27" i="29"/>
  <c r="P27" i="29"/>
  <c r="W26" i="29"/>
  <c r="V26" i="29"/>
  <c r="V13" i="29" s="1"/>
  <c r="AB25" i="29"/>
  <c r="AC25" i="29" s="1"/>
  <c r="Z25" i="29"/>
  <c r="Y25" i="29"/>
  <c r="T25" i="29"/>
  <c r="S25" i="29"/>
  <c r="P25" i="29"/>
  <c r="AC24" i="29"/>
  <c r="AB24" i="29"/>
  <c r="Y24" i="29"/>
  <c r="Z24" i="29" s="1"/>
  <c r="T24" i="29"/>
  <c r="S24" i="29" s="1"/>
  <c r="P24" i="29"/>
  <c r="AB23" i="29"/>
  <c r="AC23" i="29" s="1"/>
  <c r="Y23" i="29"/>
  <c r="Z23" i="29" s="1"/>
  <c r="T23" i="29"/>
  <c r="S23" i="29" s="1"/>
  <c r="P23" i="29"/>
  <c r="AB22" i="29"/>
  <c r="AC22" i="29" s="1"/>
  <c r="Z22" i="29"/>
  <c r="Y22" i="29"/>
  <c r="T22" i="29"/>
  <c r="S22" i="29"/>
  <c r="P22" i="29"/>
  <c r="AC21" i="29"/>
  <c r="AB21" i="29"/>
  <c r="Z21" i="29"/>
  <c r="Y21" i="29"/>
  <c r="T21" i="29"/>
  <c r="S21" i="29" s="1"/>
  <c r="P21" i="29"/>
  <c r="AB20" i="29"/>
  <c r="AC20" i="29" s="1"/>
  <c r="Y20" i="29"/>
  <c r="Z20" i="29" s="1"/>
  <c r="T20" i="29"/>
  <c r="S20" i="29"/>
  <c r="P20" i="29"/>
  <c r="AC19" i="29"/>
  <c r="AB19" i="29"/>
  <c r="Z19" i="29"/>
  <c r="Y19" i="29"/>
  <c r="T19" i="29"/>
  <c r="S19" i="29" s="1"/>
  <c r="P19" i="29"/>
  <c r="AB18" i="29"/>
  <c r="AC18" i="29" s="1"/>
  <c r="Y18" i="29"/>
  <c r="Z18" i="29" s="1"/>
  <c r="T18" i="29"/>
  <c r="S18" i="29"/>
  <c r="P18" i="29"/>
  <c r="AC17" i="29"/>
  <c r="AB17" i="29"/>
  <c r="Z17" i="29"/>
  <c r="Y17" i="29"/>
  <c r="T17" i="29"/>
  <c r="S17" i="29" s="1"/>
  <c r="P17" i="29"/>
  <c r="AB16" i="29"/>
  <c r="AC16" i="29" s="1"/>
  <c r="Y16" i="29"/>
  <c r="Z16" i="29" s="1"/>
  <c r="T16" i="29"/>
  <c r="S16" i="29"/>
  <c r="P16" i="29"/>
  <c r="AC15" i="29"/>
  <c r="AB15" i="29"/>
  <c r="Z15" i="29"/>
  <c r="Y15" i="29"/>
  <c r="T15" i="29"/>
  <c r="S15" i="29" s="1"/>
  <c r="P15" i="29"/>
  <c r="AB14" i="29"/>
  <c r="AC14" i="29" s="1"/>
  <c r="Y14" i="29"/>
  <c r="Z14" i="29" s="1"/>
  <c r="T14" i="29"/>
  <c r="S14" i="29"/>
  <c r="P14" i="29"/>
  <c r="W13" i="29"/>
  <c r="AB12" i="29"/>
  <c r="AC12" i="29" s="1"/>
  <c r="Y12" i="29"/>
  <c r="Z12" i="29" s="1"/>
  <c r="T12" i="29"/>
  <c r="S12" i="29"/>
  <c r="P12" i="29"/>
  <c r="AC11" i="29"/>
  <c r="AB11" i="29"/>
  <c r="Z11" i="29"/>
  <c r="Y11" i="29"/>
  <c r="T11" i="29"/>
  <c r="S11" i="29" s="1"/>
  <c r="P11" i="29"/>
  <c r="AB10" i="29"/>
  <c r="Y10" i="29"/>
  <c r="Z10" i="29" s="1"/>
  <c r="T10" i="29"/>
  <c r="S10" i="29"/>
  <c r="P10" i="29"/>
  <c r="AC9" i="29"/>
  <c r="AB9" i="29"/>
  <c r="Z9" i="29"/>
  <c r="Y9" i="29"/>
  <c r="T9" i="29"/>
  <c r="S9" i="29" s="1"/>
  <c r="P9" i="29"/>
  <c r="W8" i="29"/>
  <c r="P3" i="29"/>
  <c r="X3" i="29" l="1"/>
  <c r="V5" i="29"/>
  <c r="V8" i="29"/>
  <c r="R5" i="29"/>
  <c r="R8" i="29"/>
  <c r="AA3" i="29"/>
  <c r="T430" i="29"/>
  <c r="AC10" i="29"/>
  <c r="T367" i="29"/>
  <c r="T453" i="29"/>
  <c r="AA393" i="29"/>
  <c r="AA367" i="29" s="1"/>
  <c r="AA331" i="29" s="1"/>
  <c r="AA292" i="29" s="1"/>
  <c r="AA261" i="29" s="1"/>
  <c r="AA241" i="29" s="1"/>
  <c r="AA211" i="29" s="1"/>
  <c r="AA187" i="29" s="1"/>
  <c r="AA183" i="29" s="1"/>
  <c r="AA145" i="29" s="1"/>
  <c r="AA134" i="29" s="1"/>
  <c r="T292" i="29"/>
  <c r="X430" i="29"/>
  <c r="X393" i="29" s="1"/>
  <c r="X367" i="29" s="1"/>
  <c r="X331" i="29" s="1"/>
  <c r="X292" i="29" s="1"/>
  <c r="X261" i="29" s="1"/>
  <c r="X241" i="29" s="1"/>
  <c r="X211" i="29" s="1"/>
  <c r="X187" i="29" s="1"/>
  <c r="X183" i="29" s="1"/>
  <c r="X145" i="29" s="1"/>
  <c r="X134" i="29" s="1"/>
  <c r="T455" i="29"/>
  <c r="U499" i="29"/>
  <c r="U490" i="29" s="1"/>
  <c r="U480" i="29" s="1"/>
  <c r="U473" i="29" s="1"/>
  <c r="U470" i="29" s="1"/>
  <c r="U455" i="29" s="1"/>
  <c r="U453" i="29" s="1"/>
  <c r="U430" i="29" s="1"/>
  <c r="U393" i="29" s="1"/>
  <c r="U367" i="29" s="1"/>
  <c r="U331" i="29" s="1"/>
  <c r="U292" i="29" s="1"/>
  <c r="U261" i="29" s="1"/>
  <c r="U241" i="29" s="1"/>
  <c r="U211" i="29" s="1"/>
  <c r="U187" i="29" s="1"/>
  <c r="U183" i="29" s="1"/>
  <c r="U145" i="29" s="1"/>
  <c r="U134" i="29" s="1"/>
  <c r="U107" i="29" s="1"/>
  <c r="U66" i="29" s="1"/>
  <c r="U38" i="29" s="1"/>
  <c r="U26" i="29" s="1"/>
  <c r="U13" i="29" s="1"/>
  <c r="T516" i="29"/>
  <c r="T536" i="29"/>
  <c r="P547" i="29"/>
  <c r="Q536" i="29"/>
  <c r="T520" i="29"/>
  <c r="T530" i="29"/>
  <c r="T547" i="29"/>
  <c r="T557" i="29"/>
  <c r="T490" i="29"/>
  <c r="X107" i="29" l="1"/>
  <c r="X66" i="29" s="1"/>
  <c r="X38" i="29" s="1"/>
  <c r="X26" i="29" s="1"/>
  <c r="X13" i="29" s="1"/>
  <c r="X8" i="29" s="1"/>
  <c r="U8" i="29"/>
  <c r="T8" i="29" s="1"/>
  <c r="T3" i="29" s="1"/>
  <c r="U5" i="29"/>
  <c r="AA107" i="29"/>
  <c r="AA66" i="29" s="1"/>
  <c r="AA38" i="29" s="1"/>
  <c r="AA26" i="29" s="1"/>
  <c r="AA13" i="29" s="1"/>
  <c r="AA8" i="29" s="1"/>
  <c r="T331" i="29"/>
  <c r="T145" i="29"/>
  <c r="T261" i="29"/>
  <c r="T473" i="29"/>
  <c r="T499" i="29"/>
  <c r="T187" i="29"/>
  <c r="T183" i="29"/>
  <c r="T66" i="29"/>
  <c r="T134" i="29"/>
  <c r="T38" i="29"/>
  <c r="T26" i="29"/>
  <c r="T13" i="29"/>
  <c r="Q530" i="29"/>
  <c r="P536" i="29"/>
  <c r="T480" i="29"/>
  <c r="T241" i="29"/>
  <c r="T470" i="29"/>
  <c r="T393" i="29"/>
  <c r="T211" i="29"/>
  <c r="T107" i="29"/>
  <c r="Q520" i="29" l="1"/>
  <c r="P530" i="29"/>
  <c r="Q516" i="29" l="1"/>
  <c r="P520" i="29"/>
  <c r="P516" i="29" l="1"/>
  <c r="Q499" i="29"/>
  <c r="Q490" i="29" l="1"/>
  <c r="P499" i="29"/>
  <c r="P490" i="29" l="1"/>
  <c r="Q480" i="29"/>
  <c r="Q473" i="29" l="1"/>
  <c r="P480" i="29"/>
  <c r="P473" i="29" l="1"/>
  <c r="Q470" i="29"/>
  <c r="P470" i="29" l="1"/>
  <c r="Q455" i="29"/>
  <c r="Q453" i="29" l="1"/>
  <c r="P455" i="29"/>
  <c r="Q430" i="29" l="1"/>
  <c r="P453" i="29"/>
  <c r="P430" i="29" l="1"/>
  <c r="Q393" i="29"/>
  <c r="P393" i="29" l="1"/>
  <c r="Q367" i="29"/>
  <c r="P367" i="29" l="1"/>
  <c r="Q331" i="29"/>
  <c r="Q292" i="29" l="1"/>
  <c r="P331" i="29"/>
  <c r="P292" i="29" l="1"/>
  <c r="Q261" i="29"/>
  <c r="P261" i="29" l="1"/>
  <c r="Q241" i="29"/>
  <c r="Q211" i="29" l="1"/>
  <c r="P241" i="29"/>
  <c r="Q187" i="29" l="1"/>
  <c r="P211" i="29"/>
  <c r="Q183" i="29" l="1"/>
  <c r="P187" i="29"/>
  <c r="Q145" i="29" l="1"/>
  <c r="P183" i="29"/>
  <c r="P145" i="29" l="1"/>
  <c r="Q134" i="29"/>
  <c r="P134" i="29" l="1"/>
  <c r="Q107" i="29"/>
  <c r="Q66" i="29" l="1"/>
  <c r="P107" i="29"/>
  <c r="Q38" i="29" l="1"/>
  <c r="P66" i="29"/>
  <c r="Q26" i="29" l="1"/>
  <c r="P38" i="29"/>
  <c r="P26" i="29" l="1"/>
  <c r="Q13" i="29"/>
  <c r="Q5" i="29" l="1"/>
  <c r="P13" i="29"/>
  <c r="Q8" i="29"/>
  <c r="P8" i="29" s="1"/>
  <c r="A86" i="28" l="1"/>
  <c r="A85" i="28"/>
  <c r="A84" i="28"/>
  <c r="A83" i="28"/>
  <c r="A82" i="28"/>
  <c r="A81" i="28"/>
  <c r="A78" i="28"/>
  <c r="A77" i="28"/>
  <c r="A76" i="28"/>
  <c r="A75" i="28"/>
  <c r="A74" i="28"/>
  <c r="A73" i="28"/>
  <c r="A72" i="28"/>
  <c r="A71" i="28"/>
  <c r="A70" i="28"/>
  <c r="A69" i="28"/>
  <c r="A68" i="28"/>
  <c r="A67" i="28"/>
  <c r="A66" i="28"/>
  <c r="A65" i="28"/>
  <c r="A64" i="28"/>
  <c r="A63" i="28"/>
  <c r="A62" i="28"/>
  <c r="A61" i="28"/>
  <c r="A60" i="28"/>
  <c r="A59" i="28"/>
  <c r="A58" i="28"/>
  <c r="A57" i="28"/>
  <c r="A56" i="28"/>
  <c r="A55" i="28"/>
  <c r="A54" i="28"/>
  <c r="A53" i="28"/>
  <c r="A52" i="28"/>
  <c r="A51" i="28"/>
  <c r="A50" i="28"/>
  <c r="A49" i="28"/>
  <c r="A48" i="28"/>
  <c r="A47" i="28"/>
  <c r="A46" i="28"/>
  <c r="A45" i="28"/>
  <c r="A44" i="28"/>
  <c r="A43" i="28"/>
  <c r="A42" i="28"/>
  <c r="A41" i="28"/>
  <c r="A40" i="28"/>
  <c r="A39" i="28"/>
  <c r="A38" i="28"/>
  <c r="A37" i="28"/>
  <c r="A36" i="28"/>
  <c r="A35" i="28"/>
  <c r="A34" i="28"/>
  <c r="A33" i="28"/>
  <c r="A32" i="28"/>
  <c r="A31" i="28"/>
  <c r="A30" i="28"/>
  <c r="A29" i="28"/>
  <c r="A26" i="28"/>
  <c r="A25" i="28"/>
  <c r="A24" i="28"/>
  <c r="A23" i="28"/>
  <c r="A22" i="28"/>
  <c r="A21" i="28"/>
  <c r="A20" i="28"/>
  <c r="A19" i="28"/>
  <c r="A18" i="28"/>
  <c r="A17" i="28"/>
  <c r="A16" i="28"/>
  <c r="A15" i="28"/>
  <c r="A14" i="28"/>
  <c r="A13" i="28"/>
  <c r="A12" i="28"/>
  <c r="A11" i="28"/>
  <c r="A10" i="28"/>
  <c r="A9" i="28"/>
  <c r="A8" i="28"/>
  <c r="A7" i="28"/>
  <c r="A6" i="28"/>
  <c r="A5" i="28"/>
  <c r="A4" i="28"/>
  <c r="A3" i="31" l="1"/>
  <c r="B8" i="31"/>
  <c r="W8" i="31"/>
  <c r="P9" i="31"/>
  <c r="T9" i="31"/>
  <c r="S9" i="31" s="1"/>
  <c r="Y9" i="31"/>
  <c r="Z9" i="31" s="1"/>
  <c r="AB9" i="31"/>
  <c r="AC9" i="31" s="1"/>
  <c r="P10" i="31"/>
  <c r="T10" i="31"/>
  <c r="S10" i="31" s="1"/>
  <c r="Y10" i="31"/>
  <c r="Z10" i="31" s="1"/>
  <c r="AB10" i="31"/>
  <c r="AC10" i="31" s="1"/>
  <c r="P11" i="31"/>
  <c r="T11" i="31"/>
  <c r="S11" i="31" s="1"/>
  <c r="Y11" i="31"/>
  <c r="Z11" i="31" s="1"/>
  <c r="AB11" i="31"/>
  <c r="AC11" i="31" s="1"/>
  <c r="P12" i="31"/>
  <c r="T12" i="31"/>
  <c r="S12" i="31" s="1"/>
  <c r="Y12" i="31"/>
  <c r="Z12" i="31" s="1"/>
  <c r="AB12" i="31"/>
  <c r="AC12" i="31" s="1"/>
  <c r="P13" i="31"/>
  <c r="T13" i="31"/>
  <c r="S13" i="31" s="1"/>
  <c r="Y13" i="31"/>
  <c r="Z13" i="31"/>
  <c r="AB13" i="31"/>
  <c r="AC13" i="31" s="1"/>
  <c r="P14" i="31"/>
  <c r="T14" i="31"/>
  <c r="S14" i="31" s="1"/>
  <c r="Y14" i="31"/>
  <c r="Z14" i="31" s="1"/>
  <c r="AB14" i="31"/>
  <c r="AC14" i="31"/>
  <c r="P15" i="31"/>
  <c r="T15" i="31"/>
  <c r="S15" i="31" s="1"/>
  <c r="Y15" i="31"/>
  <c r="Z15" i="31" s="1"/>
  <c r="AB15" i="31"/>
  <c r="AC15" i="31" s="1"/>
  <c r="P16" i="31"/>
  <c r="T16" i="31"/>
  <c r="S16" i="31" s="1"/>
  <c r="Y16" i="31"/>
  <c r="Z16" i="31" s="1"/>
  <c r="AB16" i="31"/>
  <c r="AC16" i="31" s="1"/>
  <c r="P17" i="31"/>
  <c r="T17" i="31"/>
  <c r="S17" i="31" s="1"/>
  <c r="Y17" i="31"/>
  <c r="Z17" i="31" s="1"/>
  <c r="AB17" i="31"/>
  <c r="AC17" i="31" s="1"/>
  <c r="P18" i="31"/>
  <c r="T18" i="31"/>
  <c r="S18" i="31" s="1"/>
  <c r="Y18" i="31"/>
  <c r="Z18" i="31" s="1"/>
  <c r="AB18" i="31"/>
  <c r="AC18" i="31" s="1"/>
  <c r="P19" i="31"/>
  <c r="T19" i="31"/>
  <c r="S19" i="31" s="1"/>
  <c r="Y19" i="31"/>
  <c r="Z19" i="31" s="1"/>
  <c r="AB19" i="31"/>
  <c r="AC19" i="31" s="1"/>
  <c r="P20" i="31"/>
  <c r="T20" i="31"/>
  <c r="S20" i="31" s="1"/>
  <c r="Y20" i="31"/>
  <c r="Z20" i="31" s="1"/>
  <c r="AB20" i="31"/>
  <c r="AC20" i="31" s="1"/>
  <c r="B21" i="31"/>
  <c r="W21" i="31"/>
  <c r="P22" i="31"/>
  <c r="T22" i="31"/>
  <c r="S22" i="31" s="1"/>
  <c r="Y22" i="31"/>
  <c r="Z22" i="31" s="1"/>
  <c r="AB22" i="31"/>
  <c r="AC22" i="31" s="1"/>
  <c r="P23" i="31"/>
  <c r="T23" i="31"/>
  <c r="S23" i="31" s="1"/>
  <c r="Y23" i="31"/>
  <c r="Z23" i="31" s="1"/>
  <c r="AB23" i="31"/>
  <c r="AC23" i="31" s="1"/>
  <c r="P24" i="31"/>
  <c r="T24" i="31"/>
  <c r="S24" i="31" s="1"/>
  <c r="Y24" i="31"/>
  <c r="Z24" i="31" s="1"/>
  <c r="AB24" i="31"/>
  <c r="AC24" i="31" s="1"/>
  <c r="P25" i="31"/>
  <c r="T25" i="31"/>
  <c r="S25" i="31" s="1"/>
  <c r="Y25" i="31"/>
  <c r="Z25" i="31" s="1"/>
  <c r="AB25" i="31"/>
  <c r="AC25" i="31" s="1"/>
  <c r="P26" i="31"/>
  <c r="T26" i="31"/>
  <c r="S26" i="31" s="1"/>
  <c r="Y26" i="31"/>
  <c r="Z26" i="31" s="1"/>
  <c r="AB26" i="31"/>
  <c r="AC26" i="31" s="1"/>
  <c r="P27" i="31"/>
  <c r="T27" i="31"/>
  <c r="S27" i="31" s="1"/>
  <c r="Y27" i="31"/>
  <c r="Z27" i="31" s="1"/>
  <c r="AB27" i="31"/>
  <c r="AC27" i="31" s="1"/>
  <c r="P28" i="31"/>
  <c r="T28" i="31"/>
  <c r="S28" i="31" s="1"/>
  <c r="Y28" i="31"/>
  <c r="Z28" i="31" s="1"/>
  <c r="AB28" i="31"/>
  <c r="AC28" i="31" s="1"/>
  <c r="P29" i="31"/>
  <c r="T29" i="31"/>
  <c r="S29" i="31" s="1"/>
  <c r="Y29" i="31"/>
  <c r="Z29" i="31" s="1"/>
  <c r="AB29" i="31"/>
  <c r="AC29" i="31"/>
  <c r="P30" i="31"/>
  <c r="T30" i="31"/>
  <c r="S30" i="31" s="1"/>
  <c r="Y30" i="31"/>
  <c r="Z30" i="31" s="1"/>
  <c r="AB30" i="31"/>
  <c r="AC30" i="31" s="1"/>
  <c r="P31" i="31"/>
  <c r="T31" i="31"/>
  <c r="S31" i="31" s="1"/>
  <c r="Y31" i="31"/>
  <c r="Z31" i="31" s="1"/>
  <c r="AB31" i="31"/>
  <c r="AC31" i="31" s="1"/>
  <c r="P32" i="31"/>
  <c r="T32" i="31"/>
  <c r="S32" i="31" s="1"/>
  <c r="Y32" i="31"/>
  <c r="Z32" i="31"/>
  <c r="AB32" i="31"/>
  <c r="AC32" i="31" s="1"/>
  <c r="P33" i="31"/>
  <c r="T33" i="31"/>
  <c r="S33" i="31" s="1"/>
  <c r="Y33" i="31"/>
  <c r="Z33" i="31" s="1"/>
  <c r="AB33" i="31"/>
  <c r="AC33" i="31" s="1"/>
  <c r="P34" i="31"/>
  <c r="T34" i="31"/>
  <c r="S34" i="31" s="1"/>
  <c r="Y34" i="31"/>
  <c r="Z34" i="31"/>
  <c r="AB34" i="31"/>
  <c r="AC34" i="31" s="1"/>
  <c r="P35" i="31"/>
  <c r="T35" i="31"/>
  <c r="S35" i="31" s="1"/>
  <c r="Y35" i="31"/>
  <c r="Z35" i="31" s="1"/>
  <c r="AB35" i="31"/>
  <c r="AC35" i="31" s="1"/>
  <c r="P36" i="31"/>
  <c r="T36" i="31"/>
  <c r="S36" i="31" s="1"/>
  <c r="Y36" i="31"/>
  <c r="Z36" i="31" s="1"/>
  <c r="AB36" i="31"/>
  <c r="AC36" i="31" s="1"/>
  <c r="P37" i="31"/>
  <c r="T37" i="31"/>
  <c r="S37" i="31" s="1"/>
  <c r="Y37" i="31"/>
  <c r="Z37" i="31" s="1"/>
  <c r="AB37" i="31"/>
  <c r="AC37" i="31" s="1"/>
  <c r="P38" i="31"/>
  <c r="T38" i="31"/>
  <c r="S38" i="31" s="1"/>
  <c r="Y38" i="31"/>
  <c r="Z38" i="31"/>
  <c r="AB38" i="31"/>
  <c r="AC38" i="31" s="1"/>
  <c r="P39" i="31"/>
  <c r="T39" i="31"/>
  <c r="S39" i="31" s="1"/>
  <c r="Y39" i="31"/>
  <c r="Z39" i="31" s="1"/>
  <c r="AB39" i="31"/>
  <c r="AC39" i="31" s="1"/>
  <c r="P40" i="31"/>
  <c r="T40" i="31"/>
  <c r="S40" i="31" s="1"/>
  <c r="Y40" i="31"/>
  <c r="Z40" i="31"/>
  <c r="AB40" i="31"/>
  <c r="AC40" i="31" s="1"/>
  <c r="P41" i="31"/>
  <c r="T41" i="31"/>
  <c r="S41" i="31" s="1"/>
  <c r="Y41" i="31"/>
  <c r="Z41" i="31" s="1"/>
  <c r="AB41" i="31"/>
  <c r="AC41" i="31" s="1"/>
  <c r="B43" i="31"/>
  <c r="W43" i="31"/>
  <c r="P44" i="31"/>
  <c r="T44" i="31"/>
  <c r="S44" i="31" s="1"/>
  <c r="Y44" i="31"/>
  <c r="Z44" i="31" s="1"/>
  <c r="AB44" i="31"/>
  <c r="AC44" i="31"/>
  <c r="P45" i="31"/>
  <c r="T45" i="31"/>
  <c r="S45" i="31" s="1"/>
  <c r="Y45" i="31"/>
  <c r="Z45" i="31" s="1"/>
  <c r="AB45" i="31"/>
  <c r="AC45" i="31" s="1"/>
  <c r="P46" i="31"/>
  <c r="T46" i="31"/>
  <c r="S46" i="31" s="1"/>
  <c r="Y46" i="31"/>
  <c r="Z46" i="31" s="1"/>
  <c r="AB46" i="31"/>
  <c r="AC46" i="31" s="1"/>
  <c r="P47" i="31"/>
  <c r="T47" i="31"/>
  <c r="S47" i="31" s="1"/>
  <c r="Y47" i="31"/>
  <c r="Z47" i="31" s="1"/>
  <c r="AB47" i="31"/>
  <c r="AC47" i="31" s="1"/>
  <c r="P48" i="31"/>
  <c r="T48" i="31"/>
  <c r="S48" i="31" s="1"/>
  <c r="Y48" i="31"/>
  <c r="Z48" i="31" s="1"/>
  <c r="AB48" i="31"/>
  <c r="AC48" i="31" s="1"/>
  <c r="P49" i="31"/>
  <c r="T49" i="31"/>
  <c r="S49" i="31" s="1"/>
  <c r="Y49" i="31"/>
  <c r="Z49" i="31" s="1"/>
  <c r="AB49" i="31"/>
  <c r="AC49" i="31" s="1"/>
  <c r="P50" i="31"/>
  <c r="T50" i="31"/>
  <c r="S50" i="31" s="1"/>
  <c r="Y50" i="31"/>
  <c r="Z50" i="31"/>
  <c r="AB50" i="31"/>
  <c r="AC50" i="31" s="1"/>
  <c r="P51" i="31"/>
  <c r="T51" i="31"/>
  <c r="S51" i="31" s="1"/>
  <c r="Y51" i="31"/>
  <c r="Z51" i="31" s="1"/>
  <c r="AB51" i="31"/>
  <c r="AC51" i="31" s="1"/>
  <c r="P52" i="31"/>
  <c r="T52" i="31"/>
  <c r="S52" i="31" s="1"/>
  <c r="Y52" i="31"/>
  <c r="Z52" i="31" s="1"/>
  <c r="AB52" i="31"/>
  <c r="AC52" i="31" s="1"/>
  <c r="P53" i="31"/>
  <c r="T53" i="31"/>
  <c r="S53" i="31" s="1"/>
  <c r="Y53" i="31"/>
  <c r="Z53" i="31" s="1"/>
  <c r="AB53" i="31"/>
  <c r="AC53" i="31" s="1"/>
  <c r="P54" i="31"/>
  <c r="T54" i="31"/>
  <c r="S54" i="31" s="1"/>
  <c r="Y54" i="31"/>
  <c r="Z54" i="31" s="1"/>
  <c r="AB54" i="31"/>
  <c r="AC54" i="31" s="1"/>
  <c r="P55" i="31"/>
  <c r="T55" i="31"/>
  <c r="S55" i="31" s="1"/>
  <c r="Y55" i="31"/>
  <c r="Z55" i="31" s="1"/>
  <c r="AB55" i="31"/>
  <c r="AC55" i="31" s="1"/>
  <c r="P56" i="31"/>
  <c r="T56" i="31"/>
  <c r="S56" i="31" s="1"/>
  <c r="Y56" i="31"/>
  <c r="Z56" i="31" s="1"/>
  <c r="AB56" i="31"/>
  <c r="AC56" i="31" s="1"/>
  <c r="P57" i="31"/>
  <c r="T57" i="31"/>
  <c r="S57" i="31" s="1"/>
  <c r="Y57" i="31"/>
  <c r="Z57" i="31"/>
  <c r="AB57" i="31"/>
  <c r="AC57" i="31" s="1"/>
  <c r="P58" i="31"/>
  <c r="T58" i="31"/>
  <c r="S58" i="31" s="1"/>
  <c r="Y58" i="31"/>
  <c r="Z58" i="31" s="1"/>
  <c r="AB58" i="31"/>
  <c r="AC58" i="31" s="1"/>
  <c r="B59" i="31"/>
  <c r="W59" i="31"/>
  <c r="P60" i="31"/>
  <c r="T60" i="31"/>
  <c r="S60" i="31" s="1"/>
  <c r="Y60" i="31"/>
  <c r="Z60" i="31" s="1"/>
  <c r="AB60" i="31"/>
  <c r="AC60" i="31" s="1"/>
  <c r="P61" i="31"/>
  <c r="T61" i="31"/>
  <c r="S61" i="31" s="1"/>
  <c r="Y61" i="31"/>
  <c r="Z61" i="31" s="1"/>
  <c r="AB61" i="31"/>
  <c r="AC61" i="31" s="1"/>
  <c r="P62" i="31"/>
  <c r="S62" i="31"/>
  <c r="T62" i="31"/>
  <c r="Y62" i="31"/>
  <c r="Z62" i="31"/>
  <c r="AB62" i="31"/>
  <c r="AC62" i="31" s="1"/>
  <c r="P63" i="31"/>
  <c r="T63" i="31"/>
  <c r="S63" i="31" s="1"/>
  <c r="Y63" i="31"/>
  <c r="Z63" i="31" s="1"/>
  <c r="AB63" i="31"/>
  <c r="AC63" i="31" s="1"/>
  <c r="P64" i="31"/>
  <c r="T64" i="31"/>
  <c r="S64" i="31" s="1"/>
  <c r="Y64" i="31"/>
  <c r="Z64" i="31" s="1"/>
  <c r="AB64" i="31"/>
  <c r="AC64" i="31" s="1"/>
  <c r="P65" i="31"/>
  <c r="T65" i="31"/>
  <c r="S65" i="31" s="1"/>
  <c r="Y65" i="31"/>
  <c r="Z65" i="31" s="1"/>
  <c r="AB65" i="31"/>
  <c r="AC65" i="31" s="1"/>
  <c r="P66" i="31"/>
  <c r="T66" i="31"/>
  <c r="S66" i="31" s="1"/>
  <c r="Y66" i="31"/>
  <c r="Z66" i="31" s="1"/>
  <c r="AB66" i="31"/>
  <c r="AC66" i="31" s="1"/>
  <c r="B67" i="31"/>
  <c r="W67" i="31"/>
  <c r="P68" i="31"/>
  <c r="T68" i="31"/>
  <c r="S68" i="31" s="1"/>
  <c r="Y68" i="31"/>
  <c r="Z68" i="31" s="1"/>
  <c r="AB68" i="31"/>
  <c r="AC68" i="31" s="1"/>
  <c r="P69" i="31"/>
  <c r="T69" i="31"/>
  <c r="S69" i="31" s="1"/>
  <c r="Y69" i="31"/>
  <c r="Z69" i="31" s="1"/>
  <c r="AB69" i="31"/>
  <c r="AC69" i="31" s="1"/>
  <c r="P70" i="31"/>
  <c r="T70" i="31"/>
  <c r="S70" i="31" s="1"/>
  <c r="Y70" i="31"/>
  <c r="Z70" i="31" s="1"/>
  <c r="AB70" i="31"/>
  <c r="AC70" i="31" s="1"/>
  <c r="P71" i="31"/>
  <c r="T71" i="31"/>
  <c r="S71" i="31" s="1"/>
  <c r="Y71" i="31"/>
  <c r="Z71" i="31" s="1"/>
  <c r="AB71" i="31"/>
  <c r="AC71" i="31" s="1"/>
  <c r="P72" i="31"/>
  <c r="T72" i="31"/>
  <c r="S72" i="31" s="1"/>
  <c r="Y72" i="31"/>
  <c r="Z72" i="31" s="1"/>
  <c r="AB72" i="31"/>
  <c r="AC72" i="31" s="1"/>
  <c r="P73" i="31"/>
  <c r="T73" i="31"/>
  <c r="S73" i="31" s="1"/>
  <c r="Y73" i="31"/>
  <c r="Z73" i="31" s="1"/>
  <c r="AB73" i="31"/>
  <c r="AC73" i="31" s="1"/>
  <c r="P74" i="31"/>
  <c r="T74" i="31"/>
  <c r="S74" i="31" s="1"/>
  <c r="Y74" i="31"/>
  <c r="Z74" i="31" s="1"/>
  <c r="AB74" i="31"/>
  <c r="AC74" i="31" s="1"/>
  <c r="P75" i="31"/>
  <c r="T75" i="31"/>
  <c r="S75" i="31" s="1"/>
  <c r="Y75" i="31"/>
  <c r="Z75" i="31" s="1"/>
  <c r="AB75" i="31"/>
  <c r="AC75" i="31" s="1"/>
  <c r="P76" i="31"/>
  <c r="T76" i="31"/>
  <c r="S76" i="31" s="1"/>
  <c r="Y76" i="31"/>
  <c r="Z76" i="31" s="1"/>
  <c r="AB76" i="31"/>
  <c r="AC76" i="31" s="1"/>
  <c r="P77" i="31"/>
  <c r="T77" i="31"/>
  <c r="S77" i="31" s="1"/>
  <c r="Y77" i="31"/>
  <c r="Z77" i="31" s="1"/>
  <c r="AB77" i="31"/>
  <c r="AC77" i="31" s="1"/>
  <c r="B78" i="31"/>
  <c r="W78" i="31"/>
  <c r="P79" i="31"/>
  <c r="T79" i="31"/>
  <c r="S79" i="31" s="1"/>
  <c r="Y79" i="31"/>
  <c r="Z79" i="31" s="1"/>
  <c r="AB79" i="31"/>
  <c r="AC79" i="31" s="1"/>
  <c r="P80" i="31"/>
  <c r="T80" i="31"/>
  <c r="S80" i="31" s="1"/>
  <c r="Y80" i="31"/>
  <c r="Z80" i="31" s="1"/>
  <c r="AB80" i="31"/>
  <c r="AC80" i="31" s="1"/>
  <c r="P81" i="31"/>
  <c r="T81" i="31"/>
  <c r="S81" i="31" s="1"/>
  <c r="Y81" i="31"/>
  <c r="Z81" i="31" s="1"/>
  <c r="AB81" i="31"/>
  <c r="AC81" i="31" s="1"/>
  <c r="P82" i="31"/>
  <c r="T82" i="31"/>
  <c r="S82" i="31" s="1"/>
  <c r="Y82" i="31"/>
  <c r="Z82" i="31" s="1"/>
  <c r="AB82" i="31"/>
  <c r="AC82" i="31" s="1"/>
  <c r="P83" i="31"/>
  <c r="T83" i="31"/>
  <c r="S83" i="31" s="1"/>
  <c r="Y83" i="31"/>
  <c r="Z83" i="31" s="1"/>
  <c r="AB83" i="31"/>
  <c r="AC83" i="31" s="1"/>
  <c r="P84" i="31"/>
  <c r="T84" i="31"/>
  <c r="S84" i="31" s="1"/>
  <c r="Y84" i="31"/>
  <c r="Z84" i="31" s="1"/>
  <c r="AB84" i="31"/>
  <c r="AC84" i="31" s="1"/>
  <c r="P85" i="31"/>
  <c r="T85" i="31"/>
  <c r="S85" i="31" s="1"/>
  <c r="Y85" i="31"/>
  <c r="Z85" i="31" s="1"/>
  <c r="AB85" i="31"/>
  <c r="AC85" i="31" s="1"/>
  <c r="P86" i="31"/>
  <c r="T86" i="31"/>
  <c r="S86" i="31" s="1"/>
  <c r="Y86" i="31"/>
  <c r="Z86" i="31" s="1"/>
  <c r="AB86" i="31"/>
  <c r="AC86" i="31" s="1"/>
  <c r="P87" i="31"/>
  <c r="T87" i="31"/>
  <c r="S87" i="31" s="1"/>
  <c r="Y87" i="31"/>
  <c r="Z87" i="31" s="1"/>
  <c r="AB87" i="31"/>
  <c r="AC87" i="31" s="1"/>
  <c r="P88" i="31"/>
  <c r="T88" i="31"/>
  <c r="S88" i="31" s="1"/>
  <c r="Y88" i="31"/>
  <c r="Z88" i="31" s="1"/>
  <c r="AB88" i="31"/>
  <c r="AC88" i="31" s="1"/>
  <c r="B89" i="31"/>
  <c r="W89" i="31"/>
  <c r="P90" i="31"/>
  <c r="T90" i="31"/>
  <c r="S90" i="31" s="1"/>
  <c r="Y90" i="31"/>
  <c r="Z90" i="31" s="1"/>
  <c r="AB90" i="31"/>
  <c r="AC90" i="31" s="1"/>
  <c r="P91" i="31"/>
  <c r="T91" i="31"/>
  <c r="S91" i="31" s="1"/>
  <c r="Y91" i="31"/>
  <c r="Z91" i="31" s="1"/>
  <c r="AB91" i="31"/>
  <c r="AC91" i="31" s="1"/>
  <c r="P92" i="31"/>
  <c r="T92" i="31"/>
  <c r="S92" i="31" s="1"/>
  <c r="Y92" i="31"/>
  <c r="Z92" i="31" s="1"/>
  <c r="AB92" i="31"/>
  <c r="AC92" i="31" s="1"/>
  <c r="P93" i="31"/>
  <c r="T93" i="31"/>
  <c r="S93" i="31" s="1"/>
  <c r="Y93" i="31"/>
  <c r="Z93" i="31" s="1"/>
  <c r="AB93" i="31"/>
  <c r="AC93" i="31" s="1"/>
  <c r="P94" i="31"/>
  <c r="T94" i="31"/>
  <c r="S94" i="31" s="1"/>
  <c r="Y94" i="31"/>
  <c r="Z94" i="31" s="1"/>
  <c r="AB94" i="31"/>
  <c r="AC94" i="31" s="1"/>
  <c r="P95" i="31"/>
  <c r="T95" i="31"/>
  <c r="S95" i="31" s="1"/>
  <c r="Y95" i="31"/>
  <c r="Z95" i="31" s="1"/>
  <c r="AB95" i="31"/>
  <c r="AC95" i="31" s="1"/>
  <c r="P96" i="31"/>
  <c r="T96" i="31"/>
  <c r="S96" i="31" s="1"/>
  <c r="Y96" i="31"/>
  <c r="Z96" i="31" s="1"/>
  <c r="AB96" i="31"/>
  <c r="AC96" i="31" s="1"/>
  <c r="P97" i="31"/>
  <c r="T97" i="31"/>
  <c r="S97" i="31" s="1"/>
  <c r="Y97" i="31"/>
  <c r="Z97" i="31" s="1"/>
  <c r="AB97" i="31"/>
  <c r="AC97" i="31" s="1"/>
  <c r="P98" i="31"/>
  <c r="T98" i="31"/>
  <c r="S98" i="31" s="1"/>
  <c r="Y98" i="31"/>
  <c r="Z98" i="31" s="1"/>
  <c r="AB98" i="31"/>
  <c r="AC98" i="31" s="1"/>
  <c r="P99" i="31"/>
  <c r="T99" i="31"/>
  <c r="S99" i="31" s="1"/>
  <c r="Y99" i="31"/>
  <c r="Z99" i="31" s="1"/>
  <c r="AB99" i="31"/>
  <c r="AC99" i="31" s="1"/>
  <c r="P100" i="31"/>
  <c r="T100" i="31"/>
  <c r="S100" i="31" s="1"/>
  <c r="Y100" i="31"/>
  <c r="Z100" i="31" s="1"/>
  <c r="AB100" i="31"/>
  <c r="AC100" i="31" s="1"/>
  <c r="P101" i="31"/>
  <c r="T101" i="31"/>
  <c r="S101" i="31" s="1"/>
  <c r="Y101" i="31"/>
  <c r="Z101" i="31" s="1"/>
  <c r="AB101" i="31"/>
  <c r="AC101" i="31" s="1"/>
  <c r="P102" i="31"/>
  <c r="T102" i="31"/>
  <c r="S102" i="31" s="1"/>
  <c r="Y102" i="31"/>
  <c r="Z102" i="31" s="1"/>
  <c r="AB102" i="31"/>
  <c r="AC102" i="31" s="1"/>
  <c r="B103" i="31"/>
  <c r="W103" i="31"/>
  <c r="P104" i="31"/>
  <c r="T104" i="31"/>
  <c r="S104" i="31" s="1"/>
  <c r="Y104" i="31"/>
  <c r="Z104" i="31" s="1"/>
  <c r="AB104" i="31"/>
  <c r="AC104" i="31" s="1"/>
  <c r="P105" i="31"/>
  <c r="T105" i="31"/>
  <c r="S105" i="31" s="1"/>
  <c r="Y105" i="31"/>
  <c r="Z105" i="31" s="1"/>
  <c r="AB105" i="31"/>
  <c r="AC105" i="31" s="1"/>
  <c r="P106" i="31"/>
  <c r="T106" i="31"/>
  <c r="S106" i="31" s="1"/>
  <c r="Y106" i="31"/>
  <c r="Z106" i="31" s="1"/>
  <c r="AB106" i="31"/>
  <c r="AC106" i="31" s="1"/>
  <c r="P107" i="31"/>
  <c r="T107" i="31"/>
  <c r="S107" i="31" s="1"/>
  <c r="Y107" i="31"/>
  <c r="Z107" i="31" s="1"/>
  <c r="AB107" i="31"/>
  <c r="AC107" i="31" s="1"/>
  <c r="P108" i="31"/>
  <c r="T108" i="31"/>
  <c r="S108" i="31" s="1"/>
  <c r="Y108" i="31"/>
  <c r="Z108" i="31" s="1"/>
  <c r="AB108" i="31"/>
  <c r="AC108" i="31" s="1"/>
  <c r="P109" i="31"/>
  <c r="T109" i="31"/>
  <c r="S109" i="31" s="1"/>
  <c r="Y109" i="31"/>
  <c r="Z109" i="31" s="1"/>
  <c r="AB109" i="31"/>
  <c r="AC109" i="31" s="1"/>
  <c r="P110" i="31"/>
  <c r="T110" i="31"/>
  <c r="S110" i="31" s="1"/>
  <c r="Y110" i="31"/>
  <c r="Z110" i="31" s="1"/>
  <c r="AB110" i="31"/>
  <c r="AC110" i="31" s="1"/>
  <c r="P111" i="31"/>
  <c r="T111" i="31"/>
  <c r="S111" i="31" s="1"/>
  <c r="Y111" i="31"/>
  <c r="Z111" i="31" s="1"/>
  <c r="AB111" i="31"/>
  <c r="AC111" i="31" s="1"/>
  <c r="P112" i="31"/>
  <c r="T112" i="31"/>
  <c r="S112" i="31" s="1"/>
  <c r="Y112" i="31"/>
  <c r="Z112" i="31" s="1"/>
  <c r="AB112" i="31"/>
  <c r="AC112" i="31" s="1"/>
  <c r="P113" i="31"/>
  <c r="T113" i="31"/>
  <c r="S113" i="31" s="1"/>
  <c r="Y113" i="31"/>
  <c r="Z113" i="31" s="1"/>
  <c r="AB113" i="31"/>
  <c r="AC113" i="31" s="1"/>
  <c r="P114" i="31"/>
  <c r="T114" i="31"/>
  <c r="S114" i="31" s="1"/>
  <c r="Y114" i="31"/>
  <c r="Z114" i="31" s="1"/>
  <c r="AB114" i="31"/>
  <c r="AC114" i="31" s="1"/>
  <c r="P115" i="31"/>
  <c r="T115" i="31"/>
  <c r="S115" i="31" s="1"/>
  <c r="Y115" i="31"/>
  <c r="Z115" i="31" s="1"/>
  <c r="AB115" i="31"/>
  <c r="AC115" i="31" s="1"/>
  <c r="P116" i="31"/>
  <c r="T116" i="31"/>
  <c r="S116" i="31" s="1"/>
  <c r="Y116" i="31"/>
  <c r="Z116" i="31" s="1"/>
  <c r="AB116" i="31"/>
  <c r="AC116" i="31" s="1"/>
  <c r="B117" i="31"/>
  <c r="W117" i="31"/>
  <c r="P118" i="31"/>
  <c r="T118" i="31"/>
  <c r="S118" i="31" s="1"/>
  <c r="Y118" i="31"/>
  <c r="Z118" i="31" s="1"/>
  <c r="AB118" i="31"/>
  <c r="AC118" i="31" s="1"/>
  <c r="P119" i="31"/>
  <c r="T119" i="31"/>
  <c r="S119" i="31" s="1"/>
  <c r="Y119" i="31"/>
  <c r="Z119" i="31"/>
  <c r="AB119" i="31"/>
  <c r="AC119" i="31" s="1"/>
  <c r="P120" i="31"/>
  <c r="T120" i="31"/>
  <c r="S120" i="31" s="1"/>
  <c r="Y120" i="31"/>
  <c r="Z120" i="31" s="1"/>
  <c r="AB120" i="31"/>
  <c r="AC120" i="31" s="1"/>
  <c r="P121" i="31"/>
  <c r="T121" i="31"/>
  <c r="S121" i="31" s="1"/>
  <c r="Y121" i="31"/>
  <c r="Z121" i="31" s="1"/>
  <c r="AB121" i="31"/>
  <c r="AC121" i="31" s="1"/>
  <c r="P122" i="31"/>
  <c r="T122" i="31"/>
  <c r="S122" i="31" s="1"/>
  <c r="Y122" i="31"/>
  <c r="Z122" i="31" s="1"/>
  <c r="AB122" i="31"/>
  <c r="AC122" i="31" s="1"/>
  <c r="P123" i="31"/>
  <c r="T123" i="31"/>
  <c r="S123" i="31" s="1"/>
  <c r="Y123" i="31"/>
  <c r="Z123" i="31" s="1"/>
  <c r="AB123" i="31"/>
  <c r="AC123" i="31" s="1"/>
  <c r="P124" i="31"/>
  <c r="T124" i="31"/>
  <c r="S124" i="31" s="1"/>
  <c r="Y124" i="31"/>
  <c r="Z124" i="31" s="1"/>
  <c r="AB124" i="31"/>
  <c r="AC124" i="31" s="1"/>
  <c r="P125" i="31"/>
  <c r="T125" i="31"/>
  <c r="S125" i="31" s="1"/>
  <c r="Y125" i="31"/>
  <c r="Z125" i="31" s="1"/>
  <c r="AB125" i="31"/>
  <c r="AC125" i="31" s="1"/>
  <c r="P126" i="31"/>
  <c r="T126" i="31"/>
  <c r="S126" i="31" s="1"/>
  <c r="Y126" i="31"/>
  <c r="Z126" i="31" s="1"/>
  <c r="AB126" i="31"/>
  <c r="AC126" i="31" s="1"/>
  <c r="P127" i="31"/>
  <c r="T127" i="31"/>
  <c r="S127" i="31" s="1"/>
  <c r="Y127" i="31"/>
  <c r="Z127" i="31" s="1"/>
  <c r="AB127" i="31"/>
  <c r="AC127" i="31" s="1"/>
  <c r="P128" i="31"/>
  <c r="T128" i="31"/>
  <c r="S128" i="31" s="1"/>
  <c r="Y128" i="31"/>
  <c r="Z128" i="31" s="1"/>
  <c r="AB128" i="31"/>
  <c r="AC128" i="31" s="1"/>
  <c r="P129" i="31"/>
  <c r="T129" i="31"/>
  <c r="S129" i="31" s="1"/>
  <c r="Y129" i="31"/>
  <c r="Z129" i="31" s="1"/>
  <c r="AB129" i="31"/>
  <c r="AC129" i="31" s="1"/>
  <c r="P130" i="31"/>
  <c r="T130" i="31"/>
  <c r="S130" i="31" s="1"/>
  <c r="Y130" i="31"/>
  <c r="Z130" i="31" s="1"/>
  <c r="AB130" i="31"/>
  <c r="AC130" i="31" s="1"/>
  <c r="B131" i="31"/>
  <c r="W131" i="31"/>
  <c r="P132" i="31"/>
  <c r="T132" i="31"/>
  <c r="S132" i="31" s="1"/>
  <c r="Y132" i="31"/>
  <c r="Z132" i="31" s="1"/>
  <c r="AB132" i="31"/>
  <c r="AC132" i="31" s="1"/>
  <c r="P133" i="31"/>
  <c r="T133" i="31"/>
  <c r="S133" i="31" s="1"/>
  <c r="Y133" i="31"/>
  <c r="Z133" i="31" s="1"/>
  <c r="AB133" i="31"/>
  <c r="AC133" i="31" s="1"/>
  <c r="P134" i="31"/>
  <c r="T134" i="31"/>
  <c r="S134" i="31" s="1"/>
  <c r="Y134" i="31"/>
  <c r="Z134" i="31" s="1"/>
  <c r="AB134" i="31"/>
  <c r="AC134" i="31" s="1"/>
  <c r="P135" i="31"/>
  <c r="T135" i="31"/>
  <c r="S135" i="31" s="1"/>
  <c r="Y135" i="31"/>
  <c r="Z135" i="31" s="1"/>
  <c r="AB135" i="31"/>
  <c r="AC135" i="31" s="1"/>
  <c r="P136" i="31"/>
  <c r="T136" i="31"/>
  <c r="S136" i="31" s="1"/>
  <c r="Y136" i="31"/>
  <c r="Z136" i="31" s="1"/>
  <c r="AB136" i="31"/>
  <c r="AC136" i="31" s="1"/>
  <c r="P137" i="31"/>
  <c r="T137" i="31"/>
  <c r="S137" i="31" s="1"/>
  <c r="Y137" i="31"/>
  <c r="Z137" i="31" s="1"/>
  <c r="AB137" i="31"/>
  <c r="AC137" i="31" s="1"/>
  <c r="P138" i="31"/>
  <c r="T138" i="31"/>
  <c r="S138" i="31" s="1"/>
  <c r="Y138" i="31"/>
  <c r="Z138" i="31" s="1"/>
  <c r="AB138" i="31"/>
  <c r="AC138" i="31" s="1"/>
  <c r="P139" i="31"/>
  <c r="T139" i="31"/>
  <c r="S139" i="31" s="1"/>
  <c r="Y139" i="31"/>
  <c r="Z139" i="31" s="1"/>
  <c r="AB139" i="31"/>
  <c r="AC139" i="31" s="1"/>
  <c r="P140" i="31"/>
  <c r="T140" i="31"/>
  <c r="S140" i="31" s="1"/>
  <c r="Y140" i="31"/>
  <c r="Z140" i="31" s="1"/>
  <c r="AB140" i="31"/>
  <c r="AC140" i="31" s="1"/>
  <c r="P141" i="31"/>
  <c r="T141" i="31"/>
  <c r="S141" i="31" s="1"/>
  <c r="Y141" i="31"/>
  <c r="Z141" i="31" s="1"/>
  <c r="AB141" i="31"/>
  <c r="AC141" i="31" s="1"/>
  <c r="P142" i="31"/>
  <c r="T142" i="31"/>
  <c r="S142" i="31" s="1"/>
  <c r="Y142" i="31"/>
  <c r="Z142" i="31" s="1"/>
  <c r="AB142" i="31"/>
  <c r="AC142" i="31" s="1"/>
  <c r="B144" i="31"/>
  <c r="W144" i="31"/>
  <c r="P145" i="31"/>
  <c r="T145" i="31"/>
  <c r="S145" i="31" s="1"/>
  <c r="Y145" i="31"/>
  <c r="Z145" i="31" s="1"/>
  <c r="AB145" i="31"/>
  <c r="AC145" i="31" s="1"/>
  <c r="P146" i="31"/>
  <c r="T146" i="31"/>
  <c r="S146" i="31" s="1"/>
  <c r="Y146" i="31"/>
  <c r="Z146" i="31" s="1"/>
  <c r="AB146" i="31"/>
  <c r="AC146" i="31" s="1"/>
  <c r="P147" i="31"/>
  <c r="T147" i="31"/>
  <c r="S147" i="31" s="1"/>
  <c r="Y147" i="31"/>
  <c r="Z147" i="31" s="1"/>
  <c r="AB147" i="31"/>
  <c r="AC147" i="31" s="1"/>
  <c r="P148" i="31"/>
  <c r="T148" i="31"/>
  <c r="S148" i="31" s="1"/>
  <c r="Y148" i="31"/>
  <c r="Z148" i="31" s="1"/>
  <c r="AB148" i="31"/>
  <c r="AC148" i="31" s="1"/>
  <c r="P149" i="31"/>
  <c r="T149" i="31"/>
  <c r="S149" i="31" s="1"/>
  <c r="Y149" i="31"/>
  <c r="Z149" i="31" s="1"/>
  <c r="AB149" i="31"/>
  <c r="AC149" i="31" s="1"/>
  <c r="P150" i="31"/>
  <c r="T150" i="31"/>
  <c r="S150" i="31" s="1"/>
  <c r="Y150" i="31"/>
  <c r="Z150" i="31" s="1"/>
  <c r="AB150" i="31"/>
  <c r="AC150" i="31" s="1"/>
  <c r="P151" i="31"/>
  <c r="T151" i="31"/>
  <c r="S151" i="31" s="1"/>
  <c r="Y151" i="31"/>
  <c r="Z151" i="31" s="1"/>
  <c r="AB151" i="31"/>
  <c r="AC151" i="31" s="1"/>
  <c r="P152" i="31"/>
  <c r="T152" i="31"/>
  <c r="S152" i="31" s="1"/>
  <c r="Y152" i="31"/>
  <c r="Z152" i="31" s="1"/>
  <c r="AB152" i="31"/>
  <c r="AC152" i="31" s="1"/>
  <c r="P153" i="31"/>
  <c r="T153" i="31"/>
  <c r="S153" i="31" s="1"/>
  <c r="Y153" i="31"/>
  <c r="Z153" i="31"/>
  <c r="AB153" i="31"/>
  <c r="AC153" i="31" s="1"/>
  <c r="P154" i="31"/>
  <c r="T154" i="31"/>
  <c r="S154" i="31" s="1"/>
  <c r="Y154" i="31"/>
  <c r="Z154" i="31"/>
  <c r="AB154" i="31"/>
  <c r="AC154" i="31" s="1"/>
  <c r="P155" i="31"/>
  <c r="T155" i="31"/>
  <c r="S155" i="31" s="1"/>
  <c r="Y155" i="31"/>
  <c r="Z155" i="31" s="1"/>
  <c r="AB155" i="31"/>
  <c r="AC155" i="31" s="1"/>
  <c r="P156" i="31"/>
  <c r="T156" i="31"/>
  <c r="S156" i="31" s="1"/>
  <c r="Y156" i="31"/>
  <c r="Z156" i="31" s="1"/>
  <c r="AB156" i="31"/>
  <c r="AC156" i="31" s="1"/>
  <c r="P157" i="31"/>
  <c r="T157" i="31"/>
  <c r="S157" i="31" s="1"/>
  <c r="Y157" i="31"/>
  <c r="Z157" i="31" s="1"/>
  <c r="AB157" i="31"/>
  <c r="AC157" i="31" s="1"/>
  <c r="P158" i="31"/>
  <c r="T158" i="31"/>
  <c r="S158" i="31" s="1"/>
  <c r="Y158" i="31"/>
  <c r="Z158" i="31" s="1"/>
  <c r="AB158" i="31"/>
  <c r="AC158" i="31" s="1"/>
  <c r="P159" i="31"/>
  <c r="T159" i="31"/>
  <c r="S159" i="31" s="1"/>
  <c r="Y159" i="31"/>
  <c r="Z159" i="31" s="1"/>
  <c r="AB159" i="31"/>
  <c r="AC159" i="31" s="1"/>
  <c r="P160" i="31"/>
  <c r="T160" i="31"/>
  <c r="S160" i="31" s="1"/>
  <c r="Y160" i="31"/>
  <c r="Z160" i="31" s="1"/>
  <c r="AB160" i="31"/>
  <c r="AC160" i="31"/>
  <c r="P161" i="31"/>
  <c r="T161" i="31"/>
  <c r="S161" i="31" s="1"/>
  <c r="Y161" i="31"/>
  <c r="Z161" i="31" s="1"/>
  <c r="AB161" i="31"/>
  <c r="AC161" i="31"/>
  <c r="P162" i="31"/>
  <c r="T162" i="31"/>
  <c r="S162" i="31" s="1"/>
  <c r="Y162" i="31"/>
  <c r="Z162" i="31" s="1"/>
  <c r="AB162" i="31"/>
  <c r="AC162" i="31" s="1"/>
  <c r="P163" i="31"/>
  <c r="T163" i="31"/>
  <c r="S163" i="31" s="1"/>
  <c r="Y163" i="31"/>
  <c r="Z163" i="31"/>
  <c r="AB163" i="31"/>
  <c r="AC163" i="31" s="1"/>
  <c r="P164" i="31"/>
  <c r="S164" i="31"/>
  <c r="T164" i="31"/>
  <c r="Y164" i="31"/>
  <c r="Z164" i="31"/>
  <c r="AB164" i="31"/>
  <c r="AC164" i="31" s="1"/>
  <c r="P165" i="31"/>
  <c r="T165" i="31"/>
  <c r="S165" i="31" s="1"/>
  <c r="Y165" i="31"/>
  <c r="Z165" i="31" s="1"/>
  <c r="AB165" i="31"/>
  <c r="AC165" i="31" s="1"/>
  <c r="P166" i="31"/>
  <c r="T166" i="31"/>
  <c r="S166" i="31" s="1"/>
  <c r="Y166" i="31"/>
  <c r="Z166" i="31"/>
  <c r="AB166" i="31"/>
  <c r="AC166" i="31" s="1"/>
  <c r="B167" i="31"/>
  <c r="W167" i="31"/>
  <c r="P168" i="31"/>
  <c r="T168" i="31"/>
  <c r="S168" i="31" s="1"/>
  <c r="Y168" i="31"/>
  <c r="Z168" i="31" s="1"/>
  <c r="AB168" i="31"/>
  <c r="AC168" i="31"/>
  <c r="P169" i="31"/>
  <c r="T169" i="31"/>
  <c r="S169" i="31" s="1"/>
  <c r="Y169" i="31"/>
  <c r="Z169" i="31" s="1"/>
  <c r="AB169" i="31"/>
  <c r="AC169" i="31" s="1"/>
  <c r="P170" i="31"/>
  <c r="T170" i="31"/>
  <c r="S170" i="31" s="1"/>
  <c r="Y170" i="31"/>
  <c r="Z170" i="31" s="1"/>
  <c r="AB170" i="31"/>
  <c r="AC170" i="31" s="1"/>
  <c r="P171" i="31"/>
  <c r="T171" i="31"/>
  <c r="S171" i="31" s="1"/>
  <c r="Y171" i="31"/>
  <c r="Z171" i="31" s="1"/>
  <c r="AB171" i="31"/>
  <c r="AC171" i="31" s="1"/>
  <c r="P172" i="31"/>
  <c r="T172" i="31"/>
  <c r="S172" i="31" s="1"/>
  <c r="Y172" i="31"/>
  <c r="Z172" i="31" s="1"/>
  <c r="AB172" i="31"/>
  <c r="AC172" i="31" s="1"/>
  <c r="P173" i="31"/>
  <c r="T173" i="31"/>
  <c r="S173" i="31" s="1"/>
  <c r="Y173" i="31"/>
  <c r="Z173" i="31" s="1"/>
  <c r="AB173" i="31"/>
  <c r="AC173" i="31" s="1"/>
  <c r="P174" i="31"/>
  <c r="T174" i="31"/>
  <c r="S174" i="31" s="1"/>
  <c r="Y174" i="31"/>
  <c r="Z174" i="31" s="1"/>
  <c r="AB174" i="31"/>
  <c r="AC174" i="31" s="1"/>
  <c r="P175" i="31"/>
  <c r="T175" i="31"/>
  <c r="S175" i="31" s="1"/>
  <c r="Y175" i="31"/>
  <c r="Z175" i="31"/>
  <c r="AB175" i="31"/>
  <c r="AC175" i="31" s="1"/>
  <c r="P176" i="31"/>
  <c r="T176" i="31"/>
  <c r="S176" i="31" s="1"/>
  <c r="Y176" i="31"/>
  <c r="Z176" i="31" s="1"/>
  <c r="AB176" i="31"/>
  <c r="AC176" i="31" s="1"/>
  <c r="P177" i="31"/>
  <c r="T177" i="31"/>
  <c r="S177" i="31" s="1"/>
  <c r="Y177" i="31"/>
  <c r="Z177" i="31" s="1"/>
  <c r="AB177" i="31"/>
  <c r="AC177" i="31" s="1"/>
  <c r="P178" i="31"/>
  <c r="T178" i="31"/>
  <c r="S178" i="31" s="1"/>
  <c r="Y178" i="31"/>
  <c r="Z178" i="31" s="1"/>
  <c r="AB178" i="31"/>
  <c r="AC178" i="31" s="1"/>
  <c r="P179" i="31"/>
  <c r="T179" i="31"/>
  <c r="S179" i="31" s="1"/>
  <c r="Y179" i="31"/>
  <c r="Z179" i="31" s="1"/>
  <c r="AB179" i="31"/>
  <c r="AC179" i="31" s="1"/>
  <c r="P180" i="31"/>
  <c r="T180" i="31"/>
  <c r="S180" i="31" s="1"/>
  <c r="Y180" i="31"/>
  <c r="Z180" i="31" s="1"/>
  <c r="AB180" i="31"/>
  <c r="AC180" i="31" s="1"/>
  <c r="P181" i="31"/>
  <c r="T181" i="31"/>
  <c r="S181" i="31" s="1"/>
  <c r="Y181" i="31"/>
  <c r="Z181" i="31" s="1"/>
  <c r="AB181" i="31"/>
  <c r="AC181" i="31" s="1"/>
  <c r="P182" i="31"/>
  <c r="T182" i="31"/>
  <c r="S182" i="31" s="1"/>
  <c r="Y182" i="31"/>
  <c r="Z182" i="31" s="1"/>
  <c r="AB182" i="31"/>
  <c r="AC182" i="31" s="1"/>
  <c r="P183" i="31"/>
  <c r="T183" i="31"/>
  <c r="S183" i="31" s="1"/>
  <c r="Y183" i="31"/>
  <c r="Z183" i="31" s="1"/>
  <c r="AB183" i="31"/>
  <c r="AC183" i="31" s="1"/>
  <c r="P184" i="31"/>
  <c r="T184" i="31"/>
  <c r="S184" i="31" s="1"/>
  <c r="Y184" i="31"/>
  <c r="Z184" i="31"/>
  <c r="AB184" i="31"/>
  <c r="AC184" i="31" s="1"/>
  <c r="P185" i="31"/>
  <c r="T185" i="31"/>
  <c r="S185" i="31" s="1"/>
  <c r="Y185" i="31"/>
  <c r="Z185" i="31" s="1"/>
  <c r="AB185" i="31"/>
  <c r="AC185" i="31" s="1"/>
  <c r="P186" i="31"/>
  <c r="T186" i="31"/>
  <c r="S186" i="31" s="1"/>
  <c r="Y186" i="31"/>
  <c r="Z186" i="31" s="1"/>
  <c r="AB186" i="31"/>
  <c r="AC186" i="31" s="1"/>
  <c r="P187" i="31"/>
  <c r="T187" i="31"/>
  <c r="S187" i="31" s="1"/>
  <c r="Y187" i="31"/>
  <c r="Z187" i="31" s="1"/>
  <c r="AB187" i="31"/>
  <c r="AC187" i="31" s="1"/>
  <c r="P188" i="31"/>
  <c r="T188" i="31"/>
  <c r="S188" i="31" s="1"/>
  <c r="Y188" i="31"/>
  <c r="Z188" i="31" s="1"/>
  <c r="AB188" i="31"/>
  <c r="AC188" i="31" s="1"/>
  <c r="P189" i="31"/>
  <c r="T189" i="31"/>
  <c r="S189" i="31" s="1"/>
  <c r="Y189" i="31"/>
  <c r="Z189" i="31" s="1"/>
  <c r="AB189" i="31"/>
  <c r="AC189" i="31" s="1"/>
  <c r="B191" i="31"/>
  <c r="W191" i="31"/>
  <c r="P192" i="31"/>
  <c r="T192" i="31"/>
  <c r="S192" i="31" s="1"/>
  <c r="Y192" i="31"/>
  <c r="Z192" i="31" s="1"/>
  <c r="AB192" i="31"/>
  <c r="AC192" i="31" s="1"/>
  <c r="P193" i="31"/>
  <c r="T193" i="31"/>
  <c r="S193" i="31" s="1"/>
  <c r="Y193" i="31"/>
  <c r="Z193" i="31" s="1"/>
  <c r="AB193" i="31"/>
  <c r="AC193" i="31"/>
  <c r="P194" i="31"/>
  <c r="T194" i="31"/>
  <c r="S194" i="31" s="1"/>
  <c r="Y194" i="31"/>
  <c r="Z194" i="31"/>
  <c r="AB194" i="31"/>
  <c r="AC194" i="31" s="1"/>
  <c r="P195" i="31"/>
  <c r="T195" i="31"/>
  <c r="S195" i="31" s="1"/>
  <c r="Y195" i="31"/>
  <c r="Z195" i="31" s="1"/>
  <c r="AB195" i="31"/>
  <c r="AC195" i="31" s="1"/>
  <c r="P196" i="31"/>
  <c r="T196" i="31"/>
  <c r="S196" i="31" s="1"/>
  <c r="Y196" i="31"/>
  <c r="Z196" i="31" s="1"/>
  <c r="AB196" i="31"/>
  <c r="AC196" i="31" s="1"/>
  <c r="P197" i="31"/>
  <c r="T197" i="31"/>
  <c r="S197" i="31" s="1"/>
  <c r="Y197" i="31"/>
  <c r="Z197" i="31" s="1"/>
  <c r="AB197" i="31"/>
  <c r="AC197" i="31" s="1"/>
  <c r="P198" i="31"/>
  <c r="T198" i="31"/>
  <c r="S198" i="31" s="1"/>
  <c r="Y198" i="31"/>
  <c r="Z198" i="31" s="1"/>
  <c r="AB198" i="31"/>
  <c r="AC198" i="31" s="1"/>
  <c r="P199" i="31"/>
  <c r="T199" i="31"/>
  <c r="S199" i="31" s="1"/>
  <c r="Y199" i="31"/>
  <c r="Z199" i="31" s="1"/>
  <c r="AB199" i="31"/>
  <c r="AC199" i="31" s="1"/>
  <c r="P200" i="31"/>
  <c r="T200" i="31"/>
  <c r="S200" i="31" s="1"/>
  <c r="Y200" i="31"/>
  <c r="Z200" i="31" s="1"/>
  <c r="AB200" i="31"/>
  <c r="AC200" i="31" s="1"/>
  <c r="P201" i="31"/>
  <c r="T201" i="31"/>
  <c r="S201" i="31" s="1"/>
  <c r="Y201" i="31"/>
  <c r="Z201" i="31" s="1"/>
  <c r="AB201" i="31"/>
  <c r="AC201" i="31"/>
  <c r="P202" i="31"/>
  <c r="T202" i="31"/>
  <c r="S202" i="31" s="1"/>
  <c r="Y202" i="31"/>
  <c r="Z202" i="31" s="1"/>
  <c r="AB202" i="31"/>
  <c r="AC202" i="31" s="1"/>
  <c r="B203" i="31"/>
  <c r="W203" i="31"/>
  <c r="P204" i="31"/>
  <c r="T204" i="31"/>
  <c r="S204" i="31" s="1"/>
  <c r="Y204" i="31"/>
  <c r="Z204" i="31" s="1"/>
  <c r="AB204" i="31"/>
  <c r="AC204" i="31" s="1"/>
  <c r="P205" i="31"/>
  <c r="T205" i="31"/>
  <c r="S205" i="31" s="1"/>
  <c r="Y205" i="31"/>
  <c r="Z205" i="31" s="1"/>
  <c r="AB205" i="31"/>
  <c r="AC205" i="31" s="1"/>
  <c r="P206" i="31"/>
  <c r="T206" i="31"/>
  <c r="S206" i="31" s="1"/>
  <c r="Y206" i="31"/>
  <c r="Z206" i="31" s="1"/>
  <c r="AB206" i="31"/>
  <c r="AC206" i="31" s="1"/>
  <c r="P207" i="31"/>
  <c r="T207" i="31"/>
  <c r="S207" i="31" s="1"/>
  <c r="Y207" i="31"/>
  <c r="Z207" i="31" s="1"/>
  <c r="AB207" i="31"/>
  <c r="AC207" i="31" s="1"/>
  <c r="P208" i="31"/>
  <c r="T208" i="31"/>
  <c r="S208" i="31" s="1"/>
  <c r="Y208" i="31"/>
  <c r="Z208" i="31" s="1"/>
  <c r="AB208" i="31"/>
  <c r="AC208" i="31" s="1"/>
  <c r="P209" i="31"/>
  <c r="T209" i="31"/>
  <c r="S209" i="31" s="1"/>
  <c r="Y209" i="31"/>
  <c r="Z209" i="31" s="1"/>
  <c r="AB209" i="31"/>
  <c r="AC209" i="31" s="1"/>
  <c r="P210" i="31"/>
  <c r="T210" i="31"/>
  <c r="S210" i="31" s="1"/>
  <c r="Y210" i="31"/>
  <c r="Z210" i="31" s="1"/>
  <c r="AB210" i="31"/>
  <c r="AC210" i="31" s="1"/>
  <c r="P211" i="31"/>
  <c r="T211" i="31"/>
  <c r="S211" i="31" s="1"/>
  <c r="Y211" i="31"/>
  <c r="Z211" i="31" s="1"/>
  <c r="AB211" i="31"/>
  <c r="AC211" i="31" s="1"/>
  <c r="P212" i="31"/>
  <c r="T212" i="31"/>
  <c r="S212" i="31" s="1"/>
  <c r="Y212" i="31"/>
  <c r="Z212" i="31" s="1"/>
  <c r="AB212" i="31"/>
  <c r="AC212" i="31" s="1"/>
  <c r="P214" i="31"/>
  <c r="T214" i="31"/>
  <c r="S214" i="31" s="1"/>
  <c r="Y214" i="31"/>
  <c r="Z214" i="31" s="1"/>
  <c r="AB214" i="31"/>
  <c r="AC214" i="31" s="1"/>
  <c r="P215" i="31"/>
  <c r="T215" i="31"/>
  <c r="S215" i="31" s="1"/>
  <c r="Y215" i="31"/>
  <c r="Z215" i="31" s="1"/>
  <c r="AB215" i="31"/>
  <c r="AC215" i="31" s="1"/>
  <c r="P216" i="31"/>
  <c r="T216" i="31"/>
  <c r="S216" i="31" s="1"/>
  <c r="Y216" i="31"/>
  <c r="Z216" i="31" s="1"/>
  <c r="AB216" i="31"/>
  <c r="AC216" i="31"/>
  <c r="P217" i="31"/>
  <c r="T217" i="31"/>
  <c r="S217" i="31" s="1"/>
  <c r="Y217" i="31"/>
  <c r="Z217" i="31" s="1"/>
  <c r="AB217" i="31"/>
  <c r="AC217" i="31" s="1"/>
  <c r="P218" i="31"/>
  <c r="T218" i="31"/>
  <c r="S218" i="31" s="1"/>
  <c r="Y218" i="31"/>
  <c r="Z218" i="31"/>
  <c r="AB218" i="31"/>
  <c r="AC218" i="31" s="1"/>
  <c r="B219" i="31"/>
  <c r="W219" i="31"/>
  <c r="P220" i="31"/>
  <c r="T220" i="31"/>
  <c r="S220" i="31" s="1"/>
  <c r="Y220" i="31"/>
  <c r="Z220" i="31" s="1"/>
  <c r="AB220" i="31"/>
  <c r="AC220" i="31" s="1"/>
  <c r="P221" i="31"/>
  <c r="T221" i="31"/>
  <c r="S221" i="31" s="1"/>
  <c r="Y221" i="31"/>
  <c r="Z221" i="31" s="1"/>
  <c r="AB221" i="31"/>
  <c r="AC221" i="31" s="1"/>
  <c r="P222" i="31"/>
  <c r="T222" i="31"/>
  <c r="S222" i="31" s="1"/>
  <c r="Y222" i="31"/>
  <c r="Z222" i="31" s="1"/>
  <c r="AB222" i="31"/>
  <c r="AC222" i="31" s="1"/>
  <c r="P223" i="31"/>
  <c r="T223" i="31"/>
  <c r="S223" i="31" s="1"/>
  <c r="Y223" i="31"/>
  <c r="Z223" i="31" s="1"/>
  <c r="AB223" i="31"/>
  <c r="AC223" i="31" s="1"/>
  <c r="P224" i="31"/>
  <c r="T224" i="31"/>
  <c r="S224" i="31" s="1"/>
  <c r="Y224" i="31"/>
  <c r="Z224" i="31" s="1"/>
  <c r="AB224" i="31"/>
  <c r="AC224" i="31" s="1"/>
  <c r="B226" i="31"/>
  <c r="W226" i="31"/>
  <c r="P227" i="31"/>
  <c r="T227" i="31"/>
  <c r="S227" i="31" s="1"/>
  <c r="Y227" i="31"/>
  <c r="Z227" i="31" s="1"/>
  <c r="AB227" i="31"/>
  <c r="AC227" i="31" s="1"/>
  <c r="P228" i="31"/>
  <c r="T228" i="31"/>
  <c r="S228" i="31" s="1"/>
  <c r="Y228" i="31"/>
  <c r="Z228" i="31" s="1"/>
  <c r="AB228" i="31"/>
  <c r="AC228" i="31" s="1"/>
  <c r="P229" i="31"/>
  <c r="T229" i="31"/>
  <c r="S229" i="31" s="1"/>
  <c r="Y229" i="31"/>
  <c r="Z229" i="31" s="1"/>
  <c r="AB229" i="31"/>
  <c r="AC229" i="31" s="1"/>
  <c r="P230" i="31"/>
  <c r="T230" i="31"/>
  <c r="S230" i="31" s="1"/>
  <c r="Y230" i="31"/>
  <c r="Z230" i="31" s="1"/>
  <c r="AB230" i="31"/>
  <c r="AC230" i="31" s="1"/>
  <c r="P231" i="31"/>
  <c r="T231" i="31"/>
  <c r="S231" i="31" s="1"/>
  <c r="Y231" i="31"/>
  <c r="Z231" i="31" s="1"/>
  <c r="AB231" i="31"/>
  <c r="AC231" i="31" s="1"/>
  <c r="P232" i="31"/>
  <c r="T232" i="31"/>
  <c r="S232" i="31" s="1"/>
  <c r="Y232" i="31"/>
  <c r="Z232" i="31" s="1"/>
  <c r="AB232" i="31"/>
  <c r="AC232" i="31" s="1"/>
  <c r="P233" i="31"/>
  <c r="T233" i="31"/>
  <c r="S233" i="31" s="1"/>
  <c r="Y233" i="31"/>
  <c r="Z233" i="31" s="1"/>
  <c r="AB233" i="31"/>
  <c r="AC233" i="31" s="1"/>
  <c r="P234" i="31"/>
  <c r="T234" i="31"/>
  <c r="S234" i="31" s="1"/>
  <c r="Y234" i="31"/>
  <c r="Z234" i="31" s="1"/>
  <c r="AB234" i="31"/>
  <c r="AC234" i="31" s="1"/>
  <c r="B235" i="31"/>
  <c r="W235" i="31"/>
  <c r="P236" i="31"/>
  <c r="T236" i="31"/>
  <c r="S236" i="31" s="1"/>
  <c r="Y236" i="31"/>
  <c r="Z236" i="31" s="1"/>
  <c r="AB236" i="31"/>
  <c r="AC236" i="31" s="1"/>
  <c r="P237" i="31"/>
  <c r="T237" i="31"/>
  <c r="S237" i="31" s="1"/>
  <c r="Y237" i="31"/>
  <c r="Z237" i="31" s="1"/>
  <c r="AB237" i="31"/>
  <c r="AC237" i="31" s="1"/>
  <c r="P238" i="31"/>
  <c r="T238" i="31"/>
  <c r="S238" i="31" s="1"/>
  <c r="Y238" i="31"/>
  <c r="Z238" i="31" s="1"/>
  <c r="AB238" i="31"/>
  <c r="AC238" i="31" s="1"/>
  <c r="P239" i="31"/>
  <c r="T239" i="31"/>
  <c r="S239" i="31" s="1"/>
  <c r="Y239" i="31"/>
  <c r="Z239" i="31"/>
  <c r="AB239" i="31"/>
  <c r="AC239" i="31" s="1"/>
  <c r="P240" i="31"/>
  <c r="T240" i="31"/>
  <c r="S240" i="31" s="1"/>
  <c r="Y240" i="31"/>
  <c r="Z240" i="31" s="1"/>
  <c r="AB240" i="31"/>
  <c r="AC240" i="31" s="1"/>
  <c r="P241" i="31"/>
  <c r="T241" i="31"/>
  <c r="S241" i="31" s="1"/>
  <c r="Y241" i="31"/>
  <c r="Z241" i="31" s="1"/>
  <c r="AB241" i="31"/>
  <c r="AC241" i="31" s="1"/>
  <c r="P242" i="31"/>
  <c r="T242" i="31"/>
  <c r="S242" i="31" s="1"/>
  <c r="Y242" i="31"/>
  <c r="Z242" i="31" s="1"/>
  <c r="AB242" i="31"/>
  <c r="AC242" i="31" s="1"/>
  <c r="P243" i="31"/>
  <c r="T243" i="31"/>
  <c r="S243" i="31" s="1"/>
  <c r="Y243" i="31"/>
  <c r="Z243" i="31" s="1"/>
  <c r="AB243" i="31"/>
  <c r="AC243" i="31" s="1"/>
  <c r="P244" i="31"/>
  <c r="T244" i="31"/>
  <c r="S244" i="31" s="1"/>
  <c r="Y244" i="31"/>
  <c r="Z244" i="31" s="1"/>
  <c r="AB244" i="31"/>
  <c r="AC244" i="31" s="1"/>
  <c r="P245" i="31"/>
  <c r="T245" i="31"/>
  <c r="S245" i="31" s="1"/>
  <c r="Y245" i="31"/>
  <c r="Z245" i="31" s="1"/>
  <c r="AB245" i="31"/>
  <c r="AC245" i="31" s="1"/>
  <c r="P246" i="31"/>
  <c r="T246" i="31"/>
  <c r="S246" i="31" s="1"/>
  <c r="Y246" i="31"/>
  <c r="Z246" i="31" s="1"/>
  <c r="AB246" i="31"/>
  <c r="AC246" i="31" s="1"/>
  <c r="P247" i="31"/>
  <c r="T247" i="31"/>
  <c r="S247" i="31" s="1"/>
  <c r="Y247" i="31"/>
  <c r="Z247" i="31" s="1"/>
  <c r="AB247" i="31"/>
  <c r="AC247" i="31" s="1"/>
  <c r="B248" i="31"/>
  <c r="W248" i="31"/>
  <c r="P249" i="31"/>
  <c r="T249" i="31"/>
  <c r="S249" i="31" s="1"/>
  <c r="Y249" i="31"/>
  <c r="Z249" i="31" s="1"/>
  <c r="AB249" i="31"/>
  <c r="AC249" i="31" s="1"/>
  <c r="P250" i="31"/>
  <c r="T250" i="31"/>
  <c r="S250" i="31" s="1"/>
  <c r="Y250" i="31"/>
  <c r="Z250" i="31" s="1"/>
  <c r="AB250" i="31"/>
  <c r="AC250" i="31" s="1"/>
  <c r="P251" i="31"/>
  <c r="T251" i="31"/>
  <c r="S251" i="31" s="1"/>
  <c r="Y251" i="31"/>
  <c r="Z251" i="31"/>
  <c r="AB251" i="31"/>
  <c r="AC251" i="31" s="1"/>
  <c r="P252" i="31"/>
  <c r="T252" i="31"/>
  <c r="S252" i="31" s="1"/>
  <c r="Y252" i="31"/>
  <c r="Z252" i="31" s="1"/>
  <c r="AB252" i="31"/>
  <c r="AC252" i="31" s="1"/>
  <c r="P253" i="31"/>
  <c r="T253" i="31"/>
  <c r="S253" i="31" s="1"/>
  <c r="Y253" i="31"/>
  <c r="Z253" i="31" s="1"/>
  <c r="AB253" i="31"/>
  <c r="AC253" i="31" s="1"/>
  <c r="P254" i="31"/>
  <c r="T254" i="31"/>
  <c r="S254" i="31" s="1"/>
  <c r="Y254" i="31"/>
  <c r="Z254" i="31" s="1"/>
  <c r="AB254" i="31"/>
  <c r="AC254" i="31" s="1"/>
  <c r="P255" i="31"/>
  <c r="T255" i="31"/>
  <c r="S255" i="31" s="1"/>
  <c r="Y255" i="31"/>
  <c r="Z255" i="31"/>
  <c r="AB255" i="31"/>
  <c r="AC255" i="31" s="1"/>
  <c r="P256" i="31"/>
  <c r="T256" i="31"/>
  <c r="S256" i="31" s="1"/>
  <c r="Y256" i="31"/>
  <c r="Z256" i="31" s="1"/>
  <c r="AB256" i="31"/>
  <c r="AC256" i="31" s="1"/>
  <c r="P257" i="31"/>
  <c r="T257" i="31"/>
  <c r="S257" i="31" s="1"/>
  <c r="Y257" i="31"/>
  <c r="Z257" i="31" s="1"/>
  <c r="AB257" i="31"/>
  <c r="AC257" i="31" s="1"/>
  <c r="B258" i="31"/>
  <c r="W258" i="31"/>
  <c r="P259" i="31"/>
  <c r="T259" i="31"/>
  <c r="S259" i="31" s="1"/>
  <c r="Y259" i="31"/>
  <c r="Z259" i="31" s="1"/>
  <c r="AB259" i="31"/>
  <c r="AC259" i="31" s="1"/>
  <c r="P260" i="31"/>
  <c r="T260" i="31"/>
  <c r="S260" i="31" s="1"/>
  <c r="Y260" i="31"/>
  <c r="Z260" i="31" s="1"/>
  <c r="AB260" i="31"/>
  <c r="AC260" i="31" s="1"/>
  <c r="P261" i="31"/>
  <c r="T261" i="31"/>
  <c r="S261" i="31" s="1"/>
  <c r="Y261" i="31"/>
  <c r="Z261" i="31"/>
  <c r="AB261" i="31"/>
  <c r="AC261" i="31" s="1"/>
  <c r="P262" i="31"/>
  <c r="T262" i="31"/>
  <c r="S262" i="31" s="1"/>
  <c r="Y262" i="31"/>
  <c r="Z262" i="31" s="1"/>
  <c r="AB262" i="31"/>
  <c r="AC262" i="31" s="1"/>
  <c r="P263" i="31"/>
  <c r="T263" i="31"/>
  <c r="S263" i="31" s="1"/>
  <c r="Y263" i="31"/>
  <c r="Z263" i="31" s="1"/>
  <c r="AB263" i="31"/>
  <c r="AC263" i="31" s="1"/>
  <c r="P264" i="31"/>
  <c r="T264" i="31"/>
  <c r="S264" i="31" s="1"/>
  <c r="Y264" i="31"/>
  <c r="Z264" i="31" s="1"/>
  <c r="AB264" i="31"/>
  <c r="AC264" i="31" s="1"/>
  <c r="P265" i="31"/>
  <c r="T265" i="31"/>
  <c r="S265" i="31" s="1"/>
  <c r="Y265" i="31"/>
  <c r="Z265" i="31" s="1"/>
  <c r="AB265" i="31"/>
  <c r="AC265" i="31" s="1"/>
  <c r="B266" i="31"/>
  <c r="W266" i="31"/>
  <c r="P267" i="31"/>
  <c r="T267" i="31"/>
  <c r="S267" i="31" s="1"/>
  <c r="Y267" i="31"/>
  <c r="Z267" i="31" s="1"/>
  <c r="AB267" i="31"/>
  <c r="AC267" i="31"/>
  <c r="P268" i="31"/>
  <c r="T268" i="31"/>
  <c r="S268" i="31" s="1"/>
  <c r="Y268" i="31"/>
  <c r="Z268" i="31" s="1"/>
  <c r="AB268" i="31"/>
  <c r="AC268" i="31" s="1"/>
  <c r="P269" i="31"/>
  <c r="T269" i="31"/>
  <c r="S269" i="31" s="1"/>
  <c r="Y269" i="31"/>
  <c r="Z269" i="31" s="1"/>
  <c r="AB269" i="31"/>
  <c r="AC269" i="31" s="1"/>
  <c r="P270" i="31"/>
  <c r="T270" i="31"/>
  <c r="S270" i="31" s="1"/>
  <c r="Y270" i="31"/>
  <c r="Z270" i="31" s="1"/>
  <c r="AB270" i="31"/>
  <c r="AC270" i="31" s="1"/>
  <c r="B271" i="31"/>
  <c r="Q271" i="31"/>
  <c r="Q266" i="31" s="1"/>
  <c r="Q258" i="31" s="1"/>
  <c r="Q248" i="31" s="1"/>
  <c r="Q235" i="31" s="1"/>
  <c r="Q226" i="31" s="1"/>
  <c r="Q219" i="31" s="1"/>
  <c r="Q203" i="31" s="1"/>
  <c r="Q191" i="31" s="1"/>
  <c r="Q167" i="31" s="1"/>
  <c r="Q144" i="31" s="1"/>
  <c r="Q131" i="31" s="1"/>
  <c r="Q117" i="31" s="1"/>
  <c r="Q103" i="31" s="1"/>
  <c r="Q89" i="31" s="1"/>
  <c r="Q78" i="31" s="1"/>
  <c r="Q67" i="31" s="1"/>
  <c r="Q59" i="31" s="1"/>
  <c r="Q43" i="31" s="1"/>
  <c r="Q21" i="31" s="1"/>
  <c r="R271" i="31"/>
  <c r="R266" i="31" s="1"/>
  <c r="R258" i="31" s="1"/>
  <c r="R248" i="31" s="1"/>
  <c r="R235" i="31" s="1"/>
  <c r="R226" i="31" s="1"/>
  <c r="R219" i="31" s="1"/>
  <c r="R203" i="31" s="1"/>
  <c r="R191" i="31" s="1"/>
  <c r="R167" i="31" s="1"/>
  <c r="R144" i="31" s="1"/>
  <c r="R131" i="31" s="1"/>
  <c r="R117" i="31" s="1"/>
  <c r="R103" i="31" s="1"/>
  <c r="R89" i="31" s="1"/>
  <c r="R78" i="31" s="1"/>
  <c r="R67" i="31" s="1"/>
  <c r="R59" i="31" s="1"/>
  <c r="R43" i="31" s="1"/>
  <c r="R21" i="31" s="1"/>
  <c r="U271" i="31"/>
  <c r="U266" i="31" s="1"/>
  <c r="U258" i="31" s="1"/>
  <c r="U248" i="31" s="1"/>
  <c r="U235" i="31" s="1"/>
  <c r="U226" i="31" s="1"/>
  <c r="U219" i="31" s="1"/>
  <c r="U203" i="31" s="1"/>
  <c r="U191" i="31" s="1"/>
  <c r="U167" i="31" s="1"/>
  <c r="U144" i="31" s="1"/>
  <c r="U131" i="31" s="1"/>
  <c r="U117" i="31" s="1"/>
  <c r="U103" i="31" s="1"/>
  <c r="U89" i="31" s="1"/>
  <c r="U78" i="31" s="1"/>
  <c r="U67" i="31" s="1"/>
  <c r="V271" i="31"/>
  <c r="V266" i="31" s="1"/>
  <c r="V258" i="31" s="1"/>
  <c r="V248" i="31" s="1"/>
  <c r="V235" i="31" s="1"/>
  <c r="V226" i="31" s="1"/>
  <c r="V219" i="31" s="1"/>
  <c r="V203" i="31" s="1"/>
  <c r="V191" i="31" s="1"/>
  <c r="V167" i="31" s="1"/>
  <c r="V144" i="31" s="1"/>
  <c r="V131" i="31" s="1"/>
  <c r="V117" i="31" s="1"/>
  <c r="V103" i="31" s="1"/>
  <c r="V89" i="31" s="1"/>
  <c r="V78" i="31" s="1"/>
  <c r="V67" i="31" s="1"/>
  <c r="V59" i="31" s="1"/>
  <c r="V43" i="31" s="1"/>
  <c r="V21" i="31" s="1"/>
  <c r="W271" i="31"/>
  <c r="X271" i="31"/>
  <c r="X266" i="31" s="1"/>
  <c r="X258" i="31" s="1"/>
  <c r="X248" i="31" s="1"/>
  <c r="X235" i="31" s="1"/>
  <c r="X226" i="31" s="1"/>
  <c r="X219" i="31" s="1"/>
  <c r="X203" i="31" s="1"/>
  <c r="X191" i="31" s="1"/>
  <c r="X167" i="31" s="1"/>
  <c r="X144" i="31" s="1"/>
  <c r="X131" i="31" s="1"/>
  <c r="X117" i="31" s="1"/>
  <c r="X103" i="31" s="1"/>
  <c r="X89" i="31" s="1"/>
  <c r="X78" i="31" s="1"/>
  <c r="X67" i="31" s="1"/>
  <c r="X59" i="31" s="1"/>
  <c r="X43" i="31" s="1"/>
  <c r="X21" i="31" s="1"/>
  <c r="X8" i="31" s="1"/>
  <c r="AA271" i="31"/>
  <c r="AA266" i="31" s="1"/>
  <c r="AA258" i="31" s="1"/>
  <c r="AA248" i="31" s="1"/>
  <c r="AA235" i="31" s="1"/>
  <c r="AA226" i="31" s="1"/>
  <c r="AA219" i="31" s="1"/>
  <c r="AA203" i="31" s="1"/>
  <c r="AA191" i="31" s="1"/>
  <c r="AA167" i="31" s="1"/>
  <c r="AA144" i="31" s="1"/>
  <c r="AA131" i="31" s="1"/>
  <c r="AA117" i="31" s="1"/>
  <c r="AA103" i="31" s="1"/>
  <c r="AA89" i="31" s="1"/>
  <c r="AA78" i="31" s="1"/>
  <c r="AA67" i="31" s="1"/>
  <c r="AA59" i="31" s="1"/>
  <c r="AA43" i="31" s="1"/>
  <c r="AA21" i="31" s="1"/>
  <c r="AA8" i="31" s="1"/>
  <c r="P272" i="31"/>
  <c r="T272" i="31"/>
  <c r="S272" i="31" s="1"/>
  <c r="Y272" i="31"/>
  <c r="Z272" i="31" s="1"/>
  <c r="AB272" i="31"/>
  <c r="AC272" i="31" s="1"/>
  <c r="P273" i="31"/>
  <c r="T273" i="31"/>
  <c r="S273" i="31" s="1"/>
  <c r="Y273" i="31"/>
  <c r="Z273" i="31" s="1"/>
  <c r="AB273" i="31"/>
  <c r="AC273" i="31" s="1"/>
  <c r="P274" i="31"/>
  <c r="T274" i="31"/>
  <c r="S274" i="31" s="1"/>
  <c r="Y274" i="31"/>
  <c r="Z274" i="31" s="1"/>
  <c r="AB274" i="31"/>
  <c r="AC274" i="31" s="1"/>
  <c r="P275" i="31"/>
  <c r="T275" i="31"/>
  <c r="S275" i="31" s="1"/>
  <c r="Y275" i="31"/>
  <c r="Z275" i="31" s="1"/>
  <c r="AB275" i="31"/>
  <c r="AC275" i="31" s="1"/>
  <c r="P276" i="31"/>
  <c r="T276" i="31"/>
  <c r="S276" i="31" s="1"/>
  <c r="Y276" i="31"/>
  <c r="Z276" i="31" s="1"/>
  <c r="AB276" i="31"/>
  <c r="AC276" i="31" s="1"/>
  <c r="P277" i="31"/>
  <c r="T277" i="31"/>
  <c r="S277" i="31" s="1"/>
  <c r="Y277" i="31"/>
  <c r="Z277" i="31" s="1"/>
  <c r="AB277" i="31"/>
  <c r="AC277" i="31" s="1"/>
  <c r="P278" i="31"/>
  <c r="T278" i="31"/>
  <c r="S278" i="31" s="1"/>
  <c r="Y278" i="31"/>
  <c r="Z278" i="31" s="1"/>
  <c r="AB278" i="31"/>
  <c r="AC278" i="31" s="1"/>
  <c r="P279" i="31"/>
  <c r="T279" i="31"/>
  <c r="S279" i="31" s="1"/>
  <c r="Y279" i="31"/>
  <c r="Z279" i="31" s="1"/>
  <c r="AB279" i="31"/>
  <c r="AC279" i="31" s="1"/>
  <c r="P280" i="31"/>
  <c r="T280" i="31"/>
  <c r="S280" i="31" s="1"/>
  <c r="Y280" i="31"/>
  <c r="Z280" i="31" s="1"/>
  <c r="AB280" i="31"/>
  <c r="AC280" i="31" s="1"/>
  <c r="P281" i="31"/>
  <c r="T281" i="31"/>
  <c r="S281" i="31" s="1"/>
  <c r="Y281" i="31"/>
  <c r="Z281" i="31" s="1"/>
  <c r="AB281" i="31"/>
  <c r="AC281" i="31" s="1"/>
  <c r="P282" i="31"/>
  <c r="T282" i="31"/>
  <c r="S282" i="31" s="1"/>
  <c r="Y282" i="31"/>
  <c r="Z282" i="31" s="1"/>
  <c r="AB282" i="31"/>
  <c r="AC282" i="31" s="1"/>
  <c r="P283" i="31"/>
  <c r="T283" i="31"/>
  <c r="S283" i="31" s="1"/>
  <c r="Y283" i="31"/>
  <c r="Z283" i="31" s="1"/>
  <c r="AB283" i="31"/>
  <c r="AC283" i="31" s="1"/>
  <c r="P284" i="31"/>
  <c r="T284" i="31"/>
  <c r="S284" i="31" s="1"/>
  <c r="Y284" i="31"/>
  <c r="Z284" i="31" s="1"/>
  <c r="AB284" i="31"/>
  <c r="AC284" i="31" s="1"/>
  <c r="P285" i="31"/>
  <c r="T285" i="31"/>
  <c r="S285" i="31" s="1"/>
  <c r="Y285" i="31"/>
  <c r="Z285" i="31" s="1"/>
  <c r="AB285" i="31"/>
  <c r="AC285" i="31" s="1"/>
  <c r="P286" i="31"/>
  <c r="T286" i="31"/>
  <c r="S286" i="31" s="1"/>
  <c r="Y286" i="31"/>
  <c r="Z286" i="31" s="1"/>
  <c r="AB286" i="31"/>
  <c r="AC286" i="31" s="1"/>
  <c r="P287" i="31"/>
  <c r="T287" i="31"/>
  <c r="S287" i="31" s="1"/>
  <c r="Y287" i="31"/>
  <c r="Z287" i="31" s="1"/>
  <c r="AB287" i="31"/>
  <c r="AC287" i="31" s="1"/>
  <c r="P288" i="31"/>
  <c r="T288" i="31"/>
  <c r="S288" i="31" s="1"/>
  <c r="Y288" i="31"/>
  <c r="Z288" i="31" s="1"/>
  <c r="AB288" i="31"/>
  <c r="AC288" i="31" s="1"/>
  <c r="P289" i="31"/>
  <c r="T289" i="31"/>
  <c r="S289" i="31" s="1"/>
  <c r="Y289" i="31"/>
  <c r="Z289" i="31" s="1"/>
  <c r="AB289" i="31"/>
  <c r="AC289" i="31" s="1"/>
  <c r="P290" i="31"/>
  <c r="T290" i="31"/>
  <c r="S290" i="31" s="1"/>
  <c r="Y290" i="31"/>
  <c r="Z290" i="31" s="1"/>
  <c r="AB290" i="31"/>
  <c r="AC290" i="31" s="1"/>
  <c r="P291" i="31"/>
  <c r="T291" i="31"/>
  <c r="S291" i="31" s="1"/>
  <c r="Y291" i="31"/>
  <c r="Z291" i="31" s="1"/>
  <c r="AB291" i="31"/>
  <c r="AC291" i="31" s="1"/>
  <c r="P292" i="31"/>
  <c r="T292" i="31"/>
  <c r="S292" i="31" s="1"/>
  <c r="Y292" i="31"/>
  <c r="Z292" i="31" s="1"/>
  <c r="AB292" i="31"/>
  <c r="AC292" i="31" s="1"/>
  <c r="P293" i="31"/>
  <c r="T293" i="31"/>
  <c r="S293" i="31" s="1"/>
  <c r="Y293" i="31"/>
  <c r="Z293" i="31"/>
  <c r="AB293" i="31"/>
  <c r="AC293" i="31" s="1"/>
  <c r="P294" i="31"/>
  <c r="T294" i="31"/>
  <c r="S294" i="31" s="1"/>
  <c r="Y294" i="31"/>
  <c r="Z294" i="31" s="1"/>
  <c r="AB294" i="31"/>
  <c r="AC294" i="31" s="1"/>
  <c r="P295" i="31"/>
  <c r="T295" i="31"/>
  <c r="S295" i="31" s="1"/>
  <c r="Y295" i="31"/>
  <c r="Z295" i="31" s="1"/>
  <c r="AB295" i="31"/>
  <c r="AC295" i="31" s="1"/>
  <c r="P296" i="31"/>
  <c r="T296" i="31"/>
  <c r="S296" i="31" s="1"/>
  <c r="Y296" i="31"/>
  <c r="Z296" i="31" s="1"/>
  <c r="AB296" i="31"/>
  <c r="AC296" i="31" s="1"/>
  <c r="P297" i="31"/>
  <c r="T297" i="31"/>
  <c r="S297" i="31" s="1"/>
  <c r="Y297" i="31"/>
  <c r="Z297" i="31" s="1"/>
  <c r="AB297" i="31"/>
  <c r="AC297" i="31"/>
  <c r="P298" i="31"/>
  <c r="T298" i="31"/>
  <c r="S298" i="31" s="1"/>
  <c r="Y298" i="31"/>
  <c r="Z298" i="31" s="1"/>
  <c r="AB298" i="31"/>
  <c r="AC298" i="31" s="1"/>
  <c r="P299" i="31"/>
  <c r="T299" i="31"/>
  <c r="S299" i="31" s="1"/>
  <c r="Y299" i="31"/>
  <c r="Z299" i="31" s="1"/>
  <c r="AB299" i="31"/>
  <c r="AC299" i="31" s="1"/>
  <c r="P300" i="31"/>
  <c r="T300" i="31"/>
  <c r="S300" i="31" s="1"/>
  <c r="Y300" i="31"/>
  <c r="Z300" i="31" s="1"/>
  <c r="AB300" i="31"/>
  <c r="AC300" i="31" s="1"/>
  <c r="P301" i="31"/>
  <c r="T301" i="31"/>
  <c r="S301" i="31" s="1"/>
  <c r="Y301" i="31"/>
  <c r="Z301" i="31" s="1"/>
  <c r="AB301" i="31"/>
  <c r="AC301" i="31" s="1"/>
  <c r="P302" i="31"/>
  <c r="T302" i="31"/>
  <c r="S302" i="31" s="1"/>
  <c r="Y302" i="31"/>
  <c r="Z302" i="31" s="1"/>
  <c r="AB302" i="31"/>
  <c r="AC302" i="31" s="1"/>
  <c r="P303" i="31"/>
  <c r="T303" i="31"/>
  <c r="S303" i="31" s="1"/>
  <c r="Y303" i="31"/>
  <c r="Z303" i="31" s="1"/>
  <c r="AB303" i="31"/>
  <c r="AC303" i="31" s="1"/>
  <c r="P304" i="31"/>
  <c r="T304" i="31"/>
  <c r="S304" i="31" s="1"/>
  <c r="Y304" i="31"/>
  <c r="Z304" i="31" s="1"/>
  <c r="AB304" i="31"/>
  <c r="AC304" i="31" s="1"/>
  <c r="P305" i="31"/>
  <c r="T305" i="31"/>
  <c r="S305" i="31" s="1"/>
  <c r="Y305" i="31"/>
  <c r="Z305" i="31" s="1"/>
  <c r="AB305" i="31"/>
  <c r="AC305" i="31" s="1"/>
  <c r="P306" i="31"/>
  <c r="T306" i="31"/>
  <c r="S306" i="31" s="1"/>
  <c r="Y306" i="31"/>
  <c r="Z306" i="31" s="1"/>
  <c r="AB306" i="31"/>
  <c r="AC306" i="31" s="1"/>
  <c r="P307" i="31"/>
  <c r="T307" i="31"/>
  <c r="S307" i="31" s="1"/>
  <c r="Y307" i="31"/>
  <c r="Z307" i="31" s="1"/>
  <c r="AB307" i="31"/>
  <c r="AC307" i="31" s="1"/>
  <c r="P308" i="31"/>
  <c r="T308" i="31"/>
  <c r="S308" i="31" s="1"/>
  <c r="Y308" i="31"/>
  <c r="Z308" i="31" s="1"/>
  <c r="AB308" i="31"/>
  <c r="AC308" i="31" s="1"/>
  <c r="P309" i="31"/>
  <c r="T309" i="31"/>
  <c r="S309" i="31" s="1"/>
  <c r="Y309" i="31"/>
  <c r="Z309" i="31" s="1"/>
  <c r="AB309" i="31"/>
  <c r="AC309" i="31" s="1"/>
  <c r="P310" i="31"/>
  <c r="T310" i="31"/>
  <c r="S310" i="31" s="1"/>
  <c r="Y310" i="31"/>
  <c r="Z310" i="31" s="1"/>
  <c r="AB310" i="31"/>
  <c r="AC310" i="31" s="1"/>
  <c r="P311" i="31"/>
  <c r="T311" i="31"/>
  <c r="S311" i="31" s="1"/>
  <c r="Y311" i="31"/>
  <c r="Z311" i="31" s="1"/>
  <c r="AB311" i="31"/>
  <c r="AC311" i="31" s="1"/>
  <c r="P312" i="31"/>
  <c r="T312" i="31"/>
  <c r="S312" i="31" s="1"/>
  <c r="Y312" i="31"/>
  <c r="Z312" i="31" s="1"/>
  <c r="AB312" i="31"/>
  <c r="AC312" i="31" s="1"/>
  <c r="P313" i="31"/>
  <c r="T313" i="31"/>
  <c r="S313" i="31" s="1"/>
  <c r="Y313" i="31"/>
  <c r="Z313" i="31" s="1"/>
  <c r="AB313" i="31"/>
  <c r="AC313" i="31" s="1"/>
  <c r="P314" i="31"/>
  <c r="T314" i="31"/>
  <c r="S314" i="31" s="1"/>
  <c r="Y314" i="31"/>
  <c r="Z314" i="31" s="1"/>
  <c r="AB314" i="31"/>
  <c r="AC314" i="31" s="1"/>
  <c r="P315" i="31"/>
  <c r="T315" i="31"/>
  <c r="S315" i="31" s="1"/>
  <c r="Y315" i="31"/>
  <c r="Z315" i="31" s="1"/>
  <c r="AB315" i="31"/>
  <c r="AC315" i="31" s="1"/>
  <c r="P316" i="31"/>
  <c r="T316" i="31"/>
  <c r="S316" i="31" s="1"/>
  <c r="Y316" i="31"/>
  <c r="Z316" i="31" s="1"/>
  <c r="AB316" i="31"/>
  <c r="AC316" i="31" s="1"/>
  <c r="P317" i="31"/>
  <c r="T317" i="31"/>
  <c r="S317" i="31" s="1"/>
  <c r="Y317" i="31"/>
  <c r="Z317" i="31" s="1"/>
  <c r="AB317" i="31"/>
  <c r="AC317" i="31" s="1"/>
  <c r="P318" i="31"/>
  <c r="T318" i="31"/>
  <c r="S318" i="31" s="1"/>
  <c r="Y318" i="31"/>
  <c r="Z318" i="31" s="1"/>
  <c r="AB318" i="31"/>
  <c r="AC318" i="31" s="1"/>
  <c r="P319" i="31"/>
  <c r="T319" i="31"/>
  <c r="S319" i="31" s="1"/>
  <c r="Y319" i="31"/>
  <c r="Z319" i="31" s="1"/>
  <c r="AB319" i="31"/>
  <c r="AC319" i="31" s="1"/>
  <c r="P320" i="31"/>
  <c r="T320" i="31"/>
  <c r="S320" i="31" s="1"/>
  <c r="Y320" i="31"/>
  <c r="Z320" i="31" s="1"/>
  <c r="AB320" i="31"/>
  <c r="AC320" i="31" s="1"/>
  <c r="P321" i="31"/>
  <c r="T321" i="31"/>
  <c r="S321" i="31" s="1"/>
  <c r="Y321" i="31"/>
  <c r="Z321" i="31" s="1"/>
  <c r="AB321" i="31"/>
  <c r="AC321" i="31"/>
  <c r="T266" i="31" l="1"/>
  <c r="Q8" i="31"/>
  <c r="Q5" i="31"/>
  <c r="R8" i="31"/>
  <c r="P8" i="31" s="1"/>
  <c r="R5" i="31"/>
  <c r="P219" i="31"/>
  <c r="U59" i="31"/>
  <c r="U43" i="31" s="1"/>
  <c r="U21" i="31" s="1"/>
  <c r="T21" i="31" s="1"/>
  <c r="T67" i="31"/>
  <c r="T191" i="31"/>
  <c r="V5" i="31"/>
  <c r="V8" i="31"/>
  <c r="T258" i="31"/>
  <c r="T219" i="31"/>
  <c r="P271" i="31"/>
  <c r="P258" i="31"/>
  <c r="T248" i="31"/>
  <c r="P235" i="31"/>
  <c r="P226" i="31"/>
  <c r="T203" i="31"/>
  <c r="P167" i="31"/>
  <c r="P144" i="31"/>
  <c r="T117" i="31"/>
  <c r="T271" i="31"/>
  <c r="T235" i="31"/>
  <c r="P248" i="31"/>
  <c r="P203" i="31"/>
  <c r="T131" i="31"/>
  <c r="T89" i="31"/>
  <c r="P266" i="31"/>
  <c r="T226" i="31"/>
  <c r="P191" i="31"/>
  <c r="P103" i="31"/>
  <c r="P131" i="31"/>
  <c r="P43" i="31"/>
  <c r="P117" i="31"/>
  <c r="T167" i="31"/>
  <c r="T144" i="31"/>
  <c r="T103" i="31"/>
  <c r="P78" i="31"/>
  <c r="P67" i="31"/>
  <c r="P89" i="31"/>
  <c r="T78" i="31"/>
  <c r="P59" i="31"/>
  <c r="P21" i="31"/>
  <c r="T59" i="31"/>
  <c r="P3" i="31"/>
  <c r="T43" i="31"/>
  <c r="X3" i="31"/>
  <c r="AA3" i="31"/>
  <c r="U5" i="31" l="1"/>
  <c r="U8" i="31"/>
  <c r="T8" i="31" s="1"/>
  <c r="T3" i="31" s="1"/>
  <c r="A3" i="30" l="1"/>
  <c r="B9" i="30"/>
  <c r="W9" i="30"/>
  <c r="O10" i="30"/>
  <c r="P10" i="30"/>
  <c r="T10" i="30"/>
  <c r="S10" i="30" s="1"/>
  <c r="Y10" i="30"/>
  <c r="Z10" i="30" s="1"/>
  <c r="AB10" i="30"/>
  <c r="AC10" i="30" s="1"/>
  <c r="P11" i="30"/>
  <c r="O11" i="30" s="1"/>
  <c r="T11" i="30"/>
  <c r="S11" i="30" s="1"/>
  <c r="Y11" i="30"/>
  <c r="Z11" i="30" s="1"/>
  <c r="AB11" i="30"/>
  <c r="AC11" i="30" s="1"/>
  <c r="P12" i="30"/>
  <c r="O12" i="30" s="1"/>
  <c r="T12" i="30"/>
  <c r="S12" i="30" s="1"/>
  <c r="Y12" i="30"/>
  <c r="Z12" i="30" s="1"/>
  <c r="AB12" i="30"/>
  <c r="AC12" i="30" s="1"/>
  <c r="P13" i="30"/>
  <c r="O13" i="30" s="1"/>
  <c r="T13" i="30"/>
  <c r="S13" i="30" s="1"/>
  <c r="Y13" i="30"/>
  <c r="Z13" i="30" s="1"/>
  <c r="AB13" i="30"/>
  <c r="AC13" i="30" s="1"/>
  <c r="O14" i="30"/>
  <c r="P14" i="30"/>
  <c r="T14" i="30"/>
  <c r="S14" i="30" s="1"/>
  <c r="Y14" i="30"/>
  <c r="Z14" i="30" s="1"/>
  <c r="AB14" i="30"/>
  <c r="AC14" i="30" s="1"/>
  <c r="P15" i="30"/>
  <c r="O15" i="30" s="1"/>
  <c r="T15" i="30"/>
  <c r="S15" i="30" s="1"/>
  <c r="Y15" i="30"/>
  <c r="Z15" i="30" s="1"/>
  <c r="AB15" i="30"/>
  <c r="AC15" i="30" s="1"/>
  <c r="P16" i="30"/>
  <c r="O16" i="30" s="1"/>
  <c r="T16" i="30"/>
  <c r="S16" i="30" s="1"/>
  <c r="Y16" i="30"/>
  <c r="Z16" i="30" s="1"/>
  <c r="AB16" i="30"/>
  <c r="AC16" i="30" s="1"/>
  <c r="P17" i="30"/>
  <c r="O17" i="30" s="1"/>
  <c r="T17" i="30"/>
  <c r="S17" i="30" s="1"/>
  <c r="Y17" i="30"/>
  <c r="Z17" i="30"/>
  <c r="AB17" i="30"/>
  <c r="AC17" i="30" s="1"/>
  <c r="P18" i="30"/>
  <c r="O18" i="30" s="1"/>
  <c r="T18" i="30"/>
  <c r="S18" i="30" s="1"/>
  <c r="Y18" i="30"/>
  <c r="Z18" i="30" s="1"/>
  <c r="AB18" i="30"/>
  <c r="AC18" i="30"/>
  <c r="P19" i="30"/>
  <c r="O19" i="30" s="1"/>
  <c r="T19" i="30"/>
  <c r="S19" i="30" s="1"/>
  <c r="Y19" i="30"/>
  <c r="Z19" i="30"/>
  <c r="AB19" i="30"/>
  <c r="AC19" i="30" s="1"/>
  <c r="B20" i="30"/>
  <c r="W20" i="30"/>
  <c r="P21" i="30"/>
  <c r="O21" i="30" s="1"/>
  <c r="T21" i="30"/>
  <c r="S21" i="30" s="1"/>
  <c r="Y21" i="30"/>
  <c r="Z21" i="30" s="1"/>
  <c r="AB21" i="30"/>
  <c r="AC21" i="30" s="1"/>
  <c r="P22" i="30"/>
  <c r="O22" i="30" s="1"/>
  <c r="T22" i="30"/>
  <c r="S22" i="30" s="1"/>
  <c r="Y22" i="30"/>
  <c r="Z22" i="30" s="1"/>
  <c r="AB22" i="30"/>
  <c r="AC22" i="30" s="1"/>
  <c r="P23" i="30"/>
  <c r="O23" i="30" s="1"/>
  <c r="T23" i="30"/>
  <c r="S23" i="30" s="1"/>
  <c r="Y23" i="30"/>
  <c r="Z23" i="30" s="1"/>
  <c r="AB23" i="30"/>
  <c r="AC23" i="30" s="1"/>
  <c r="P24" i="30"/>
  <c r="O24" i="30" s="1"/>
  <c r="T24" i="30"/>
  <c r="S24" i="30" s="1"/>
  <c r="Y24" i="30"/>
  <c r="Z24" i="30"/>
  <c r="AB24" i="30"/>
  <c r="AC24" i="30" s="1"/>
  <c r="P25" i="30"/>
  <c r="O25" i="30" s="1"/>
  <c r="T25" i="30"/>
  <c r="S25" i="30" s="1"/>
  <c r="Y25" i="30"/>
  <c r="Z25" i="30" s="1"/>
  <c r="AB25" i="30"/>
  <c r="AC25" i="30"/>
  <c r="P26" i="30"/>
  <c r="O26" i="30" s="1"/>
  <c r="T26" i="30"/>
  <c r="S26" i="30" s="1"/>
  <c r="Y26" i="30"/>
  <c r="Z26" i="30"/>
  <c r="AB26" i="30"/>
  <c r="AC26" i="30" s="1"/>
  <c r="B27" i="30"/>
  <c r="W27" i="30"/>
  <c r="O28" i="30"/>
  <c r="P28" i="30"/>
  <c r="T28" i="30"/>
  <c r="S28" i="30" s="1"/>
  <c r="Y28" i="30"/>
  <c r="Z28" i="30" s="1"/>
  <c r="AB28" i="30"/>
  <c r="AC28" i="30" s="1"/>
  <c r="P29" i="30"/>
  <c r="O29" i="30" s="1"/>
  <c r="T29" i="30"/>
  <c r="S29" i="30" s="1"/>
  <c r="Y29" i="30"/>
  <c r="Z29" i="30"/>
  <c r="AB29" i="30"/>
  <c r="AC29" i="30" s="1"/>
  <c r="P30" i="30"/>
  <c r="O30" i="30" s="1"/>
  <c r="T30" i="30"/>
  <c r="S30" i="30" s="1"/>
  <c r="Y30" i="30"/>
  <c r="Z30" i="30" s="1"/>
  <c r="AB30" i="30"/>
  <c r="AC30" i="30"/>
  <c r="P31" i="30"/>
  <c r="O31" i="30" s="1"/>
  <c r="T31" i="30"/>
  <c r="S31" i="30" s="1"/>
  <c r="Y31" i="30"/>
  <c r="Z31" i="30"/>
  <c r="AB31" i="30"/>
  <c r="AC31" i="30" s="1"/>
  <c r="P32" i="30"/>
  <c r="O32" i="30" s="1"/>
  <c r="T32" i="30"/>
  <c r="S32" i="30" s="1"/>
  <c r="Y32" i="30"/>
  <c r="Z32" i="30" s="1"/>
  <c r="AB32" i="30"/>
  <c r="AC32" i="30" s="1"/>
  <c r="P33" i="30"/>
  <c r="O33" i="30" s="1"/>
  <c r="T33" i="30"/>
  <c r="S33" i="30" s="1"/>
  <c r="Y33" i="30"/>
  <c r="Z33" i="30"/>
  <c r="AB33" i="30"/>
  <c r="AC33" i="30" s="1"/>
  <c r="B34" i="30"/>
  <c r="W34" i="30"/>
  <c r="P35" i="30"/>
  <c r="O35" i="30" s="1"/>
  <c r="T35" i="30"/>
  <c r="S35" i="30" s="1"/>
  <c r="Y35" i="30"/>
  <c r="Z35" i="30" s="1"/>
  <c r="AB35" i="30"/>
  <c r="AC35" i="30" s="1"/>
  <c r="P36" i="30"/>
  <c r="O36" i="30" s="1"/>
  <c r="T36" i="30"/>
  <c r="S36" i="30" s="1"/>
  <c r="Y36" i="30"/>
  <c r="Z36" i="30" s="1"/>
  <c r="AB36" i="30"/>
  <c r="AC36" i="30" s="1"/>
  <c r="P37" i="30"/>
  <c r="O37" i="30" s="1"/>
  <c r="T37" i="30"/>
  <c r="S37" i="30" s="1"/>
  <c r="Y37" i="30"/>
  <c r="Z37" i="30" s="1"/>
  <c r="AB37" i="30"/>
  <c r="AC37" i="30"/>
  <c r="P38" i="30"/>
  <c r="O38" i="30" s="1"/>
  <c r="T38" i="30"/>
  <c r="S38" i="30" s="1"/>
  <c r="Y38" i="30"/>
  <c r="Z38" i="30"/>
  <c r="AB38" i="30"/>
  <c r="AC38" i="30" s="1"/>
  <c r="O39" i="30"/>
  <c r="P39" i="30"/>
  <c r="T39" i="30"/>
  <c r="S39" i="30" s="1"/>
  <c r="Y39" i="30"/>
  <c r="Z39" i="30" s="1"/>
  <c r="AB39" i="30"/>
  <c r="AC39" i="30" s="1"/>
  <c r="P40" i="30"/>
  <c r="O40" i="30" s="1"/>
  <c r="T40" i="30"/>
  <c r="S40" i="30" s="1"/>
  <c r="Y40" i="30"/>
  <c r="Z40" i="30" s="1"/>
  <c r="AB40" i="30"/>
  <c r="AC40" i="30" s="1"/>
  <c r="B41" i="30"/>
  <c r="W41" i="30"/>
  <c r="P42" i="30"/>
  <c r="O42" i="30" s="1"/>
  <c r="T42" i="30"/>
  <c r="S42" i="30" s="1"/>
  <c r="Y42" i="30"/>
  <c r="Z42" i="30" s="1"/>
  <c r="AB42" i="30"/>
  <c r="AC42" i="30"/>
  <c r="P43" i="30"/>
  <c r="O43" i="30" s="1"/>
  <c r="T43" i="30"/>
  <c r="S43" i="30" s="1"/>
  <c r="Y43" i="30"/>
  <c r="Z43" i="30"/>
  <c r="AB43" i="30"/>
  <c r="AC43" i="30" s="1"/>
  <c r="P44" i="30"/>
  <c r="O44" i="30" s="1"/>
  <c r="T44" i="30"/>
  <c r="S44" i="30" s="1"/>
  <c r="Y44" i="30"/>
  <c r="Z44" i="30" s="1"/>
  <c r="AB44" i="30"/>
  <c r="AC44" i="30"/>
  <c r="P45" i="30"/>
  <c r="O45" i="30" s="1"/>
  <c r="T45" i="30"/>
  <c r="S45" i="30" s="1"/>
  <c r="Y45" i="30"/>
  <c r="Z45" i="30" s="1"/>
  <c r="AB45" i="30"/>
  <c r="AC45" i="30" s="1"/>
  <c r="P46" i="30"/>
  <c r="O46" i="30" s="1"/>
  <c r="T46" i="30"/>
  <c r="S46" i="30" s="1"/>
  <c r="Y46" i="30"/>
  <c r="Z46" i="30" s="1"/>
  <c r="AB46" i="30"/>
  <c r="AC46" i="30"/>
  <c r="P47" i="30"/>
  <c r="O47" i="30" s="1"/>
  <c r="T47" i="30"/>
  <c r="S47" i="30" s="1"/>
  <c r="Y47" i="30"/>
  <c r="Z47" i="30"/>
  <c r="AB47" i="30"/>
  <c r="AC47" i="30" s="1"/>
  <c r="B48" i="30"/>
  <c r="W48" i="30"/>
  <c r="P49" i="30"/>
  <c r="O49" i="30" s="1"/>
  <c r="T49" i="30"/>
  <c r="S49" i="30" s="1"/>
  <c r="Y49" i="30"/>
  <c r="Z49" i="30" s="1"/>
  <c r="AB49" i="30"/>
  <c r="AC49" i="30" s="1"/>
  <c r="P50" i="30"/>
  <c r="O50" i="30" s="1"/>
  <c r="T50" i="30"/>
  <c r="S50" i="30" s="1"/>
  <c r="Y50" i="30"/>
  <c r="Z50" i="30" s="1"/>
  <c r="AB50" i="30"/>
  <c r="AC50" i="30"/>
  <c r="P51" i="30"/>
  <c r="O51" i="30" s="1"/>
  <c r="T51" i="30"/>
  <c r="S51" i="30" s="1"/>
  <c r="Y51" i="30"/>
  <c r="Z51" i="30"/>
  <c r="AB51" i="30"/>
  <c r="AC51" i="30" s="1"/>
  <c r="P52" i="30"/>
  <c r="O52" i="30" s="1"/>
  <c r="T52" i="30"/>
  <c r="S52" i="30" s="1"/>
  <c r="Y52" i="30"/>
  <c r="Z52" i="30" s="1"/>
  <c r="AB52" i="30"/>
  <c r="AC52" i="30" s="1"/>
  <c r="P53" i="30"/>
  <c r="O53" i="30" s="1"/>
  <c r="T53" i="30"/>
  <c r="S53" i="30" s="1"/>
  <c r="Y53" i="30"/>
  <c r="Z53" i="30"/>
  <c r="AB53" i="30"/>
  <c r="AC53" i="30" s="1"/>
  <c r="O54" i="30"/>
  <c r="P54" i="30"/>
  <c r="T54" i="30"/>
  <c r="S54" i="30" s="1"/>
  <c r="Y54" i="30"/>
  <c r="Z54" i="30" s="1"/>
  <c r="AB54" i="30"/>
  <c r="AC54" i="30" s="1"/>
  <c r="P55" i="30"/>
  <c r="O55" i="30" s="1"/>
  <c r="S55" i="30"/>
  <c r="T55" i="30"/>
  <c r="Y55" i="30"/>
  <c r="Z55" i="30" s="1"/>
  <c r="AB55" i="30"/>
  <c r="AC55" i="30" s="1"/>
  <c r="B56" i="30"/>
  <c r="W56" i="30"/>
  <c r="O57" i="30"/>
  <c r="P57" i="30"/>
  <c r="T57" i="30"/>
  <c r="S57" i="30" s="1"/>
  <c r="Y57" i="30"/>
  <c r="Z57" i="30" s="1"/>
  <c r="AB57" i="30"/>
  <c r="AC57" i="30" s="1"/>
  <c r="P58" i="30"/>
  <c r="O58" i="30" s="1"/>
  <c r="S58" i="30"/>
  <c r="T58" i="30"/>
  <c r="Y58" i="30"/>
  <c r="Z58" i="30" s="1"/>
  <c r="AB58" i="30"/>
  <c r="AC58" i="30" s="1"/>
  <c r="P59" i="30"/>
  <c r="O59" i="30" s="1"/>
  <c r="T59" i="30"/>
  <c r="S59" i="30" s="1"/>
  <c r="Y59" i="30"/>
  <c r="Z59" i="30" s="1"/>
  <c r="AB59" i="30"/>
  <c r="AC59" i="30"/>
  <c r="P60" i="30"/>
  <c r="O60" i="30" s="1"/>
  <c r="T60" i="30"/>
  <c r="S60" i="30" s="1"/>
  <c r="Y60" i="30"/>
  <c r="Z60" i="30" s="1"/>
  <c r="AB60" i="30"/>
  <c r="AC60" i="30" s="1"/>
  <c r="P61" i="30"/>
  <c r="O61" i="30" s="1"/>
  <c r="T61" i="30"/>
  <c r="S61" i="30" s="1"/>
  <c r="Y61" i="30"/>
  <c r="Z61" i="30" s="1"/>
  <c r="AB61" i="30"/>
  <c r="AC61" i="30"/>
  <c r="P62" i="30"/>
  <c r="O62" i="30" s="1"/>
  <c r="S62" i="30"/>
  <c r="T62" i="30"/>
  <c r="Y62" i="30"/>
  <c r="Z62" i="30" s="1"/>
  <c r="AB62" i="30"/>
  <c r="AC62" i="30" s="1"/>
  <c r="B63" i="30"/>
  <c r="W63" i="30"/>
  <c r="P64" i="30"/>
  <c r="O64" i="30" s="1"/>
  <c r="T64" i="30"/>
  <c r="S64" i="30" s="1"/>
  <c r="Y64" i="30"/>
  <c r="Z64" i="30" s="1"/>
  <c r="AB64" i="30"/>
  <c r="AC64" i="30" s="1"/>
  <c r="P65" i="30"/>
  <c r="O65" i="30" s="1"/>
  <c r="T65" i="30"/>
  <c r="S65" i="30" s="1"/>
  <c r="Y65" i="30"/>
  <c r="Z65" i="30" s="1"/>
  <c r="AB65" i="30"/>
  <c r="AC65" i="30" s="1"/>
  <c r="P66" i="30"/>
  <c r="O66" i="30" s="1"/>
  <c r="T66" i="30"/>
  <c r="S66" i="30" s="1"/>
  <c r="Y66" i="30"/>
  <c r="Z66" i="30" s="1"/>
  <c r="AB66" i="30"/>
  <c r="AC66" i="30" s="1"/>
  <c r="P67" i="30"/>
  <c r="O67" i="30" s="1"/>
  <c r="T67" i="30"/>
  <c r="S67" i="30" s="1"/>
  <c r="Y67" i="30"/>
  <c r="Z67" i="30" s="1"/>
  <c r="AB67" i="30"/>
  <c r="AC67" i="30" s="1"/>
  <c r="P68" i="30"/>
  <c r="O68" i="30" s="1"/>
  <c r="T68" i="30"/>
  <c r="S68" i="30" s="1"/>
  <c r="Y68" i="30"/>
  <c r="Z68" i="30" s="1"/>
  <c r="AB68" i="30"/>
  <c r="AC68" i="30"/>
  <c r="P69" i="30"/>
  <c r="O69" i="30" s="1"/>
  <c r="T69" i="30"/>
  <c r="S69" i="30" s="1"/>
  <c r="Y69" i="30"/>
  <c r="Z69" i="30" s="1"/>
  <c r="AB69" i="30"/>
  <c r="AC69" i="30" s="1"/>
  <c r="B70" i="30"/>
  <c r="W70" i="30"/>
  <c r="P71" i="30"/>
  <c r="O71" i="30" s="1"/>
  <c r="T71" i="30"/>
  <c r="S71" i="30" s="1"/>
  <c r="Y71" i="30"/>
  <c r="Z71" i="30" s="1"/>
  <c r="AB71" i="30"/>
  <c r="AC71" i="30" s="1"/>
  <c r="P72" i="30"/>
  <c r="O72" i="30" s="1"/>
  <c r="T72" i="30"/>
  <c r="S72" i="30" s="1"/>
  <c r="Y72" i="30"/>
  <c r="Z72" i="30" s="1"/>
  <c r="AB72" i="30"/>
  <c r="AC72" i="30" s="1"/>
  <c r="P73" i="30"/>
  <c r="O73" i="30" s="1"/>
  <c r="T73" i="30"/>
  <c r="S73" i="30" s="1"/>
  <c r="Y73" i="30"/>
  <c r="Z73" i="30" s="1"/>
  <c r="AB73" i="30"/>
  <c r="AC73" i="30"/>
  <c r="P74" i="30"/>
  <c r="O74" i="30" s="1"/>
  <c r="T74" i="30"/>
  <c r="S74" i="30" s="1"/>
  <c r="Y74" i="30"/>
  <c r="Z74" i="30" s="1"/>
  <c r="AB74" i="30"/>
  <c r="AC74" i="30" s="1"/>
  <c r="P75" i="30"/>
  <c r="O75" i="30" s="1"/>
  <c r="T75" i="30"/>
  <c r="S75" i="30" s="1"/>
  <c r="Y75" i="30"/>
  <c r="Z75" i="30" s="1"/>
  <c r="AB75" i="30"/>
  <c r="AC75" i="30" s="1"/>
  <c r="P76" i="30"/>
  <c r="O76" i="30" s="1"/>
  <c r="T76" i="30"/>
  <c r="S76" i="30" s="1"/>
  <c r="Y76" i="30"/>
  <c r="Z76" i="30" s="1"/>
  <c r="AB76" i="30"/>
  <c r="AC76" i="30" s="1"/>
  <c r="B77" i="30"/>
  <c r="W77" i="30"/>
  <c r="P78" i="30"/>
  <c r="O78" i="30" s="1"/>
  <c r="T78" i="30"/>
  <c r="S78" i="30" s="1"/>
  <c r="Y78" i="30"/>
  <c r="Z78" i="30" s="1"/>
  <c r="AB78" i="30"/>
  <c r="AC78" i="30" s="1"/>
  <c r="P79" i="30"/>
  <c r="O79" i="30" s="1"/>
  <c r="T79" i="30"/>
  <c r="S79" i="30" s="1"/>
  <c r="Y79" i="30"/>
  <c r="Z79" i="30"/>
  <c r="AB79" i="30"/>
  <c r="AC79" i="30" s="1"/>
  <c r="P80" i="30"/>
  <c r="O80" i="30" s="1"/>
  <c r="T80" i="30"/>
  <c r="S80" i="30" s="1"/>
  <c r="Y80" i="30"/>
  <c r="Z80" i="30" s="1"/>
  <c r="AB80" i="30"/>
  <c r="AC80" i="30" s="1"/>
  <c r="P81" i="30"/>
  <c r="O81" i="30" s="1"/>
  <c r="T81" i="30"/>
  <c r="S81" i="30" s="1"/>
  <c r="Y81" i="30"/>
  <c r="Z81" i="30" s="1"/>
  <c r="AB81" i="30"/>
  <c r="AC81" i="30"/>
  <c r="P82" i="30"/>
  <c r="O82" i="30" s="1"/>
  <c r="T82" i="30"/>
  <c r="S82" i="30" s="1"/>
  <c r="Y82" i="30"/>
  <c r="Z82" i="30"/>
  <c r="AB82" i="30"/>
  <c r="AC82" i="30" s="1"/>
  <c r="P83" i="30"/>
  <c r="O83" i="30" s="1"/>
  <c r="T83" i="30"/>
  <c r="S83" i="30" s="1"/>
  <c r="Y83" i="30"/>
  <c r="Z83" i="30" s="1"/>
  <c r="AB83" i="30"/>
  <c r="AC83" i="30"/>
  <c r="B84" i="30"/>
  <c r="W84" i="30"/>
  <c r="O85" i="30"/>
  <c r="P85" i="30"/>
  <c r="T85" i="30"/>
  <c r="S85" i="30" s="1"/>
  <c r="Y85" i="30"/>
  <c r="Z85" i="30" s="1"/>
  <c r="AB85" i="30"/>
  <c r="AC85" i="30" s="1"/>
  <c r="P86" i="30"/>
  <c r="O86" i="30" s="1"/>
  <c r="T86" i="30"/>
  <c r="S86" i="30" s="1"/>
  <c r="Y86" i="30"/>
  <c r="Z86" i="30" s="1"/>
  <c r="AB86" i="30"/>
  <c r="AC86" i="30"/>
  <c r="P87" i="30"/>
  <c r="O87" i="30" s="1"/>
  <c r="T87" i="30"/>
  <c r="S87" i="30" s="1"/>
  <c r="Y87" i="30"/>
  <c r="Z87" i="30" s="1"/>
  <c r="AB87" i="30"/>
  <c r="AC87" i="30" s="1"/>
  <c r="P88" i="30"/>
  <c r="O88" i="30" s="1"/>
  <c r="T88" i="30"/>
  <c r="S88" i="30" s="1"/>
  <c r="Y88" i="30"/>
  <c r="Z88" i="30"/>
  <c r="AB88" i="30"/>
  <c r="AC88" i="30" s="1"/>
  <c r="P89" i="30"/>
  <c r="O89" i="30" s="1"/>
  <c r="T89" i="30"/>
  <c r="S89" i="30" s="1"/>
  <c r="Y89" i="30"/>
  <c r="Z89" i="30" s="1"/>
  <c r="AB89" i="30"/>
  <c r="AC89" i="30"/>
  <c r="P90" i="30"/>
  <c r="O90" i="30" s="1"/>
  <c r="T90" i="30"/>
  <c r="S90" i="30" s="1"/>
  <c r="Y90" i="30"/>
  <c r="Z90" i="30"/>
  <c r="AB90" i="30"/>
  <c r="AC90" i="30" s="1"/>
  <c r="B91" i="30"/>
  <c r="W91" i="30"/>
  <c r="O92" i="30"/>
  <c r="P92" i="30"/>
  <c r="T92" i="30"/>
  <c r="S92" i="30" s="1"/>
  <c r="Y92" i="30"/>
  <c r="Z92" i="30" s="1"/>
  <c r="AB92" i="30"/>
  <c r="AC92" i="30" s="1"/>
  <c r="P93" i="30"/>
  <c r="O93" i="30" s="1"/>
  <c r="T93" i="30"/>
  <c r="S93" i="30" s="1"/>
  <c r="Y93" i="30"/>
  <c r="Z93" i="30" s="1"/>
  <c r="AB93" i="30"/>
  <c r="AC93" i="30"/>
  <c r="P94" i="30"/>
  <c r="O94" i="30" s="1"/>
  <c r="T94" i="30"/>
  <c r="S94" i="30" s="1"/>
  <c r="Y94" i="30"/>
  <c r="Z94" i="30" s="1"/>
  <c r="AB94" i="30"/>
  <c r="AC94" i="30" s="1"/>
  <c r="P95" i="30"/>
  <c r="O95" i="30" s="1"/>
  <c r="T95" i="30"/>
  <c r="S95" i="30" s="1"/>
  <c r="Y95" i="30"/>
  <c r="Z95" i="30"/>
  <c r="AB95" i="30"/>
  <c r="AC95" i="30" s="1"/>
  <c r="P96" i="30"/>
  <c r="O96" i="30" s="1"/>
  <c r="T96" i="30"/>
  <c r="S96" i="30" s="1"/>
  <c r="Y96" i="30"/>
  <c r="Z96" i="30" s="1"/>
  <c r="AB96" i="30"/>
  <c r="AC96" i="30"/>
  <c r="P97" i="30"/>
  <c r="O97" i="30" s="1"/>
  <c r="T97" i="30"/>
  <c r="S97" i="30" s="1"/>
  <c r="Y97" i="30"/>
  <c r="Z97" i="30"/>
  <c r="AB97" i="30"/>
  <c r="AC97" i="30" s="1"/>
  <c r="B99" i="30"/>
  <c r="W99" i="30"/>
  <c r="P100" i="30"/>
  <c r="O100" i="30" s="1"/>
  <c r="T100" i="30"/>
  <c r="S100" i="30" s="1"/>
  <c r="Y100" i="30"/>
  <c r="Z100" i="30" s="1"/>
  <c r="AB100" i="30"/>
  <c r="AC100" i="30" s="1"/>
  <c r="P101" i="30"/>
  <c r="O101" i="30" s="1"/>
  <c r="T101" i="30"/>
  <c r="S101" i="30" s="1"/>
  <c r="Y101" i="30"/>
  <c r="Z101" i="30"/>
  <c r="AB101" i="30"/>
  <c r="AC101" i="30" s="1"/>
  <c r="P102" i="30"/>
  <c r="O102" i="30" s="1"/>
  <c r="T102" i="30"/>
  <c r="S102" i="30" s="1"/>
  <c r="Y102" i="30"/>
  <c r="Z102" i="30" s="1"/>
  <c r="AB102" i="30"/>
  <c r="AC102" i="30" s="1"/>
  <c r="P103" i="30"/>
  <c r="O103" i="30" s="1"/>
  <c r="T103" i="30"/>
  <c r="S103" i="30" s="1"/>
  <c r="Y103" i="30"/>
  <c r="Z103" i="30" s="1"/>
  <c r="AB103" i="30"/>
  <c r="AC103" i="30" s="1"/>
  <c r="P104" i="30"/>
  <c r="O104" i="30" s="1"/>
  <c r="T104" i="30"/>
  <c r="S104" i="30" s="1"/>
  <c r="Y104" i="30"/>
  <c r="Z104" i="30" s="1"/>
  <c r="AB104" i="30"/>
  <c r="AC104" i="30" s="1"/>
  <c r="P105" i="30"/>
  <c r="O105" i="30" s="1"/>
  <c r="T105" i="30"/>
  <c r="S105" i="30" s="1"/>
  <c r="Y105" i="30"/>
  <c r="Z105" i="30"/>
  <c r="AB105" i="30"/>
  <c r="AC105" i="30" s="1"/>
  <c r="B106" i="30"/>
  <c r="W106" i="30"/>
  <c r="P107" i="30"/>
  <c r="O107" i="30" s="1"/>
  <c r="T107" i="30"/>
  <c r="S107" i="30" s="1"/>
  <c r="Y107" i="30"/>
  <c r="Z107" i="30" s="1"/>
  <c r="AB107" i="30"/>
  <c r="AC107" i="30" s="1"/>
  <c r="P108" i="30"/>
  <c r="O108" i="30" s="1"/>
  <c r="T108" i="30"/>
  <c r="S108" i="30" s="1"/>
  <c r="Y108" i="30"/>
  <c r="Z108" i="30" s="1"/>
  <c r="AB108" i="30"/>
  <c r="AC108" i="30" s="1"/>
  <c r="P109" i="30"/>
  <c r="O109" i="30" s="1"/>
  <c r="T109" i="30"/>
  <c r="S109" i="30" s="1"/>
  <c r="Y109" i="30"/>
  <c r="Z109" i="30" s="1"/>
  <c r="AB109" i="30"/>
  <c r="AC109" i="30" s="1"/>
  <c r="P110" i="30"/>
  <c r="O110" i="30" s="1"/>
  <c r="T110" i="30"/>
  <c r="S110" i="30" s="1"/>
  <c r="Y110" i="30"/>
  <c r="Z110" i="30" s="1"/>
  <c r="AB110" i="30"/>
  <c r="AC110" i="30" s="1"/>
  <c r="P111" i="30"/>
  <c r="O111" i="30" s="1"/>
  <c r="T111" i="30"/>
  <c r="S111" i="30" s="1"/>
  <c r="Y111" i="30"/>
  <c r="Z111" i="30" s="1"/>
  <c r="AB111" i="30"/>
  <c r="AC111" i="30" s="1"/>
  <c r="P112" i="30"/>
  <c r="O112" i="30" s="1"/>
  <c r="T112" i="30"/>
  <c r="S112" i="30" s="1"/>
  <c r="Y112" i="30"/>
  <c r="Z112" i="30" s="1"/>
  <c r="AB112" i="30"/>
  <c r="AC112" i="30" s="1"/>
  <c r="B114" i="30"/>
  <c r="W114" i="30"/>
  <c r="P115" i="30"/>
  <c r="O115" i="30" s="1"/>
  <c r="T115" i="30"/>
  <c r="S115" i="30" s="1"/>
  <c r="Y115" i="30"/>
  <c r="Z115" i="30" s="1"/>
  <c r="AB115" i="30"/>
  <c r="AC115" i="30"/>
  <c r="P116" i="30"/>
  <c r="O116" i="30" s="1"/>
  <c r="T116" i="30"/>
  <c r="S116" i="30" s="1"/>
  <c r="Y116" i="30"/>
  <c r="Z116" i="30" s="1"/>
  <c r="AB116" i="30"/>
  <c r="AC116" i="30" s="1"/>
  <c r="P117" i="30"/>
  <c r="O117" i="30" s="1"/>
  <c r="T117" i="30"/>
  <c r="S117" i="30" s="1"/>
  <c r="Y117" i="30"/>
  <c r="Z117" i="30" s="1"/>
  <c r="AB117" i="30"/>
  <c r="AC117" i="30"/>
  <c r="P118" i="30"/>
  <c r="O118" i="30" s="1"/>
  <c r="T118" i="30"/>
  <c r="S118" i="30" s="1"/>
  <c r="Y118" i="30"/>
  <c r="Z118" i="30" s="1"/>
  <c r="AB118" i="30"/>
  <c r="AC118" i="30" s="1"/>
  <c r="P119" i="30"/>
  <c r="O119" i="30" s="1"/>
  <c r="T119" i="30"/>
  <c r="S119" i="30" s="1"/>
  <c r="Y119" i="30"/>
  <c r="Z119" i="30" s="1"/>
  <c r="AB119" i="30"/>
  <c r="AC119" i="30"/>
  <c r="P120" i="30"/>
  <c r="O120" i="30" s="1"/>
  <c r="S120" i="30"/>
  <c r="T120" i="30"/>
  <c r="Y120" i="30"/>
  <c r="Z120" i="30" s="1"/>
  <c r="AB120" i="30"/>
  <c r="AC120" i="30" s="1"/>
  <c r="P121" i="30"/>
  <c r="O121" i="30" s="1"/>
  <c r="T121" i="30"/>
  <c r="S121" i="30" s="1"/>
  <c r="Y121" i="30"/>
  <c r="Z121" i="30" s="1"/>
  <c r="AB121" i="30"/>
  <c r="AC121" i="30"/>
  <c r="P122" i="30"/>
  <c r="O122" i="30" s="1"/>
  <c r="S122" i="30"/>
  <c r="T122" i="30"/>
  <c r="Y122" i="30"/>
  <c r="Z122" i="30" s="1"/>
  <c r="AB122" i="30"/>
  <c r="AC122" i="30" s="1"/>
  <c r="B124" i="30"/>
  <c r="W124" i="30"/>
  <c r="P125" i="30"/>
  <c r="O125" i="30" s="1"/>
  <c r="T125" i="30"/>
  <c r="S125" i="30" s="1"/>
  <c r="Y125" i="30"/>
  <c r="Z125" i="30"/>
  <c r="AB125" i="30"/>
  <c r="AC125" i="30" s="1"/>
  <c r="P126" i="30"/>
  <c r="O126" i="30" s="1"/>
  <c r="T126" i="30"/>
  <c r="S126" i="30" s="1"/>
  <c r="Y126" i="30"/>
  <c r="Z126" i="30" s="1"/>
  <c r="AB126" i="30"/>
  <c r="AC126" i="30" s="1"/>
  <c r="P127" i="30"/>
  <c r="O127" i="30" s="1"/>
  <c r="S127" i="30"/>
  <c r="T127" i="30"/>
  <c r="Y127" i="30"/>
  <c r="Z127" i="30" s="1"/>
  <c r="AB127" i="30"/>
  <c r="AC127" i="30" s="1"/>
  <c r="O128" i="30"/>
  <c r="P128" i="30"/>
  <c r="T128" i="30"/>
  <c r="S128" i="30" s="1"/>
  <c r="Y128" i="30"/>
  <c r="Z128" i="30" s="1"/>
  <c r="AB128" i="30"/>
  <c r="AC128" i="30" s="1"/>
  <c r="P129" i="30"/>
  <c r="O129" i="30" s="1"/>
  <c r="T129" i="30"/>
  <c r="S129" i="30" s="1"/>
  <c r="Y129" i="30"/>
  <c r="Z129" i="30" s="1"/>
  <c r="AB129" i="30"/>
  <c r="AC129" i="30" s="1"/>
  <c r="P130" i="30"/>
  <c r="O130" i="30" s="1"/>
  <c r="T130" i="30"/>
  <c r="S130" i="30" s="1"/>
  <c r="Y130" i="30"/>
  <c r="Z130" i="30" s="1"/>
  <c r="AB130" i="30"/>
  <c r="AC130" i="30" s="1"/>
  <c r="P131" i="30"/>
  <c r="O131" i="30" s="1"/>
  <c r="T131" i="30"/>
  <c r="S131" i="30" s="1"/>
  <c r="Y131" i="30"/>
  <c r="Z131" i="30" s="1"/>
  <c r="AB131" i="30"/>
  <c r="AC131" i="30" s="1"/>
  <c r="P132" i="30"/>
  <c r="O132" i="30" s="1"/>
  <c r="T132" i="30"/>
  <c r="S132" i="30" s="1"/>
  <c r="Y132" i="30"/>
  <c r="Z132" i="30" s="1"/>
  <c r="AB132" i="30"/>
  <c r="AC132" i="30" s="1"/>
  <c r="P133" i="30"/>
  <c r="O133" i="30" s="1"/>
  <c r="T133" i="30"/>
  <c r="S133" i="30" s="1"/>
  <c r="Y133" i="30"/>
  <c r="Z133" i="30" s="1"/>
  <c r="AB133" i="30"/>
  <c r="AC133" i="30" s="1"/>
  <c r="P134" i="30"/>
  <c r="O134" i="30" s="1"/>
  <c r="T134" i="30"/>
  <c r="S134" i="30" s="1"/>
  <c r="Y134" i="30"/>
  <c r="Z134" i="30" s="1"/>
  <c r="AB134" i="30"/>
  <c r="AC134" i="30" s="1"/>
  <c r="B135" i="30"/>
  <c r="W135" i="30"/>
  <c r="P136" i="30"/>
  <c r="O136" i="30" s="1"/>
  <c r="T136" i="30"/>
  <c r="S136" i="30" s="1"/>
  <c r="Y136" i="30"/>
  <c r="Z136" i="30"/>
  <c r="AB136" i="30"/>
  <c r="AC136" i="30" s="1"/>
  <c r="P137" i="30"/>
  <c r="O137" i="30" s="1"/>
  <c r="T137" i="30"/>
  <c r="S137" i="30" s="1"/>
  <c r="Y137" i="30"/>
  <c r="Z137" i="30" s="1"/>
  <c r="AB137" i="30"/>
  <c r="AC137" i="30"/>
  <c r="P138" i="30"/>
  <c r="O138" i="30" s="1"/>
  <c r="T138" i="30"/>
  <c r="S138" i="30" s="1"/>
  <c r="Y138" i="30"/>
  <c r="Z138" i="30"/>
  <c r="AB138" i="30"/>
  <c r="AC138" i="30"/>
  <c r="P139" i="30"/>
  <c r="O139" i="30" s="1"/>
  <c r="T139" i="30"/>
  <c r="S139" i="30" s="1"/>
  <c r="Y139" i="30"/>
  <c r="Z139" i="30" s="1"/>
  <c r="AB139" i="30"/>
  <c r="AC139" i="30" s="1"/>
  <c r="P140" i="30"/>
  <c r="O140" i="30" s="1"/>
  <c r="T140" i="30"/>
  <c r="S140" i="30" s="1"/>
  <c r="Y140" i="30"/>
  <c r="Z140" i="30" s="1"/>
  <c r="AB140" i="30"/>
  <c r="AC140" i="30" s="1"/>
  <c r="P141" i="30"/>
  <c r="O141" i="30" s="1"/>
  <c r="T141" i="30"/>
  <c r="S141" i="30" s="1"/>
  <c r="Y141" i="30"/>
  <c r="Z141" i="30" s="1"/>
  <c r="AB141" i="30"/>
  <c r="AC141" i="30" s="1"/>
  <c r="P142" i="30"/>
  <c r="O142" i="30" s="1"/>
  <c r="T142" i="30"/>
  <c r="S142" i="30" s="1"/>
  <c r="Y142" i="30"/>
  <c r="Z142" i="30" s="1"/>
  <c r="AB142" i="30"/>
  <c r="AC142" i="30" s="1"/>
  <c r="P143" i="30"/>
  <c r="O143" i="30" s="1"/>
  <c r="T143" i="30"/>
  <c r="S143" i="30" s="1"/>
  <c r="Y143" i="30"/>
  <c r="Z143" i="30" s="1"/>
  <c r="AB143" i="30"/>
  <c r="AC143" i="30" s="1"/>
  <c r="P144" i="30"/>
  <c r="O144" i="30" s="1"/>
  <c r="T144" i="30"/>
  <c r="S144" i="30" s="1"/>
  <c r="Y144" i="30"/>
  <c r="Z144" i="30" s="1"/>
  <c r="AB144" i="30"/>
  <c r="AC144" i="30" s="1"/>
  <c r="P145" i="30"/>
  <c r="O145" i="30" s="1"/>
  <c r="T145" i="30"/>
  <c r="S145" i="30" s="1"/>
  <c r="Y145" i="30"/>
  <c r="Z145" i="30" s="1"/>
  <c r="AB145" i="30"/>
  <c r="AC145" i="30" s="1"/>
  <c r="P146" i="30"/>
  <c r="O146" i="30" s="1"/>
  <c r="T146" i="30"/>
  <c r="S146" i="30" s="1"/>
  <c r="Y146" i="30"/>
  <c r="Z146" i="30" s="1"/>
  <c r="AB146" i="30"/>
  <c r="AC146" i="30" s="1"/>
  <c r="P147" i="30"/>
  <c r="O147" i="30" s="1"/>
  <c r="T147" i="30"/>
  <c r="S147" i="30" s="1"/>
  <c r="Y147" i="30"/>
  <c r="Z147" i="30" s="1"/>
  <c r="AB147" i="30"/>
  <c r="AC147" i="30" s="1"/>
  <c r="P148" i="30"/>
  <c r="O148" i="30" s="1"/>
  <c r="T148" i="30"/>
  <c r="S148" i="30" s="1"/>
  <c r="Y148" i="30"/>
  <c r="Z148" i="30" s="1"/>
  <c r="AB148" i="30"/>
  <c r="AC148" i="30" s="1"/>
  <c r="P149" i="30"/>
  <c r="O149" i="30" s="1"/>
  <c r="T149" i="30"/>
  <c r="S149" i="30" s="1"/>
  <c r="Y149" i="30"/>
  <c r="Z149" i="30"/>
  <c r="AB149" i="30"/>
  <c r="AC149" i="30" s="1"/>
  <c r="P150" i="30"/>
  <c r="O150" i="30" s="1"/>
  <c r="T150" i="30"/>
  <c r="S150" i="30" s="1"/>
  <c r="Y150" i="30"/>
  <c r="Z150" i="30" s="1"/>
  <c r="AB150" i="30"/>
  <c r="AC150" i="30" s="1"/>
  <c r="B151" i="30"/>
  <c r="W151" i="30"/>
  <c r="P152" i="30"/>
  <c r="O152" i="30" s="1"/>
  <c r="T152" i="30"/>
  <c r="S152" i="30" s="1"/>
  <c r="Y152" i="30"/>
  <c r="Z152" i="30" s="1"/>
  <c r="AB152" i="30"/>
  <c r="AC152" i="30" s="1"/>
  <c r="P153" i="30"/>
  <c r="O153" i="30" s="1"/>
  <c r="T153" i="30"/>
  <c r="S153" i="30" s="1"/>
  <c r="Y153" i="30"/>
  <c r="Z153" i="30" s="1"/>
  <c r="AB153" i="30"/>
  <c r="AC153" i="30"/>
  <c r="P154" i="30"/>
  <c r="O154" i="30" s="1"/>
  <c r="S154" i="30"/>
  <c r="T154" i="30"/>
  <c r="Y154" i="30"/>
  <c r="Z154" i="30" s="1"/>
  <c r="AB154" i="30"/>
  <c r="AC154" i="30" s="1"/>
  <c r="P155" i="30"/>
  <c r="O155" i="30" s="1"/>
  <c r="T155" i="30"/>
  <c r="S155" i="30" s="1"/>
  <c r="Y155" i="30"/>
  <c r="Z155" i="30"/>
  <c r="AB155" i="30"/>
  <c r="AC155" i="30" s="1"/>
  <c r="P156" i="30"/>
  <c r="O156" i="30" s="1"/>
  <c r="T156" i="30"/>
  <c r="S156" i="30" s="1"/>
  <c r="Y156" i="30"/>
  <c r="Z156" i="30" s="1"/>
  <c r="AB156" i="30"/>
  <c r="AC156" i="30" s="1"/>
  <c r="P157" i="30"/>
  <c r="O157" i="30" s="1"/>
  <c r="T157" i="30"/>
  <c r="S157" i="30" s="1"/>
  <c r="Y157" i="30"/>
  <c r="Z157" i="30" s="1"/>
  <c r="AB157" i="30"/>
  <c r="AC157" i="30"/>
  <c r="P158" i="30"/>
  <c r="O158" i="30" s="1"/>
  <c r="T158" i="30"/>
  <c r="S158" i="30" s="1"/>
  <c r="Y158" i="30"/>
  <c r="Z158" i="30" s="1"/>
  <c r="AB158" i="30"/>
  <c r="AC158" i="30" s="1"/>
  <c r="P159" i="30"/>
  <c r="O159" i="30" s="1"/>
  <c r="T159" i="30"/>
  <c r="S159" i="30" s="1"/>
  <c r="Y159" i="30"/>
  <c r="Z159" i="30"/>
  <c r="AB159" i="30"/>
  <c r="AC159" i="30"/>
  <c r="P160" i="30"/>
  <c r="O160" i="30" s="1"/>
  <c r="T160" i="30"/>
  <c r="S160" i="30" s="1"/>
  <c r="Y160" i="30"/>
  <c r="Z160" i="30" s="1"/>
  <c r="AB160" i="30"/>
  <c r="AC160" i="30" s="1"/>
  <c r="P161" i="30"/>
  <c r="O161" i="30" s="1"/>
  <c r="S161" i="30"/>
  <c r="T161" i="30"/>
  <c r="Y161" i="30"/>
  <c r="Z161" i="30" s="1"/>
  <c r="AB161" i="30"/>
  <c r="AC161" i="30" s="1"/>
  <c r="P162" i="30"/>
  <c r="O162" i="30" s="1"/>
  <c r="T162" i="30"/>
  <c r="S162" i="30" s="1"/>
  <c r="Y162" i="30"/>
  <c r="Z162" i="30" s="1"/>
  <c r="AB162" i="30"/>
  <c r="AC162" i="30" s="1"/>
  <c r="P163" i="30"/>
  <c r="O163" i="30" s="1"/>
  <c r="T163" i="30"/>
  <c r="S163" i="30" s="1"/>
  <c r="Y163" i="30"/>
  <c r="Z163" i="30" s="1"/>
  <c r="AB163" i="30"/>
  <c r="AC163" i="30" s="1"/>
  <c r="P164" i="30"/>
  <c r="O164" i="30" s="1"/>
  <c r="S164" i="30"/>
  <c r="T164" i="30"/>
  <c r="Y164" i="30"/>
  <c r="Z164" i="30"/>
  <c r="AB164" i="30"/>
  <c r="AC164" i="30" s="1"/>
  <c r="O165" i="30"/>
  <c r="P165" i="30"/>
  <c r="T165" i="30"/>
  <c r="S165" i="30" s="1"/>
  <c r="Y165" i="30"/>
  <c r="Z165" i="30" s="1"/>
  <c r="AB165" i="30"/>
  <c r="AC165" i="30" s="1"/>
  <c r="P166" i="30"/>
  <c r="O166" i="30" s="1"/>
  <c r="T166" i="30"/>
  <c r="S166" i="30" s="1"/>
  <c r="Y166" i="30"/>
  <c r="Z166" i="30"/>
  <c r="AB166" i="30"/>
  <c r="AC166" i="30" s="1"/>
  <c r="P167" i="30"/>
  <c r="O167" i="30" s="1"/>
  <c r="T167" i="30"/>
  <c r="S167" i="30" s="1"/>
  <c r="Y167" i="30"/>
  <c r="Z167" i="30"/>
  <c r="AB167" i="30"/>
  <c r="AC167" i="30" s="1"/>
  <c r="O168" i="30"/>
  <c r="P168" i="30"/>
  <c r="T168" i="30"/>
  <c r="S168" i="30" s="1"/>
  <c r="Y168" i="30"/>
  <c r="Z168" i="30" s="1"/>
  <c r="AB168" i="30"/>
  <c r="AC168" i="30" s="1"/>
  <c r="B169" i="30"/>
  <c r="W169" i="30"/>
  <c r="P170" i="30"/>
  <c r="O170" i="30" s="1"/>
  <c r="T170" i="30"/>
  <c r="S170" i="30" s="1"/>
  <c r="Y170" i="30"/>
  <c r="Z170" i="30" s="1"/>
  <c r="AB170" i="30"/>
  <c r="AC170" i="30" s="1"/>
  <c r="P171" i="30"/>
  <c r="O171" i="30" s="1"/>
  <c r="T171" i="30"/>
  <c r="S171" i="30" s="1"/>
  <c r="Y171" i="30"/>
  <c r="Z171" i="30" s="1"/>
  <c r="AB171" i="30"/>
  <c r="AC171" i="30"/>
  <c r="P172" i="30"/>
  <c r="O172" i="30" s="1"/>
  <c r="S172" i="30"/>
  <c r="T172" i="30"/>
  <c r="Y172" i="30"/>
  <c r="Z172" i="30" s="1"/>
  <c r="AB172" i="30"/>
  <c r="AC172" i="30" s="1"/>
  <c r="P173" i="30"/>
  <c r="O173" i="30" s="1"/>
  <c r="T173" i="30"/>
  <c r="S173" i="30" s="1"/>
  <c r="Y173" i="30"/>
  <c r="Z173" i="30" s="1"/>
  <c r="AB173" i="30"/>
  <c r="AC173" i="30" s="1"/>
  <c r="P174" i="30"/>
  <c r="O174" i="30" s="1"/>
  <c r="T174" i="30"/>
  <c r="S174" i="30" s="1"/>
  <c r="Y174" i="30"/>
  <c r="Z174" i="30"/>
  <c r="AB174" i="30"/>
  <c r="AC174" i="30" s="1"/>
  <c r="P175" i="30"/>
  <c r="O175" i="30" s="1"/>
  <c r="T175" i="30"/>
  <c r="S175" i="30" s="1"/>
  <c r="Y175" i="30"/>
  <c r="Z175" i="30" s="1"/>
  <c r="AB175" i="30"/>
  <c r="AC175" i="30" s="1"/>
  <c r="P176" i="30"/>
  <c r="O176" i="30" s="1"/>
  <c r="T176" i="30"/>
  <c r="S176" i="30" s="1"/>
  <c r="Y176" i="30"/>
  <c r="Z176" i="30" s="1"/>
  <c r="AB176" i="30"/>
  <c r="AC176" i="30" s="1"/>
  <c r="P177" i="30"/>
  <c r="O177" i="30" s="1"/>
  <c r="T177" i="30"/>
  <c r="S177" i="30" s="1"/>
  <c r="Y177" i="30"/>
  <c r="Z177" i="30"/>
  <c r="AB177" i="30"/>
  <c r="AC177" i="30" s="1"/>
  <c r="P178" i="30"/>
  <c r="O178" i="30" s="1"/>
  <c r="T178" i="30"/>
  <c r="S178" i="30" s="1"/>
  <c r="Y178" i="30"/>
  <c r="Z178" i="30" s="1"/>
  <c r="AB178" i="30"/>
  <c r="AC178" i="30" s="1"/>
  <c r="P179" i="30"/>
  <c r="O179" i="30" s="1"/>
  <c r="T179" i="30"/>
  <c r="S179" i="30" s="1"/>
  <c r="Y179" i="30"/>
  <c r="Z179" i="30" s="1"/>
  <c r="AB179" i="30"/>
  <c r="AC179" i="30" s="1"/>
  <c r="P180" i="30"/>
  <c r="O180" i="30" s="1"/>
  <c r="T180" i="30"/>
  <c r="S180" i="30" s="1"/>
  <c r="Y180" i="30"/>
  <c r="Z180" i="30" s="1"/>
  <c r="AB180" i="30"/>
  <c r="AC180" i="30" s="1"/>
  <c r="O181" i="30"/>
  <c r="P181" i="30"/>
  <c r="T181" i="30"/>
  <c r="S181" i="30" s="1"/>
  <c r="Y181" i="30"/>
  <c r="Z181" i="30" s="1"/>
  <c r="AB181" i="30"/>
  <c r="AC181" i="30" s="1"/>
  <c r="P182" i="30"/>
  <c r="O182" i="30" s="1"/>
  <c r="T182" i="30"/>
  <c r="S182" i="30" s="1"/>
  <c r="Y182" i="30"/>
  <c r="Z182" i="30" s="1"/>
  <c r="AB182" i="30"/>
  <c r="AC182" i="30" s="1"/>
  <c r="P183" i="30"/>
  <c r="O183" i="30" s="1"/>
  <c r="T183" i="30"/>
  <c r="S183" i="30" s="1"/>
  <c r="Y183" i="30"/>
  <c r="Z183" i="30" s="1"/>
  <c r="AB183" i="30"/>
  <c r="AC183" i="30"/>
  <c r="B184" i="30"/>
  <c r="W184" i="30"/>
  <c r="P185" i="30"/>
  <c r="O185" i="30" s="1"/>
  <c r="T185" i="30"/>
  <c r="S185" i="30" s="1"/>
  <c r="Y185" i="30"/>
  <c r="Z185" i="30" s="1"/>
  <c r="AB185" i="30"/>
  <c r="AC185" i="30" s="1"/>
  <c r="P186" i="30"/>
  <c r="O186" i="30" s="1"/>
  <c r="T186" i="30"/>
  <c r="S186" i="30" s="1"/>
  <c r="Y186" i="30"/>
  <c r="Z186" i="30" s="1"/>
  <c r="AB186" i="30"/>
  <c r="AC186" i="30" s="1"/>
  <c r="P187" i="30"/>
  <c r="O187" i="30" s="1"/>
  <c r="T187" i="30"/>
  <c r="S187" i="30" s="1"/>
  <c r="Y187" i="30"/>
  <c r="Z187" i="30" s="1"/>
  <c r="AB187" i="30"/>
  <c r="AC187" i="30" s="1"/>
  <c r="O188" i="30"/>
  <c r="P188" i="30"/>
  <c r="T188" i="30"/>
  <c r="S188" i="30" s="1"/>
  <c r="Y188" i="30"/>
  <c r="Z188" i="30" s="1"/>
  <c r="AB188" i="30"/>
  <c r="AC188" i="30" s="1"/>
  <c r="P189" i="30"/>
  <c r="O189" i="30" s="1"/>
  <c r="T189" i="30"/>
  <c r="S189" i="30" s="1"/>
  <c r="Y189" i="30"/>
  <c r="Z189" i="30" s="1"/>
  <c r="AB189" i="30"/>
  <c r="AC189" i="30" s="1"/>
  <c r="P190" i="30"/>
  <c r="O190" i="30" s="1"/>
  <c r="T190" i="30"/>
  <c r="S190" i="30" s="1"/>
  <c r="Y190" i="30"/>
  <c r="Z190" i="30" s="1"/>
  <c r="AB190" i="30"/>
  <c r="AC190" i="30" s="1"/>
  <c r="P191" i="30"/>
  <c r="O191" i="30" s="1"/>
  <c r="T191" i="30"/>
  <c r="S191" i="30" s="1"/>
  <c r="Y191" i="30"/>
  <c r="Z191" i="30" s="1"/>
  <c r="AB191" i="30"/>
  <c r="AC191" i="30" s="1"/>
  <c r="P192" i="30"/>
  <c r="O192" i="30" s="1"/>
  <c r="T192" i="30"/>
  <c r="S192" i="30" s="1"/>
  <c r="Y192" i="30"/>
  <c r="Z192" i="30"/>
  <c r="AB192" i="30"/>
  <c r="AC192" i="30" s="1"/>
  <c r="P193" i="30"/>
  <c r="O193" i="30" s="1"/>
  <c r="T193" i="30"/>
  <c r="S193" i="30" s="1"/>
  <c r="Y193" i="30"/>
  <c r="Z193" i="30" s="1"/>
  <c r="AB193" i="30"/>
  <c r="AC193" i="30" s="1"/>
  <c r="P194" i="30"/>
  <c r="O194" i="30" s="1"/>
  <c r="T194" i="30"/>
  <c r="S194" i="30" s="1"/>
  <c r="Y194" i="30"/>
  <c r="Z194" i="30" s="1"/>
  <c r="AB194" i="30"/>
  <c r="AC194" i="30" s="1"/>
  <c r="P195" i="30"/>
  <c r="O195" i="30" s="1"/>
  <c r="T195" i="30"/>
  <c r="S195" i="30" s="1"/>
  <c r="Y195" i="30"/>
  <c r="Z195" i="30" s="1"/>
  <c r="AB195" i="30"/>
  <c r="AC195" i="30" s="1"/>
  <c r="P196" i="30"/>
  <c r="O196" i="30" s="1"/>
  <c r="T196" i="30"/>
  <c r="S196" i="30" s="1"/>
  <c r="Y196" i="30"/>
  <c r="Z196" i="30" s="1"/>
  <c r="AB196" i="30"/>
  <c r="AC196" i="30"/>
  <c r="P197" i="30"/>
  <c r="O197" i="30" s="1"/>
  <c r="T197" i="30"/>
  <c r="S197" i="30" s="1"/>
  <c r="Y197" i="30"/>
  <c r="Z197" i="30" s="1"/>
  <c r="AB197" i="30"/>
  <c r="AC197" i="30" s="1"/>
  <c r="P198" i="30"/>
  <c r="O198" i="30" s="1"/>
  <c r="T198" i="30"/>
  <c r="S198" i="30" s="1"/>
  <c r="Y198" i="30"/>
  <c r="Z198" i="30" s="1"/>
  <c r="AB198" i="30"/>
  <c r="AC198" i="30" s="1"/>
  <c r="P199" i="30"/>
  <c r="O199" i="30" s="1"/>
  <c r="T199" i="30"/>
  <c r="S199" i="30" s="1"/>
  <c r="Y199" i="30"/>
  <c r="Z199" i="30" s="1"/>
  <c r="AB199" i="30"/>
  <c r="AC199" i="30" s="1"/>
  <c r="P200" i="30"/>
  <c r="O200" i="30" s="1"/>
  <c r="T200" i="30"/>
  <c r="S200" i="30" s="1"/>
  <c r="Y200" i="30"/>
  <c r="Z200" i="30" s="1"/>
  <c r="AB200" i="30"/>
  <c r="AC200" i="30" s="1"/>
  <c r="B201" i="30"/>
  <c r="W201" i="30"/>
  <c r="P202" i="30"/>
  <c r="O202" i="30" s="1"/>
  <c r="T202" i="30"/>
  <c r="S202" i="30" s="1"/>
  <c r="Y202" i="30"/>
  <c r="Z202" i="30" s="1"/>
  <c r="AB202" i="30"/>
  <c r="AC202" i="30" s="1"/>
  <c r="P203" i="30"/>
  <c r="O203" i="30" s="1"/>
  <c r="T203" i="30"/>
  <c r="S203" i="30" s="1"/>
  <c r="Y203" i="30"/>
  <c r="Z203" i="30" s="1"/>
  <c r="AB203" i="30"/>
  <c r="AC203" i="30" s="1"/>
  <c r="P204" i="30"/>
  <c r="O204" i="30" s="1"/>
  <c r="T204" i="30"/>
  <c r="S204" i="30" s="1"/>
  <c r="Y204" i="30"/>
  <c r="Z204" i="30" s="1"/>
  <c r="AB204" i="30"/>
  <c r="AC204" i="30" s="1"/>
  <c r="P205" i="30"/>
  <c r="O205" i="30" s="1"/>
  <c r="T205" i="30"/>
  <c r="S205" i="30" s="1"/>
  <c r="Y205" i="30"/>
  <c r="Z205" i="30" s="1"/>
  <c r="AB205" i="30"/>
  <c r="AC205" i="30"/>
  <c r="P206" i="30"/>
  <c r="O206" i="30" s="1"/>
  <c r="T206" i="30"/>
  <c r="S206" i="30" s="1"/>
  <c r="Y206" i="30"/>
  <c r="Z206" i="30"/>
  <c r="AB206" i="30"/>
  <c r="AC206" i="30" s="1"/>
  <c r="P207" i="30"/>
  <c r="O207" i="30" s="1"/>
  <c r="T207" i="30"/>
  <c r="S207" i="30" s="1"/>
  <c r="Y207" i="30"/>
  <c r="Z207" i="30" s="1"/>
  <c r="AB207" i="30"/>
  <c r="AC207" i="30"/>
  <c r="P208" i="30"/>
  <c r="O208" i="30" s="1"/>
  <c r="T208" i="30"/>
  <c r="S208" i="30" s="1"/>
  <c r="Y208" i="30"/>
  <c r="Z208" i="30"/>
  <c r="AB208" i="30"/>
  <c r="AC208" i="30" s="1"/>
  <c r="P209" i="30"/>
  <c r="O209" i="30" s="1"/>
  <c r="T209" i="30"/>
  <c r="S209" i="30" s="1"/>
  <c r="Y209" i="30"/>
  <c r="Z209" i="30" s="1"/>
  <c r="AB209" i="30"/>
  <c r="AC209" i="30" s="1"/>
  <c r="P210" i="30"/>
  <c r="O210" i="30" s="1"/>
  <c r="T210" i="30"/>
  <c r="S210" i="30" s="1"/>
  <c r="Y210" i="30"/>
  <c r="Z210" i="30" s="1"/>
  <c r="AB210" i="30"/>
  <c r="AC210" i="30" s="1"/>
  <c r="P211" i="30"/>
  <c r="O211" i="30" s="1"/>
  <c r="T211" i="30"/>
  <c r="S211" i="30" s="1"/>
  <c r="Y211" i="30"/>
  <c r="Z211" i="30" s="1"/>
  <c r="AB211" i="30"/>
  <c r="AC211" i="30" s="1"/>
  <c r="P212" i="30"/>
  <c r="O212" i="30" s="1"/>
  <c r="T212" i="30"/>
  <c r="S212" i="30" s="1"/>
  <c r="Y212" i="30"/>
  <c r="Z212" i="30" s="1"/>
  <c r="AB212" i="30"/>
  <c r="AC212" i="30" s="1"/>
  <c r="P213" i="30"/>
  <c r="O213" i="30" s="1"/>
  <c r="T213" i="30"/>
  <c r="S213" i="30" s="1"/>
  <c r="Y213" i="30"/>
  <c r="Z213" i="30" s="1"/>
  <c r="AB213" i="30"/>
  <c r="AC213" i="30" s="1"/>
  <c r="B214" i="30"/>
  <c r="W214" i="30"/>
  <c r="P215" i="30"/>
  <c r="O215" i="30" s="1"/>
  <c r="T215" i="30"/>
  <c r="S215" i="30" s="1"/>
  <c r="Y215" i="30"/>
  <c r="Z215" i="30" s="1"/>
  <c r="AB215" i="30"/>
  <c r="AC215" i="30"/>
  <c r="O216" i="30"/>
  <c r="P216" i="30"/>
  <c r="T216" i="30"/>
  <c r="S216" i="30" s="1"/>
  <c r="Y216" i="30"/>
  <c r="Z216" i="30" s="1"/>
  <c r="AB216" i="30"/>
  <c r="AC216" i="30" s="1"/>
  <c r="P217" i="30"/>
  <c r="O217" i="30" s="1"/>
  <c r="T217" i="30"/>
  <c r="S217" i="30" s="1"/>
  <c r="Y217" i="30"/>
  <c r="Z217" i="30" s="1"/>
  <c r="AB217" i="30"/>
  <c r="AC217" i="30" s="1"/>
  <c r="P218" i="30"/>
  <c r="O218" i="30" s="1"/>
  <c r="S218" i="30"/>
  <c r="T218" i="30"/>
  <c r="Y218" i="30"/>
  <c r="Z218" i="30" s="1"/>
  <c r="AB218" i="30"/>
  <c r="AC218" i="30" s="1"/>
  <c r="P219" i="30"/>
  <c r="O219" i="30" s="1"/>
  <c r="T219" i="30"/>
  <c r="S219" i="30" s="1"/>
  <c r="Y219" i="30"/>
  <c r="Z219" i="30" s="1"/>
  <c r="AB219" i="30"/>
  <c r="AC219" i="30" s="1"/>
  <c r="P220" i="30"/>
  <c r="O220" i="30" s="1"/>
  <c r="T220" i="30"/>
  <c r="S220" i="30" s="1"/>
  <c r="Y220" i="30"/>
  <c r="Z220" i="30" s="1"/>
  <c r="AB220" i="30"/>
  <c r="AC220" i="30" s="1"/>
  <c r="P221" i="30"/>
  <c r="O221" i="30" s="1"/>
  <c r="T221" i="30"/>
  <c r="S221" i="30" s="1"/>
  <c r="Y221" i="30"/>
  <c r="Z221" i="30" s="1"/>
  <c r="AB221" i="30"/>
  <c r="AC221" i="30" s="1"/>
  <c r="P222" i="30"/>
  <c r="O222" i="30" s="1"/>
  <c r="T222" i="30"/>
  <c r="S222" i="30" s="1"/>
  <c r="Y222" i="30"/>
  <c r="Z222" i="30" s="1"/>
  <c r="AB222" i="30"/>
  <c r="AC222" i="30" s="1"/>
  <c r="P223" i="30"/>
  <c r="O223" i="30" s="1"/>
  <c r="T223" i="30"/>
  <c r="S223" i="30" s="1"/>
  <c r="Y223" i="30"/>
  <c r="Z223" i="30" s="1"/>
  <c r="AB223" i="30"/>
  <c r="AC223" i="30" s="1"/>
  <c r="P224" i="30"/>
  <c r="O224" i="30" s="1"/>
  <c r="T224" i="30"/>
  <c r="S224" i="30" s="1"/>
  <c r="Y224" i="30"/>
  <c r="Z224" i="30" s="1"/>
  <c r="AB224" i="30"/>
  <c r="AC224" i="30" s="1"/>
  <c r="P225" i="30"/>
  <c r="O225" i="30" s="1"/>
  <c r="T225" i="30"/>
  <c r="S225" i="30" s="1"/>
  <c r="Y225" i="30"/>
  <c r="Z225" i="30" s="1"/>
  <c r="AB225" i="30"/>
  <c r="AC225" i="30" s="1"/>
  <c r="B226" i="30"/>
  <c r="W226" i="30"/>
  <c r="P227" i="30"/>
  <c r="O227" i="30" s="1"/>
  <c r="T227" i="30"/>
  <c r="S227" i="30" s="1"/>
  <c r="Y227" i="30"/>
  <c r="Z227" i="30" s="1"/>
  <c r="AB227" i="30"/>
  <c r="AC227" i="30"/>
  <c r="O228" i="30"/>
  <c r="P228" i="30"/>
  <c r="T228" i="30"/>
  <c r="S228" i="30" s="1"/>
  <c r="Y228" i="30"/>
  <c r="Z228" i="30" s="1"/>
  <c r="AB228" i="30"/>
  <c r="AC228" i="30" s="1"/>
  <c r="P229" i="30"/>
  <c r="O229" i="30" s="1"/>
  <c r="T229" i="30"/>
  <c r="S229" i="30" s="1"/>
  <c r="Y229" i="30"/>
  <c r="Z229" i="30"/>
  <c r="AB229" i="30"/>
  <c r="AC229" i="30" s="1"/>
  <c r="P230" i="30"/>
  <c r="O230" i="30" s="1"/>
  <c r="T230" i="30"/>
  <c r="S230" i="30" s="1"/>
  <c r="Y230" i="30"/>
  <c r="Z230" i="30" s="1"/>
  <c r="AB230" i="30"/>
  <c r="AC230" i="30" s="1"/>
  <c r="P231" i="30"/>
  <c r="O231" i="30" s="1"/>
  <c r="T231" i="30"/>
  <c r="S231" i="30" s="1"/>
  <c r="Y231" i="30"/>
  <c r="Z231" i="30" s="1"/>
  <c r="AB231" i="30"/>
  <c r="AC231" i="30" s="1"/>
  <c r="P232" i="30"/>
  <c r="O232" i="30" s="1"/>
  <c r="T232" i="30"/>
  <c r="S232" i="30" s="1"/>
  <c r="Y232" i="30"/>
  <c r="Z232" i="30" s="1"/>
  <c r="AB232" i="30"/>
  <c r="AC232" i="30" s="1"/>
  <c r="P233" i="30"/>
  <c r="O233" i="30" s="1"/>
  <c r="T233" i="30"/>
  <c r="S233" i="30" s="1"/>
  <c r="Y233" i="30"/>
  <c r="Z233" i="30" s="1"/>
  <c r="AB233" i="30"/>
  <c r="AC233" i="30"/>
  <c r="P234" i="30"/>
  <c r="O234" i="30" s="1"/>
  <c r="T234" i="30"/>
  <c r="S234" i="30" s="1"/>
  <c r="Y234" i="30"/>
  <c r="Z234" i="30" s="1"/>
  <c r="AB234" i="30"/>
  <c r="AC234" i="30" s="1"/>
  <c r="P235" i="30"/>
  <c r="O235" i="30" s="1"/>
  <c r="T235" i="30"/>
  <c r="S235" i="30" s="1"/>
  <c r="Y235" i="30"/>
  <c r="Z235" i="30" s="1"/>
  <c r="AB235" i="30"/>
  <c r="AC235" i="30" s="1"/>
  <c r="P236" i="30"/>
  <c r="O236" i="30" s="1"/>
  <c r="T236" i="30"/>
  <c r="S236" i="30" s="1"/>
  <c r="Y236" i="30"/>
  <c r="Z236" i="30" s="1"/>
  <c r="AB236" i="30"/>
  <c r="AC236" i="30" s="1"/>
  <c r="P237" i="30"/>
  <c r="O237" i="30" s="1"/>
  <c r="T237" i="30"/>
  <c r="S237" i="30" s="1"/>
  <c r="Y237" i="30"/>
  <c r="Z237" i="30" s="1"/>
  <c r="AB237" i="30"/>
  <c r="AC237" i="30" s="1"/>
  <c r="P238" i="30"/>
  <c r="O238" i="30" s="1"/>
  <c r="T238" i="30"/>
  <c r="S238" i="30" s="1"/>
  <c r="Y238" i="30"/>
  <c r="Z238" i="30" s="1"/>
  <c r="AB238" i="30"/>
  <c r="AC238" i="30" s="1"/>
  <c r="B239" i="30"/>
  <c r="W239" i="30"/>
  <c r="P240" i="30"/>
  <c r="O240" i="30" s="1"/>
  <c r="T240" i="30"/>
  <c r="S240" i="30" s="1"/>
  <c r="Y240" i="30"/>
  <c r="Z240" i="30" s="1"/>
  <c r="AB240" i="30"/>
  <c r="AC240" i="30"/>
  <c r="P241" i="30"/>
  <c r="O241" i="30" s="1"/>
  <c r="S241" i="30"/>
  <c r="T241" i="30"/>
  <c r="Y241" i="30"/>
  <c r="Z241" i="30"/>
  <c r="AB241" i="30"/>
  <c r="AC241" i="30" s="1"/>
  <c r="P242" i="30"/>
  <c r="O242" i="30" s="1"/>
  <c r="T242" i="30"/>
  <c r="S242" i="30" s="1"/>
  <c r="Y242" i="30"/>
  <c r="Z242" i="30" s="1"/>
  <c r="AB242" i="30"/>
  <c r="AC242" i="30"/>
  <c r="P243" i="30"/>
  <c r="O243" i="30" s="1"/>
  <c r="T243" i="30"/>
  <c r="S243" i="30" s="1"/>
  <c r="Y243" i="30"/>
  <c r="Z243" i="30" s="1"/>
  <c r="AB243" i="30"/>
  <c r="AC243" i="30" s="1"/>
  <c r="P244" i="30"/>
  <c r="O244" i="30" s="1"/>
  <c r="T244" i="30"/>
  <c r="S244" i="30" s="1"/>
  <c r="Y244" i="30"/>
  <c r="Z244" i="30" s="1"/>
  <c r="AB244" i="30"/>
  <c r="AC244" i="30"/>
  <c r="P245" i="30"/>
  <c r="O245" i="30" s="1"/>
  <c r="T245" i="30"/>
  <c r="S245" i="30" s="1"/>
  <c r="Y245" i="30"/>
  <c r="Z245" i="30" s="1"/>
  <c r="AB245" i="30"/>
  <c r="AC245" i="30" s="1"/>
  <c r="P246" i="30"/>
  <c r="O246" i="30" s="1"/>
  <c r="T246" i="30"/>
  <c r="S246" i="30" s="1"/>
  <c r="Y246" i="30"/>
  <c r="Z246" i="30" s="1"/>
  <c r="AB246" i="30"/>
  <c r="AC246" i="30" s="1"/>
  <c r="P247" i="30"/>
  <c r="O247" i="30" s="1"/>
  <c r="T247" i="30"/>
  <c r="S247" i="30" s="1"/>
  <c r="Y247" i="30"/>
  <c r="Z247" i="30" s="1"/>
  <c r="AB247" i="30"/>
  <c r="AC247" i="30" s="1"/>
  <c r="P248" i="30"/>
  <c r="O248" i="30" s="1"/>
  <c r="T248" i="30"/>
  <c r="S248" i="30" s="1"/>
  <c r="Y248" i="30"/>
  <c r="Z248" i="30"/>
  <c r="AB248" i="30"/>
  <c r="AC248" i="30" s="1"/>
  <c r="B249" i="30"/>
  <c r="W249" i="30"/>
  <c r="P250" i="30"/>
  <c r="O250" i="30" s="1"/>
  <c r="T250" i="30"/>
  <c r="S250" i="30" s="1"/>
  <c r="Y250" i="30"/>
  <c r="Z250" i="30" s="1"/>
  <c r="AB250" i="30"/>
  <c r="AC250" i="30" s="1"/>
  <c r="P251" i="30"/>
  <c r="O251" i="30" s="1"/>
  <c r="T251" i="30"/>
  <c r="S251" i="30" s="1"/>
  <c r="Y251" i="30"/>
  <c r="Z251" i="30" s="1"/>
  <c r="AB251" i="30"/>
  <c r="AC251" i="30" s="1"/>
  <c r="P252" i="30"/>
  <c r="O252" i="30" s="1"/>
  <c r="T252" i="30"/>
  <c r="S252" i="30" s="1"/>
  <c r="Y252" i="30"/>
  <c r="Z252" i="30" s="1"/>
  <c r="AB252" i="30"/>
  <c r="AC252" i="30"/>
  <c r="P253" i="30"/>
  <c r="O253" i="30" s="1"/>
  <c r="T253" i="30"/>
  <c r="S253" i="30" s="1"/>
  <c r="Y253" i="30"/>
  <c r="Z253" i="30" s="1"/>
  <c r="AB253" i="30"/>
  <c r="AC253" i="30" s="1"/>
  <c r="P254" i="30"/>
  <c r="O254" i="30" s="1"/>
  <c r="T254" i="30"/>
  <c r="S254" i="30" s="1"/>
  <c r="Y254" i="30"/>
  <c r="Z254" i="30" s="1"/>
  <c r="AB254" i="30"/>
  <c r="AC254" i="30" s="1"/>
  <c r="P255" i="30"/>
  <c r="O255" i="30" s="1"/>
  <c r="T255" i="30"/>
  <c r="S255" i="30" s="1"/>
  <c r="Y255" i="30"/>
  <c r="Z255" i="30" s="1"/>
  <c r="AB255" i="30"/>
  <c r="AC255" i="30" s="1"/>
  <c r="P256" i="30"/>
  <c r="O256" i="30" s="1"/>
  <c r="T256" i="30"/>
  <c r="S256" i="30" s="1"/>
  <c r="Y256" i="30"/>
  <c r="Z256" i="30" s="1"/>
  <c r="AB256" i="30"/>
  <c r="AC256" i="30" s="1"/>
  <c r="P257" i="30"/>
  <c r="O257" i="30" s="1"/>
  <c r="T257" i="30"/>
  <c r="S257" i="30" s="1"/>
  <c r="Y257" i="30"/>
  <c r="Z257" i="30" s="1"/>
  <c r="AB257" i="30"/>
  <c r="AC257" i="30" s="1"/>
  <c r="P258" i="30"/>
  <c r="O258" i="30" s="1"/>
  <c r="T258" i="30"/>
  <c r="S258" i="30" s="1"/>
  <c r="Y258" i="30"/>
  <c r="Z258" i="30" s="1"/>
  <c r="AB258" i="30"/>
  <c r="AC258" i="30" s="1"/>
  <c r="P259" i="30"/>
  <c r="O259" i="30" s="1"/>
  <c r="T259" i="30"/>
  <c r="S259" i="30" s="1"/>
  <c r="Y259" i="30"/>
  <c r="Z259" i="30" s="1"/>
  <c r="AB259" i="30"/>
  <c r="AC259" i="30" s="1"/>
  <c r="B260" i="30"/>
  <c r="W260" i="30"/>
  <c r="P261" i="30"/>
  <c r="O261" i="30" s="1"/>
  <c r="T261" i="30"/>
  <c r="S261" i="30" s="1"/>
  <c r="Y261" i="30"/>
  <c r="Z261" i="30"/>
  <c r="AB261" i="30"/>
  <c r="AC261" i="30" s="1"/>
  <c r="P262" i="30"/>
  <c r="O262" i="30" s="1"/>
  <c r="T262" i="30"/>
  <c r="S262" i="30" s="1"/>
  <c r="Y262" i="30"/>
  <c r="Z262" i="30" s="1"/>
  <c r="AB262" i="30"/>
  <c r="AC262" i="30" s="1"/>
  <c r="P263" i="30"/>
  <c r="O263" i="30" s="1"/>
  <c r="T263" i="30"/>
  <c r="S263" i="30" s="1"/>
  <c r="Y263" i="30"/>
  <c r="Z263" i="30" s="1"/>
  <c r="AB263" i="30"/>
  <c r="AC263" i="30" s="1"/>
  <c r="P264" i="30"/>
  <c r="O264" i="30" s="1"/>
  <c r="T264" i="30"/>
  <c r="S264" i="30" s="1"/>
  <c r="Y264" i="30"/>
  <c r="Z264" i="30" s="1"/>
  <c r="AB264" i="30"/>
  <c r="AC264" i="30"/>
  <c r="P265" i="30"/>
  <c r="O265" i="30" s="1"/>
  <c r="T265" i="30"/>
  <c r="S265" i="30" s="1"/>
  <c r="Y265" i="30"/>
  <c r="Z265" i="30" s="1"/>
  <c r="AB265" i="30"/>
  <c r="AC265" i="30" s="1"/>
  <c r="P266" i="30"/>
  <c r="O266" i="30" s="1"/>
  <c r="T266" i="30"/>
  <c r="S266" i="30" s="1"/>
  <c r="Y266" i="30"/>
  <c r="Z266" i="30" s="1"/>
  <c r="AB266" i="30"/>
  <c r="AC266" i="30" s="1"/>
  <c r="P267" i="30"/>
  <c r="O267" i="30" s="1"/>
  <c r="T267" i="30"/>
  <c r="S267" i="30" s="1"/>
  <c r="Y267" i="30"/>
  <c r="Z267" i="30" s="1"/>
  <c r="AB267" i="30"/>
  <c r="AC267" i="30"/>
  <c r="P268" i="30"/>
  <c r="O268" i="30" s="1"/>
  <c r="T268" i="30"/>
  <c r="S268" i="30" s="1"/>
  <c r="Y268" i="30"/>
  <c r="Z268" i="30" s="1"/>
  <c r="AB268" i="30"/>
  <c r="AC268" i="30" s="1"/>
  <c r="O269" i="30"/>
  <c r="P269" i="30"/>
  <c r="T269" i="30"/>
  <c r="S269" i="30" s="1"/>
  <c r="Y269" i="30"/>
  <c r="Z269" i="30" s="1"/>
  <c r="AB269" i="30"/>
  <c r="AC269" i="30" s="1"/>
  <c r="P270" i="30"/>
  <c r="O270" i="30" s="1"/>
  <c r="T270" i="30"/>
  <c r="S270" i="30" s="1"/>
  <c r="Y270" i="30"/>
  <c r="Z270" i="30"/>
  <c r="AB270" i="30"/>
  <c r="AC270" i="30" s="1"/>
  <c r="B271" i="30"/>
  <c r="W271" i="30"/>
  <c r="P272" i="30"/>
  <c r="O272" i="30" s="1"/>
  <c r="T272" i="30"/>
  <c r="S272" i="30" s="1"/>
  <c r="Y272" i="30"/>
  <c r="Z272" i="30" s="1"/>
  <c r="AB272" i="30"/>
  <c r="AC272" i="30" s="1"/>
  <c r="P273" i="30"/>
  <c r="O273" i="30" s="1"/>
  <c r="T273" i="30"/>
  <c r="S273" i="30" s="1"/>
  <c r="Y273" i="30"/>
  <c r="Z273" i="30" s="1"/>
  <c r="AB273" i="30"/>
  <c r="AC273" i="30" s="1"/>
  <c r="P274" i="30"/>
  <c r="O274" i="30" s="1"/>
  <c r="T274" i="30"/>
  <c r="S274" i="30" s="1"/>
  <c r="Y274" i="30"/>
  <c r="Z274" i="30" s="1"/>
  <c r="AB274" i="30"/>
  <c r="AC274" i="30" s="1"/>
  <c r="P275" i="30"/>
  <c r="O275" i="30" s="1"/>
  <c r="T275" i="30"/>
  <c r="S275" i="30" s="1"/>
  <c r="Y275" i="30"/>
  <c r="Z275" i="30" s="1"/>
  <c r="AB275" i="30"/>
  <c r="AC275" i="30" s="1"/>
  <c r="P276" i="30"/>
  <c r="O276" i="30" s="1"/>
  <c r="T276" i="30"/>
  <c r="S276" i="30" s="1"/>
  <c r="Y276" i="30"/>
  <c r="Z276" i="30" s="1"/>
  <c r="AB276" i="30"/>
  <c r="AC276" i="30" s="1"/>
  <c r="P277" i="30"/>
  <c r="O277" i="30" s="1"/>
  <c r="T277" i="30"/>
  <c r="S277" i="30" s="1"/>
  <c r="Y277" i="30"/>
  <c r="Z277" i="30" s="1"/>
  <c r="AB277" i="30"/>
  <c r="AC277" i="30" s="1"/>
  <c r="O278" i="30"/>
  <c r="P278" i="30"/>
  <c r="T278" i="30"/>
  <c r="S278" i="30" s="1"/>
  <c r="Y278" i="30"/>
  <c r="Z278" i="30" s="1"/>
  <c r="AB278" i="30"/>
  <c r="AC278" i="30" s="1"/>
  <c r="O279" i="30"/>
  <c r="P279" i="30"/>
  <c r="T279" i="30"/>
  <c r="S279" i="30" s="1"/>
  <c r="Y279" i="30"/>
  <c r="Z279" i="30" s="1"/>
  <c r="AB279" i="30"/>
  <c r="AC279" i="30" s="1"/>
  <c r="P280" i="30"/>
  <c r="O280" i="30" s="1"/>
  <c r="T280" i="30"/>
  <c r="S280" i="30" s="1"/>
  <c r="Y280" i="30"/>
  <c r="Z280" i="30" s="1"/>
  <c r="AB280" i="30"/>
  <c r="AC280" i="30" s="1"/>
  <c r="O281" i="30"/>
  <c r="P281" i="30"/>
  <c r="T281" i="30"/>
  <c r="S281" i="30" s="1"/>
  <c r="Y281" i="30"/>
  <c r="Z281" i="30" s="1"/>
  <c r="AB281" i="30"/>
  <c r="AC281" i="30" s="1"/>
  <c r="P282" i="30"/>
  <c r="O282" i="30" s="1"/>
  <c r="T282" i="30"/>
  <c r="S282" i="30" s="1"/>
  <c r="Y282" i="30"/>
  <c r="Z282" i="30"/>
  <c r="AB282" i="30"/>
  <c r="AC282" i="30" s="1"/>
  <c r="B283" i="30"/>
  <c r="W283" i="30"/>
  <c r="P284" i="30"/>
  <c r="O284" i="30" s="1"/>
  <c r="T284" i="30"/>
  <c r="S284" i="30" s="1"/>
  <c r="Y284" i="30"/>
  <c r="Z284" i="30" s="1"/>
  <c r="AB284" i="30"/>
  <c r="AC284" i="30" s="1"/>
  <c r="P285" i="30"/>
  <c r="O285" i="30" s="1"/>
  <c r="T285" i="30"/>
  <c r="S285" i="30" s="1"/>
  <c r="Y285" i="30"/>
  <c r="Z285" i="30"/>
  <c r="AB285" i="30"/>
  <c r="AC285" i="30" s="1"/>
  <c r="O286" i="30"/>
  <c r="P286" i="30"/>
  <c r="T286" i="30"/>
  <c r="S286" i="30" s="1"/>
  <c r="Y286" i="30"/>
  <c r="Z286" i="30" s="1"/>
  <c r="AB286" i="30"/>
  <c r="AC286" i="30" s="1"/>
  <c r="P287" i="30"/>
  <c r="O287" i="30" s="1"/>
  <c r="T287" i="30"/>
  <c r="S287" i="30" s="1"/>
  <c r="Y287" i="30"/>
  <c r="Z287" i="30"/>
  <c r="AB287" i="30"/>
  <c r="AC287" i="30" s="1"/>
  <c r="P288" i="30"/>
  <c r="O288" i="30" s="1"/>
  <c r="T288" i="30"/>
  <c r="S288" i="30" s="1"/>
  <c r="Y288" i="30"/>
  <c r="Z288" i="30" s="1"/>
  <c r="AB288" i="30"/>
  <c r="AC288" i="30" s="1"/>
  <c r="P289" i="30"/>
  <c r="O289" i="30" s="1"/>
  <c r="T289" i="30"/>
  <c r="S289" i="30" s="1"/>
  <c r="Y289" i="30"/>
  <c r="Z289" i="30" s="1"/>
  <c r="AB289" i="30"/>
  <c r="AC289" i="30" s="1"/>
  <c r="P290" i="30"/>
  <c r="O290" i="30" s="1"/>
  <c r="T290" i="30"/>
  <c r="S290" i="30" s="1"/>
  <c r="Y290" i="30"/>
  <c r="Z290" i="30" s="1"/>
  <c r="AB290" i="30"/>
  <c r="AC290" i="30" s="1"/>
  <c r="P291" i="30"/>
  <c r="O291" i="30" s="1"/>
  <c r="T291" i="30"/>
  <c r="S291" i="30" s="1"/>
  <c r="Y291" i="30"/>
  <c r="Z291" i="30" s="1"/>
  <c r="AB291" i="30"/>
  <c r="AC291" i="30"/>
  <c r="P292" i="30"/>
  <c r="O292" i="30" s="1"/>
  <c r="T292" i="30"/>
  <c r="S292" i="30" s="1"/>
  <c r="Y292" i="30"/>
  <c r="Z292" i="30" s="1"/>
  <c r="AB292" i="30"/>
  <c r="AC292" i="30" s="1"/>
  <c r="P293" i="30"/>
  <c r="O293" i="30" s="1"/>
  <c r="T293" i="30"/>
  <c r="S293" i="30" s="1"/>
  <c r="Y293" i="30"/>
  <c r="Z293" i="30" s="1"/>
  <c r="AB293" i="30"/>
  <c r="AC293" i="30" s="1"/>
  <c r="O294" i="30"/>
  <c r="P294" i="30"/>
  <c r="T294" i="30"/>
  <c r="S294" i="30" s="1"/>
  <c r="Y294" i="30"/>
  <c r="Z294" i="30" s="1"/>
  <c r="AB294" i="30"/>
  <c r="AC294" i="30" s="1"/>
  <c r="P295" i="30"/>
  <c r="O295" i="30" s="1"/>
  <c r="T295" i="30"/>
  <c r="S295" i="30" s="1"/>
  <c r="Y295" i="30"/>
  <c r="Z295" i="30" s="1"/>
  <c r="AB295" i="30"/>
  <c r="AC295" i="30" s="1"/>
  <c r="P296" i="30"/>
  <c r="O296" i="30" s="1"/>
  <c r="T296" i="30"/>
  <c r="S296" i="30" s="1"/>
  <c r="Y296" i="30"/>
  <c r="Z296" i="30" s="1"/>
  <c r="AB296" i="30"/>
  <c r="AC296" i="30" s="1"/>
  <c r="B297" i="30"/>
  <c r="W297" i="30"/>
  <c r="O298" i="30"/>
  <c r="P298" i="30"/>
  <c r="T298" i="30"/>
  <c r="S298" i="30" s="1"/>
  <c r="Y298" i="30"/>
  <c r="Z298" i="30" s="1"/>
  <c r="AB298" i="30"/>
  <c r="AC298" i="30" s="1"/>
  <c r="P299" i="30"/>
  <c r="O299" i="30" s="1"/>
  <c r="T299" i="30"/>
  <c r="S299" i="30" s="1"/>
  <c r="Y299" i="30"/>
  <c r="Z299" i="30"/>
  <c r="AB299" i="30"/>
  <c r="AC299" i="30" s="1"/>
  <c r="P300" i="30"/>
  <c r="O300" i="30" s="1"/>
  <c r="T300" i="30"/>
  <c r="S300" i="30" s="1"/>
  <c r="Y300" i="30"/>
  <c r="Z300" i="30" s="1"/>
  <c r="AB300" i="30"/>
  <c r="AC300" i="30"/>
  <c r="P301" i="30"/>
  <c r="O301" i="30" s="1"/>
  <c r="T301" i="30"/>
  <c r="S301" i="30" s="1"/>
  <c r="Y301" i="30"/>
  <c r="Z301" i="30" s="1"/>
  <c r="AB301" i="30"/>
  <c r="AC301" i="30" s="1"/>
  <c r="P302" i="30"/>
  <c r="O302" i="30" s="1"/>
  <c r="T302" i="30"/>
  <c r="S302" i="30" s="1"/>
  <c r="Y302" i="30"/>
  <c r="Z302" i="30"/>
  <c r="AB302" i="30"/>
  <c r="AC302" i="30" s="1"/>
  <c r="P303" i="30"/>
  <c r="O303" i="30" s="1"/>
  <c r="T303" i="30"/>
  <c r="S303" i="30" s="1"/>
  <c r="Y303" i="30"/>
  <c r="Z303" i="30" s="1"/>
  <c r="AB303" i="30"/>
  <c r="AC303" i="30" s="1"/>
  <c r="P304" i="30"/>
  <c r="O304" i="30" s="1"/>
  <c r="T304" i="30"/>
  <c r="S304" i="30" s="1"/>
  <c r="Y304" i="30"/>
  <c r="Z304" i="30"/>
  <c r="AB304" i="30"/>
  <c r="AC304" i="30" s="1"/>
  <c r="P305" i="30"/>
  <c r="O305" i="30" s="1"/>
  <c r="T305" i="30"/>
  <c r="S305" i="30" s="1"/>
  <c r="Y305" i="30"/>
  <c r="Z305" i="30" s="1"/>
  <c r="AB305" i="30"/>
  <c r="AC305" i="30" s="1"/>
  <c r="P306" i="30"/>
  <c r="O306" i="30" s="1"/>
  <c r="T306" i="30"/>
  <c r="S306" i="30" s="1"/>
  <c r="Y306" i="30"/>
  <c r="Z306" i="30" s="1"/>
  <c r="AB306" i="30"/>
  <c r="AC306" i="30" s="1"/>
  <c r="P307" i="30"/>
  <c r="O307" i="30" s="1"/>
  <c r="T307" i="30"/>
  <c r="S307" i="30" s="1"/>
  <c r="Y307" i="30"/>
  <c r="Z307" i="30" s="1"/>
  <c r="AB307" i="30"/>
  <c r="AC307" i="30"/>
  <c r="O308" i="30"/>
  <c r="P308" i="30"/>
  <c r="T308" i="30"/>
  <c r="S308" i="30" s="1"/>
  <c r="Y308" i="30"/>
  <c r="Z308" i="30" s="1"/>
  <c r="AB308" i="30"/>
  <c r="AC308" i="30" s="1"/>
  <c r="P309" i="30"/>
  <c r="O309" i="30" s="1"/>
  <c r="T309" i="30"/>
  <c r="S309" i="30" s="1"/>
  <c r="Y309" i="30"/>
  <c r="Z309" i="30" s="1"/>
  <c r="AB309" i="30"/>
  <c r="AC309" i="30" s="1"/>
  <c r="P310" i="30"/>
  <c r="O310" i="30" s="1"/>
  <c r="T310" i="30"/>
  <c r="S310" i="30" s="1"/>
  <c r="Y310" i="30"/>
  <c r="Z310" i="30" s="1"/>
  <c r="AB310" i="30"/>
  <c r="AC310" i="30" s="1"/>
  <c r="P311" i="30"/>
  <c r="O311" i="30" s="1"/>
  <c r="T311" i="30"/>
  <c r="S311" i="30" s="1"/>
  <c r="Y311" i="30"/>
  <c r="Z311" i="30" s="1"/>
  <c r="AB311" i="30"/>
  <c r="AC311" i="30" s="1"/>
  <c r="O312" i="30"/>
  <c r="P312" i="30"/>
  <c r="T312" i="30"/>
  <c r="S312" i="30" s="1"/>
  <c r="Y312" i="30"/>
  <c r="Z312" i="30" s="1"/>
  <c r="AB312" i="30"/>
  <c r="AC312" i="30" s="1"/>
  <c r="B313" i="30"/>
  <c r="W313" i="30"/>
  <c r="P314" i="30"/>
  <c r="O314" i="30" s="1"/>
  <c r="T314" i="30"/>
  <c r="S314" i="30" s="1"/>
  <c r="Y314" i="30"/>
  <c r="Z314" i="30" s="1"/>
  <c r="AB314" i="30"/>
  <c r="AC314" i="30" s="1"/>
  <c r="P315" i="30"/>
  <c r="O315" i="30" s="1"/>
  <c r="T315" i="30"/>
  <c r="S315" i="30" s="1"/>
  <c r="Y315" i="30"/>
  <c r="Z315" i="30"/>
  <c r="AB315" i="30"/>
  <c r="AC315" i="30" s="1"/>
  <c r="P316" i="30"/>
  <c r="O316" i="30" s="1"/>
  <c r="T316" i="30"/>
  <c r="S316" i="30" s="1"/>
  <c r="Y316" i="30"/>
  <c r="Z316" i="30" s="1"/>
  <c r="AB316" i="30"/>
  <c r="AC316" i="30" s="1"/>
  <c r="P317" i="30"/>
  <c r="O317" i="30" s="1"/>
  <c r="T317" i="30"/>
  <c r="S317" i="30" s="1"/>
  <c r="Y317" i="30"/>
  <c r="Z317" i="30" s="1"/>
  <c r="AB317" i="30"/>
  <c r="AC317" i="30" s="1"/>
  <c r="O318" i="30"/>
  <c r="P318" i="30"/>
  <c r="T318" i="30"/>
  <c r="S318" i="30" s="1"/>
  <c r="Y318" i="30"/>
  <c r="Z318" i="30" s="1"/>
  <c r="AB318" i="30"/>
  <c r="AC318" i="30" s="1"/>
  <c r="P319" i="30"/>
  <c r="O319" i="30" s="1"/>
  <c r="T319" i="30"/>
  <c r="S319" i="30" s="1"/>
  <c r="Y319" i="30"/>
  <c r="Z319" i="30"/>
  <c r="AB319" i="30"/>
  <c r="AC319" i="30" s="1"/>
  <c r="P320" i="30"/>
  <c r="O320" i="30" s="1"/>
  <c r="T320" i="30"/>
  <c r="S320" i="30" s="1"/>
  <c r="Y320" i="30"/>
  <c r="Z320" i="30" s="1"/>
  <c r="AB320" i="30"/>
  <c r="AC320" i="30" s="1"/>
  <c r="P321" i="30"/>
  <c r="O321" i="30" s="1"/>
  <c r="T321" i="30"/>
  <c r="S321" i="30" s="1"/>
  <c r="Y321" i="30"/>
  <c r="Z321" i="30" s="1"/>
  <c r="AB321" i="30"/>
  <c r="AC321" i="30" s="1"/>
  <c r="P322" i="30"/>
  <c r="O322" i="30" s="1"/>
  <c r="T322" i="30"/>
  <c r="S322" i="30" s="1"/>
  <c r="Y322" i="30"/>
  <c r="Z322" i="30" s="1"/>
  <c r="AB322" i="30"/>
  <c r="AC322" i="30" s="1"/>
  <c r="P323" i="30"/>
  <c r="O323" i="30" s="1"/>
  <c r="T323" i="30"/>
  <c r="S323" i="30" s="1"/>
  <c r="Y323" i="30"/>
  <c r="Z323" i="30" s="1"/>
  <c r="AB323" i="30"/>
  <c r="AC323" i="30"/>
  <c r="P324" i="30"/>
  <c r="O324" i="30" s="1"/>
  <c r="T324" i="30"/>
  <c r="S324" i="30" s="1"/>
  <c r="Y324" i="30"/>
  <c r="Z324" i="30"/>
  <c r="AB324" i="30"/>
  <c r="AC324" i="30" s="1"/>
  <c r="P325" i="30"/>
  <c r="O325" i="30" s="1"/>
  <c r="T325" i="30"/>
  <c r="S325" i="30" s="1"/>
  <c r="Y325" i="30"/>
  <c r="Z325" i="30" s="1"/>
  <c r="AB325" i="30"/>
  <c r="AC325" i="30" s="1"/>
  <c r="P326" i="30"/>
  <c r="O326" i="30" s="1"/>
  <c r="T326" i="30"/>
  <c r="S326" i="30" s="1"/>
  <c r="Y326" i="30"/>
  <c r="Z326" i="30" s="1"/>
  <c r="AB326" i="30"/>
  <c r="AC326" i="30" s="1"/>
  <c r="B327" i="30"/>
  <c r="W327" i="30"/>
  <c r="P328" i="30"/>
  <c r="O328" i="30" s="1"/>
  <c r="T328" i="30"/>
  <c r="S328" i="30" s="1"/>
  <c r="Y328" i="30"/>
  <c r="Z328" i="30" s="1"/>
  <c r="AB328" i="30"/>
  <c r="AC328" i="30" s="1"/>
  <c r="P329" i="30"/>
  <c r="O329" i="30" s="1"/>
  <c r="T329" i="30"/>
  <c r="S329" i="30" s="1"/>
  <c r="Y329" i="30"/>
  <c r="Z329" i="30" s="1"/>
  <c r="AB329" i="30"/>
  <c r="AC329" i="30" s="1"/>
  <c r="P330" i="30"/>
  <c r="O330" i="30" s="1"/>
  <c r="T330" i="30"/>
  <c r="S330" i="30" s="1"/>
  <c r="Y330" i="30"/>
  <c r="Z330" i="30"/>
  <c r="AB330" i="30"/>
  <c r="AC330" i="30" s="1"/>
  <c r="P331" i="30"/>
  <c r="O331" i="30" s="1"/>
  <c r="T331" i="30"/>
  <c r="S331" i="30" s="1"/>
  <c r="Y331" i="30"/>
  <c r="Z331" i="30" s="1"/>
  <c r="AB331" i="30"/>
  <c r="AC331" i="30" s="1"/>
  <c r="P332" i="30"/>
  <c r="O332" i="30" s="1"/>
  <c r="T332" i="30"/>
  <c r="S332" i="30" s="1"/>
  <c r="Y332" i="30"/>
  <c r="Z332" i="30"/>
  <c r="AB332" i="30"/>
  <c r="AC332" i="30" s="1"/>
  <c r="P333" i="30"/>
  <c r="O333" i="30" s="1"/>
  <c r="T333" i="30"/>
  <c r="S333" i="30" s="1"/>
  <c r="Y333" i="30"/>
  <c r="Z333" i="30" s="1"/>
  <c r="AB333" i="30"/>
  <c r="AC333" i="30" s="1"/>
  <c r="P334" i="30"/>
  <c r="O334" i="30" s="1"/>
  <c r="T334" i="30"/>
  <c r="S334" i="30" s="1"/>
  <c r="Y334" i="30"/>
  <c r="Z334" i="30"/>
  <c r="AB334" i="30"/>
  <c r="AC334" i="30" s="1"/>
  <c r="P335" i="30"/>
  <c r="O335" i="30" s="1"/>
  <c r="T335" i="30"/>
  <c r="S335" i="30" s="1"/>
  <c r="Y335" i="30"/>
  <c r="Z335" i="30" s="1"/>
  <c r="AB335" i="30"/>
  <c r="AC335" i="30" s="1"/>
  <c r="P336" i="30"/>
  <c r="O336" i="30" s="1"/>
  <c r="T336" i="30"/>
  <c r="S336" i="30" s="1"/>
  <c r="Y336" i="30"/>
  <c r="Z336" i="30"/>
  <c r="AB336" i="30"/>
  <c r="AC336" i="30" s="1"/>
  <c r="P337" i="30"/>
  <c r="O337" i="30" s="1"/>
  <c r="T337" i="30"/>
  <c r="S337" i="30" s="1"/>
  <c r="Y337" i="30"/>
  <c r="Z337" i="30" s="1"/>
  <c r="AB337" i="30"/>
  <c r="AC337" i="30" s="1"/>
  <c r="P338" i="30"/>
  <c r="O338" i="30" s="1"/>
  <c r="T338" i="30"/>
  <c r="S338" i="30" s="1"/>
  <c r="Y338" i="30"/>
  <c r="Z338" i="30"/>
  <c r="AB338" i="30"/>
  <c r="AC338" i="30" s="1"/>
  <c r="P339" i="30"/>
  <c r="O339" i="30" s="1"/>
  <c r="T339" i="30"/>
  <c r="S339" i="30" s="1"/>
  <c r="Y339" i="30"/>
  <c r="Z339" i="30" s="1"/>
  <c r="AB339" i="30"/>
  <c r="AC339" i="30"/>
  <c r="P340" i="30"/>
  <c r="O340" i="30" s="1"/>
  <c r="T340" i="30"/>
  <c r="S340" i="30" s="1"/>
  <c r="Y340" i="30"/>
  <c r="Z340" i="30"/>
  <c r="AB340" i="30"/>
  <c r="AC340" i="30" s="1"/>
  <c r="P341" i="30"/>
  <c r="O341" i="30" s="1"/>
  <c r="T341" i="30"/>
  <c r="S341" i="30" s="1"/>
  <c r="Y341" i="30"/>
  <c r="Z341" i="30"/>
  <c r="AB341" i="30"/>
  <c r="AC341" i="30" s="1"/>
  <c r="P342" i="30"/>
  <c r="O342" i="30" s="1"/>
  <c r="T342" i="30"/>
  <c r="S342" i="30" s="1"/>
  <c r="Y342" i="30"/>
  <c r="Z342" i="30" s="1"/>
  <c r="AB342" i="30"/>
  <c r="AC342" i="30" s="1"/>
  <c r="B343" i="30"/>
  <c r="W343" i="30"/>
  <c r="P344" i="30"/>
  <c r="O344" i="30" s="1"/>
  <c r="T344" i="30"/>
  <c r="S344" i="30" s="1"/>
  <c r="Y344" i="30"/>
  <c r="Z344" i="30" s="1"/>
  <c r="AB344" i="30"/>
  <c r="AC344" i="30" s="1"/>
  <c r="P345" i="30"/>
  <c r="O345" i="30" s="1"/>
  <c r="T345" i="30"/>
  <c r="S345" i="30" s="1"/>
  <c r="Y345" i="30"/>
  <c r="Z345" i="30" s="1"/>
  <c r="AB345" i="30"/>
  <c r="AC345" i="30" s="1"/>
  <c r="P346" i="30"/>
  <c r="O346" i="30" s="1"/>
  <c r="T346" i="30"/>
  <c r="S346" i="30" s="1"/>
  <c r="Y346" i="30"/>
  <c r="Z346" i="30" s="1"/>
  <c r="AB346" i="30"/>
  <c r="AC346" i="30" s="1"/>
  <c r="P347" i="30"/>
  <c r="O347" i="30" s="1"/>
  <c r="T347" i="30"/>
  <c r="S347" i="30" s="1"/>
  <c r="Y347" i="30"/>
  <c r="Z347" i="30" s="1"/>
  <c r="AB347" i="30"/>
  <c r="AC347" i="30" s="1"/>
  <c r="P348" i="30"/>
  <c r="O348" i="30" s="1"/>
  <c r="T348" i="30"/>
  <c r="S348" i="30" s="1"/>
  <c r="Y348" i="30"/>
  <c r="Z348" i="30"/>
  <c r="AB348" i="30"/>
  <c r="AC348" i="30" s="1"/>
  <c r="P349" i="30"/>
  <c r="O349" i="30" s="1"/>
  <c r="T349" i="30"/>
  <c r="S349" i="30" s="1"/>
  <c r="Y349" i="30"/>
  <c r="Z349" i="30" s="1"/>
  <c r="AB349" i="30"/>
  <c r="AC349" i="30" s="1"/>
  <c r="P350" i="30"/>
  <c r="O350" i="30" s="1"/>
  <c r="T350" i="30"/>
  <c r="S350" i="30" s="1"/>
  <c r="Y350" i="30"/>
  <c r="Z350" i="30"/>
  <c r="AB350" i="30"/>
  <c r="AC350" i="30" s="1"/>
  <c r="P351" i="30"/>
  <c r="O351" i="30" s="1"/>
  <c r="T351" i="30"/>
  <c r="S351" i="30" s="1"/>
  <c r="Y351" i="30"/>
  <c r="Z351" i="30"/>
  <c r="AB351" i="30"/>
  <c r="AC351" i="30" s="1"/>
  <c r="P352" i="30"/>
  <c r="O352" i="30" s="1"/>
  <c r="T352" i="30"/>
  <c r="S352" i="30" s="1"/>
  <c r="Y352" i="30"/>
  <c r="Z352" i="30"/>
  <c r="AB352" i="30"/>
  <c r="AC352" i="30" s="1"/>
  <c r="B353" i="30"/>
  <c r="W353" i="30"/>
  <c r="P354" i="30"/>
  <c r="O354" i="30" s="1"/>
  <c r="T354" i="30"/>
  <c r="S354" i="30" s="1"/>
  <c r="Y354" i="30"/>
  <c r="Z354" i="30" s="1"/>
  <c r="AB354" i="30"/>
  <c r="AC354" i="30"/>
  <c r="P355" i="30"/>
  <c r="O355" i="30" s="1"/>
  <c r="T355" i="30"/>
  <c r="S355" i="30" s="1"/>
  <c r="Y355" i="30"/>
  <c r="Z355" i="30" s="1"/>
  <c r="AB355" i="30"/>
  <c r="AC355" i="30" s="1"/>
  <c r="P356" i="30"/>
  <c r="O356" i="30" s="1"/>
  <c r="T356" i="30"/>
  <c r="S356" i="30" s="1"/>
  <c r="Y356" i="30"/>
  <c r="Z356" i="30" s="1"/>
  <c r="AB356" i="30"/>
  <c r="AC356" i="30"/>
  <c r="P357" i="30"/>
  <c r="O357" i="30" s="1"/>
  <c r="T357" i="30"/>
  <c r="S357" i="30" s="1"/>
  <c r="Y357" i="30"/>
  <c r="Z357" i="30" s="1"/>
  <c r="AB357" i="30"/>
  <c r="AC357" i="30" s="1"/>
  <c r="P358" i="30"/>
  <c r="O358" i="30" s="1"/>
  <c r="T358" i="30"/>
  <c r="S358" i="30" s="1"/>
  <c r="Y358" i="30"/>
  <c r="Z358" i="30" s="1"/>
  <c r="AB358" i="30"/>
  <c r="AC358" i="30" s="1"/>
  <c r="P359" i="30"/>
  <c r="O359" i="30" s="1"/>
  <c r="T359" i="30"/>
  <c r="S359" i="30" s="1"/>
  <c r="Y359" i="30"/>
  <c r="Z359" i="30" s="1"/>
  <c r="AB359" i="30"/>
  <c r="AC359" i="30" s="1"/>
  <c r="P360" i="30"/>
  <c r="O360" i="30" s="1"/>
  <c r="T360" i="30"/>
  <c r="S360" i="30" s="1"/>
  <c r="Y360" i="30"/>
  <c r="Z360" i="30" s="1"/>
  <c r="AB360" i="30"/>
  <c r="AC360" i="30" s="1"/>
  <c r="P361" i="30"/>
  <c r="O361" i="30" s="1"/>
  <c r="T361" i="30"/>
  <c r="S361" i="30" s="1"/>
  <c r="Y361" i="30"/>
  <c r="Z361" i="30" s="1"/>
  <c r="AB361" i="30"/>
  <c r="AC361" i="30"/>
  <c r="P362" i="30"/>
  <c r="O362" i="30" s="1"/>
  <c r="T362" i="30"/>
  <c r="S362" i="30" s="1"/>
  <c r="Y362" i="30"/>
  <c r="Z362" i="30"/>
  <c r="AB362" i="30"/>
  <c r="AC362" i="30" s="1"/>
  <c r="P363" i="30"/>
  <c r="O363" i="30" s="1"/>
  <c r="T363" i="30"/>
  <c r="S363" i="30" s="1"/>
  <c r="Y363" i="30"/>
  <c r="Z363" i="30" s="1"/>
  <c r="AB363" i="30"/>
  <c r="AC363" i="30"/>
  <c r="P364" i="30"/>
  <c r="O364" i="30" s="1"/>
  <c r="T364" i="30"/>
  <c r="S364" i="30" s="1"/>
  <c r="Y364" i="30"/>
  <c r="Z364" i="30" s="1"/>
  <c r="AB364" i="30"/>
  <c r="AC364" i="30" s="1"/>
  <c r="B365" i="30"/>
  <c r="W365" i="30"/>
  <c r="P366" i="30"/>
  <c r="O366" i="30" s="1"/>
  <c r="T366" i="30"/>
  <c r="S366" i="30" s="1"/>
  <c r="Y366" i="30"/>
  <c r="Z366" i="30" s="1"/>
  <c r="AB366" i="30"/>
  <c r="AC366" i="30" s="1"/>
  <c r="P367" i="30"/>
  <c r="O367" i="30" s="1"/>
  <c r="T367" i="30"/>
  <c r="S367" i="30" s="1"/>
  <c r="Y367" i="30"/>
  <c r="Z367" i="30" s="1"/>
  <c r="AB367" i="30"/>
  <c r="AC367" i="30" s="1"/>
  <c r="P368" i="30"/>
  <c r="O368" i="30" s="1"/>
  <c r="T368" i="30"/>
  <c r="S368" i="30" s="1"/>
  <c r="Y368" i="30"/>
  <c r="Z368" i="30" s="1"/>
  <c r="AB368" i="30"/>
  <c r="AC368" i="30" s="1"/>
  <c r="P369" i="30"/>
  <c r="O369" i="30" s="1"/>
  <c r="T369" i="30"/>
  <c r="S369" i="30" s="1"/>
  <c r="Y369" i="30"/>
  <c r="Z369" i="30" s="1"/>
  <c r="AB369" i="30"/>
  <c r="AC369" i="30" s="1"/>
  <c r="P370" i="30"/>
  <c r="O370" i="30" s="1"/>
  <c r="T370" i="30"/>
  <c r="S370" i="30" s="1"/>
  <c r="Y370" i="30"/>
  <c r="Z370" i="30" s="1"/>
  <c r="AB370" i="30"/>
  <c r="AC370" i="30"/>
  <c r="P371" i="30"/>
  <c r="O371" i="30" s="1"/>
  <c r="T371" i="30"/>
  <c r="S371" i="30" s="1"/>
  <c r="Y371" i="30"/>
  <c r="Z371" i="30" s="1"/>
  <c r="AB371" i="30"/>
  <c r="AC371" i="30" s="1"/>
  <c r="P372" i="30"/>
  <c r="O372" i="30" s="1"/>
  <c r="T372" i="30"/>
  <c r="S372" i="30" s="1"/>
  <c r="Y372" i="30"/>
  <c r="Z372" i="30" s="1"/>
  <c r="AB372" i="30"/>
  <c r="AC372" i="30" s="1"/>
  <c r="P373" i="30"/>
  <c r="O373" i="30" s="1"/>
  <c r="T373" i="30"/>
  <c r="S373" i="30" s="1"/>
  <c r="Y373" i="30"/>
  <c r="Z373" i="30" s="1"/>
  <c r="AB373" i="30"/>
  <c r="AC373" i="30" s="1"/>
  <c r="P374" i="30"/>
  <c r="O374" i="30" s="1"/>
  <c r="T374" i="30"/>
  <c r="S374" i="30" s="1"/>
  <c r="Y374" i="30"/>
  <c r="Z374" i="30" s="1"/>
  <c r="AB374" i="30"/>
  <c r="AC374" i="30" s="1"/>
  <c r="P375" i="30"/>
  <c r="O375" i="30" s="1"/>
  <c r="T375" i="30"/>
  <c r="S375" i="30" s="1"/>
  <c r="Y375" i="30"/>
  <c r="Z375" i="30" s="1"/>
  <c r="AB375" i="30"/>
  <c r="AC375" i="30" s="1"/>
  <c r="P376" i="30"/>
  <c r="O376" i="30" s="1"/>
  <c r="T376" i="30"/>
  <c r="S376" i="30" s="1"/>
  <c r="Y376" i="30"/>
  <c r="Z376" i="30" s="1"/>
  <c r="AB376" i="30"/>
  <c r="AC376" i="30" s="1"/>
  <c r="P377" i="30"/>
  <c r="O377" i="30" s="1"/>
  <c r="T377" i="30"/>
  <c r="S377" i="30" s="1"/>
  <c r="Y377" i="30"/>
  <c r="Z377" i="30"/>
  <c r="AB377" i="30"/>
  <c r="AC377" i="30" s="1"/>
  <c r="B378" i="30"/>
  <c r="W378" i="30"/>
  <c r="P379" i="30"/>
  <c r="O379" i="30" s="1"/>
  <c r="T379" i="30"/>
  <c r="S379" i="30" s="1"/>
  <c r="Y379" i="30"/>
  <c r="Z379" i="30" s="1"/>
  <c r="AB379" i="30"/>
  <c r="AC379" i="30"/>
  <c r="P380" i="30"/>
  <c r="O380" i="30" s="1"/>
  <c r="T380" i="30"/>
  <c r="S380" i="30" s="1"/>
  <c r="Y380" i="30"/>
  <c r="Z380" i="30"/>
  <c r="AB380" i="30"/>
  <c r="AC380" i="30" s="1"/>
  <c r="P381" i="30"/>
  <c r="O381" i="30" s="1"/>
  <c r="T381" i="30"/>
  <c r="S381" i="30" s="1"/>
  <c r="Y381" i="30"/>
  <c r="Z381" i="30"/>
  <c r="AB381" i="30"/>
  <c r="AC381" i="30" s="1"/>
  <c r="P382" i="30"/>
  <c r="O382" i="30" s="1"/>
  <c r="T382" i="30"/>
  <c r="S382" i="30" s="1"/>
  <c r="Y382" i="30"/>
  <c r="Z382" i="30"/>
  <c r="AB382" i="30"/>
  <c r="AC382" i="30" s="1"/>
  <c r="P383" i="30"/>
  <c r="O383" i="30" s="1"/>
  <c r="T383" i="30"/>
  <c r="S383" i="30" s="1"/>
  <c r="Y383" i="30"/>
  <c r="Z383" i="30" s="1"/>
  <c r="AB383" i="30"/>
  <c r="AC383" i="30"/>
  <c r="P384" i="30"/>
  <c r="O384" i="30" s="1"/>
  <c r="T384" i="30"/>
  <c r="S384" i="30" s="1"/>
  <c r="Y384" i="30"/>
  <c r="Z384" i="30"/>
  <c r="AB384" i="30"/>
  <c r="AC384" i="30" s="1"/>
  <c r="P385" i="30"/>
  <c r="O385" i="30" s="1"/>
  <c r="T385" i="30"/>
  <c r="S385" i="30" s="1"/>
  <c r="Y385" i="30"/>
  <c r="Z385" i="30" s="1"/>
  <c r="AB385" i="30"/>
  <c r="AC385" i="30" s="1"/>
  <c r="P386" i="30"/>
  <c r="O386" i="30" s="1"/>
  <c r="T386" i="30"/>
  <c r="S386" i="30" s="1"/>
  <c r="Y386" i="30"/>
  <c r="Z386" i="30" s="1"/>
  <c r="AB386" i="30"/>
  <c r="AC386" i="30" s="1"/>
  <c r="P387" i="30"/>
  <c r="O387" i="30" s="1"/>
  <c r="T387" i="30"/>
  <c r="S387" i="30" s="1"/>
  <c r="Y387" i="30"/>
  <c r="Z387" i="30" s="1"/>
  <c r="AB387" i="30"/>
  <c r="AC387" i="30" s="1"/>
  <c r="B388" i="30"/>
  <c r="W388" i="30"/>
  <c r="P389" i="30"/>
  <c r="O389" i="30" s="1"/>
  <c r="T389" i="30"/>
  <c r="S389" i="30" s="1"/>
  <c r="Y389" i="30"/>
  <c r="Z389" i="30" s="1"/>
  <c r="AB389" i="30"/>
  <c r="AC389" i="30" s="1"/>
  <c r="P390" i="30"/>
  <c r="O390" i="30" s="1"/>
  <c r="T390" i="30"/>
  <c r="S390" i="30" s="1"/>
  <c r="Y390" i="30"/>
  <c r="Z390" i="30" s="1"/>
  <c r="AB390" i="30"/>
  <c r="AC390" i="30" s="1"/>
  <c r="P391" i="30"/>
  <c r="O391" i="30" s="1"/>
  <c r="T391" i="30"/>
  <c r="S391" i="30" s="1"/>
  <c r="Y391" i="30"/>
  <c r="Z391" i="30" s="1"/>
  <c r="AB391" i="30"/>
  <c r="AC391" i="30" s="1"/>
  <c r="P392" i="30"/>
  <c r="O392" i="30" s="1"/>
  <c r="T392" i="30"/>
  <c r="S392" i="30" s="1"/>
  <c r="Y392" i="30"/>
  <c r="Z392" i="30"/>
  <c r="AB392" i="30"/>
  <c r="AC392" i="30" s="1"/>
  <c r="P393" i="30"/>
  <c r="O393" i="30" s="1"/>
  <c r="T393" i="30"/>
  <c r="S393" i="30" s="1"/>
  <c r="Y393" i="30"/>
  <c r="Z393" i="30"/>
  <c r="AB393" i="30"/>
  <c r="AC393" i="30" s="1"/>
  <c r="P394" i="30"/>
  <c r="O394" i="30" s="1"/>
  <c r="T394" i="30"/>
  <c r="S394" i="30" s="1"/>
  <c r="Y394" i="30"/>
  <c r="Z394" i="30"/>
  <c r="AB394" i="30"/>
  <c r="AC394" i="30" s="1"/>
  <c r="P395" i="30"/>
  <c r="O395" i="30" s="1"/>
  <c r="T395" i="30"/>
  <c r="S395" i="30" s="1"/>
  <c r="Y395" i="30"/>
  <c r="Z395" i="30"/>
  <c r="AB395" i="30"/>
  <c r="AC395" i="30"/>
  <c r="P396" i="30"/>
  <c r="O396" i="30" s="1"/>
  <c r="T396" i="30"/>
  <c r="S396" i="30" s="1"/>
  <c r="Y396" i="30"/>
  <c r="Z396" i="30"/>
  <c r="AB396" i="30"/>
  <c r="AC396" i="30"/>
  <c r="B397" i="30"/>
  <c r="V397" i="30"/>
  <c r="V388" i="30" s="1"/>
  <c r="V378" i="30" s="1"/>
  <c r="V365" i="30" s="1"/>
  <c r="V353" i="30" s="1"/>
  <c r="V343" i="30" s="1"/>
  <c r="V327" i="30" s="1"/>
  <c r="V313" i="30" s="1"/>
  <c r="V297" i="30" s="1"/>
  <c r="V283" i="30" s="1"/>
  <c r="V271" i="30" s="1"/>
  <c r="V260" i="30" s="1"/>
  <c r="V249" i="30" s="1"/>
  <c r="V239" i="30" s="1"/>
  <c r="V226" i="30" s="1"/>
  <c r="V214" i="30" s="1"/>
  <c r="V201" i="30" s="1"/>
  <c r="V184" i="30" s="1"/>
  <c r="V169" i="30" s="1"/>
  <c r="V151" i="30" s="1"/>
  <c r="V135" i="30" s="1"/>
  <c r="V124" i="30" s="1"/>
  <c r="V114" i="30" s="1"/>
  <c r="V106" i="30" s="1"/>
  <c r="V99" i="30" s="1"/>
  <c r="V91" i="30" s="1"/>
  <c r="V84" i="30" s="1"/>
  <c r="V77" i="30" s="1"/>
  <c r="V70" i="30" s="1"/>
  <c r="V63" i="30" s="1"/>
  <c r="V56" i="30" s="1"/>
  <c r="V48" i="30" s="1"/>
  <c r="V41" i="30" s="1"/>
  <c r="V34" i="30" s="1"/>
  <c r="V27" i="30" s="1"/>
  <c r="V20" i="30" s="1"/>
  <c r="V9" i="30" s="1"/>
  <c r="V5" i="30" s="1"/>
  <c r="W397" i="30"/>
  <c r="P398" i="30"/>
  <c r="O398" i="30" s="1"/>
  <c r="T398" i="30"/>
  <c r="S398" i="30" s="1"/>
  <c r="Y398" i="30"/>
  <c r="Z398" i="30" s="1"/>
  <c r="AB398" i="30"/>
  <c r="AC398" i="30"/>
  <c r="P399" i="30"/>
  <c r="O399" i="30" s="1"/>
  <c r="T399" i="30"/>
  <c r="S399" i="30" s="1"/>
  <c r="Y399" i="30"/>
  <c r="Z399" i="30" s="1"/>
  <c r="AB399" i="30"/>
  <c r="AC399" i="30"/>
  <c r="P400" i="30"/>
  <c r="O400" i="30" s="1"/>
  <c r="T400" i="30"/>
  <c r="S400" i="30" s="1"/>
  <c r="Y400" i="30"/>
  <c r="Z400" i="30" s="1"/>
  <c r="AB400" i="30"/>
  <c r="AC400" i="30"/>
  <c r="P401" i="30"/>
  <c r="O401" i="30" s="1"/>
  <c r="T401" i="30"/>
  <c r="S401" i="30" s="1"/>
  <c r="Y401" i="30"/>
  <c r="Z401" i="30"/>
  <c r="AB401" i="30"/>
  <c r="AC401" i="30" s="1"/>
  <c r="P402" i="30"/>
  <c r="O402" i="30" s="1"/>
  <c r="T402" i="30"/>
  <c r="S402" i="30" s="1"/>
  <c r="Y402" i="30"/>
  <c r="Z402" i="30" s="1"/>
  <c r="AB402" i="30"/>
  <c r="AC402" i="30" s="1"/>
  <c r="P403" i="30"/>
  <c r="O403" i="30" s="1"/>
  <c r="T403" i="30"/>
  <c r="S403" i="30" s="1"/>
  <c r="Y403" i="30"/>
  <c r="Z403" i="30" s="1"/>
  <c r="AB403" i="30"/>
  <c r="AC403" i="30"/>
  <c r="B404" i="30"/>
  <c r="Q404" i="30"/>
  <c r="Q397" i="30" s="1"/>
  <c r="Q388" i="30" s="1"/>
  <c r="Q378" i="30" s="1"/>
  <c r="Q365" i="30" s="1"/>
  <c r="Q353" i="30" s="1"/>
  <c r="Q343" i="30" s="1"/>
  <c r="Q327" i="30" s="1"/>
  <c r="Q313" i="30" s="1"/>
  <c r="Q297" i="30" s="1"/>
  <c r="Q283" i="30" s="1"/>
  <c r="Q271" i="30" s="1"/>
  <c r="Q260" i="30" s="1"/>
  <c r="Q249" i="30" s="1"/>
  <c r="Q239" i="30" s="1"/>
  <c r="Q226" i="30" s="1"/>
  <c r="Q214" i="30" s="1"/>
  <c r="Q201" i="30" s="1"/>
  <c r="Q184" i="30" s="1"/>
  <c r="Q169" i="30" s="1"/>
  <c r="Q151" i="30" s="1"/>
  <c r="Q135" i="30" s="1"/>
  <c r="Q124" i="30" s="1"/>
  <c r="Q114" i="30" s="1"/>
  <c r="Q106" i="30" s="1"/>
  <c r="Q99" i="30" s="1"/>
  <c r="Q91" i="30" s="1"/>
  <c r="R404" i="30"/>
  <c r="R397" i="30" s="1"/>
  <c r="R388" i="30" s="1"/>
  <c r="R378" i="30" s="1"/>
  <c r="R365" i="30" s="1"/>
  <c r="R353" i="30" s="1"/>
  <c r="R343" i="30" s="1"/>
  <c r="R327" i="30" s="1"/>
  <c r="R313" i="30" s="1"/>
  <c r="R297" i="30" s="1"/>
  <c r="R283" i="30" s="1"/>
  <c r="R271" i="30" s="1"/>
  <c r="R260" i="30" s="1"/>
  <c r="R249" i="30" s="1"/>
  <c r="R239" i="30" s="1"/>
  <c r="R226" i="30" s="1"/>
  <c r="R214" i="30" s="1"/>
  <c r="R201" i="30" s="1"/>
  <c r="R184" i="30" s="1"/>
  <c r="R169" i="30" s="1"/>
  <c r="R151" i="30" s="1"/>
  <c r="R135" i="30" s="1"/>
  <c r="R124" i="30" s="1"/>
  <c r="R114" i="30" s="1"/>
  <c r="R106" i="30" s="1"/>
  <c r="R99" i="30" s="1"/>
  <c r="R91" i="30" s="1"/>
  <c r="R84" i="30" s="1"/>
  <c r="R77" i="30" s="1"/>
  <c r="R70" i="30" s="1"/>
  <c r="R63" i="30" s="1"/>
  <c r="R56" i="30" s="1"/>
  <c r="R48" i="30" s="1"/>
  <c r="R41" i="30" s="1"/>
  <c r="R34" i="30" s="1"/>
  <c r="R27" i="30" s="1"/>
  <c r="R20" i="30" s="1"/>
  <c r="R9" i="30" s="1"/>
  <c r="R5" i="30" s="1"/>
  <c r="U404" i="30"/>
  <c r="U397" i="30" s="1"/>
  <c r="U388" i="30" s="1"/>
  <c r="U378" i="30" s="1"/>
  <c r="U365" i="30" s="1"/>
  <c r="U353" i="30" s="1"/>
  <c r="U343" i="30" s="1"/>
  <c r="U327" i="30" s="1"/>
  <c r="U313" i="30" s="1"/>
  <c r="U297" i="30" s="1"/>
  <c r="U283" i="30" s="1"/>
  <c r="U271" i="30" s="1"/>
  <c r="U260" i="30" s="1"/>
  <c r="U249" i="30" s="1"/>
  <c r="U239" i="30" s="1"/>
  <c r="U226" i="30" s="1"/>
  <c r="U214" i="30" s="1"/>
  <c r="U201" i="30" s="1"/>
  <c r="U184" i="30" s="1"/>
  <c r="U169" i="30" s="1"/>
  <c r="U151" i="30" s="1"/>
  <c r="U135" i="30" s="1"/>
  <c r="V404" i="30"/>
  <c r="W404" i="30"/>
  <c r="X404" i="30"/>
  <c r="X397" i="30" s="1"/>
  <c r="X388" i="30" s="1"/>
  <c r="X378" i="30" s="1"/>
  <c r="X365" i="30" s="1"/>
  <c r="X353" i="30" s="1"/>
  <c r="X343" i="30" s="1"/>
  <c r="X327" i="30" s="1"/>
  <c r="X313" i="30" s="1"/>
  <c r="X297" i="30" s="1"/>
  <c r="X283" i="30" s="1"/>
  <c r="X271" i="30" s="1"/>
  <c r="X260" i="30" s="1"/>
  <c r="X249" i="30" s="1"/>
  <c r="X239" i="30" s="1"/>
  <c r="X226" i="30" s="1"/>
  <c r="X214" i="30" s="1"/>
  <c r="X201" i="30" s="1"/>
  <c r="X184" i="30" s="1"/>
  <c r="X169" i="30" s="1"/>
  <c r="X151" i="30" s="1"/>
  <c r="X135" i="30" s="1"/>
  <c r="X124" i="30" s="1"/>
  <c r="X114" i="30" s="1"/>
  <c r="X106" i="30" s="1"/>
  <c r="X99" i="30" s="1"/>
  <c r="X91" i="30" s="1"/>
  <c r="X84" i="30" s="1"/>
  <c r="X77" i="30" s="1"/>
  <c r="X70" i="30" s="1"/>
  <c r="X63" i="30" s="1"/>
  <c r="X56" i="30" s="1"/>
  <c r="X48" i="30" s="1"/>
  <c r="X41" i="30" s="1"/>
  <c r="X34" i="30" s="1"/>
  <c r="X27" i="30" s="1"/>
  <c r="X20" i="30" s="1"/>
  <c r="X9" i="30" s="1"/>
  <c r="AA404" i="30"/>
  <c r="AA397" i="30" s="1"/>
  <c r="AA388" i="30" s="1"/>
  <c r="AA378" i="30" s="1"/>
  <c r="AA365" i="30" s="1"/>
  <c r="AA353" i="30" s="1"/>
  <c r="AA343" i="30" s="1"/>
  <c r="AA327" i="30" s="1"/>
  <c r="AA313" i="30" s="1"/>
  <c r="AA297" i="30" s="1"/>
  <c r="AA283" i="30" s="1"/>
  <c r="AA271" i="30" s="1"/>
  <c r="AA260" i="30" s="1"/>
  <c r="AA249" i="30" s="1"/>
  <c r="AA239" i="30" s="1"/>
  <c r="AA226" i="30" s="1"/>
  <c r="AA214" i="30" s="1"/>
  <c r="AA201" i="30" s="1"/>
  <c r="AA184" i="30" s="1"/>
  <c r="AA169" i="30" s="1"/>
  <c r="AA151" i="30" s="1"/>
  <c r="AA135" i="30" s="1"/>
  <c r="AA124" i="30" s="1"/>
  <c r="AA114" i="30" s="1"/>
  <c r="AA106" i="30" s="1"/>
  <c r="AA99" i="30" s="1"/>
  <c r="AA91" i="30" s="1"/>
  <c r="AA84" i="30" s="1"/>
  <c r="AA77" i="30" s="1"/>
  <c r="AA70" i="30" s="1"/>
  <c r="AA63" i="30" s="1"/>
  <c r="AA56" i="30" s="1"/>
  <c r="AA48" i="30" s="1"/>
  <c r="AA41" i="30" s="1"/>
  <c r="AA34" i="30" s="1"/>
  <c r="AA27" i="30" s="1"/>
  <c r="AA20" i="30" s="1"/>
  <c r="AA9" i="30" s="1"/>
  <c r="P405" i="30"/>
  <c r="O405" i="30" s="1"/>
  <c r="T405" i="30"/>
  <c r="S405" i="30" s="1"/>
  <c r="Y405" i="30"/>
  <c r="Z405" i="30" s="1"/>
  <c r="AB405" i="30"/>
  <c r="AC405" i="30"/>
  <c r="P406" i="30"/>
  <c r="O406" i="30" s="1"/>
  <c r="T406" i="30"/>
  <c r="S406" i="30" s="1"/>
  <c r="Y406" i="30"/>
  <c r="Z406" i="30"/>
  <c r="AB406" i="30"/>
  <c r="AC406" i="30" s="1"/>
  <c r="P407" i="30"/>
  <c r="O407" i="30" s="1"/>
  <c r="T407" i="30"/>
  <c r="S407" i="30" s="1"/>
  <c r="Y407" i="30"/>
  <c r="Z407" i="30" s="1"/>
  <c r="AB407" i="30"/>
  <c r="AC407" i="30"/>
  <c r="P408" i="30"/>
  <c r="O408" i="30" s="1"/>
  <c r="T408" i="30"/>
  <c r="S408" i="30" s="1"/>
  <c r="Y408" i="30"/>
  <c r="Z408" i="30" s="1"/>
  <c r="AB408" i="30"/>
  <c r="AC408" i="30" s="1"/>
  <c r="P409" i="30"/>
  <c r="O409" i="30" s="1"/>
  <c r="T409" i="30"/>
  <c r="S409" i="30" s="1"/>
  <c r="Y409" i="30"/>
  <c r="Z409" i="30" s="1"/>
  <c r="AB409" i="30"/>
  <c r="AC409" i="30" s="1"/>
  <c r="P410" i="30"/>
  <c r="O410" i="30" s="1"/>
  <c r="T410" i="30"/>
  <c r="S410" i="30" s="1"/>
  <c r="Y410" i="30"/>
  <c r="Z410" i="30" s="1"/>
  <c r="AB410" i="30"/>
  <c r="AC410" i="30" s="1"/>
  <c r="P411" i="30"/>
  <c r="O411" i="30" s="1"/>
  <c r="T411" i="30"/>
  <c r="S411" i="30" s="1"/>
  <c r="Y411" i="30"/>
  <c r="Z411" i="30" s="1"/>
  <c r="AB411" i="30"/>
  <c r="AC411" i="30" s="1"/>
  <c r="P412" i="30"/>
  <c r="O412" i="30" s="1"/>
  <c r="T412" i="30"/>
  <c r="S412" i="30" s="1"/>
  <c r="Y412" i="30"/>
  <c r="Z412" i="30" s="1"/>
  <c r="AB412" i="30"/>
  <c r="AC412" i="30"/>
  <c r="P413" i="30"/>
  <c r="O413" i="30" s="1"/>
  <c r="T413" i="30"/>
  <c r="S413" i="30" s="1"/>
  <c r="Y413" i="30"/>
  <c r="Z413" i="30" s="1"/>
  <c r="AB413" i="30"/>
  <c r="AC413" i="30" s="1"/>
  <c r="P414" i="30"/>
  <c r="O414" i="30" s="1"/>
  <c r="T414" i="30"/>
  <c r="S414" i="30" s="1"/>
  <c r="Y414" i="30"/>
  <c r="Z414" i="30" s="1"/>
  <c r="AB414" i="30"/>
  <c r="AC414" i="30" s="1"/>
  <c r="P415" i="30"/>
  <c r="O415" i="30" s="1"/>
  <c r="T415" i="30"/>
  <c r="S415" i="30" s="1"/>
  <c r="Y415" i="30"/>
  <c r="Z415" i="30" s="1"/>
  <c r="AB415" i="30"/>
  <c r="AC415" i="30"/>
  <c r="P416" i="30"/>
  <c r="O416" i="30" s="1"/>
  <c r="S416" i="30"/>
  <c r="T416" i="30"/>
  <c r="Y416" i="30"/>
  <c r="Z416" i="30"/>
  <c r="AB416" i="30"/>
  <c r="AC416" i="30" s="1"/>
  <c r="O417" i="30"/>
  <c r="P417" i="30"/>
  <c r="T417" i="30"/>
  <c r="S417" i="30" s="1"/>
  <c r="Y417" i="30"/>
  <c r="Z417" i="30" s="1"/>
  <c r="AB417" i="30"/>
  <c r="AC417" i="30" s="1"/>
  <c r="P418" i="30"/>
  <c r="O418" i="30" s="1"/>
  <c r="T418" i="30"/>
  <c r="S418" i="30" s="1"/>
  <c r="Y418" i="30"/>
  <c r="Z418" i="30" s="1"/>
  <c r="AB418" i="30"/>
  <c r="AC418" i="30" s="1"/>
  <c r="P419" i="30"/>
  <c r="O419" i="30" s="1"/>
  <c r="T419" i="30"/>
  <c r="S419" i="30" s="1"/>
  <c r="Y419" i="30"/>
  <c r="Z419" i="30" s="1"/>
  <c r="AB419" i="30"/>
  <c r="AC419" i="30" s="1"/>
  <c r="P420" i="30"/>
  <c r="O420" i="30" s="1"/>
  <c r="T420" i="30"/>
  <c r="S420" i="30" s="1"/>
  <c r="Y420" i="30"/>
  <c r="Z420" i="30"/>
  <c r="AB420" i="30"/>
  <c r="AC420" i="30" s="1"/>
  <c r="P421" i="30"/>
  <c r="O421" i="30" s="1"/>
  <c r="T421" i="30"/>
  <c r="S421" i="30" s="1"/>
  <c r="Y421" i="30"/>
  <c r="Z421" i="30" s="1"/>
  <c r="AB421" i="30"/>
  <c r="AC421" i="30" s="1"/>
  <c r="P422" i="30"/>
  <c r="O422" i="30" s="1"/>
  <c r="S422" i="30"/>
  <c r="T422" i="30"/>
  <c r="Y422" i="30"/>
  <c r="Z422" i="30"/>
  <c r="AB422" i="30"/>
  <c r="AC422" i="30" s="1"/>
  <c r="P423" i="30"/>
  <c r="O423" i="30" s="1"/>
  <c r="T423" i="30"/>
  <c r="S423" i="30" s="1"/>
  <c r="Y423" i="30"/>
  <c r="Z423" i="30" s="1"/>
  <c r="AB423" i="30"/>
  <c r="AC423" i="30"/>
  <c r="T283" i="30" l="1"/>
  <c r="P378" i="30"/>
  <c r="T239" i="30"/>
  <c r="T388" i="30"/>
  <c r="U124" i="30"/>
  <c r="U114" i="30" s="1"/>
  <c r="U106" i="30" s="1"/>
  <c r="U99" i="30" s="1"/>
  <c r="U91" i="30" s="1"/>
  <c r="U84" i="30" s="1"/>
  <c r="U77" i="30" s="1"/>
  <c r="U70" i="30" s="1"/>
  <c r="U63" i="30" s="1"/>
  <c r="U56" i="30" s="1"/>
  <c r="U48" i="30" s="1"/>
  <c r="U41" i="30" s="1"/>
  <c r="U34" i="30" s="1"/>
  <c r="U27" i="30" s="1"/>
  <c r="U20" i="30" s="1"/>
  <c r="T135" i="30"/>
  <c r="T343" i="30"/>
  <c r="P343" i="30"/>
  <c r="T297" i="30"/>
  <c r="T169" i="30"/>
  <c r="P397" i="30"/>
  <c r="P388" i="30"/>
  <c r="T404" i="30"/>
  <c r="T313" i="30"/>
  <c r="Q84" i="30"/>
  <c r="Q77" i="30" s="1"/>
  <c r="P91" i="30"/>
  <c r="P404" i="30"/>
  <c r="T397" i="30"/>
  <c r="T378" i="30"/>
  <c r="T353" i="30"/>
  <c r="T327" i="30"/>
  <c r="P327" i="30"/>
  <c r="P260" i="30"/>
  <c r="T365" i="30"/>
  <c r="P313" i="30"/>
  <c r="P297" i="30"/>
  <c r="T226" i="30"/>
  <c r="T214" i="30"/>
  <c r="P169" i="30"/>
  <c r="P353" i="30"/>
  <c r="P271" i="30"/>
  <c r="P249" i="30"/>
  <c r="P226" i="30"/>
  <c r="P214" i="30"/>
  <c r="T151" i="30"/>
  <c r="P135" i="30"/>
  <c r="P365" i="30"/>
  <c r="P239" i="30"/>
  <c r="P151" i="30"/>
  <c r="P283" i="30"/>
  <c r="T271" i="30"/>
  <c r="T260" i="30"/>
  <c r="T249" i="30"/>
  <c r="P201" i="30"/>
  <c r="P184" i="30"/>
  <c r="P84" i="30"/>
  <c r="T201" i="30"/>
  <c r="T184" i="30"/>
  <c r="T99" i="30"/>
  <c r="T70" i="30"/>
  <c r="T124" i="30"/>
  <c r="T77" i="30"/>
  <c r="P124" i="30"/>
  <c r="P114" i="30"/>
  <c r="T34" i="30"/>
  <c r="T41" i="30"/>
  <c r="P99" i="30"/>
  <c r="P106" i="30"/>
  <c r="T48" i="30"/>
  <c r="T27" i="30"/>
  <c r="AA3" i="30"/>
  <c r="P3" i="30"/>
  <c r="X3" i="30"/>
  <c r="T91" i="30" l="1"/>
  <c r="T106" i="30"/>
  <c r="T63" i="30"/>
  <c r="T56" i="30"/>
  <c r="T114" i="30"/>
  <c r="T84" i="30"/>
  <c r="Q70" i="30"/>
  <c r="P77" i="30"/>
  <c r="U9" i="30"/>
  <c r="T20" i="30"/>
  <c r="U5" i="30" l="1"/>
  <c r="T9" i="30"/>
  <c r="T3" i="30" s="1"/>
  <c r="Q63" i="30"/>
  <c r="P70" i="30"/>
  <c r="Q56" i="30" l="1"/>
  <c r="P63" i="30"/>
  <c r="Q48" i="30" l="1"/>
  <c r="P56" i="30"/>
  <c r="Q41" i="30" l="1"/>
  <c r="P48" i="30"/>
  <c r="Q34" i="30" l="1"/>
  <c r="P41" i="30"/>
  <c r="Q27" i="30" l="1"/>
  <c r="P34" i="30"/>
  <c r="Q20" i="30" l="1"/>
  <c r="P27" i="30"/>
  <c r="Q9" i="30" l="1"/>
  <c r="P20" i="30"/>
  <c r="Q5" i="30" l="1"/>
  <c r="P9" i="30"/>
  <c r="A3" i="29" l="1"/>
  <c r="B8" i="29"/>
  <c r="B13" i="29"/>
  <c r="B26" i="29"/>
  <c r="B38" i="29"/>
  <c r="B66" i="29"/>
  <c r="B107" i="29"/>
  <c r="B134" i="29"/>
  <c r="B145" i="29"/>
  <c r="B183" i="29"/>
  <c r="B187" i="29"/>
  <c r="B211" i="29"/>
  <c r="B241" i="29"/>
  <c r="B261" i="29"/>
  <c r="B292" i="29"/>
  <c r="B331" i="29"/>
  <c r="B367" i="29"/>
  <c r="B393" i="29"/>
  <c r="B430" i="29"/>
  <c r="B453" i="29"/>
  <c r="B455" i="29"/>
  <c r="B470" i="29"/>
  <c r="B473" i="29"/>
  <c r="B480" i="29"/>
  <c r="B490" i="29"/>
  <c r="B499" i="29"/>
  <c r="B516" i="29"/>
  <c r="B520" i="29"/>
  <c r="B530" i="29"/>
  <c r="B536" i="29"/>
  <c r="B547" i="29"/>
  <c r="B557" i="29"/>
  <c r="B561" i="29"/>
  <c r="B583" i="29"/>
  <c r="A288" i="27" l="1"/>
  <c r="A287" i="27"/>
  <c r="A286" i="27"/>
  <c r="A285" i="27"/>
  <c r="A284" i="27"/>
  <c r="A283" i="27"/>
  <c r="A282" i="27"/>
  <c r="A281" i="27"/>
  <c r="A280" i="27"/>
  <c r="A279" i="27"/>
  <c r="A278" i="27"/>
  <c r="A277" i="27"/>
  <c r="A276" i="27"/>
  <c r="A275" i="27"/>
  <c r="A274" i="27"/>
  <c r="A273" i="27"/>
  <c r="M92" i="27" l="1"/>
  <c r="A202" i="27"/>
  <c r="A201" i="27"/>
  <c r="A200" i="27"/>
  <c r="A199" i="27"/>
  <c r="A198" i="27"/>
  <c r="A197" i="27"/>
  <c r="A196" i="27"/>
  <c r="A195" i="27"/>
  <c r="A194" i="27"/>
  <c r="A193" i="27"/>
  <c r="A192" i="27"/>
  <c r="A191" i="27" s="1"/>
  <c r="A174" i="27"/>
  <c r="A173" i="27"/>
  <c r="A172" i="27"/>
  <c r="A171" i="27"/>
  <c r="A170" i="27"/>
  <c r="A169" i="27"/>
  <c r="A168" i="27"/>
  <c r="A167" i="27"/>
  <c r="A89" i="27"/>
  <c r="A86" i="27"/>
  <c r="A85" i="27"/>
  <c r="A84" i="27"/>
  <c r="A83" i="27"/>
  <c r="A82" i="27"/>
  <c r="A81" i="27"/>
  <c r="A80" i="27"/>
  <c r="A79" i="27"/>
  <c r="A78" i="27"/>
  <c r="A77" i="27"/>
  <c r="A22" i="27"/>
  <c r="A21" i="27"/>
  <c r="A10" i="27"/>
  <c r="A9" i="27"/>
  <c r="A8" i="27"/>
  <c r="A7" i="27"/>
  <c r="A272" i="27"/>
  <c r="A271" i="27"/>
  <c r="A270" i="27"/>
  <c r="A269" i="27"/>
  <c r="A268" i="27"/>
  <c r="A267" i="27"/>
  <c r="A266" i="27"/>
  <c r="A265" i="27"/>
  <c r="A264" i="27"/>
  <c r="A263" i="27"/>
  <c r="A262" i="27"/>
  <c r="A261" i="27"/>
  <c r="A260" i="27"/>
  <c r="A259" i="27"/>
  <c r="A258" i="27"/>
  <c r="A257" i="27"/>
  <c r="A256" i="27"/>
  <c r="A255" i="27"/>
  <c r="A254" i="27"/>
  <c r="A253" i="27"/>
  <c r="A252" i="27"/>
  <c r="A251" i="27"/>
  <c r="A250" i="27"/>
  <c r="A247" i="27"/>
  <c r="A246" i="27"/>
  <c r="A245" i="27"/>
  <c r="A244" i="27"/>
  <c r="A243" i="27"/>
  <c r="A242" i="27"/>
  <c r="A241" i="27"/>
  <c r="A240" i="27"/>
  <c r="A239" i="27"/>
  <c r="A238" i="27"/>
  <c r="A237" i="27"/>
  <c r="A236" i="27"/>
  <c r="A235" i="27"/>
  <c r="A234" i="27"/>
  <c r="A233" i="27"/>
  <c r="A232" i="27"/>
  <c r="A231" i="27"/>
  <c r="A230" i="27"/>
  <c r="A229" i="27"/>
  <c r="A228" i="27"/>
  <c r="A227" i="27"/>
  <c r="A226" i="27"/>
  <c r="A225" i="27"/>
  <c r="A224" i="27"/>
  <c r="A223" i="27"/>
  <c r="A222" i="27"/>
  <c r="A221" i="27"/>
  <c r="A220" i="27"/>
  <c r="A219" i="27"/>
  <c r="A218" i="27"/>
  <c r="A217" i="27"/>
  <c r="A216" i="27"/>
  <c r="A215" i="27"/>
  <c r="A214" i="27"/>
  <c r="A213" i="27"/>
  <c r="A212" i="27"/>
  <c r="A211" i="27"/>
  <c r="A210" i="27"/>
  <c r="A209" i="27"/>
  <c r="A208" i="27"/>
  <c r="A207" i="27"/>
  <c r="A206" i="27"/>
  <c r="A205" i="27"/>
  <c r="A189" i="27"/>
  <c r="A188" i="27"/>
  <c r="A187" i="27"/>
  <c r="A186" i="27"/>
  <c r="A185" i="27"/>
  <c r="A184" i="27"/>
  <c r="A183" i="27"/>
  <c r="A182" i="27"/>
  <c r="A181" i="27"/>
  <c r="A180" i="27"/>
  <c r="A179" i="27"/>
  <c r="A178" i="27"/>
  <c r="A177" i="27"/>
  <c r="A164" i="27"/>
  <c r="A163" i="27"/>
  <c r="A162" i="27"/>
  <c r="A161" i="27"/>
  <c r="A160" i="27"/>
  <c r="A159" i="27"/>
  <c r="A158" i="27"/>
  <c r="A157" i="27"/>
  <c r="A156" i="27"/>
  <c r="A155" i="27"/>
  <c r="A154" i="27"/>
  <c r="A153" i="27"/>
  <c r="A152" i="27"/>
  <c r="A151" i="27"/>
  <c r="A150" i="27"/>
  <c r="A149" i="27"/>
  <c r="A148" i="27"/>
  <c r="A147" i="27"/>
  <c r="A146" i="27"/>
  <c r="A145" i="27"/>
  <c r="A144" i="27"/>
  <c r="A143" i="27"/>
  <c r="A142" i="27"/>
  <c r="A141" i="27"/>
  <c r="A140" i="27"/>
  <c r="A139" i="27"/>
  <c r="A138" i="27"/>
  <c r="A137" i="27"/>
  <c r="A136" i="27"/>
  <c r="A135" i="27"/>
  <c r="A134" i="27"/>
  <c r="A133" i="27"/>
  <c r="A132" i="27"/>
  <c r="A131" i="27"/>
  <c r="A130" i="27"/>
  <c r="A129" i="27"/>
  <c r="A128" i="27"/>
  <c r="A127" i="27"/>
  <c r="A126" i="27"/>
  <c r="A125" i="27"/>
  <c r="A124" i="27"/>
  <c r="A123" i="27"/>
  <c r="A122" i="27"/>
  <c r="A121" i="27"/>
  <c r="A120" i="27"/>
  <c r="A119" i="27"/>
  <c r="A118" i="27"/>
  <c r="A117" i="27"/>
  <c r="A116" i="27"/>
  <c r="A115" i="27"/>
  <c r="A114" i="27"/>
  <c r="A113" i="27"/>
  <c r="A112" i="27"/>
  <c r="A111" i="27"/>
  <c r="A110" i="27"/>
  <c r="A109" i="27"/>
  <c r="A108" i="27"/>
  <c r="A107" i="27"/>
  <c r="A106" i="27"/>
  <c r="A105" i="27"/>
  <c r="A104" i="27"/>
  <c r="A103" i="27"/>
  <c r="A102" i="27"/>
  <c r="A101" i="27"/>
  <c r="A100" i="27"/>
  <c r="A99" i="27"/>
  <c r="A98" i="27"/>
  <c r="A97" i="27"/>
  <c r="A96" i="27"/>
  <c r="A95" i="27"/>
  <c r="A94" i="27"/>
  <c r="A93" i="27"/>
  <c r="A92" i="27"/>
  <c r="A74" i="27"/>
  <c r="A73" i="27"/>
  <c r="A72" i="27"/>
  <c r="A71" i="27"/>
  <c r="A70" i="27"/>
  <c r="A69" i="27"/>
  <c r="A68" i="27"/>
  <c r="A67" i="27"/>
  <c r="A66" i="27"/>
  <c r="A65" i="27"/>
  <c r="A64" i="27"/>
  <c r="A63" i="27"/>
  <c r="A62" i="27"/>
  <c r="A61" i="27"/>
  <c r="A60" i="27"/>
  <c r="A59" i="27"/>
  <c r="A58" i="27"/>
  <c r="A57" i="27"/>
  <c r="A56" i="27"/>
  <c r="A55" i="27"/>
  <c r="A54" i="27"/>
  <c r="A53" i="27"/>
  <c r="A52" i="27"/>
  <c r="A51" i="27"/>
  <c r="A49" i="27"/>
  <c r="A50" i="27" s="1"/>
  <c r="A48" i="27"/>
  <c r="A47" i="27"/>
  <c r="A46" i="27"/>
  <c r="A45" i="27"/>
  <c r="A44" i="27"/>
  <c r="A43" i="27"/>
  <c r="A42" i="27"/>
  <c r="A41" i="27"/>
  <c r="A40" i="27"/>
  <c r="A39" i="27"/>
  <c r="A38" i="27"/>
  <c r="A37" i="27"/>
  <c r="A36" i="27"/>
  <c r="A35" i="27"/>
  <c r="A34" i="27"/>
  <c r="A33" i="27"/>
  <c r="A32" i="27"/>
  <c r="A31" i="27"/>
  <c r="A30" i="27"/>
  <c r="A29" i="27"/>
  <c r="A28" i="27"/>
  <c r="A27" i="27"/>
  <c r="A26" i="27"/>
  <c r="A25" i="27"/>
  <c r="A24" i="27"/>
  <c r="A23" i="27"/>
  <c r="A18" i="27"/>
  <c r="A15" i="27"/>
  <c r="A14" i="27"/>
  <c r="A13" i="27"/>
  <c r="A12" i="27" s="1"/>
  <c r="A4" i="27"/>
  <c r="A3" i="27"/>
  <c r="A88" i="27"/>
  <c r="A76" i="27"/>
  <c r="A17" i="27"/>
  <c r="A166" i="27" l="1"/>
  <c r="A6" i="27"/>
  <c r="A176" i="27"/>
  <c r="A249" i="27"/>
  <c r="A204" i="27"/>
  <c r="A20" i="27"/>
  <c r="A2" i="27"/>
  <c r="A91" i="27"/>
  <c r="A3" i="23" l="1"/>
  <c r="A3" i="22"/>
  <c r="A3" i="17"/>
  <c r="A3" i="10"/>
  <c r="A3" i="20" l="1"/>
  <c r="A3" i="19"/>
  <c r="A3" i="18"/>
  <c r="A3" i="24"/>
  <c r="A3" i="25"/>
  <c r="A3" i="16"/>
  <c r="A3" i="15"/>
  <c r="A3" i="13"/>
  <c r="B8" i="25" l="1"/>
  <c r="U8" i="25"/>
  <c r="N9" i="25"/>
  <c r="M9" i="25" s="1"/>
  <c r="R9" i="25"/>
  <c r="Q9" i="25" s="1"/>
  <c r="W9" i="25"/>
  <c r="Z9" i="25"/>
  <c r="AA9" i="25"/>
  <c r="N10" i="25"/>
  <c r="M10" i="25" s="1"/>
  <c r="R10" i="25"/>
  <c r="Q10" i="25" s="1"/>
  <c r="W10" i="25"/>
  <c r="X10" i="25"/>
  <c r="Z10" i="25"/>
  <c r="AA10" i="25" s="1"/>
  <c r="N11" i="25"/>
  <c r="M11" i="25" s="1"/>
  <c r="R11" i="25"/>
  <c r="Q11" i="25" s="1"/>
  <c r="W11" i="25"/>
  <c r="X11" i="25" s="1"/>
  <c r="Z11" i="25"/>
  <c r="AA11" i="25" s="1"/>
  <c r="N12" i="25"/>
  <c r="M12" i="25" s="1"/>
  <c r="R12" i="25"/>
  <c r="Q12" i="25" s="1"/>
  <c r="W12" i="25"/>
  <c r="X12" i="25" s="1"/>
  <c r="Z12" i="25"/>
  <c r="AA12" i="25" s="1"/>
  <c r="B13" i="25"/>
  <c r="U13" i="25"/>
  <c r="N14" i="25"/>
  <c r="M14" i="25" s="1"/>
  <c r="R14" i="25"/>
  <c r="Q14" i="25" s="1"/>
  <c r="W14" i="25"/>
  <c r="X14" i="25" s="1"/>
  <c r="Z14" i="25"/>
  <c r="AA14" i="25" s="1"/>
  <c r="N15" i="25"/>
  <c r="M15" i="25" s="1"/>
  <c r="R15" i="25"/>
  <c r="Q15" i="25" s="1"/>
  <c r="W15" i="25"/>
  <c r="X15" i="25" s="1"/>
  <c r="Z15" i="25"/>
  <c r="AA15" i="25" s="1"/>
  <c r="N16" i="25"/>
  <c r="M16" i="25" s="1"/>
  <c r="R16" i="25"/>
  <c r="Q16" i="25" s="1"/>
  <c r="W16" i="25"/>
  <c r="X16" i="25" s="1"/>
  <c r="Z16" i="25"/>
  <c r="AA16" i="25" s="1"/>
  <c r="N17" i="25"/>
  <c r="M17" i="25" s="1"/>
  <c r="R17" i="25"/>
  <c r="Q17" i="25" s="1"/>
  <c r="W17" i="25"/>
  <c r="X17" i="25"/>
  <c r="Z17" i="25"/>
  <c r="AA17" i="25" s="1"/>
  <c r="N18" i="25"/>
  <c r="M18" i="25" s="1"/>
  <c r="R18" i="25"/>
  <c r="Q18" i="25" s="1"/>
  <c r="W18" i="25"/>
  <c r="X18" i="25" s="1"/>
  <c r="Z18" i="25"/>
  <c r="AA18" i="25" s="1"/>
  <c r="N19" i="25"/>
  <c r="M19" i="25" s="1"/>
  <c r="R19" i="25"/>
  <c r="Q19" i="25" s="1"/>
  <c r="W19" i="25"/>
  <c r="X19" i="25" s="1"/>
  <c r="Z19" i="25"/>
  <c r="AA19" i="25" s="1"/>
  <c r="M20" i="25"/>
  <c r="N20" i="25"/>
  <c r="R20" i="25"/>
  <c r="Q20" i="25" s="1"/>
  <c r="W20" i="25"/>
  <c r="X20" i="25" s="1"/>
  <c r="Z20" i="25"/>
  <c r="AA20" i="25" s="1"/>
  <c r="N21" i="25"/>
  <c r="M21" i="25" s="1"/>
  <c r="R21" i="25"/>
  <c r="Q21" i="25" s="1"/>
  <c r="W21" i="25"/>
  <c r="X21" i="25" s="1"/>
  <c r="Z21" i="25"/>
  <c r="AA21" i="25" s="1"/>
  <c r="N22" i="25"/>
  <c r="R22" i="25"/>
  <c r="Q22" i="25" s="1"/>
  <c r="W22" i="25"/>
  <c r="X22" i="25" s="1"/>
  <c r="Z22" i="25"/>
  <c r="AA22" i="25" s="1"/>
  <c r="N23" i="25"/>
  <c r="R23" i="25"/>
  <c r="Q23" i="25" s="1"/>
  <c r="W23" i="25"/>
  <c r="X23" i="25" s="1"/>
  <c r="Z23" i="25"/>
  <c r="AA23" i="25" s="1"/>
  <c r="N24" i="25"/>
  <c r="R24" i="25"/>
  <c r="Q24" i="25" s="1"/>
  <c r="W24" i="25"/>
  <c r="X24" i="25" s="1"/>
  <c r="Z24" i="25"/>
  <c r="AA24" i="25" s="1"/>
  <c r="N25" i="25"/>
  <c r="R25" i="25"/>
  <c r="Q25" i="25" s="1"/>
  <c r="W25" i="25"/>
  <c r="X25" i="25"/>
  <c r="Z25" i="25"/>
  <c r="AA25" i="25" s="1"/>
  <c r="N26" i="25"/>
  <c r="R26" i="25"/>
  <c r="Q26" i="25" s="1"/>
  <c r="W26" i="25"/>
  <c r="X26" i="25" s="1"/>
  <c r="Z26" i="25"/>
  <c r="AA26" i="25" s="1"/>
  <c r="N27" i="25"/>
  <c r="R27" i="25"/>
  <c r="Q27" i="25" s="1"/>
  <c r="W27" i="25"/>
  <c r="X27" i="25" s="1"/>
  <c r="Z27" i="25"/>
  <c r="AA27" i="25" s="1"/>
  <c r="N28" i="25"/>
  <c r="R28" i="25"/>
  <c r="Q28" i="25" s="1"/>
  <c r="W28" i="25"/>
  <c r="X28" i="25"/>
  <c r="Z28" i="25"/>
  <c r="AA28" i="25" s="1"/>
  <c r="N29" i="25"/>
  <c r="R29" i="25"/>
  <c r="Q29" i="25" s="1"/>
  <c r="W29" i="25"/>
  <c r="X29" i="25" s="1"/>
  <c r="Z29" i="25"/>
  <c r="AA29" i="25" s="1"/>
  <c r="N30" i="25"/>
  <c r="R30" i="25"/>
  <c r="Q30" i="25" s="1"/>
  <c r="W30" i="25"/>
  <c r="X30" i="25" s="1"/>
  <c r="Z30" i="25"/>
  <c r="AA30" i="25" s="1"/>
  <c r="N31" i="25"/>
  <c r="R31" i="25"/>
  <c r="Q31" i="25" s="1"/>
  <c r="W31" i="25"/>
  <c r="X31" i="25" s="1"/>
  <c r="Z31" i="25"/>
  <c r="AA31" i="25" s="1"/>
  <c r="N32" i="25"/>
  <c r="R32" i="25"/>
  <c r="Q32" i="25" s="1"/>
  <c r="W32" i="25"/>
  <c r="X32" i="25" s="1"/>
  <c r="Z32" i="25"/>
  <c r="AA32" i="25" s="1"/>
  <c r="N33" i="25"/>
  <c r="R33" i="25"/>
  <c r="Q33" i="25" s="1"/>
  <c r="W33" i="25"/>
  <c r="X33" i="25"/>
  <c r="Z33" i="25"/>
  <c r="AA33" i="25" s="1"/>
  <c r="N34" i="25"/>
  <c r="R34" i="25"/>
  <c r="Q34" i="25" s="1"/>
  <c r="W34" i="25"/>
  <c r="X34" i="25" s="1"/>
  <c r="Z34" i="25"/>
  <c r="AA34" i="25" s="1"/>
  <c r="N35" i="25"/>
  <c r="R35" i="25"/>
  <c r="Q35" i="25" s="1"/>
  <c r="W35" i="25"/>
  <c r="X35" i="25" s="1"/>
  <c r="Z35" i="25"/>
  <c r="AA35" i="25" s="1"/>
  <c r="N36" i="25"/>
  <c r="R36" i="25"/>
  <c r="Q36" i="25" s="1"/>
  <c r="W36" i="25"/>
  <c r="X36" i="25"/>
  <c r="Z36" i="25"/>
  <c r="AA36" i="25" s="1"/>
  <c r="N37" i="25"/>
  <c r="R37" i="25"/>
  <c r="Q37" i="25" s="1"/>
  <c r="W37" i="25"/>
  <c r="X37" i="25" s="1"/>
  <c r="Z37" i="25"/>
  <c r="AA37" i="25" s="1"/>
  <c r="N38" i="25"/>
  <c r="R38" i="25"/>
  <c r="Q38" i="25" s="1"/>
  <c r="W38" i="25"/>
  <c r="X38" i="25" s="1"/>
  <c r="Z38" i="25"/>
  <c r="AA38" i="25" s="1"/>
  <c r="N39" i="25"/>
  <c r="R39" i="25"/>
  <c r="Q39" i="25" s="1"/>
  <c r="W39" i="25"/>
  <c r="X39" i="25" s="1"/>
  <c r="Z39" i="25"/>
  <c r="AA39" i="25" s="1"/>
  <c r="N40" i="25"/>
  <c r="M40" i="25" s="1"/>
  <c r="R40" i="25"/>
  <c r="Q40" i="25" s="1"/>
  <c r="W40" i="25"/>
  <c r="X40" i="25"/>
  <c r="Z40" i="25"/>
  <c r="AA40" i="25" s="1"/>
  <c r="N41" i="25"/>
  <c r="M41" i="25" s="1"/>
  <c r="R41" i="25"/>
  <c r="Q41" i="25" s="1"/>
  <c r="W41" i="25"/>
  <c r="X41" i="25" s="1"/>
  <c r="Z41" i="25"/>
  <c r="AA41" i="25" s="1"/>
  <c r="N42" i="25"/>
  <c r="M42" i="25" s="1"/>
  <c r="R42" i="25"/>
  <c r="Q42" i="25" s="1"/>
  <c r="W42" i="25"/>
  <c r="X42" i="25" s="1"/>
  <c r="Z42" i="25"/>
  <c r="AA42" i="25" s="1"/>
  <c r="N43" i="25"/>
  <c r="M43" i="25" s="1"/>
  <c r="R43" i="25"/>
  <c r="Q43" i="25" s="1"/>
  <c r="W43" i="25"/>
  <c r="X43" i="25" s="1"/>
  <c r="Z43" i="25"/>
  <c r="AA43" i="25" s="1"/>
  <c r="N44" i="25"/>
  <c r="M44" i="25" s="1"/>
  <c r="R44" i="25"/>
  <c r="Q44" i="25" s="1"/>
  <c r="W44" i="25"/>
  <c r="X44" i="25" s="1"/>
  <c r="Z44" i="25"/>
  <c r="AA44" i="25" s="1"/>
  <c r="N45" i="25"/>
  <c r="M45" i="25" s="1"/>
  <c r="R45" i="25"/>
  <c r="Q45" i="25" s="1"/>
  <c r="W45" i="25"/>
  <c r="X45" i="25" s="1"/>
  <c r="Z45" i="25"/>
  <c r="AA45" i="25" s="1"/>
  <c r="N46" i="25"/>
  <c r="M46" i="25" s="1"/>
  <c r="R46" i="25"/>
  <c r="Q46" i="25" s="1"/>
  <c r="W46" i="25"/>
  <c r="X46" i="25" s="1"/>
  <c r="Z46" i="25"/>
  <c r="AA46" i="25" s="1"/>
  <c r="N47" i="25"/>
  <c r="M47" i="25" s="1"/>
  <c r="R47" i="25"/>
  <c r="Q47" i="25" s="1"/>
  <c r="W47" i="25"/>
  <c r="X47" i="25" s="1"/>
  <c r="Z47" i="25"/>
  <c r="AA47" i="25" s="1"/>
  <c r="N48" i="25"/>
  <c r="M48" i="25" s="1"/>
  <c r="R48" i="25"/>
  <c r="Q48" i="25" s="1"/>
  <c r="W48" i="25"/>
  <c r="X48" i="25" s="1"/>
  <c r="Z48" i="25"/>
  <c r="AA48" i="25" s="1"/>
  <c r="N49" i="25"/>
  <c r="M49" i="25" s="1"/>
  <c r="R49" i="25"/>
  <c r="Q49" i="25" s="1"/>
  <c r="W49" i="25"/>
  <c r="X49" i="25"/>
  <c r="Z49" i="25"/>
  <c r="AA49" i="25" s="1"/>
  <c r="N50" i="25"/>
  <c r="M50" i="25" s="1"/>
  <c r="R50" i="25"/>
  <c r="Q50" i="25" s="1"/>
  <c r="W50" i="25"/>
  <c r="X50" i="25" s="1"/>
  <c r="Z50" i="25"/>
  <c r="AA50" i="25" s="1"/>
  <c r="N51" i="25"/>
  <c r="M51" i="25" s="1"/>
  <c r="R51" i="25"/>
  <c r="Q51" i="25" s="1"/>
  <c r="W51" i="25"/>
  <c r="X51" i="25" s="1"/>
  <c r="Z51" i="25"/>
  <c r="AA51" i="25" s="1"/>
  <c r="N52" i="25"/>
  <c r="M52" i="25" s="1"/>
  <c r="R52" i="25"/>
  <c r="Q52" i="25" s="1"/>
  <c r="W52" i="25"/>
  <c r="X52" i="25"/>
  <c r="Z52" i="25"/>
  <c r="AA52" i="25" s="1"/>
  <c r="N53" i="25"/>
  <c r="M53" i="25" s="1"/>
  <c r="R53" i="25"/>
  <c r="Q53" i="25" s="1"/>
  <c r="W53" i="25"/>
  <c r="X53" i="25" s="1"/>
  <c r="Z53" i="25"/>
  <c r="AA53" i="25" s="1"/>
  <c r="N54" i="25"/>
  <c r="M54" i="25" s="1"/>
  <c r="R54" i="25"/>
  <c r="Q54" i="25" s="1"/>
  <c r="W54" i="25"/>
  <c r="X54" i="25" s="1"/>
  <c r="Z54" i="25"/>
  <c r="AA54" i="25" s="1"/>
  <c r="N55" i="25"/>
  <c r="M55" i="25" s="1"/>
  <c r="R55" i="25"/>
  <c r="Q55" i="25" s="1"/>
  <c r="W55" i="25"/>
  <c r="X55" i="25" s="1"/>
  <c r="Z55" i="25"/>
  <c r="AA55" i="25" s="1"/>
  <c r="N56" i="25"/>
  <c r="M56" i="25" s="1"/>
  <c r="R56" i="25"/>
  <c r="Q56" i="25" s="1"/>
  <c r="W56" i="25"/>
  <c r="X56" i="25" s="1"/>
  <c r="Z56" i="25"/>
  <c r="AA56" i="25"/>
  <c r="N57" i="25"/>
  <c r="M57" i="25" s="1"/>
  <c r="Q57" i="25"/>
  <c r="R57" i="25"/>
  <c r="W57" i="25"/>
  <c r="X57" i="25" s="1"/>
  <c r="Z57" i="25"/>
  <c r="AA57" i="25" s="1"/>
  <c r="N58" i="25"/>
  <c r="M58" i="25" s="1"/>
  <c r="R58" i="25"/>
  <c r="Q58" i="25" s="1"/>
  <c r="W58" i="25"/>
  <c r="X58" i="25"/>
  <c r="Z58" i="25"/>
  <c r="AA58" i="25" s="1"/>
  <c r="N59" i="25"/>
  <c r="M59" i="25" s="1"/>
  <c r="R59" i="25"/>
  <c r="Q59" i="25" s="1"/>
  <c r="W59" i="25"/>
  <c r="X59" i="25" s="1"/>
  <c r="Z59" i="25"/>
  <c r="AA59" i="25" s="1"/>
  <c r="N60" i="25"/>
  <c r="M60" i="25" s="1"/>
  <c r="R60" i="25"/>
  <c r="Q60" i="25" s="1"/>
  <c r="W60" i="25"/>
  <c r="X60" i="25" s="1"/>
  <c r="Z60" i="25"/>
  <c r="AA60" i="25" s="1"/>
  <c r="N61" i="25"/>
  <c r="M61" i="25" s="1"/>
  <c r="R61" i="25"/>
  <c r="Q61" i="25" s="1"/>
  <c r="W61" i="25"/>
  <c r="X61" i="25" s="1"/>
  <c r="Z61" i="25"/>
  <c r="AA61" i="25" s="1"/>
  <c r="N62" i="25"/>
  <c r="M62" i="25" s="1"/>
  <c r="R62" i="25"/>
  <c r="Q62" i="25" s="1"/>
  <c r="W62" i="25"/>
  <c r="X62" i="25" s="1"/>
  <c r="Z62" i="25"/>
  <c r="AA62" i="25" s="1"/>
  <c r="N63" i="25"/>
  <c r="M63" i="25" s="1"/>
  <c r="R63" i="25"/>
  <c r="Q63" i="25" s="1"/>
  <c r="W63" i="25"/>
  <c r="X63" i="25" s="1"/>
  <c r="Z63" i="25"/>
  <c r="AA63" i="25" s="1"/>
  <c r="N64" i="25"/>
  <c r="M64" i="25" s="1"/>
  <c r="R64" i="25"/>
  <c r="Q64" i="25" s="1"/>
  <c r="W64" i="25"/>
  <c r="X64" i="25" s="1"/>
  <c r="Z64" i="25"/>
  <c r="AA64" i="25" s="1"/>
  <c r="M65" i="25"/>
  <c r="N65" i="25"/>
  <c r="R65" i="25"/>
  <c r="Q65" i="25" s="1"/>
  <c r="W65" i="25"/>
  <c r="X65" i="25" s="1"/>
  <c r="Z65" i="25"/>
  <c r="AA65" i="25" s="1"/>
  <c r="N66" i="25"/>
  <c r="M66" i="25" s="1"/>
  <c r="R66" i="25"/>
  <c r="Q66" i="25" s="1"/>
  <c r="W66" i="25"/>
  <c r="X66" i="25"/>
  <c r="Z66" i="25"/>
  <c r="AA66" i="25" s="1"/>
  <c r="N67" i="25"/>
  <c r="M67" i="25" s="1"/>
  <c r="R67" i="25"/>
  <c r="Q67" i="25" s="1"/>
  <c r="W67" i="25"/>
  <c r="X67" i="25" s="1"/>
  <c r="Z67" i="25"/>
  <c r="AA67" i="25" s="1"/>
  <c r="B68" i="25"/>
  <c r="U68" i="25"/>
  <c r="N69" i="25"/>
  <c r="M69" i="25" s="1"/>
  <c r="R69" i="25"/>
  <c r="Q69" i="25" s="1"/>
  <c r="W69" i="25"/>
  <c r="X69" i="25"/>
  <c r="Z69" i="25"/>
  <c r="AA69" i="25" s="1"/>
  <c r="N70" i="25"/>
  <c r="M70" i="25" s="1"/>
  <c r="R70" i="25"/>
  <c r="Q70" i="25" s="1"/>
  <c r="W70" i="25"/>
  <c r="X70" i="25" s="1"/>
  <c r="Z70" i="25"/>
  <c r="AA70" i="25" s="1"/>
  <c r="N71" i="25"/>
  <c r="M71" i="25" s="1"/>
  <c r="R71" i="25"/>
  <c r="Q71" i="25" s="1"/>
  <c r="W71" i="25"/>
  <c r="X71" i="25" s="1"/>
  <c r="Z71" i="25"/>
  <c r="AA71" i="25" s="1"/>
  <c r="N72" i="25"/>
  <c r="M72" i="25" s="1"/>
  <c r="R72" i="25"/>
  <c r="Q72" i="25" s="1"/>
  <c r="W72" i="25"/>
  <c r="X72" i="25" s="1"/>
  <c r="Z72" i="25"/>
  <c r="AA72" i="25" s="1"/>
  <c r="N73" i="25"/>
  <c r="M73" i="25" s="1"/>
  <c r="R73" i="25"/>
  <c r="Q73" i="25" s="1"/>
  <c r="W73" i="25"/>
  <c r="X73" i="25" s="1"/>
  <c r="Z73" i="25"/>
  <c r="AA73" i="25" s="1"/>
  <c r="N74" i="25"/>
  <c r="M74" i="25" s="1"/>
  <c r="R74" i="25"/>
  <c r="Q74" i="25" s="1"/>
  <c r="W74" i="25"/>
  <c r="X74" i="25" s="1"/>
  <c r="Z74" i="25"/>
  <c r="AA74" i="25" s="1"/>
  <c r="N75" i="25"/>
  <c r="M75" i="25" s="1"/>
  <c r="R75" i="25"/>
  <c r="Q75" i="25" s="1"/>
  <c r="W75" i="25"/>
  <c r="X75" i="25" s="1"/>
  <c r="Z75" i="25"/>
  <c r="AA75" i="25" s="1"/>
  <c r="N76" i="25"/>
  <c r="M76" i="25" s="1"/>
  <c r="R76" i="25"/>
  <c r="Q76" i="25" s="1"/>
  <c r="W76" i="25"/>
  <c r="X76" i="25" s="1"/>
  <c r="Z76" i="25"/>
  <c r="AA76" i="25"/>
  <c r="B77" i="25"/>
  <c r="U77" i="25"/>
  <c r="N78" i="25"/>
  <c r="M78" i="25" s="1"/>
  <c r="R78" i="25"/>
  <c r="Q78" i="25" s="1"/>
  <c r="W78" i="25"/>
  <c r="X78" i="25" s="1"/>
  <c r="Z78" i="25"/>
  <c r="AA78" i="25" s="1"/>
  <c r="N79" i="25"/>
  <c r="M79" i="25" s="1"/>
  <c r="R79" i="25"/>
  <c r="Q79" i="25" s="1"/>
  <c r="W79" i="25"/>
  <c r="X79" i="25" s="1"/>
  <c r="Z79" i="25"/>
  <c r="AA79" i="25" s="1"/>
  <c r="N80" i="25"/>
  <c r="M80" i="25" s="1"/>
  <c r="R80" i="25"/>
  <c r="Q80" i="25" s="1"/>
  <c r="W80" i="25"/>
  <c r="X80" i="25" s="1"/>
  <c r="Z80" i="25"/>
  <c r="AA80" i="25" s="1"/>
  <c r="N81" i="25"/>
  <c r="M81" i="25" s="1"/>
  <c r="R81" i="25"/>
  <c r="Q81" i="25" s="1"/>
  <c r="W81" i="25"/>
  <c r="X81" i="25" s="1"/>
  <c r="Z81" i="25"/>
  <c r="AA81" i="25" s="1"/>
  <c r="N82" i="25"/>
  <c r="M82" i="25" s="1"/>
  <c r="R82" i="25"/>
  <c r="Q82" i="25" s="1"/>
  <c r="W82" i="25"/>
  <c r="X82" i="25" s="1"/>
  <c r="Z82" i="25"/>
  <c r="AA82" i="25"/>
  <c r="M83" i="25"/>
  <c r="N83" i="25"/>
  <c r="R83" i="25"/>
  <c r="Q83" i="25" s="1"/>
  <c r="W83" i="25"/>
  <c r="X83" i="25" s="1"/>
  <c r="Z83" i="25"/>
  <c r="AA83" i="25" s="1"/>
  <c r="B84" i="25"/>
  <c r="U84" i="25"/>
  <c r="N85" i="25"/>
  <c r="M85" i="25" s="1"/>
  <c r="R85" i="25"/>
  <c r="Q85" i="25" s="1"/>
  <c r="W85" i="25"/>
  <c r="X85" i="25" s="1"/>
  <c r="Z85" i="25"/>
  <c r="AA85" i="25" s="1"/>
  <c r="B86" i="25"/>
  <c r="U86" i="25"/>
  <c r="N87" i="25"/>
  <c r="M87" i="25" s="1"/>
  <c r="R87" i="25"/>
  <c r="Q87" i="25" s="1"/>
  <c r="W87" i="25"/>
  <c r="X87" i="25" s="1"/>
  <c r="Z87" i="25"/>
  <c r="AA87" i="25" s="1"/>
  <c r="N88" i="25"/>
  <c r="M88" i="25" s="1"/>
  <c r="R88" i="25"/>
  <c r="Q88" i="25" s="1"/>
  <c r="W88" i="25"/>
  <c r="X88" i="25" s="1"/>
  <c r="Z88" i="25"/>
  <c r="AA88" i="25" s="1"/>
  <c r="N89" i="25"/>
  <c r="M89" i="25" s="1"/>
  <c r="R89" i="25"/>
  <c r="Q89" i="25" s="1"/>
  <c r="W89" i="25"/>
  <c r="X89" i="25" s="1"/>
  <c r="Z89" i="25"/>
  <c r="AA89" i="25" s="1"/>
  <c r="N90" i="25"/>
  <c r="M90" i="25" s="1"/>
  <c r="R90" i="25"/>
  <c r="Q90" i="25" s="1"/>
  <c r="W90" i="25"/>
  <c r="X90" i="25" s="1"/>
  <c r="Z90" i="25"/>
  <c r="AA90" i="25" s="1"/>
  <c r="N91" i="25"/>
  <c r="M91" i="25" s="1"/>
  <c r="R91" i="25"/>
  <c r="Q91" i="25" s="1"/>
  <c r="W91" i="25"/>
  <c r="X91" i="25" s="1"/>
  <c r="Z91" i="25"/>
  <c r="AA91" i="25" s="1"/>
  <c r="N92" i="25"/>
  <c r="M92" i="25" s="1"/>
  <c r="R92" i="25"/>
  <c r="Q92" i="25" s="1"/>
  <c r="W92" i="25"/>
  <c r="X92" i="25" s="1"/>
  <c r="Z92" i="25"/>
  <c r="AA92" i="25"/>
  <c r="M93" i="25"/>
  <c r="N93" i="25"/>
  <c r="R93" i="25"/>
  <c r="Q93" i="25" s="1"/>
  <c r="W93" i="25"/>
  <c r="X93" i="25" s="1"/>
  <c r="Z93" i="25"/>
  <c r="AA93" i="25" s="1"/>
  <c r="N94" i="25"/>
  <c r="M94" i="25" s="1"/>
  <c r="R94" i="25"/>
  <c r="Q94" i="25" s="1"/>
  <c r="W94" i="25"/>
  <c r="X94" i="25" s="1"/>
  <c r="Z94" i="25"/>
  <c r="AA94" i="25" s="1"/>
  <c r="N95" i="25"/>
  <c r="M95" i="25" s="1"/>
  <c r="R95" i="25"/>
  <c r="Q95" i="25" s="1"/>
  <c r="W95" i="25"/>
  <c r="X95" i="25" s="1"/>
  <c r="Z95" i="25"/>
  <c r="AA95" i="25" s="1"/>
  <c r="N96" i="25"/>
  <c r="M96" i="25" s="1"/>
  <c r="R96" i="25"/>
  <c r="Q96" i="25" s="1"/>
  <c r="W96" i="25"/>
  <c r="X96" i="25" s="1"/>
  <c r="Z96" i="25"/>
  <c r="AA96" i="25" s="1"/>
  <c r="N97" i="25"/>
  <c r="M97" i="25" s="1"/>
  <c r="R97" i="25"/>
  <c r="Q97" i="25" s="1"/>
  <c r="W97" i="25"/>
  <c r="X97" i="25" s="1"/>
  <c r="Z97" i="25"/>
  <c r="AA97" i="25" s="1"/>
  <c r="N98" i="25"/>
  <c r="M98" i="25" s="1"/>
  <c r="R98" i="25"/>
  <c r="Q98" i="25" s="1"/>
  <c r="W98" i="25"/>
  <c r="X98" i="25" s="1"/>
  <c r="Z98" i="25"/>
  <c r="AA98" i="25" s="1"/>
  <c r="N99" i="25"/>
  <c r="M99" i="25" s="1"/>
  <c r="R99" i="25"/>
  <c r="Q99" i="25" s="1"/>
  <c r="W99" i="25"/>
  <c r="X99" i="25" s="1"/>
  <c r="Z99" i="25"/>
  <c r="AA99" i="25" s="1"/>
  <c r="N100" i="25"/>
  <c r="M100" i="25" s="1"/>
  <c r="R100" i="25"/>
  <c r="Q100" i="25" s="1"/>
  <c r="W100" i="25"/>
  <c r="X100" i="25" s="1"/>
  <c r="Z100" i="25"/>
  <c r="AA100" i="25" s="1"/>
  <c r="N101" i="25"/>
  <c r="M101" i="25" s="1"/>
  <c r="Q101" i="25"/>
  <c r="R101" i="25"/>
  <c r="W101" i="25"/>
  <c r="X101" i="25"/>
  <c r="Z101" i="25"/>
  <c r="AA101" i="25" s="1"/>
  <c r="N102" i="25"/>
  <c r="M102" i="25" s="1"/>
  <c r="R102" i="25"/>
  <c r="Q102" i="25" s="1"/>
  <c r="W102" i="25"/>
  <c r="X102" i="25" s="1"/>
  <c r="Z102" i="25"/>
  <c r="AA102" i="25" s="1"/>
  <c r="N103" i="25"/>
  <c r="M103" i="25" s="1"/>
  <c r="R103" i="25"/>
  <c r="Q103" i="25" s="1"/>
  <c r="W103" i="25"/>
  <c r="X103" i="25" s="1"/>
  <c r="Z103" i="25"/>
  <c r="AA103" i="25" s="1"/>
  <c r="N104" i="25"/>
  <c r="M104" i="25" s="1"/>
  <c r="R104" i="25"/>
  <c r="Q104" i="25" s="1"/>
  <c r="W104" i="25"/>
  <c r="X104" i="25" s="1"/>
  <c r="Z104" i="25"/>
  <c r="AA104" i="25" s="1"/>
  <c r="N105" i="25"/>
  <c r="M105" i="25" s="1"/>
  <c r="R105" i="25"/>
  <c r="Q105" i="25" s="1"/>
  <c r="W105" i="25"/>
  <c r="X105" i="25" s="1"/>
  <c r="Z105" i="25"/>
  <c r="AA105" i="25" s="1"/>
  <c r="N106" i="25"/>
  <c r="M106" i="25" s="1"/>
  <c r="R106" i="25"/>
  <c r="Q106" i="25" s="1"/>
  <c r="W106" i="25"/>
  <c r="X106" i="25" s="1"/>
  <c r="Z106" i="25"/>
  <c r="AA106" i="25" s="1"/>
  <c r="N107" i="25"/>
  <c r="M107" i="25" s="1"/>
  <c r="R107" i="25"/>
  <c r="Q107" i="25" s="1"/>
  <c r="W107" i="25"/>
  <c r="X107" i="25" s="1"/>
  <c r="Z107" i="25"/>
  <c r="AA107" i="25" s="1"/>
  <c r="N108" i="25"/>
  <c r="M108" i="25" s="1"/>
  <c r="R108" i="25"/>
  <c r="Q108" i="25" s="1"/>
  <c r="W108" i="25"/>
  <c r="X108" i="25" s="1"/>
  <c r="Z108" i="25"/>
  <c r="AA108" i="25"/>
  <c r="B109" i="25"/>
  <c r="U109" i="25"/>
  <c r="N110" i="25"/>
  <c r="M110" i="25" s="1"/>
  <c r="R110" i="25"/>
  <c r="Q110" i="25" s="1"/>
  <c r="W110" i="25"/>
  <c r="X110" i="25" s="1"/>
  <c r="Z110" i="25"/>
  <c r="AA110" i="25" s="1"/>
  <c r="N111" i="25"/>
  <c r="M111" i="25" s="1"/>
  <c r="R111" i="25"/>
  <c r="Q111" i="25" s="1"/>
  <c r="W111" i="25"/>
  <c r="X111" i="25" s="1"/>
  <c r="Z111" i="25"/>
  <c r="AA111" i="25" s="1"/>
  <c r="N112" i="25"/>
  <c r="M112" i="25" s="1"/>
  <c r="R112" i="25"/>
  <c r="Q112" i="25" s="1"/>
  <c r="W112" i="25"/>
  <c r="X112" i="25" s="1"/>
  <c r="Z112" i="25"/>
  <c r="AA112" i="25" s="1"/>
  <c r="B113" i="25"/>
  <c r="U113" i="25"/>
  <c r="M114" i="25"/>
  <c r="N114" i="25"/>
  <c r="R114" i="25"/>
  <c r="Q114" i="25" s="1"/>
  <c r="W114" i="25"/>
  <c r="X114" i="25" s="1"/>
  <c r="Z114" i="25"/>
  <c r="AA114" i="25" s="1"/>
  <c r="N115" i="25"/>
  <c r="M115" i="25" s="1"/>
  <c r="R115" i="25"/>
  <c r="Q115" i="25" s="1"/>
  <c r="W115" i="25"/>
  <c r="X115" i="25" s="1"/>
  <c r="Z115" i="25"/>
  <c r="AA115" i="25" s="1"/>
  <c r="N116" i="25"/>
  <c r="M116" i="25" s="1"/>
  <c r="R116" i="25"/>
  <c r="Q116" i="25" s="1"/>
  <c r="W116" i="25"/>
  <c r="X116" i="25" s="1"/>
  <c r="Z116" i="25"/>
  <c r="AA116" i="25" s="1"/>
  <c r="N117" i="25"/>
  <c r="M117" i="25" s="1"/>
  <c r="R117" i="25"/>
  <c r="Q117" i="25" s="1"/>
  <c r="W117" i="25"/>
  <c r="X117" i="25" s="1"/>
  <c r="Z117" i="25"/>
  <c r="AA117" i="25" s="1"/>
  <c r="N118" i="25"/>
  <c r="M118" i="25" s="1"/>
  <c r="R118" i="25"/>
  <c r="Q118" i="25" s="1"/>
  <c r="W118" i="25"/>
  <c r="X118" i="25" s="1"/>
  <c r="Z118" i="25"/>
  <c r="AA118" i="25" s="1"/>
  <c r="N119" i="25"/>
  <c r="M119" i="25" s="1"/>
  <c r="R119" i="25"/>
  <c r="Q119" i="25" s="1"/>
  <c r="W119" i="25"/>
  <c r="X119" i="25"/>
  <c r="Z119" i="25"/>
  <c r="AA119" i="25" s="1"/>
  <c r="N120" i="25"/>
  <c r="M120" i="25" s="1"/>
  <c r="R120" i="25"/>
  <c r="Q120" i="25" s="1"/>
  <c r="W120" i="25"/>
  <c r="X120" i="25" s="1"/>
  <c r="Z120" i="25"/>
  <c r="AA120" i="25" s="1"/>
  <c r="N121" i="25"/>
  <c r="M121" i="25" s="1"/>
  <c r="R121" i="25"/>
  <c r="Q121" i="25" s="1"/>
  <c r="W121" i="25"/>
  <c r="X121" i="25" s="1"/>
  <c r="Z121" i="25"/>
  <c r="AA121" i="25" s="1"/>
  <c r="N122" i="25"/>
  <c r="M122" i="25" s="1"/>
  <c r="R122" i="25"/>
  <c r="Q122" i="25" s="1"/>
  <c r="W122" i="25"/>
  <c r="X122" i="25" s="1"/>
  <c r="Z122" i="25"/>
  <c r="AA122" i="25" s="1"/>
  <c r="N123" i="25"/>
  <c r="M123" i="25" s="1"/>
  <c r="R123" i="25"/>
  <c r="Q123" i="25" s="1"/>
  <c r="W123" i="25"/>
  <c r="X123" i="25" s="1"/>
  <c r="Z123" i="25"/>
  <c r="AA123" i="25" s="1"/>
  <c r="B124" i="25"/>
  <c r="U124" i="25"/>
  <c r="N125" i="25"/>
  <c r="M125" i="25" s="1"/>
  <c r="R125" i="25"/>
  <c r="Q125" i="25" s="1"/>
  <c r="W125" i="25"/>
  <c r="X125" i="25" s="1"/>
  <c r="Z125" i="25"/>
  <c r="AA125" i="25" s="1"/>
  <c r="N126" i="25"/>
  <c r="M126" i="25" s="1"/>
  <c r="R126" i="25"/>
  <c r="Q126" i="25" s="1"/>
  <c r="W126" i="25"/>
  <c r="X126" i="25" s="1"/>
  <c r="Z126" i="25"/>
  <c r="AA126" i="25" s="1"/>
  <c r="N127" i="25"/>
  <c r="M127" i="25" s="1"/>
  <c r="R127" i="25"/>
  <c r="Q127" i="25" s="1"/>
  <c r="W127" i="25"/>
  <c r="X127" i="25" s="1"/>
  <c r="Z127" i="25"/>
  <c r="AA127" i="25" s="1"/>
  <c r="N128" i="25"/>
  <c r="M128" i="25" s="1"/>
  <c r="R128" i="25"/>
  <c r="Q128" i="25" s="1"/>
  <c r="W128" i="25"/>
  <c r="X128" i="25" s="1"/>
  <c r="Z128" i="25"/>
  <c r="AA128" i="25"/>
  <c r="N129" i="25"/>
  <c r="M129" i="25" s="1"/>
  <c r="R129" i="25"/>
  <c r="Q129" i="25" s="1"/>
  <c r="W129" i="25"/>
  <c r="X129" i="25" s="1"/>
  <c r="Z129" i="25"/>
  <c r="AA129" i="25" s="1"/>
  <c r="N130" i="25"/>
  <c r="M130" i="25" s="1"/>
  <c r="R130" i="25"/>
  <c r="Q130" i="25" s="1"/>
  <c r="W130" i="25"/>
  <c r="X130" i="25" s="1"/>
  <c r="Z130" i="25"/>
  <c r="AA130" i="25" s="1"/>
  <c r="N131" i="25"/>
  <c r="M131" i="25" s="1"/>
  <c r="R131" i="25"/>
  <c r="Q131" i="25" s="1"/>
  <c r="W131" i="25"/>
  <c r="X131" i="25" s="1"/>
  <c r="Z131" i="25"/>
  <c r="AA131" i="25" s="1"/>
  <c r="N132" i="25"/>
  <c r="M132" i="25" s="1"/>
  <c r="R132" i="25"/>
  <c r="Q132" i="25" s="1"/>
  <c r="W132" i="25"/>
  <c r="X132" i="25" s="1"/>
  <c r="Z132" i="25"/>
  <c r="AA132" i="25"/>
  <c r="B133" i="25"/>
  <c r="U133" i="25"/>
  <c r="N134" i="25"/>
  <c r="M134" i="25" s="1"/>
  <c r="R134" i="25"/>
  <c r="Q134" i="25" s="1"/>
  <c r="W134" i="25"/>
  <c r="X134" i="25" s="1"/>
  <c r="Z134" i="25"/>
  <c r="AA134" i="25"/>
  <c r="N135" i="25"/>
  <c r="M135" i="25" s="1"/>
  <c r="R135" i="25"/>
  <c r="Q135" i="25" s="1"/>
  <c r="W135" i="25"/>
  <c r="X135" i="25"/>
  <c r="Z135" i="25"/>
  <c r="AA135" i="25" s="1"/>
  <c r="N136" i="25"/>
  <c r="M136" i="25" s="1"/>
  <c r="R136" i="25"/>
  <c r="Q136" i="25" s="1"/>
  <c r="W136" i="25"/>
  <c r="X136" i="25" s="1"/>
  <c r="Z136" i="25"/>
  <c r="AA136" i="25" s="1"/>
  <c r="N137" i="25"/>
  <c r="M137" i="25" s="1"/>
  <c r="R137" i="25"/>
  <c r="Q137" i="25" s="1"/>
  <c r="W137" i="25"/>
  <c r="X137" i="25" s="1"/>
  <c r="Z137" i="25"/>
  <c r="AA137" i="25" s="1"/>
  <c r="N138" i="25"/>
  <c r="M138" i="25" s="1"/>
  <c r="R138" i="25"/>
  <c r="Q138" i="25" s="1"/>
  <c r="W138" i="25"/>
  <c r="X138" i="25"/>
  <c r="Z138" i="25"/>
  <c r="AA138" i="25" s="1"/>
  <c r="N139" i="25"/>
  <c r="M139" i="25" s="1"/>
  <c r="R139" i="25"/>
  <c r="Q139" i="25" s="1"/>
  <c r="W139" i="25"/>
  <c r="X139" i="25" s="1"/>
  <c r="Z139" i="25"/>
  <c r="AA139" i="25" s="1"/>
  <c r="B140" i="25"/>
  <c r="U140" i="25"/>
  <c r="N141" i="25"/>
  <c r="M141" i="25" s="1"/>
  <c r="R141" i="25"/>
  <c r="Q141" i="25" s="1"/>
  <c r="W141" i="25"/>
  <c r="X141" i="25" s="1"/>
  <c r="Z141" i="25"/>
  <c r="AA141" i="25" s="1"/>
  <c r="N142" i="25"/>
  <c r="M142" i="25" s="1"/>
  <c r="R142" i="25"/>
  <c r="Q142" i="25" s="1"/>
  <c r="W142" i="25"/>
  <c r="X142" i="25" s="1"/>
  <c r="Z142" i="25"/>
  <c r="AA142" i="25" s="1"/>
  <c r="N143" i="25"/>
  <c r="M143" i="25" s="1"/>
  <c r="R143" i="25"/>
  <c r="Q143" i="25" s="1"/>
  <c r="W143" i="25"/>
  <c r="X143" i="25" s="1"/>
  <c r="Z143" i="25"/>
  <c r="AA143" i="25"/>
  <c r="N144" i="25"/>
  <c r="M144" i="25" s="1"/>
  <c r="R144" i="25"/>
  <c r="Q144" i="25" s="1"/>
  <c r="W144" i="25"/>
  <c r="X144" i="25"/>
  <c r="Z144" i="25"/>
  <c r="AA144" i="25" s="1"/>
  <c r="N145" i="25"/>
  <c r="M145" i="25" s="1"/>
  <c r="R145" i="25"/>
  <c r="Q145" i="25" s="1"/>
  <c r="W145" i="25"/>
  <c r="X145" i="25" s="1"/>
  <c r="Z145" i="25"/>
  <c r="AA145" i="25" s="1"/>
  <c r="N146" i="25"/>
  <c r="M146" i="25" s="1"/>
  <c r="R146" i="25"/>
  <c r="Q146" i="25" s="1"/>
  <c r="W146" i="25"/>
  <c r="X146" i="25" s="1"/>
  <c r="Z146" i="25"/>
  <c r="AA146" i="25" s="1"/>
  <c r="N147" i="25"/>
  <c r="M147" i="25" s="1"/>
  <c r="R147" i="25"/>
  <c r="Q147" i="25" s="1"/>
  <c r="W147" i="25"/>
  <c r="X147" i="25" s="1"/>
  <c r="Z147" i="25"/>
  <c r="AA147" i="25" s="1"/>
  <c r="N148" i="25"/>
  <c r="M148" i="25" s="1"/>
  <c r="R148" i="25"/>
  <c r="Q148" i="25" s="1"/>
  <c r="W148" i="25"/>
  <c r="X148" i="25" s="1"/>
  <c r="Z148" i="25"/>
  <c r="AA148" i="25"/>
  <c r="B149" i="25"/>
  <c r="U149" i="25"/>
  <c r="N150" i="25"/>
  <c r="M150" i="25" s="1"/>
  <c r="R150" i="25"/>
  <c r="Q150" i="25" s="1"/>
  <c r="W150" i="25"/>
  <c r="X150" i="25" s="1"/>
  <c r="Z150" i="25"/>
  <c r="AA150" i="25" s="1"/>
  <c r="N151" i="25"/>
  <c r="M151" i="25" s="1"/>
  <c r="R151" i="25"/>
  <c r="Q151" i="25" s="1"/>
  <c r="W151" i="25"/>
  <c r="X151" i="25" s="1"/>
  <c r="Z151" i="25"/>
  <c r="AA151" i="25" s="1"/>
  <c r="N152" i="25"/>
  <c r="M152" i="25" s="1"/>
  <c r="R152" i="25"/>
  <c r="Q152" i="25" s="1"/>
  <c r="W152" i="25"/>
  <c r="X152" i="25" s="1"/>
  <c r="Z152" i="25"/>
  <c r="AA152" i="25"/>
  <c r="N153" i="25"/>
  <c r="M153" i="25" s="1"/>
  <c r="R153" i="25"/>
  <c r="Q153" i="25" s="1"/>
  <c r="W153" i="25"/>
  <c r="X153" i="25" s="1"/>
  <c r="Z153" i="25"/>
  <c r="AA153" i="25" s="1"/>
  <c r="N154" i="25"/>
  <c r="M154" i="25" s="1"/>
  <c r="R154" i="25"/>
  <c r="Q154" i="25" s="1"/>
  <c r="W154" i="25"/>
  <c r="X154" i="25" s="1"/>
  <c r="Z154" i="25"/>
  <c r="AA154" i="25"/>
  <c r="N155" i="25"/>
  <c r="M155" i="25" s="1"/>
  <c r="R155" i="25"/>
  <c r="Q155" i="25" s="1"/>
  <c r="W155" i="25"/>
  <c r="X155" i="25"/>
  <c r="Z155" i="25"/>
  <c r="AA155" i="25" s="1"/>
  <c r="N156" i="25"/>
  <c r="M156" i="25" s="1"/>
  <c r="R156" i="25"/>
  <c r="Q156" i="25" s="1"/>
  <c r="W156" i="25"/>
  <c r="X156" i="25" s="1"/>
  <c r="Z156" i="25"/>
  <c r="AA156" i="25" s="1"/>
  <c r="N157" i="25"/>
  <c r="M157" i="25" s="1"/>
  <c r="R157" i="25"/>
  <c r="Q157" i="25" s="1"/>
  <c r="W157" i="25"/>
  <c r="X157" i="25"/>
  <c r="Z157" i="25"/>
  <c r="AA157" i="25" s="1"/>
  <c r="B158" i="25"/>
  <c r="U158" i="25"/>
  <c r="N159" i="25"/>
  <c r="M159" i="25" s="1"/>
  <c r="R159" i="25"/>
  <c r="Q159" i="25" s="1"/>
  <c r="W159" i="25"/>
  <c r="X159" i="25" s="1"/>
  <c r="Z159" i="25"/>
  <c r="AA159" i="25" s="1"/>
  <c r="N160" i="25"/>
  <c r="M160" i="25" s="1"/>
  <c r="R160" i="25"/>
  <c r="Q160" i="25" s="1"/>
  <c r="W160" i="25"/>
  <c r="X160" i="25" s="1"/>
  <c r="Z160" i="25"/>
  <c r="AA160" i="25"/>
  <c r="N161" i="25"/>
  <c r="M161" i="25" s="1"/>
  <c r="R161" i="25"/>
  <c r="Q161" i="25" s="1"/>
  <c r="W161" i="25"/>
  <c r="X161" i="25" s="1"/>
  <c r="Z161" i="25"/>
  <c r="AA161" i="25" s="1"/>
  <c r="N162" i="25"/>
  <c r="M162" i="25" s="1"/>
  <c r="R162" i="25"/>
  <c r="Q162" i="25" s="1"/>
  <c r="W162" i="25"/>
  <c r="X162" i="25" s="1"/>
  <c r="Z162" i="25"/>
  <c r="AA162" i="25"/>
  <c r="N163" i="25"/>
  <c r="M163" i="25" s="1"/>
  <c r="R163" i="25"/>
  <c r="Q163" i="25" s="1"/>
  <c r="W163" i="25"/>
  <c r="X163" i="25" s="1"/>
  <c r="Z163" i="25"/>
  <c r="AA163" i="25" s="1"/>
  <c r="N164" i="25"/>
  <c r="M164" i="25" s="1"/>
  <c r="R164" i="25"/>
  <c r="Q164" i="25" s="1"/>
  <c r="W164" i="25"/>
  <c r="X164" i="25" s="1"/>
  <c r="Z164" i="25"/>
  <c r="AA164" i="25" s="1"/>
  <c r="B165" i="25"/>
  <c r="U165" i="25"/>
  <c r="N166" i="25"/>
  <c r="M166" i="25" s="1"/>
  <c r="R166" i="25"/>
  <c r="Q166" i="25" s="1"/>
  <c r="W166" i="25"/>
  <c r="X166" i="25" s="1"/>
  <c r="Z166" i="25"/>
  <c r="AA166" i="25" s="1"/>
  <c r="N167" i="25"/>
  <c r="M167" i="25" s="1"/>
  <c r="R167" i="25"/>
  <c r="Q167" i="25" s="1"/>
  <c r="W167" i="25"/>
  <c r="X167" i="25" s="1"/>
  <c r="Z167" i="25"/>
  <c r="AA167" i="25" s="1"/>
  <c r="N168" i="25"/>
  <c r="M168" i="25" s="1"/>
  <c r="R168" i="25"/>
  <c r="Q168" i="25" s="1"/>
  <c r="W168" i="25"/>
  <c r="X168" i="25" s="1"/>
  <c r="Z168" i="25"/>
  <c r="AA168" i="25"/>
  <c r="N169" i="25"/>
  <c r="M169" i="25" s="1"/>
  <c r="R169" i="25"/>
  <c r="Q169" i="25" s="1"/>
  <c r="W169" i="25"/>
  <c r="X169" i="25" s="1"/>
  <c r="Z169" i="25"/>
  <c r="AA169" i="25" s="1"/>
  <c r="N170" i="25"/>
  <c r="M170" i="25" s="1"/>
  <c r="R170" i="25"/>
  <c r="Q170" i="25" s="1"/>
  <c r="W170" i="25"/>
  <c r="X170" i="25" s="1"/>
  <c r="Z170" i="25"/>
  <c r="AA170" i="25" s="1"/>
  <c r="N171" i="25"/>
  <c r="M171" i="25" s="1"/>
  <c r="R171" i="25"/>
  <c r="Q171" i="25" s="1"/>
  <c r="W171" i="25"/>
  <c r="X171" i="25" s="1"/>
  <c r="Z171" i="25"/>
  <c r="AA171" i="25" s="1"/>
  <c r="B172" i="25"/>
  <c r="U172" i="25"/>
  <c r="N173" i="25"/>
  <c r="M173" i="25" s="1"/>
  <c r="R173" i="25"/>
  <c r="Q173" i="25" s="1"/>
  <c r="W173" i="25"/>
  <c r="X173" i="25" s="1"/>
  <c r="Z173" i="25"/>
  <c r="AA173" i="25" s="1"/>
  <c r="N174" i="25"/>
  <c r="M174" i="25" s="1"/>
  <c r="R174" i="25"/>
  <c r="Q174" i="25" s="1"/>
  <c r="W174" i="25"/>
  <c r="X174" i="25" s="1"/>
  <c r="Z174" i="25"/>
  <c r="AA174" i="25" s="1"/>
  <c r="N175" i="25"/>
  <c r="M175" i="25" s="1"/>
  <c r="R175" i="25"/>
  <c r="Q175" i="25" s="1"/>
  <c r="W175" i="25"/>
  <c r="X175" i="25"/>
  <c r="Z175" i="25"/>
  <c r="AA175" i="25" s="1"/>
  <c r="N176" i="25"/>
  <c r="M176" i="25" s="1"/>
  <c r="R176" i="25"/>
  <c r="Q176" i="25" s="1"/>
  <c r="W176" i="25"/>
  <c r="X176" i="25" s="1"/>
  <c r="Z176" i="25"/>
  <c r="AA176" i="25" s="1"/>
  <c r="N177" i="25"/>
  <c r="M177" i="25" s="1"/>
  <c r="R177" i="25"/>
  <c r="Q177" i="25" s="1"/>
  <c r="W177" i="25"/>
  <c r="X177" i="25" s="1"/>
  <c r="Z177" i="25"/>
  <c r="AA177" i="25"/>
  <c r="N178" i="25"/>
  <c r="M178" i="25" s="1"/>
  <c r="R178" i="25"/>
  <c r="Q178" i="25" s="1"/>
  <c r="W178" i="25"/>
  <c r="X178" i="25" s="1"/>
  <c r="Z178" i="25"/>
  <c r="AA178" i="25"/>
  <c r="N179" i="25"/>
  <c r="M179" i="25" s="1"/>
  <c r="R179" i="25"/>
  <c r="Q179" i="25" s="1"/>
  <c r="W179" i="25"/>
  <c r="X179" i="25"/>
  <c r="Z179" i="25"/>
  <c r="AA179" i="25" s="1"/>
  <c r="N180" i="25"/>
  <c r="M180" i="25" s="1"/>
  <c r="R180" i="25"/>
  <c r="Q180" i="25" s="1"/>
  <c r="W180" i="25"/>
  <c r="X180" i="25" s="1"/>
  <c r="Z180" i="25"/>
  <c r="AA180" i="25" s="1"/>
  <c r="N181" i="25"/>
  <c r="M181" i="25" s="1"/>
  <c r="R181" i="25"/>
  <c r="Q181" i="25" s="1"/>
  <c r="W181" i="25"/>
  <c r="X181" i="25" s="1"/>
  <c r="Z181" i="25"/>
  <c r="AA181" i="25" s="1"/>
  <c r="N182" i="25"/>
  <c r="M182" i="25" s="1"/>
  <c r="R182" i="25"/>
  <c r="Q182" i="25" s="1"/>
  <c r="W182" i="25"/>
  <c r="X182" i="25" s="1"/>
  <c r="Z182" i="25"/>
  <c r="AA182" i="25" s="1"/>
  <c r="B183" i="25"/>
  <c r="U183" i="25"/>
  <c r="N184" i="25"/>
  <c r="M184" i="25" s="1"/>
  <c r="R184" i="25"/>
  <c r="Q184" i="25" s="1"/>
  <c r="W184" i="25"/>
  <c r="X184" i="25" s="1"/>
  <c r="Z184" i="25"/>
  <c r="AA184" i="25" s="1"/>
  <c r="N185" i="25"/>
  <c r="M185" i="25" s="1"/>
  <c r="R185" i="25"/>
  <c r="Q185" i="25" s="1"/>
  <c r="W185" i="25"/>
  <c r="X185" i="25"/>
  <c r="Z185" i="25"/>
  <c r="AA185" i="25" s="1"/>
  <c r="N186" i="25"/>
  <c r="M186" i="25" s="1"/>
  <c r="R186" i="25"/>
  <c r="Q186" i="25" s="1"/>
  <c r="W186" i="25"/>
  <c r="X186" i="25" s="1"/>
  <c r="Z186" i="25"/>
  <c r="AA186" i="25" s="1"/>
  <c r="N187" i="25"/>
  <c r="M187" i="25" s="1"/>
  <c r="R187" i="25"/>
  <c r="Q187" i="25" s="1"/>
  <c r="W187" i="25"/>
  <c r="X187" i="25" s="1"/>
  <c r="Z187" i="25"/>
  <c r="AA187" i="25"/>
  <c r="N188" i="25"/>
  <c r="M188" i="25" s="1"/>
  <c r="R188" i="25"/>
  <c r="Q188" i="25" s="1"/>
  <c r="W188" i="25"/>
  <c r="X188" i="25"/>
  <c r="Z188" i="25"/>
  <c r="AA188" i="25" s="1"/>
  <c r="N189" i="25"/>
  <c r="M189" i="25" s="1"/>
  <c r="R189" i="25"/>
  <c r="Q189" i="25" s="1"/>
  <c r="W189" i="25"/>
  <c r="X189" i="25" s="1"/>
  <c r="Z189" i="25"/>
  <c r="AA189" i="25" s="1"/>
  <c r="N190" i="25"/>
  <c r="M190" i="25" s="1"/>
  <c r="R190" i="25"/>
  <c r="Q190" i="25" s="1"/>
  <c r="W190" i="25"/>
  <c r="X190" i="25" s="1"/>
  <c r="Z190" i="25"/>
  <c r="AA190" i="25" s="1"/>
  <c r="N191" i="25"/>
  <c r="M191" i="25" s="1"/>
  <c r="R191" i="25"/>
  <c r="Q191" i="25" s="1"/>
  <c r="W191" i="25"/>
  <c r="X191" i="25" s="1"/>
  <c r="Z191" i="25"/>
  <c r="AA191" i="25" s="1"/>
  <c r="N192" i="25"/>
  <c r="M192" i="25" s="1"/>
  <c r="R192" i="25"/>
  <c r="Q192" i="25" s="1"/>
  <c r="W192" i="25"/>
  <c r="X192" i="25" s="1"/>
  <c r="Z192" i="25"/>
  <c r="AA192" i="25" s="1"/>
  <c r="M193" i="25"/>
  <c r="N193" i="25"/>
  <c r="R193" i="25"/>
  <c r="Q193" i="25" s="1"/>
  <c r="W193" i="25"/>
  <c r="X193" i="25"/>
  <c r="Z193" i="25"/>
  <c r="AA193" i="25" s="1"/>
  <c r="N194" i="25"/>
  <c r="M194" i="25" s="1"/>
  <c r="R194" i="25"/>
  <c r="Q194" i="25" s="1"/>
  <c r="W194" i="25"/>
  <c r="X194" i="25" s="1"/>
  <c r="Z194" i="25"/>
  <c r="AA194" i="25" s="1"/>
  <c r="N195" i="25"/>
  <c r="M195" i="25" s="1"/>
  <c r="R195" i="25"/>
  <c r="Q195" i="25" s="1"/>
  <c r="W195" i="25"/>
  <c r="X195" i="25"/>
  <c r="Z195" i="25"/>
  <c r="AA195" i="25" s="1"/>
  <c r="N196" i="25"/>
  <c r="M196" i="25" s="1"/>
  <c r="R196" i="25"/>
  <c r="Q196" i="25" s="1"/>
  <c r="W196" i="25"/>
  <c r="X196" i="25" s="1"/>
  <c r="Z196" i="25"/>
  <c r="AA196" i="25"/>
  <c r="N197" i="25"/>
  <c r="M197" i="25" s="1"/>
  <c r="R197" i="25"/>
  <c r="Q197" i="25" s="1"/>
  <c r="W197" i="25"/>
  <c r="X197" i="25" s="1"/>
  <c r="Z197" i="25"/>
  <c r="AA197" i="25" s="1"/>
  <c r="N198" i="25"/>
  <c r="M198" i="25" s="1"/>
  <c r="R198" i="25"/>
  <c r="Q198" i="25" s="1"/>
  <c r="W198" i="25"/>
  <c r="X198" i="25"/>
  <c r="Z198" i="25"/>
  <c r="AA198" i="25" s="1"/>
  <c r="N199" i="25"/>
  <c r="M199" i="25" s="1"/>
  <c r="R199" i="25"/>
  <c r="Q199" i="25" s="1"/>
  <c r="W199" i="25"/>
  <c r="X199" i="25" s="1"/>
  <c r="Z199" i="25"/>
  <c r="AA199" i="25" s="1"/>
  <c r="N200" i="25"/>
  <c r="M200" i="25" s="1"/>
  <c r="R200" i="25"/>
  <c r="Q200" i="25" s="1"/>
  <c r="W200" i="25"/>
  <c r="X200" i="25" s="1"/>
  <c r="Z200" i="25"/>
  <c r="AA200" i="25" s="1"/>
  <c r="N201" i="25"/>
  <c r="M201" i="25" s="1"/>
  <c r="R201" i="25"/>
  <c r="Q201" i="25" s="1"/>
  <c r="W201" i="25"/>
  <c r="X201" i="25" s="1"/>
  <c r="Z201" i="25"/>
  <c r="AA201" i="25"/>
  <c r="N202" i="25"/>
  <c r="M202" i="25" s="1"/>
  <c r="R202" i="25"/>
  <c r="Q202" i="25" s="1"/>
  <c r="W202" i="25"/>
  <c r="X202" i="25" s="1"/>
  <c r="Z202" i="25"/>
  <c r="AA202" i="25" s="1"/>
  <c r="N203" i="25"/>
  <c r="M203" i="25" s="1"/>
  <c r="R203" i="25"/>
  <c r="Q203" i="25" s="1"/>
  <c r="W203" i="25"/>
  <c r="X203" i="25"/>
  <c r="Z203" i="25"/>
  <c r="AA203" i="25" s="1"/>
  <c r="N204" i="25"/>
  <c r="M204" i="25" s="1"/>
  <c r="R204" i="25"/>
  <c r="Q204" i="25" s="1"/>
  <c r="W204" i="25"/>
  <c r="X204" i="25" s="1"/>
  <c r="Z204" i="25"/>
  <c r="AA204" i="25"/>
  <c r="N205" i="25"/>
  <c r="M205" i="25" s="1"/>
  <c r="R205" i="25"/>
  <c r="Q205" i="25" s="1"/>
  <c r="W205" i="25"/>
  <c r="X205" i="25" s="1"/>
  <c r="Z205" i="25"/>
  <c r="AA205" i="25" s="1"/>
  <c r="N206" i="25"/>
  <c r="M206" i="25" s="1"/>
  <c r="R206" i="25"/>
  <c r="Q206" i="25" s="1"/>
  <c r="W206" i="25"/>
  <c r="X206" i="25"/>
  <c r="Z206" i="25"/>
  <c r="AA206" i="25" s="1"/>
  <c r="N207" i="25"/>
  <c r="M207" i="25" s="1"/>
  <c r="R207" i="25"/>
  <c r="Q207" i="25" s="1"/>
  <c r="W207" i="25"/>
  <c r="X207" i="25" s="1"/>
  <c r="Z207" i="25"/>
  <c r="AA207" i="25" s="1"/>
  <c r="N208" i="25"/>
  <c r="M208" i="25" s="1"/>
  <c r="R208" i="25"/>
  <c r="Q208" i="25" s="1"/>
  <c r="W208" i="25"/>
  <c r="X208" i="25" s="1"/>
  <c r="Z208" i="25"/>
  <c r="AA208" i="25" s="1"/>
  <c r="N209" i="25"/>
  <c r="M209" i="25" s="1"/>
  <c r="R209" i="25"/>
  <c r="Q209" i="25" s="1"/>
  <c r="W209" i="25"/>
  <c r="X209" i="25" s="1"/>
  <c r="Z209" i="25"/>
  <c r="AA209" i="25"/>
  <c r="N210" i="25"/>
  <c r="M210" i="25" s="1"/>
  <c r="R210" i="25"/>
  <c r="Q210" i="25" s="1"/>
  <c r="W210" i="25"/>
  <c r="X210" i="25" s="1"/>
  <c r="Z210" i="25"/>
  <c r="AA210" i="25" s="1"/>
  <c r="N211" i="25"/>
  <c r="M211" i="25" s="1"/>
  <c r="R211" i="25"/>
  <c r="Q211" i="25" s="1"/>
  <c r="W211" i="25"/>
  <c r="X211" i="25" s="1"/>
  <c r="Z211" i="25"/>
  <c r="AA211" i="25" s="1"/>
  <c r="N212" i="25"/>
  <c r="M212" i="25" s="1"/>
  <c r="R212" i="25"/>
  <c r="Q212" i="25" s="1"/>
  <c r="W212" i="25"/>
  <c r="X212" i="25" s="1"/>
  <c r="Z212" i="25"/>
  <c r="AA212" i="25" s="1"/>
  <c r="B213" i="25"/>
  <c r="U213" i="25"/>
  <c r="N214" i="25"/>
  <c r="M214" i="25" s="1"/>
  <c r="R214" i="25"/>
  <c r="Q214" i="25" s="1"/>
  <c r="W214" i="25"/>
  <c r="X214" i="25" s="1"/>
  <c r="Z214" i="25"/>
  <c r="AA214" i="25" s="1"/>
  <c r="N215" i="25"/>
  <c r="M215" i="25" s="1"/>
  <c r="R215" i="25"/>
  <c r="Q215" i="25" s="1"/>
  <c r="W215" i="25"/>
  <c r="X215" i="25" s="1"/>
  <c r="Z215" i="25"/>
  <c r="AA215" i="25" s="1"/>
  <c r="N216" i="25"/>
  <c r="M216" i="25" s="1"/>
  <c r="R216" i="25"/>
  <c r="Q216" i="25" s="1"/>
  <c r="W216" i="25"/>
  <c r="X216" i="25" s="1"/>
  <c r="Z216" i="25"/>
  <c r="AA216" i="25"/>
  <c r="N217" i="25"/>
  <c r="M217" i="25" s="1"/>
  <c r="R217" i="25"/>
  <c r="Q217" i="25" s="1"/>
  <c r="W217" i="25"/>
  <c r="X217" i="25"/>
  <c r="Z217" i="25"/>
  <c r="AA217" i="25" s="1"/>
  <c r="N218" i="25"/>
  <c r="M218" i="25" s="1"/>
  <c r="R218" i="25"/>
  <c r="Q218" i="25" s="1"/>
  <c r="W218" i="25"/>
  <c r="X218" i="25" s="1"/>
  <c r="Z218" i="25"/>
  <c r="AA218" i="25" s="1"/>
  <c r="N219" i="25"/>
  <c r="M219" i="25" s="1"/>
  <c r="R219" i="25"/>
  <c r="Q219" i="25" s="1"/>
  <c r="W219" i="25"/>
  <c r="X219" i="25" s="1"/>
  <c r="Z219" i="25"/>
  <c r="AA219" i="25" s="1"/>
  <c r="N220" i="25"/>
  <c r="M220" i="25" s="1"/>
  <c r="R220" i="25"/>
  <c r="Q220" i="25" s="1"/>
  <c r="W220" i="25"/>
  <c r="X220" i="25" s="1"/>
  <c r="Z220" i="25"/>
  <c r="AA220" i="25" s="1"/>
  <c r="N221" i="25"/>
  <c r="M221" i="25" s="1"/>
  <c r="R221" i="25"/>
  <c r="Q221" i="25" s="1"/>
  <c r="W221" i="25"/>
  <c r="X221" i="25" s="1"/>
  <c r="Z221" i="25"/>
  <c r="AA221" i="25"/>
  <c r="B222" i="25"/>
  <c r="U222" i="25"/>
  <c r="N223" i="25"/>
  <c r="M223" i="25" s="1"/>
  <c r="R223" i="25"/>
  <c r="Q223" i="25" s="1"/>
  <c r="W223" i="25"/>
  <c r="X223" i="25" s="1"/>
  <c r="Z223" i="25"/>
  <c r="AA223" i="25" s="1"/>
  <c r="N224" i="25"/>
  <c r="M224" i="25" s="1"/>
  <c r="R224" i="25"/>
  <c r="Q224" i="25" s="1"/>
  <c r="W224" i="25"/>
  <c r="X224" i="25" s="1"/>
  <c r="Z224" i="25"/>
  <c r="AA224" i="25" s="1"/>
  <c r="N225" i="25"/>
  <c r="M225" i="25" s="1"/>
  <c r="R225" i="25"/>
  <c r="Q225" i="25" s="1"/>
  <c r="W225" i="25"/>
  <c r="X225" i="25" s="1"/>
  <c r="Z225" i="25"/>
  <c r="AA225" i="25" s="1"/>
  <c r="N226" i="25"/>
  <c r="M226" i="25" s="1"/>
  <c r="R226" i="25"/>
  <c r="Q226" i="25" s="1"/>
  <c r="W226" i="25"/>
  <c r="X226" i="25" s="1"/>
  <c r="Z226" i="25"/>
  <c r="AA226" i="25"/>
  <c r="N227" i="25"/>
  <c r="M227" i="25" s="1"/>
  <c r="R227" i="25"/>
  <c r="Q227" i="25" s="1"/>
  <c r="W227" i="25"/>
  <c r="X227" i="25"/>
  <c r="Z227" i="25"/>
  <c r="AA227" i="25" s="1"/>
  <c r="N228" i="25"/>
  <c r="M228" i="25" s="1"/>
  <c r="R228" i="25"/>
  <c r="Q228" i="25" s="1"/>
  <c r="W228" i="25"/>
  <c r="X228" i="25" s="1"/>
  <c r="Z228" i="25"/>
  <c r="AA228" i="25" s="1"/>
  <c r="N229" i="25"/>
  <c r="M229" i="25" s="1"/>
  <c r="R229" i="25"/>
  <c r="Q229" i="25" s="1"/>
  <c r="W229" i="25"/>
  <c r="X229" i="25"/>
  <c r="Z229" i="25"/>
  <c r="AA229" i="25" s="1"/>
  <c r="N230" i="25"/>
  <c r="M230" i="25" s="1"/>
  <c r="R230" i="25"/>
  <c r="Q230" i="25" s="1"/>
  <c r="W230" i="25"/>
  <c r="X230" i="25" s="1"/>
  <c r="Z230" i="25"/>
  <c r="AA230" i="25"/>
  <c r="B231" i="25"/>
  <c r="U231" i="25"/>
  <c r="N232" i="25"/>
  <c r="M232" i="25" s="1"/>
  <c r="R232" i="25"/>
  <c r="Q232" i="25" s="1"/>
  <c r="W232" i="25"/>
  <c r="X232" i="25" s="1"/>
  <c r="Z232" i="25"/>
  <c r="AA232" i="25" s="1"/>
  <c r="N233" i="25"/>
  <c r="M233" i="25" s="1"/>
  <c r="R233" i="25"/>
  <c r="Q233" i="25" s="1"/>
  <c r="W233" i="25"/>
  <c r="X233" i="25" s="1"/>
  <c r="Z233" i="25"/>
  <c r="AA233" i="25" s="1"/>
  <c r="N234" i="25"/>
  <c r="M234" i="25" s="1"/>
  <c r="R234" i="25"/>
  <c r="Q234" i="25" s="1"/>
  <c r="W234" i="25"/>
  <c r="X234" i="25"/>
  <c r="Z234" i="25"/>
  <c r="AA234" i="25" s="1"/>
  <c r="N235" i="25"/>
  <c r="M235" i="25" s="1"/>
  <c r="R235" i="25"/>
  <c r="Q235" i="25" s="1"/>
  <c r="W235" i="25"/>
  <c r="X235" i="25" s="1"/>
  <c r="Z235" i="25"/>
  <c r="AA235" i="25" s="1"/>
  <c r="N236" i="25"/>
  <c r="M236" i="25" s="1"/>
  <c r="R236" i="25"/>
  <c r="Q236" i="25" s="1"/>
  <c r="W236" i="25"/>
  <c r="X236" i="25" s="1"/>
  <c r="Z236" i="25"/>
  <c r="AA236" i="25" s="1"/>
  <c r="M237" i="25"/>
  <c r="N237" i="25"/>
  <c r="R237" i="25"/>
  <c r="Q237" i="25" s="1"/>
  <c r="W237" i="25"/>
  <c r="X237" i="25" s="1"/>
  <c r="Z237" i="25"/>
  <c r="AA237" i="25" s="1"/>
  <c r="B238" i="25"/>
  <c r="U238" i="25"/>
  <c r="N239" i="25"/>
  <c r="M239" i="25" s="1"/>
  <c r="R239" i="25"/>
  <c r="Q239" i="25" s="1"/>
  <c r="W239" i="25"/>
  <c r="X239" i="25" s="1"/>
  <c r="Z239" i="25"/>
  <c r="AA239" i="25" s="1"/>
  <c r="N240" i="25"/>
  <c r="M240" i="25" s="1"/>
  <c r="R240" i="25"/>
  <c r="Q240" i="25" s="1"/>
  <c r="W240" i="25"/>
  <c r="X240" i="25" s="1"/>
  <c r="Z240" i="25"/>
  <c r="AA240" i="25" s="1"/>
  <c r="N241" i="25"/>
  <c r="M241" i="25" s="1"/>
  <c r="R241" i="25"/>
  <c r="Q241" i="25" s="1"/>
  <c r="W241" i="25"/>
  <c r="X241" i="25"/>
  <c r="Z241" i="25"/>
  <c r="AA241" i="25" s="1"/>
  <c r="N242" i="25"/>
  <c r="M242" i="25" s="1"/>
  <c r="R242" i="25"/>
  <c r="Q242" i="25" s="1"/>
  <c r="W242" i="25"/>
  <c r="X242" i="25" s="1"/>
  <c r="Z242" i="25"/>
  <c r="AA242" i="25" s="1"/>
  <c r="N243" i="25"/>
  <c r="M243" i="25" s="1"/>
  <c r="R243" i="25"/>
  <c r="Q243" i="25" s="1"/>
  <c r="W243" i="25"/>
  <c r="X243" i="25" s="1"/>
  <c r="Z243" i="25"/>
  <c r="AA243" i="25" s="1"/>
  <c r="N244" i="25"/>
  <c r="M244" i="25" s="1"/>
  <c r="R244" i="25"/>
  <c r="Q244" i="25" s="1"/>
  <c r="W244" i="25"/>
  <c r="X244" i="25" s="1"/>
  <c r="Z244" i="25"/>
  <c r="AA244" i="25" s="1"/>
  <c r="B245" i="25"/>
  <c r="U245" i="25"/>
  <c r="N246" i="25"/>
  <c r="M246" i="25" s="1"/>
  <c r="R246" i="25"/>
  <c r="Q246" i="25" s="1"/>
  <c r="W246" i="25"/>
  <c r="X246" i="25" s="1"/>
  <c r="Z246" i="25"/>
  <c r="AA246" i="25" s="1"/>
  <c r="N247" i="25"/>
  <c r="M247" i="25" s="1"/>
  <c r="R247" i="25"/>
  <c r="Q247" i="25" s="1"/>
  <c r="W247" i="25"/>
  <c r="X247" i="25" s="1"/>
  <c r="Z247" i="25"/>
  <c r="AA247" i="25" s="1"/>
  <c r="B248" i="25"/>
  <c r="U248" i="25"/>
  <c r="N249" i="25"/>
  <c r="M249" i="25" s="1"/>
  <c r="R249" i="25"/>
  <c r="Q249" i="25" s="1"/>
  <c r="W249" i="25"/>
  <c r="X249" i="25" s="1"/>
  <c r="Z249" i="25"/>
  <c r="AA249" i="25" s="1"/>
  <c r="N250" i="25"/>
  <c r="M250" i="25" s="1"/>
  <c r="R250" i="25"/>
  <c r="Q250" i="25" s="1"/>
  <c r="W250" i="25"/>
  <c r="X250" i="25" s="1"/>
  <c r="Z250" i="25"/>
  <c r="AA250" i="25" s="1"/>
  <c r="N251" i="25"/>
  <c r="M251" i="25" s="1"/>
  <c r="R251" i="25"/>
  <c r="Q251" i="25" s="1"/>
  <c r="W251" i="25"/>
  <c r="X251" i="25" s="1"/>
  <c r="Z251" i="25"/>
  <c r="AA251" i="25" s="1"/>
  <c r="N252" i="25"/>
  <c r="M252" i="25" s="1"/>
  <c r="R252" i="25"/>
  <c r="Q252" i="25" s="1"/>
  <c r="W252" i="25"/>
  <c r="X252" i="25" s="1"/>
  <c r="Z252" i="25"/>
  <c r="AA252" i="25" s="1"/>
  <c r="N253" i="25"/>
  <c r="M253" i="25" s="1"/>
  <c r="R253" i="25"/>
  <c r="Q253" i="25" s="1"/>
  <c r="W253" i="25"/>
  <c r="X253" i="25" s="1"/>
  <c r="Z253" i="25"/>
  <c r="AA253" i="25" s="1"/>
  <c r="N254" i="25"/>
  <c r="M254" i="25" s="1"/>
  <c r="R254" i="25"/>
  <c r="Q254" i="25" s="1"/>
  <c r="W254" i="25"/>
  <c r="X254" i="25" s="1"/>
  <c r="Z254" i="25"/>
  <c r="AA254" i="25" s="1"/>
  <c r="B255" i="25"/>
  <c r="U255" i="25"/>
  <c r="N256" i="25"/>
  <c r="M256" i="25" s="1"/>
  <c r="R256" i="25"/>
  <c r="Q256" i="25" s="1"/>
  <c r="W256" i="25"/>
  <c r="X256" i="25" s="1"/>
  <c r="Z256" i="25"/>
  <c r="AA256" i="25" s="1"/>
  <c r="N257" i="25"/>
  <c r="M257" i="25" s="1"/>
  <c r="R257" i="25"/>
  <c r="Q257" i="25" s="1"/>
  <c r="W257" i="25"/>
  <c r="X257" i="25" s="1"/>
  <c r="Z257" i="25"/>
  <c r="AA257" i="25" s="1"/>
  <c r="B258" i="25"/>
  <c r="U258" i="25"/>
  <c r="N259" i="25"/>
  <c r="M259" i="25" s="1"/>
  <c r="R259" i="25"/>
  <c r="Q259" i="25" s="1"/>
  <c r="W259" i="25"/>
  <c r="X259" i="25"/>
  <c r="Z259" i="25"/>
  <c r="AA259" i="25" s="1"/>
  <c r="N260" i="25"/>
  <c r="M260" i="25" s="1"/>
  <c r="R260" i="25"/>
  <c r="Q260" i="25" s="1"/>
  <c r="W260" i="25"/>
  <c r="X260" i="25" s="1"/>
  <c r="Z260" i="25"/>
  <c r="AA260" i="25" s="1"/>
  <c r="N261" i="25"/>
  <c r="M261" i="25" s="1"/>
  <c r="R261" i="25"/>
  <c r="Q261" i="25" s="1"/>
  <c r="W261" i="25"/>
  <c r="X261" i="25" s="1"/>
  <c r="Z261" i="25"/>
  <c r="AA261" i="25" s="1"/>
  <c r="N262" i="25"/>
  <c r="M262" i="25" s="1"/>
  <c r="R262" i="25"/>
  <c r="Q262" i="25" s="1"/>
  <c r="W262" i="25"/>
  <c r="X262" i="25" s="1"/>
  <c r="Z262" i="25"/>
  <c r="AA262" i="25"/>
  <c r="B263" i="25"/>
  <c r="U263" i="25"/>
  <c r="N264" i="25"/>
  <c r="M264" i="25" s="1"/>
  <c r="R264" i="25"/>
  <c r="Q264" i="25" s="1"/>
  <c r="W264" i="25"/>
  <c r="X264" i="25" s="1"/>
  <c r="Z264" i="25"/>
  <c r="AA264" i="25" s="1"/>
  <c r="N265" i="25"/>
  <c r="M265" i="25" s="1"/>
  <c r="R265" i="25"/>
  <c r="Q265" i="25" s="1"/>
  <c r="W265" i="25"/>
  <c r="X265" i="25" s="1"/>
  <c r="Z265" i="25"/>
  <c r="AA265" i="25" s="1"/>
  <c r="N266" i="25"/>
  <c r="M266" i="25" s="1"/>
  <c r="R266" i="25"/>
  <c r="Q266" i="25" s="1"/>
  <c r="W266" i="25"/>
  <c r="X266" i="25" s="1"/>
  <c r="Z266" i="25"/>
  <c r="AA266" i="25" s="1"/>
  <c r="N267" i="25"/>
  <c r="M267" i="25" s="1"/>
  <c r="R267" i="25"/>
  <c r="Q267" i="25" s="1"/>
  <c r="W267" i="25"/>
  <c r="X267" i="25" s="1"/>
  <c r="Z267" i="25"/>
  <c r="AA267" i="25" s="1"/>
  <c r="B268" i="25"/>
  <c r="O268" i="25"/>
  <c r="O263" i="25" s="1"/>
  <c r="O258" i="25" s="1"/>
  <c r="O255" i="25" s="1"/>
  <c r="O248" i="25" s="1"/>
  <c r="O245" i="25" s="1"/>
  <c r="O238" i="25" s="1"/>
  <c r="O231" i="25" s="1"/>
  <c r="O222" i="25" s="1"/>
  <c r="O213" i="25" s="1"/>
  <c r="O183" i="25" s="1"/>
  <c r="O172" i="25" s="1"/>
  <c r="O165" i="25" s="1"/>
  <c r="O158" i="25" s="1"/>
  <c r="O149" i="25" s="1"/>
  <c r="O140" i="25" s="1"/>
  <c r="O133" i="25" s="1"/>
  <c r="O124" i="25" s="1"/>
  <c r="O113" i="25" s="1"/>
  <c r="O109" i="25" s="1"/>
  <c r="O86" i="25" s="1"/>
  <c r="O84" i="25" s="1"/>
  <c r="O77" i="25" s="1"/>
  <c r="O68" i="25" s="1"/>
  <c r="P268" i="25"/>
  <c r="P263" i="25" s="1"/>
  <c r="P258" i="25" s="1"/>
  <c r="P255" i="25" s="1"/>
  <c r="P248" i="25" s="1"/>
  <c r="P245" i="25" s="1"/>
  <c r="P238" i="25" s="1"/>
  <c r="P231" i="25" s="1"/>
  <c r="P222" i="25" s="1"/>
  <c r="P213" i="25" s="1"/>
  <c r="P183" i="25" s="1"/>
  <c r="P172" i="25" s="1"/>
  <c r="P165" i="25" s="1"/>
  <c r="P158" i="25" s="1"/>
  <c r="P149" i="25" s="1"/>
  <c r="P140" i="25" s="1"/>
  <c r="P133" i="25" s="1"/>
  <c r="P124" i="25" s="1"/>
  <c r="P113" i="25" s="1"/>
  <c r="P109" i="25" s="1"/>
  <c r="P86" i="25" s="1"/>
  <c r="P84" i="25" s="1"/>
  <c r="P77" i="25" s="1"/>
  <c r="P68" i="25" s="1"/>
  <c r="P13" i="25" s="1"/>
  <c r="S268" i="25"/>
  <c r="S263" i="25" s="1"/>
  <c r="S258" i="25" s="1"/>
  <c r="S255" i="25" s="1"/>
  <c r="S248" i="25" s="1"/>
  <c r="S245" i="25" s="1"/>
  <c r="S238" i="25" s="1"/>
  <c r="S231" i="25" s="1"/>
  <c r="S222" i="25" s="1"/>
  <c r="S213" i="25" s="1"/>
  <c r="S183" i="25" s="1"/>
  <c r="S172" i="25" s="1"/>
  <c r="S165" i="25" s="1"/>
  <c r="S158" i="25" s="1"/>
  <c r="S149" i="25" s="1"/>
  <c r="S140" i="25" s="1"/>
  <c r="T268" i="25"/>
  <c r="T263" i="25" s="1"/>
  <c r="T258" i="25" s="1"/>
  <c r="T255" i="25" s="1"/>
  <c r="T248" i="25" s="1"/>
  <c r="T245" i="25" s="1"/>
  <c r="T238" i="25" s="1"/>
  <c r="T231" i="25" s="1"/>
  <c r="T222" i="25" s="1"/>
  <c r="T213" i="25" s="1"/>
  <c r="T183" i="25" s="1"/>
  <c r="T172" i="25" s="1"/>
  <c r="T165" i="25" s="1"/>
  <c r="T158" i="25" s="1"/>
  <c r="T149" i="25" s="1"/>
  <c r="T140" i="25" s="1"/>
  <c r="T133" i="25" s="1"/>
  <c r="T124" i="25" s="1"/>
  <c r="T113" i="25" s="1"/>
  <c r="T109" i="25" s="1"/>
  <c r="T86" i="25" s="1"/>
  <c r="T84" i="25" s="1"/>
  <c r="T77" i="25" s="1"/>
  <c r="T68" i="25" s="1"/>
  <c r="T13" i="25" s="1"/>
  <c r="U268" i="25"/>
  <c r="V268" i="25"/>
  <c r="V263" i="25" s="1"/>
  <c r="V258" i="25" s="1"/>
  <c r="V255" i="25" s="1"/>
  <c r="V248" i="25" s="1"/>
  <c r="V245" i="25" s="1"/>
  <c r="V238" i="25" s="1"/>
  <c r="V231" i="25" s="1"/>
  <c r="V222" i="25" s="1"/>
  <c r="V213" i="25" s="1"/>
  <c r="V183" i="25" s="1"/>
  <c r="V172" i="25" s="1"/>
  <c r="V165" i="25" s="1"/>
  <c r="V158" i="25" s="1"/>
  <c r="V149" i="25" s="1"/>
  <c r="V140" i="25" s="1"/>
  <c r="V133" i="25" s="1"/>
  <c r="V124" i="25" s="1"/>
  <c r="V113" i="25" s="1"/>
  <c r="V109" i="25" s="1"/>
  <c r="V86" i="25" s="1"/>
  <c r="V84" i="25" s="1"/>
  <c r="V77" i="25" s="1"/>
  <c r="V68" i="25" s="1"/>
  <c r="V13" i="25" s="1"/>
  <c r="V8" i="25" s="1"/>
  <c r="Y268" i="25"/>
  <c r="Y263" i="25" s="1"/>
  <c r="Y258" i="25" s="1"/>
  <c r="Y255" i="25" s="1"/>
  <c r="Y248" i="25" s="1"/>
  <c r="Y245" i="25" s="1"/>
  <c r="Y238" i="25" s="1"/>
  <c r="Y231" i="25" s="1"/>
  <c r="Y222" i="25" s="1"/>
  <c r="Y213" i="25" s="1"/>
  <c r="Y183" i="25" s="1"/>
  <c r="Y172" i="25" s="1"/>
  <c r="Y165" i="25" s="1"/>
  <c r="Y158" i="25" s="1"/>
  <c r="Y149" i="25" s="1"/>
  <c r="Y140" i="25" s="1"/>
  <c r="Y133" i="25" s="1"/>
  <c r="Y124" i="25" s="1"/>
  <c r="Y113" i="25" s="1"/>
  <c r="Y109" i="25" s="1"/>
  <c r="Y86" i="25" s="1"/>
  <c r="Y84" i="25" s="1"/>
  <c r="Y77" i="25" s="1"/>
  <c r="Y68" i="25" s="1"/>
  <c r="Y13" i="25" s="1"/>
  <c r="Y8" i="25" s="1"/>
  <c r="N269" i="25"/>
  <c r="M269" i="25" s="1"/>
  <c r="R269" i="25"/>
  <c r="Q269" i="25" s="1"/>
  <c r="W269" i="25"/>
  <c r="X269" i="25" s="1"/>
  <c r="Z269" i="25"/>
  <c r="AA269" i="25"/>
  <c r="N270" i="25"/>
  <c r="M270" i="25" s="1"/>
  <c r="R270" i="25"/>
  <c r="Q270" i="25" s="1"/>
  <c r="W270" i="25"/>
  <c r="X270" i="25"/>
  <c r="Z270" i="25"/>
  <c r="AA270" i="25" s="1"/>
  <c r="N271" i="25"/>
  <c r="M271" i="25" s="1"/>
  <c r="R271" i="25"/>
  <c r="Q271" i="25" s="1"/>
  <c r="W271" i="25"/>
  <c r="X271" i="25" s="1"/>
  <c r="Z271" i="25"/>
  <c r="AA271" i="25" s="1"/>
  <c r="N272" i="25"/>
  <c r="M272" i="25" s="1"/>
  <c r="R272" i="25"/>
  <c r="Q272" i="25" s="1"/>
  <c r="W272" i="25"/>
  <c r="X272" i="25" s="1"/>
  <c r="Z272" i="25"/>
  <c r="AA272" i="25" s="1"/>
  <c r="R268" i="25" l="1"/>
  <c r="R238" i="25"/>
  <c r="N258" i="25"/>
  <c r="N268" i="25"/>
  <c r="N238" i="25"/>
  <c r="N183" i="25"/>
  <c r="R183" i="25"/>
  <c r="N149" i="25"/>
  <c r="N84" i="25"/>
  <c r="N248" i="25"/>
  <c r="N222" i="25"/>
  <c r="R222" i="25"/>
  <c r="R213" i="25"/>
  <c r="O13" i="25"/>
  <c r="N68" i="25"/>
  <c r="N255" i="25"/>
  <c r="N245" i="25"/>
  <c r="N231" i="25"/>
  <c r="N213" i="25"/>
  <c r="N172" i="25"/>
  <c r="T8" i="25"/>
  <c r="T5" i="25"/>
  <c r="R263" i="25"/>
  <c r="R248" i="25"/>
  <c r="S133" i="25"/>
  <c r="S124" i="25" s="1"/>
  <c r="S113" i="25" s="1"/>
  <c r="S109" i="25" s="1"/>
  <c r="S86" i="25" s="1"/>
  <c r="S84" i="25" s="1"/>
  <c r="S77" i="25" s="1"/>
  <c r="S68" i="25" s="1"/>
  <c r="S13" i="25" s="1"/>
  <c r="R140" i="25"/>
  <c r="N263" i="25"/>
  <c r="P5" i="25"/>
  <c r="P8" i="25"/>
  <c r="R258" i="25"/>
  <c r="R255" i="25"/>
  <c r="R245" i="25"/>
  <c r="R231" i="25"/>
  <c r="R165" i="25"/>
  <c r="R158" i="25"/>
  <c r="N133" i="25"/>
  <c r="Y3" i="25"/>
  <c r="N109" i="25"/>
  <c r="N165" i="25"/>
  <c r="N140" i="25"/>
  <c r="R172" i="25"/>
  <c r="R124" i="25"/>
  <c r="N124" i="25"/>
  <c r="R149" i="25"/>
  <c r="R133" i="25"/>
  <c r="N77" i="25"/>
  <c r="N158" i="25"/>
  <c r="N113" i="25"/>
  <c r="N86" i="25"/>
  <c r="X9" i="25"/>
  <c r="V3" i="25" s="1"/>
  <c r="S5" i="25" l="1"/>
  <c r="S8" i="25"/>
  <c r="R8" i="25" s="1"/>
  <c r="R77" i="25"/>
  <c r="R113" i="25"/>
  <c r="R109" i="25"/>
  <c r="O5" i="25"/>
  <c r="O8" i="25"/>
  <c r="N8" i="25" s="1"/>
  <c r="R84" i="25"/>
  <c r="R68" i="25"/>
  <c r="N13" i="25"/>
  <c r="R13" i="25"/>
  <c r="R86" i="25"/>
  <c r="R3" i="25" l="1"/>
  <c r="B28" i="24" l="1"/>
  <c r="V28" i="24"/>
  <c r="O29" i="24"/>
  <c r="N29" i="24" s="1"/>
  <c r="R29" i="24"/>
  <c r="S29" i="24"/>
  <c r="X29" i="24"/>
  <c r="Y29" i="24"/>
  <c r="AA29" i="24"/>
  <c r="O30" i="24"/>
  <c r="N30" i="24" s="1"/>
  <c r="S30" i="24"/>
  <c r="R30" i="24" s="1"/>
  <c r="X30" i="24"/>
  <c r="Y30" i="24" s="1"/>
  <c r="AA30" i="24"/>
  <c r="AB30" i="24" s="1"/>
  <c r="O31" i="24"/>
  <c r="N31" i="24" s="1"/>
  <c r="S31" i="24"/>
  <c r="R31" i="24" s="1"/>
  <c r="X31" i="24"/>
  <c r="Y31" i="24"/>
  <c r="AA31" i="24"/>
  <c r="AB31" i="24" s="1"/>
  <c r="O32" i="24"/>
  <c r="N32" i="24" s="1"/>
  <c r="S32" i="24"/>
  <c r="R32" i="24" s="1"/>
  <c r="X32" i="24"/>
  <c r="Y32" i="24" s="1"/>
  <c r="AA32" i="24"/>
  <c r="AB32" i="24"/>
  <c r="O33" i="24"/>
  <c r="N33" i="24" s="1"/>
  <c r="S33" i="24"/>
  <c r="R33" i="24" s="1"/>
  <c r="X33" i="24"/>
  <c r="Y33" i="24" s="1"/>
  <c r="AA33" i="24"/>
  <c r="AB33" i="24" s="1"/>
  <c r="B34" i="24"/>
  <c r="V34" i="24"/>
  <c r="O35" i="24"/>
  <c r="N35" i="24" s="1"/>
  <c r="S35" i="24"/>
  <c r="R35" i="24" s="1"/>
  <c r="X35" i="24"/>
  <c r="Y35" i="24"/>
  <c r="AA35" i="24"/>
  <c r="AB35" i="24" s="1"/>
  <c r="O36" i="24"/>
  <c r="N36" i="24" s="1"/>
  <c r="S36" i="24"/>
  <c r="R36" i="24" s="1"/>
  <c r="X36" i="24"/>
  <c r="Y36" i="24" s="1"/>
  <c r="AA36" i="24"/>
  <c r="AB36" i="24" s="1"/>
  <c r="O37" i="24"/>
  <c r="N37" i="24" s="1"/>
  <c r="S37" i="24"/>
  <c r="R37" i="24" s="1"/>
  <c r="X37" i="24"/>
  <c r="Y37" i="24" s="1"/>
  <c r="AA37" i="24"/>
  <c r="AB37" i="24" s="1"/>
  <c r="O38" i="24"/>
  <c r="N38" i="24" s="1"/>
  <c r="S38" i="24"/>
  <c r="R38" i="24" s="1"/>
  <c r="X38" i="24"/>
  <c r="Y38" i="24" s="1"/>
  <c r="AA38" i="24"/>
  <c r="AB38" i="24"/>
  <c r="O39" i="24"/>
  <c r="N39" i="24" s="1"/>
  <c r="S39" i="24"/>
  <c r="R39" i="24" s="1"/>
  <c r="X39" i="24"/>
  <c r="Y39" i="24"/>
  <c r="AA39" i="24"/>
  <c r="AB39" i="24" s="1"/>
  <c r="O40" i="24"/>
  <c r="N40" i="24" s="1"/>
  <c r="S40" i="24"/>
  <c r="R40" i="24" s="1"/>
  <c r="X40" i="24"/>
  <c r="Y40" i="24" s="1"/>
  <c r="AA40" i="24"/>
  <c r="AB40" i="24" s="1"/>
  <c r="O41" i="24"/>
  <c r="N41" i="24" s="1"/>
  <c r="S41" i="24"/>
  <c r="R41" i="24" s="1"/>
  <c r="X41" i="24"/>
  <c r="Y41" i="24" s="1"/>
  <c r="AA41" i="24"/>
  <c r="AB41" i="24" s="1"/>
  <c r="O42" i="24"/>
  <c r="N42" i="24" s="1"/>
  <c r="S42" i="24"/>
  <c r="R42" i="24" s="1"/>
  <c r="X42" i="24"/>
  <c r="Y42" i="24" s="1"/>
  <c r="AA42" i="24"/>
  <c r="AB42" i="24"/>
  <c r="O43" i="24"/>
  <c r="N43" i="24" s="1"/>
  <c r="S43" i="24"/>
  <c r="R43" i="24" s="1"/>
  <c r="X43" i="24"/>
  <c r="Y43" i="24"/>
  <c r="AA43" i="24"/>
  <c r="AB43" i="24" s="1"/>
  <c r="O44" i="24"/>
  <c r="N44" i="24" s="1"/>
  <c r="S44" i="24"/>
  <c r="R44" i="24" s="1"/>
  <c r="X44" i="24"/>
  <c r="Y44" i="24" s="1"/>
  <c r="AA44" i="24"/>
  <c r="AB44" i="24" s="1"/>
  <c r="O45" i="24"/>
  <c r="N45" i="24" s="1"/>
  <c r="S45" i="24"/>
  <c r="R45" i="24" s="1"/>
  <c r="X45" i="24"/>
  <c r="Y45" i="24" s="1"/>
  <c r="AA45" i="24"/>
  <c r="AB45" i="24" s="1"/>
  <c r="O46" i="24"/>
  <c r="N46" i="24" s="1"/>
  <c r="S46" i="24"/>
  <c r="R46" i="24" s="1"/>
  <c r="X46" i="24"/>
  <c r="Y46" i="24" s="1"/>
  <c r="AA46" i="24"/>
  <c r="AB46" i="24"/>
  <c r="O47" i="24"/>
  <c r="N47" i="24" s="1"/>
  <c r="S47" i="24"/>
  <c r="R47" i="24" s="1"/>
  <c r="X47" i="24"/>
  <c r="Y47" i="24"/>
  <c r="AA47" i="24"/>
  <c r="AB47" i="24" s="1"/>
  <c r="O48" i="24"/>
  <c r="N48" i="24" s="1"/>
  <c r="S48" i="24"/>
  <c r="R48" i="24" s="1"/>
  <c r="X48" i="24"/>
  <c r="Y48" i="24" s="1"/>
  <c r="AA48" i="24"/>
  <c r="AB48" i="24" s="1"/>
  <c r="O49" i="24"/>
  <c r="N49" i="24" s="1"/>
  <c r="S49" i="24"/>
  <c r="R49" i="24" s="1"/>
  <c r="X49" i="24"/>
  <c r="Y49" i="24" s="1"/>
  <c r="AA49" i="24"/>
  <c r="AB49" i="24" s="1"/>
  <c r="O50" i="24"/>
  <c r="N50" i="24" s="1"/>
  <c r="S50" i="24"/>
  <c r="R50" i="24" s="1"/>
  <c r="X50" i="24"/>
  <c r="Y50" i="24" s="1"/>
  <c r="AA50" i="24"/>
  <c r="AB50" i="24"/>
  <c r="O51" i="24"/>
  <c r="N51" i="24" s="1"/>
  <c r="S51" i="24"/>
  <c r="R51" i="24" s="1"/>
  <c r="X51" i="24"/>
  <c r="Y51" i="24"/>
  <c r="AA51" i="24"/>
  <c r="AB51" i="24" s="1"/>
  <c r="O52" i="24"/>
  <c r="N52" i="24" s="1"/>
  <c r="S52" i="24"/>
  <c r="R52" i="24" s="1"/>
  <c r="X52" i="24"/>
  <c r="Y52" i="24" s="1"/>
  <c r="AA52" i="24"/>
  <c r="AB52" i="24" s="1"/>
  <c r="O53" i="24"/>
  <c r="N53" i="24" s="1"/>
  <c r="S53" i="24"/>
  <c r="R53" i="24" s="1"/>
  <c r="X53" i="24"/>
  <c r="Y53" i="24" s="1"/>
  <c r="AA53" i="24"/>
  <c r="AB53" i="24" s="1"/>
  <c r="O54" i="24"/>
  <c r="N54" i="24" s="1"/>
  <c r="S54" i="24"/>
  <c r="R54" i="24" s="1"/>
  <c r="X54" i="24"/>
  <c r="Y54" i="24" s="1"/>
  <c r="AA54" i="24"/>
  <c r="AB54" i="24" s="1"/>
  <c r="O55" i="24"/>
  <c r="N55" i="24" s="1"/>
  <c r="S55" i="24"/>
  <c r="R55" i="24" s="1"/>
  <c r="X55" i="24"/>
  <c r="Y55" i="24" s="1"/>
  <c r="AA55" i="24"/>
  <c r="AB55" i="24" s="1"/>
  <c r="O56" i="24"/>
  <c r="N56" i="24" s="1"/>
  <c r="S56" i="24"/>
  <c r="R56" i="24" s="1"/>
  <c r="X56" i="24"/>
  <c r="Y56" i="24" s="1"/>
  <c r="AA56" i="24"/>
  <c r="AB56" i="24" s="1"/>
  <c r="O57" i="24"/>
  <c r="N57" i="24" s="1"/>
  <c r="S57" i="24"/>
  <c r="R57" i="24" s="1"/>
  <c r="X57" i="24"/>
  <c r="Y57" i="24" s="1"/>
  <c r="AA57" i="24"/>
  <c r="AB57" i="24" s="1"/>
  <c r="O58" i="24"/>
  <c r="N58" i="24" s="1"/>
  <c r="S58" i="24"/>
  <c r="R58" i="24" s="1"/>
  <c r="X58" i="24"/>
  <c r="Y58" i="24" s="1"/>
  <c r="AA58" i="24"/>
  <c r="AB58" i="24"/>
  <c r="O59" i="24"/>
  <c r="N59" i="24" s="1"/>
  <c r="S59" i="24"/>
  <c r="R59" i="24" s="1"/>
  <c r="X59" i="24"/>
  <c r="Y59" i="24"/>
  <c r="AA59" i="24"/>
  <c r="AB59" i="24" s="1"/>
  <c r="O60" i="24"/>
  <c r="N60" i="24" s="1"/>
  <c r="S60" i="24"/>
  <c r="R60" i="24" s="1"/>
  <c r="X60" i="24"/>
  <c r="Y60" i="24" s="1"/>
  <c r="AA60" i="24"/>
  <c r="AB60" i="24" s="1"/>
  <c r="O61" i="24"/>
  <c r="N61" i="24" s="1"/>
  <c r="S61" i="24"/>
  <c r="R61" i="24" s="1"/>
  <c r="X61" i="24"/>
  <c r="Y61" i="24" s="1"/>
  <c r="AA61" i="24"/>
  <c r="AB61" i="24" s="1"/>
  <c r="O62" i="24"/>
  <c r="N62" i="24" s="1"/>
  <c r="S62" i="24"/>
  <c r="R62" i="24" s="1"/>
  <c r="X62" i="24"/>
  <c r="Y62" i="24" s="1"/>
  <c r="AA62" i="24"/>
  <c r="AB62" i="24" s="1"/>
  <c r="B63" i="24"/>
  <c r="V63" i="24"/>
  <c r="O64" i="24"/>
  <c r="N64" i="24" s="1"/>
  <c r="S64" i="24"/>
  <c r="R64" i="24" s="1"/>
  <c r="X64" i="24"/>
  <c r="Y64" i="24" s="1"/>
  <c r="AA64" i="24"/>
  <c r="AB64" i="24" s="1"/>
  <c r="O65" i="24"/>
  <c r="N65" i="24" s="1"/>
  <c r="S65" i="24"/>
  <c r="R65" i="24" s="1"/>
  <c r="X65" i="24"/>
  <c r="Y65" i="24" s="1"/>
  <c r="AA65" i="24"/>
  <c r="AB65" i="24"/>
  <c r="O66" i="24"/>
  <c r="N66" i="24" s="1"/>
  <c r="S66" i="24"/>
  <c r="R66" i="24" s="1"/>
  <c r="X66" i="24"/>
  <c r="Y66" i="24" s="1"/>
  <c r="AA66" i="24"/>
  <c r="AB66" i="24" s="1"/>
  <c r="O67" i="24"/>
  <c r="N67" i="24" s="1"/>
  <c r="S67" i="24"/>
  <c r="R67" i="24" s="1"/>
  <c r="X67" i="24"/>
  <c r="Y67" i="24" s="1"/>
  <c r="AA67" i="24"/>
  <c r="AB67" i="24" s="1"/>
  <c r="O68" i="24"/>
  <c r="N68" i="24" s="1"/>
  <c r="S68" i="24"/>
  <c r="R68" i="24" s="1"/>
  <c r="X68" i="24"/>
  <c r="Y68" i="24" s="1"/>
  <c r="AA68" i="24"/>
  <c r="AB68" i="24" s="1"/>
  <c r="O69" i="24"/>
  <c r="N69" i="24" s="1"/>
  <c r="S69" i="24"/>
  <c r="R69" i="24" s="1"/>
  <c r="X69" i="24"/>
  <c r="Y69" i="24" s="1"/>
  <c r="AA69" i="24"/>
  <c r="AB69" i="24" s="1"/>
  <c r="O70" i="24"/>
  <c r="N70" i="24" s="1"/>
  <c r="S70" i="24"/>
  <c r="R70" i="24" s="1"/>
  <c r="X70" i="24"/>
  <c r="Y70" i="24" s="1"/>
  <c r="AA70" i="24"/>
  <c r="AB70" i="24" s="1"/>
  <c r="O71" i="24"/>
  <c r="N71" i="24" s="1"/>
  <c r="S71" i="24"/>
  <c r="R71" i="24" s="1"/>
  <c r="X71" i="24"/>
  <c r="Y71" i="24" s="1"/>
  <c r="AA71" i="24"/>
  <c r="AB71" i="24" s="1"/>
  <c r="O72" i="24"/>
  <c r="N72" i="24" s="1"/>
  <c r="S72" i="24"/>
  <c r="R72" i="24" s="1"/>
  <c r="X72" i="24"/>
  <c r="Y72" i="24" s="1"/>
  <c r="AA72" i="24"/>
  <c r="AB72" i="24" s="1"/>
  <c r="O73" i="24"/>
  <c r="N73" i="24" s="1"/>
  <c r="S73" i="24"/>
  <c r="R73" i="24" s="1"/>
  <c r="X73" i="24"/>
  <c r="Y73" i="24" s="1"/>
  <c r="AA73" i="24"/>
  <c r="AB73" i="24" s="1"/>
  <c r="O74" i="24"/>
  <c r="N74" i="24" s="1"/>
  <c r="S74" i="24"/>
  <c r="R74" i="24" s="1"/>
  <c r="X74" i="24"/>
  <c r="Y74" i="24" s="1"/>
  <c r="AA74" i="24"/>
  <c r="AB74" i="24" s="1"/>
  <c r="O75" i="24"/>
  <c r="N75" i="24" s="1"/>
  <c r="S75" i="24"/>
  <c r="R75" i="24" s="1"/>
  <c r="X75" i="24"/>
  <c r="Y75" i="24" s="1"/>
  <c r="AA75" i="24"/>
  <c r="AB75" i="24" s="1"/>
  <c r="O76" i="24"/>
  <c r="N76" i="24" s="1"/>
  <c r="S76" i="24"/>
  <c r="R76" i="24" s="1"/>
  <c r="X76" i="24"/>
  <c r="Y76" i="24" s="1"/>
  <c r="AA76" i="24"/>
  <c r="AB76" i="24" s="1"/>
  <c r="O77" i="24"/>
  <c r="N77" i="24" s="1"/>
  <c r="S77" i="24"/>
  <c r="R77" i="24" s="1"/>
  <c r="X77" i="24"/>
  <c r="Y77" i="24" s="1"/>
  <c r="AA77" i="24"/>
  <c r="AB77" i="24" s="1"/>
  <c r="O78" i="24"/>
  <c r="N78" i="24" s="1"/>
  <c r="S78" i="24"/>
  <c r="R78" i="24" s="1"/>
  <c r="X78" i="24"/>
  <c r="Y78" i="24" s="1"/>
  <c r="AA78" i="24"/>
  <c r="AB78" i="24" s="1"/>
  <c r="O79" i="24"/>
  <c r="N79" i="24" s="1"/>
  <c r="S79" i="24"/>
  <c r="R79" i="24" s="1"/>
  <c r="X79" i="24"/>
  <c r="Y79" i="24" s="1"/>
  <c r="AA79" i="24"/>
  <c r="AB79" i="24" s="1"/>
  <c r="O80" i="24"/>
  <c r="N80" i="24" s="1"/>
  <c r="S80" i="24"/>
  <c r="R80" i="24" s="1"/>
  <c r="X80" i="24"/>
  <c r="Y80" i="24" s="1"/>
  <c r="AA80" i="24"/>
  <c r="AB80" i="24" s="1"/>
  <c r="O81" i="24"/>
  <c r="N81" i="24" s="1"/>
  <c r="S81" i="24"/>
  <c r="R81" i="24" s="1"/>
  <c r="X81" i="24"/>
  <c r="Y81" i="24" s="1"/>
  <c r="AA81" i="24"/>
  <c r="AB81" i="24" s="1"/>
  <c r="O82" i="24"/>
  <c r="N82" i="24" s="1"/>
  <c r="S82" i="24"/>
  <c r="R82" i="24" s="1"/>
  <c r="X82" i="24"/>
  <c r="Y82" i="24" s="1"/>
  <c r="AA82" i="24"/>
  <c r="AB82" i="24" s="1"/>
  <c r="O83" i="24"/>
  <c r="N83" i="24" s="1"/>
  <c r="S83" i="24"/>
  <c r="R83" i="24" s="1"/>
  <c r="X83" i="24"/>
  <c r="Y83" i="24" s="1"/>
  <c r="AA83" i="24"/>
  <c r="AB83" i="24" s="1"/>
  <c r="O84" i="24"/>
  <c r="N84" i="24" s="1"/>
  <c r="S84" i="24"/>
  <c r="R84" i="24" s="1"/>
  <c r="X84" i="24"/>
  <c r="Y84" i="24" s="1"/>
  <c r="AA84" i="24"/>
  <c r="AB84" i="24" s="1"/>
  <c r="O85" i="24"/>
  <c r="N85" i="24" s="1"/>
  <c r="S85" i="24"/>
  <c r="R85" i="24" s="1"/>
  <c r="X85" i="24"/>
  <c r="Y85" i="24" s="1"/>
  <c r="AA85" i="24"/>
  <c r="AB85" i="24" s="1"/>
  <c r="O86" i="24"/>
  <c r="N86" i="24" s="1"/>
  <c r="S86" i="24"/>
  <c r="R86" i="24" s="1"/>
  <c r="X86" i="24"/>
  <c r="Y86" i="24" s="1"/>
  <c r="AA86" i="24"/>
  <c r="AB86" i="24" s="1"/>
  <c r="O87" i="24"/>
  <c r="N87" i="24" s="1"/>
  <c r="S87" i="24"/>
  <c r="R87" i="24" s="1"/>
  <c r="X87" i="24"/>
  <c r="Y87" i="24" s="1"/>
  <c r="AA87" i="24"/>
  <c r="AB87" i="24" s="1"/>
  <c r="O88" i="24"/>
  <c r="N88" i="24" s="1"/>
  <c r="S88" i="24"/>
  <c r="R88" i="24" s="1"/>
  <c r="X88" i="24"/>
  <c r="Y88" i="24" s="1"/>
  <c r="AA88" i="24"/>
  <c r="AB88" i="24" s="1"/>
  <c r="O89" i="24"/>
  <c r="N89" i="24" s="1"/>
  <c r="S89" i="24"/>
  <c r="R89" i="24" s="1"/>
  <c r="X89" i="24"/>
  <c r="Y89" i="24" s="1"/>
  <c r="AA89" i="24"/>
  <c r="AB89" i="24" s="1"/>
  <c r="O90" i="24"/>
  <c r="N90" i="24" s="1"/>
  <c r="S90" i="24"/>
  <c r="R90" i="24" s="1"/>
  <c r="X90" i="24"/>
  <c r="Y90" i="24" s="1"/>
  <c r="AA90" i="24"/>
  <c r="AB90" i="24" s="1"/>
  <c r="O91" i="24"/>
  <c r="N91" i="24" s="1"/>
  <c r="S91" i="24"/>
  <c r="R91" i="24" s="1"/>
  <c r="X91" i="24"/>
  <c r="Y91" i="24" s="1"/>
  <c r="AA91" i="24"/>
  <c r="AB91" i="24" s="1"/>
  <c r="O92" i="24"/>
  <c r="N92" i="24" s="1"/>
  <c r="S92" i="24"/>
  <c r="R92" i="24" s="1"/>
  <c r="X92" i="24"/>
  <c r="Y92" i="24" s="1"/>
  <c r="AA92" i="24"/>
  <c r="AB92" i="24" s="1"/>
  <c r="O93" i="24"/>
  <c r="N93" i="24" s="1"/>
  <c r="S93" i="24"/>
  <c r="R93" i="24" s="1"/>
  <c r="X93" i="24"/>
  <c r="Y93" i="24" s="1"/>
  <c r="AA93" i="24"/>
  <c r="AB93" i="24" s="1"/>
  <c r="O94" i="24"/>
  <c r="N94" i="24" s="1"/>
  <c r="S94" i="24"/>
  <c r="R94" i="24" s="1"/>
  <c r="X94" i="24"/>
  <c r="Y94" i="24" s="1"/>
  <c r="AA94" i="24"/>
  <c r="AB94" i="24" s="1"/>
  <c r="O95" i="24"/>
  <c r="N95" i="24" s="1"/>
  <c r="S95" i="24"/>
  <c r="R95" i="24" s="1"/>
  <c r="X95" i="24"/>
  <c r="Y95" i="24" s="1"/>
  <c r="AA95" i="24"/>
  <c r="AB95" i="24" s="1"/>
  <c r="O96" i="24"/>
  <c r="N96" i="24" s="1"/>
  <c r="S96" i="24"/>
  <c r="R96" i="24" s="1"/>
  <c r="X96" i="24"/>
  <c r="Y96" i="24" s="1"/>
  <c r="AA96" i="24"/>
  <c r="AB96" i="24" s="1"/>
  <c r="O97" i="24"/>
  <c r="N97" i="24" s="1"/>
  <c r="S97" i="24"/>
  <c r="R97" i="24" s="1"/>
  <c r="X97" i="24"/>
  <c r="Y97" i="24" s="1"/>
  <c r="AA97" i="24"/>
  <c r="AB97" i="24" s="1"/>
  <c r="O98" i="24"/>
  <c r="N98" i="24" s="1"/>
  <c r="S98" i="24"/>
  <c r="R98" i="24" s="1"/>
  <c r="X98" i="24"/>
  <c r="Y98" i="24" s="1"/>
  <c r="AA98" i="24"/>
  <c r="AB98" i="24" s="1"/>
  <c r="O99" i="24"/>
  <c r="N99" i="24" s="1"/>
  <c r="S99" i="24"/>
  <c r="R99" i="24" s="1"/>
  <c r="X99" i="24"/>
  <c r="Y99" i="24" s="1"/>
  <c r="AA99" i="24"/>
  <c r="AB99" i="24" s="1"/>
  <c r="O100" i="24"/>
  <c r="N100" i="24" s="1"/>
  <c r="S100" i="24"/>
  <c r="R100" i="24" s="1"/>
  <c r="X100" i="24"/>
  <c r="Y100" i="24" s="1"/>
  <c r="AA100" i="24"/>
  <c r="AB100" i="24" s="1"/>
  <c r="O101" i="24"/>
  <c r="N101" i="24" s="1"/>
  <c r="S101" i="24"/>
  <c r="R101" i="24" s="1"/>
  <c r="X101" i="24"/>
  <c r="Y101" i="24" s="1"/>
  <c r="AA101" i="24"/>
  <c r="AB101" i="24" s="1"/>
  <c r="O102" i="24"/>
  <c r="N102" i="24" s="1"/>
  <c r="S102" i="24"/>
  <c r="R102" i="24" s="1"/>
  <c r="X102" i="24"/>
  <c r="Y102" i="24" s="1"/>
  <c r="AA102" i="24"/>
  <c r="AB102" i="24" s="1"/>
  <c r="O103" i="24"/>
  <c r="N103" i="24" s="1"/>
  <c r="S103" i="24"/>
  <c r="R103" i="24" s="1"/>
  <c r="X103" i="24"/>
  <c r="Y103" i="24" s="1"/>
  <c r="AA103" i="24"/>
  <c r="AB103" i="24" s="1"/>
  <c r="O104" i="24"/>
  <c r="N104" i="24" s="1"/>
  <c r="S104" i="24"/>
  <c r="R104" i="24" s="1"/>
  <c r="X104" i="24"/>
  <c r="Y104" i="24" s="1"/>
  <c r="AA104" i="24"/>
  <c r="AB104" i="24" s="1"/>
  <c r="O105" i="24"/>
  <c r="N105" i="24" s="1"/>
  <c r="S105" i="24"/>
  <c r="R105" i="24" s="1"/>
  <c r="X105" i="24"/>
  <c r="Y105" i="24" s="1"/>
  <c r="AA105" i="24"/>
  <c r="AB105" i="24" s="1"/>
  <c r="O106" i="24"/>
  <c r="N106" i="24" s="1"/>
  <c r="S106" i="24"/>
  <c r="R106" i="24" s="1"/>
  <c r="X106" i="24"/>
  <c r="Y106" i="24" s="1"/>
  <c r="AA106" i="24"/>
  <c r="AB106" i="24" s="1"/>
  <c r="O107" i="24"/>
  <c r="N107" i="24" s="1"/>
  <c r="S107" i="24"/>
  <c r="R107" i="24" s="1"/>
  <c r="X107" i="24"/>
  <c r="Y107" i="24" s="1"/>
  <c r="AA107" i="24"/>
  <c r="AB107" i="24" s="1"/>
  <c r="O108" i="24"/>
  <c r="N108" i="24" s="1"/>
  <c r="S108" i="24"/>
  <c r="R108" i="24" s="1"/>
  <c r="X108" i="24"/>
  <c r="Y108" i="24" s="1"/>
  <c r="AA108" i="24"/>
  <c r="AB108" i="24" s="1"/>
  <c r="O109" i="24"/>
  <c r="N109" i="24" s="1"/>
  <c r="S109" i="24"/>
  <c r="R109" i="24" s="1"/>
  <c r="X109" i="24"/>
  <c r="Y109" i="24" s="1"/>
  <c r="AA109" i="24"/>
  <c r="AB109" i="24" s="1"/>
  <c r="B110" i="24"/>
  <c r="V110" i="24"/>
  <c r="O111" i="24"/>
  <c r="N111" i="24" s="1"/>
  <c r="S111" i="24"/>
  <c r="R111" i="24" s="1"/>
  <c r="X111" i="24"/>
  <c r="Y111" i="24" s="1"/>
  <c r="AA111" i="24"/>
  <c r="AB111" i="24" s="1"/>
  <c r="O112" i="24"/>
  <c r="N112" i="24" s="1"/>
  <c r="S112" i="24"/>
  <c r="R112" i="24" s="1"/>
  <c r="X112" i="24"/>
  <c r="Y112" i="24" s="1"/>
  <c r="AA112" i="24"/>
  <c r="AB112" i="24" s="1"/>
  <c r="O113" i="24"/>
  <c r="N113" i="24" s="1"/>
  <c r="S113" i="24"/>
  <c r="R113" i="24" s="1"/>
  <c r="X113" i="24"/>
  <c r="Y113" i="24" s="1"/>
  <c r="AA113" i="24"/>
  <c r="AB113" i="24" s="1"/>
  <c r="O114" i="24"/>
  <c r="N114" i="24" s="1"/>
  <c r="S114" i="24"/>
  <c r="R114" i="24" s="1"/>
  <c r="X114" i="24"/>
  <c r="Y114" i="24" s="1"/>
  <c r="AA114" i="24"/>
  <c r="AB114" i="24" s="1"/>
  <c r="O115" i="24"/>
  <c r="N115" i="24" s="1"/>
  <c r="S115" i="24"/>
  <c r="R115" i="24" s="1"/>
  <c r="X115" i="24"/>
  <c r="Y115" i="24" s="1"/>
  <c r="AA115" i="24"/>
  <c r="AB115" i="24" s="1"/>
  <c r="O116" i="24"/>
  <c r="N116" i="24" s="1"/>
  <c r="S116" i="24"/>
  <c r="R116" i="24" s="1"/>
  <c r="X116" i="24"/>
  <c r="Y116" i="24" s="1"/>
  <c r="AA116" i="24"/>
  <c r="AB116" i="24" s="1"/>
  <c r="O117" i="24"/>
  <c r="N117" i="24" s="1"/>
  <c r="S117" i="24"/>
  <c r="R117" i="24" s="1"/>
  <c r="X117" i="24"/>
  <c r="Y117" i="24" s="1"/>
  <c r="AA117" i="24"/>
  <c r="AB117" i="24" s="1"/>
  <c r="O118" i="24"/>
  <c r="N118" i="24" s="1"/>
  <c r="S118" i="24"/>
  <c r="R118" i="24" s="1"/>
  <c r="X118" i="24"/>
  <c r="Y118" i="24" s="1"/>
  <c r="AA118" i="24"/>
  <c r="AB118" i="24" s="1"/>
  <c r="O119" i="24"/>
  <c r="N119" i="24" s="1"/>
  <c r="S119" i="24"/>
  <c r="R119" i="24" s="1"/>
  <c r="X119" i="24"/>
  <c r="Y119" i="24" s="1"/>
  <c r="AA119" i="24"/>
  <c r="AB119" i="24" s="1"/>
  <c r="O120" i="24"/>
  <c r="N120" i="24" s="1"/>
  <c r="S120" i="24"/>
  <c r="R120" i="24" s="1"/>
  <c r="X120" i="24"/>
  <c r="Y120" i="24" s="1"/>
  <c r="AA120" i="24"/>
  <c r="AB120" i="24" s="1"/>
  <c r="O121" i="24"/>
  <c r="N121" i="24" s="1"/>
  <c r="S121" i="24"/>
  <c r="R121" i="24" s="1"/>
  <c r="X121" i="24"/>
  <c r="Y121" i="24" s="1"/>
  <c r="AA121" i="24"/>
  <c r="AB121" i="24" s="1"/>
  <c r="O122" i="24"/>
  <c r="N122" i="24" s="1"/>
  <c r="S122" i="24"/>
  <c r="R122" i="24" s="1"/>
  <c r="X122" i="24"/>
  <c r="Y122" i="24" s="1"/>
  <c r="AA122" i="24"/>
  <c r="AB122" i="24" s="1"/>
  <c r="O123" i="24"/>
  <c r="N123" i="24" s="1"/>
  <c r="S123" i="24"/>
  <c r="R123" i="24" s="1"/>
  <c r="X123" i="24"/>
  <c r="Y123" i="24" s="1"/>
  <c r="AA123" i="24"/>
  <c r="AB123" i="24" s="1"/>
  <c r="O124" i="24"/>
  <c r="N124" i="24" s="1"/>
  <c r="S124" i="24"/>
  <c r="R124" i="24" s="1"/>
  <c r="X124" i="24"/>
  <c r="Y124" i="24" s="1"/>
  <c r="AA124" i="24"/>
  <c r="AB124" i="24" s="1"/>
  <c r="O125" i="24"/>
  <c r="N125" i="24" s="1"/>
  <c r="S125" i="24"/>
  <c r="R125" i="24" s="1"/>
  <c r="X125" i="24"/>
  <c r="Y125" i="24" s="1"/>
  <c r="AA125" i="24"/>
  <c r="AB125" i="24" s="1"/>
  <c r="O126" i="24"/>
  <c r="N126" i="24" s="1"/>
  <c r="S126" i="24"/>
  <c r="R126" i="24" s="1"/>
  <c r="X126" i="24"/>
  <c r="Y126" i="24" s="1"/>
  <c r="AA126" i="24"/>
  <c r="AB126" i="24" s="1"/>
  <c r="O127" i="24"/>
  <c r="N127" i="24" s="1"/>
  <c r="S127" i="24"/>
  <c r="R127" i="24" s="1"/>
  <c r="X127" i="24"/>
  <c r="Y127" i="24" s="1"/>
  <c r="AA127" i="24"/>
  <c r="AB127" i="24" s="1"/>
  <c r="O128" i="24"/>
  <c r="N128" i="24" s="1"/>
  <c r="S128" i="24"/>
  <c r="R128" i="24" s="1"/>
  <c r="X128" i="24"/>
  <c r="Y128" i="24" s="1"/>
  <c r="AA128" i="24"/>
  <c r="AB128" i="24" s="1"/>
  <c r="O129" i="24"/>
  <c r="N129" i="24" s="1"/>
  <c r="S129" i="24"/>
  <c r="R129" i="24" s="1"/>
  <c r="X129" i="24"/>
  <c r="Y129" i="24" s="1"/>
  <c r="AA129" i="24"/>
  <c r="AB129" i="24" s="1"/>
  <c r="O130" i="24"/>
  <c r="N130" i="24" s="1"/>
  <c r="S130" i="24"/>
  <c r="R130" i="24" s="1"/>
  <c r="X130" i="24"/>
  <c r="Y130" i="24" s="1"/>
  <c r="AA130" i="24"/>
  <c r="AB130" i="24" s="1"/>
  <c r="O131" i="24"/>
  <c r="N131" i="24" s="1"/>
  <c r="S131" i="24"/>
  <c r="R131" i="24" s="1"/>
  <c r="X131" i="24"/>
  <c r="Y131" i="24" s="1"/>
  <c r="AA131" i="24"/>
  <c r="AB131" i="24" s="1"/>
  <c r="O132" i="24"/>
  <c r="N132" i="24" s="1"/>
  <c r="S132" i="24"/>
  <c r="R132" i="24" s="1"/>
  <c r="X132" i="24"/>
  <c r="Y132" i="24" s="1"/>
  <c r="AA132" i="24"/>
  <c r="AB132" i="24" s="1"/>
  <c r="O133" i="24"/>
  <c r="N133" i="24" s="1"/>
  <c r="S133" i="24"/>
  <c r="R133" i="24" s="1"/>
  <c r="X133" i="24"/>
  <c r="Y133" i="24" s="1"/>
  <c r="AA133" i="24"/>
  <c r="AB133" i="24" s="1"/>
  <c r="O134" i="24"/>
  <c r="N134" i="24" s="1"/>
  <c r="S134" i="24"/>
  <c r="R134" i="24" s="1"/>
  <c r="X134" i="24"/>
  <c r="Y134" i="24" s="1"/>
  <c r="AA134" i="24"/>
  <c r="AB134" i="24" s="1"/>
  <c r="O135" i="24"/>
  <c r="N135" i="24" s="1"/>
  <c r="S135" i="24"/>
  <c r="R135" i="24" s="1"/>
  <c r="X135" i="24"/>
  <c r="Y135" i="24" s="1"/>
  <c r="AA135" i="24"/>
  <c r="AB135" i="24" s="1"/>
  <c r="O136" i="24"/>
  <c r="N136" i="24" s="1"/>
  <c r="S136" i="24"/>
  <c r="R136" i="24" s="1"/>
  <c r="X136" i="24"/>
  <c r="Y136" i="24" s="1"/>
  <c r="AA136" i="24"/>
  <c r="AB136" i="24" s="1"/>
  <c r="O137" i="24"/>
  <c r="N137" i="24" s="1"/>
  <c r="S137" i="24"/>
  <c r="R137" i="24" s="1"/>
  <c r="X137" i="24"/>
  <c r="Y137" i="24" s="1"/>
  <c r="AA137" i="24"/>
  <c r="AB137" i="24" s="1"/>
  <c r="O138" i="24"/>
  <c r="N138" i="24" s="1"/>
  <c r="S138" i="24"/>
  <c r="R138" i="24" s="1"/>
  <c r="X138" i="24"/>
  <c r="Y138" i="24" s="1"/>
  <c r="AA138" i="24"/>
  <c r="AB138" i="24" s="1"/>
  <c r="O139" i="24"/>
  <c r="N139" i="24" s="1"/>
  <c r="S139" i="24"/>
  <c r="R139" i="24" s="1"/>
  <c r="X139" i="24"/>
  <c r="Y139" i="24" s="1"/>
  <c r="AA139" i="24"/>
  <c r="AB139" i="24" s="1"/>
  <c r="O140" i="24"/>
  <c r="N140" i="24" s="1"/>
  <c r="S140" i="24"/>
  <c r="R140" i="24" s="1"/>
  <c r="X140" i="24"/>
  <c r="Y140" i="24" s="1"/>
  <c r="AA140" i="24"/>
  <c r="AB140" i="24" s="1"/>
  <c r="O141" i="24"/>
  <c r="N141" i="24" s="1"/>
  <c r="S141" i="24"/>
  <c r="R141" i="24" s="1"/>
  <c r="X141" i="24"/>
  <c r="Y141" i="24" s="1"/>
  <c r="AA141" i="24"/>
  <c r="AB141" i="24" s="1"/>
  <c r="O142" i="24"/>
  <c r="N142" i="24" s="1"/>
  <c r="S142" i="24"/>
  <c r="R142" i="24" s="1"/>
  <c r="X142" i="24"/>
  <c r="Y142" i="24" s="1"/>
  <c r="AA142" i="24"/>
  <c r="AB142" i="24" s="1"/>
  <c r="O143" i="24"/>
  <c r="N143" i="24" s="1"/>
  <c r="S143" i="24"/>
  <c r="R143" i="24" s="1"/>
  <c r="X143" i="24"/>
  <c r="Y143" i="24" s="1"/>
  <c r="AA143" i="24"/>
  <c r="AB143" i="24" s="1"/>
  <c r="O144" i="24"/>
  <c r="N144" i="24" s="1"/>
  <c r="S144" i="24"/>
  <c r="R144" i="24" s="1"/>
  <c r="X144" i="24"/>
  <c r="Y144" i="24"/>
  <c r="AA144" i="24"/>
  <c r="AB144" i="24" s="1"/>
  <c r="B145" i="24"/>
  <c r="V145" i="24"/>
  <c r="O146" i="24"/>
  <c r="N146" i="24" s="1"/>
  <c r="S146" i="24"/>
  <c r="R146" i="24" s="1"/>
  <c r="X146" i="24"/>
  <c r="Y146" i="24" s="1"/>
  <c r="AA146" i="24"/>
  <c r="AB146" i="24" s="1"/>
  <c r="O147" i="24"/>
  <c r="N147" i="24" s="1"/>
  <c r="S147" i="24"/>
  <c r="R147" i="24" s="1"/>
  <c r="X147" i="24"/>
  <c r="Y147" i="24" s="1"/>
  <c r="AA147" i="24"/>
  <c r="AB147" i="24" s="1"/>
  <c r="O148" i="24"/>
  <c r="N148" i="24" s="1"/>
  <c r="S148" i="24"/>
  <c r="R148" i="24" s="1"/>
  <c r="X148" i="24"/>
  <c r="Y148" i="24" s="1"/>
  <c r="AA148" i="24"/>
  <c r="AB148" i="24" s="1"/>
  <c r="O149" i="24"/>
  <c r="N149" i="24" s="1"/>
  <c r="S149" i="24"/>
  <c r="R149" i="24" s="1"/>
  <c r="X149" i="24"/>
  <c r="Y149" i="24" s="1"/>
  <c r="AA149" i="24"/>
  <c r="AB149" i="24" s="1"/>
  <c r="O150" i="24"/>
  <c r="N150" i="24" s="1"/>
  <c r="S150" i="24"/>
  <c r="R150" i="24" s="1"/>
  <c r="X150" i="24"/>
  <c r="Y150" i="24" s="1"/>
  <c r="AA150" i="24"/>
  <c r="AB150" i="24" s="1"/>
  <c r="O151" i="24"/>
  <c r="N151" i="24" s="1"/>
  <c r="S151" i="24"/>
  <c r="R151" i="24" s="1"/>
  <c r="X151" i="24"/>
  <c r="Y151" i="24" s="1"/>
  <c r="AA151" i="24"/>
  <c r="AB151" i="24" s="1"/>
  <c r="O152" i="24"/>
  <c r="N152" i="24" s="1"/>
  <c r="S152" i="24"/>
  <c r="R152" i="24" s="1"/>
  <c r="X152" i="24"/>
  <c r="Y152" i="24" s="1"/>
  <c r="AA152" i="24"/>
  <c r="AB152" i="24" s="1"/>
  <c r="O153" i="24"/>
  <c r="N153" i="24" s="1"/>
  <c r="S153" i="24"/>
  <c r="R153" i="24" s="1"/>
  <c r="X153" i="24"/>
  <c r="Y153" i="24" s="1"/>
  <c r="AA153" i="24"/>
  <c r="AB153" i="24" s="1"/>
  <c r="O154" i="24"/>
  <c r="N154" i="24" s="1"/>
  <c r="S154" i="24"/>
  <c r="R154" i="24" s="1"/>
  <c r="X154" i="24"/>
  <c r="Y154" i="24" s="1"/>
  <c r="AA154" i="24"/>
  <c r="AB154" i="24" s="1"/>
  <c r="O155" i="24"/>
  <c r="N155" i="24" s="1"/>
  <c r="S155" i="24"/>
  <c r="R155" i="24" s="1"/>
  <c r="X155" i="24"/>
  <c r="Y155" i="24" s="1"/>
  <c r="AA155" i="24"/>
  <c r="AB155" i="24" s="1"/>
  <c r="O156" i="24"/>
  <c r="N156" i="24" s="1"/>
  <c r="S156" i="24"/>
  <c r="R156" i="24" s="1"/>
  <c r="X156" i="24"/>
  <c r="Y156" i="24" s="1"/>
  <c r="AA156" i="24"/>
  <c r="AB156" i="24" s="1"/>
  <c r="O157" i="24"/>
  <c r="N157" i="24" s="1"/>
  <c r="S157" i="24"/>
  <c r="R157" i="24" s="1"/>
  <c r="X157" i="24"/>
  <c r="Y157" i="24" s="1"/>
  <c r="AA157" i="24"/>
  <c r="AB157" i="24" s="1"/>
  <c r="O158" i="24"/>
  <c r="N158" i="24" s="1"/>
  <c r="S158" i="24"/>
  <c r="R158" i="24" s="1"/>
  <c r="X158" i="24"/>
  <c r="Y158" i="24" s="1"/>
  <c r="AA158" i="24"/>
  <c r="AB158" i="24" s="1"/>
  <c r="O159" i="24"/>
  <c r="N159" i="24" s="1"/>
  <c r="S159" i="24"/>
  <c r="R159" i="24" s="1"/>
  <c r="X159" i="24"/>
  <c r="Y159" i="24" s="1"/>
  <c r="AA159" i="24"/>
  <c r="AB159" i="24" s="1"/>
  <c r="O160" i="24"/>
  <c r="N160" i="24" s="1"/>
  <c r="S160" i="24"/>
  <c r="R160" i="24" s="1"/>
  <c r="X160" i="24"/>
  <c r="Y160" i="24" s="1"/>
  <c r="AA160" i="24"/>
  <c r="AB160" i="24" s="1"/>
  <c r="O161" i="24"/>
  <c r="N161" i="24" s="1"/>
  <c r="S161" i="24"/>
  <c r="R161" i="24" s="1"/>
  <c r="X161" i="24"/>
  <c r="Y161" i="24" s="1"/>
  <c r="AA161" i="24"/>
  <c r="AB161" i="24" s="1"/>
  <c r="B162" i="24"/>
  <c r="V162" i="24"/>
  <c r="O163" i="24"/>
  <c r="N163" i="24" s="1"/>
  <c r="S163" i="24"/>
  <c r="R163" i="24" s="1"/>
  <c r="X163" i="24"/>
  <c r="Y163" i="24" s="1"/>
  <c r="AA163" i="24"/>
  <c r="AB163" i="24" s="1"/>
  <c r="O164" i="24"/>
  <c r="N164" i="24" s="1"/>
  <c r="S164" i="24"/>
  <c r="R164" i="24" s="1"/>
  <c r="X164" i="24"/>
  <c r="Y164" i="24" s="1"/>
  <c r="AA164" i="24"/>
  <c r="AB164" i="24" s="1"/>
  <c r="O165" i="24"/>
  <c r="N165" i="24" s="1"/>
  <c r="S165" i="24"/>
  <c r="R165" i="24" s="1"/>
  <c r="X165" i="24"/>
  <c r="Y165" i="24" s="1"/>
  <c r="AA165" i="24"/>
  <c r="AB165" i="24" s="1"/>
  <c r="O166" i="24"/>
  <c r="N166" i="24" s="1"/>
  <c r="S166" i="24"/>
  <c r="R166" i="24" s="1"/>
  <c r="X166" i="24"/>
  <c r="Y166" i="24" s="1"/>
  <c r="AA166" i="24"/>
  <c r="AB166" i="24" s="1"/>
  <c r="O172" i="24"/>
  <c r="N172" i="24" s="1"/>
  <c r="S172" i="24"/>
  <c r="R172" i="24" s="1"/>
  <c r="X172" i="24"/>
  <c r="Y172" i="24" s="1"/>
  <c r="AA172" i="24"/>
  <c r="AB172" i="24" s="1"/>
  <c r="B173" i="24"/>
  <c r="V173" i="24"/>
  <c r="O174" i="24"/>
  <c r="N174" i="24" s="1"/>
  <c r="S174" i="24"/>
  <c r="R174" i="24" s="1"/>
  <c r="X174" i="24"/>
  <c r="Y174" i="24" s="1"/>
  <c r="AA174" i="24"/>
  <c r="AB174" i="24" s="1"/>
  <c r="O175" i="24"/>
  <c r="N175" i="24" s="1"/>
  <c r="S175" i="24"/>
  <c r="R175" i="24" s="1"/>
  <c r="X175" i="24"/>
  <c r="Y175" i="24" s="1"/>
  <c r="AA175" i="24"/>
  <c r="AB175" i="24" s="1"/>
  <c r="B176" i="24"/>
  <c r="V176" i="24"/>
  <c r="O177" i="24"/>
  <c r="N177" i="24" s="1"/>
  <c r="S177" i="24"/>
  <c r="R177" i="24" s="1"/>
  <c r="X177" i="24"/>
  <c r="Y177" i="24" s="1"/>
  <c r="AA177" i="24"/>
  <c r="AB177" i="24" s="1"/>
  <c r="O178" i="24"/>
  <c r="N178" i="24" s="1"/>
  <c r="S178" i="24"/>
  <c r="R178" i="24" s="1"/>
  <c r="X178" i="24"/>
  <c r="Y178" i="24" s="1"/>
  <c r="AA178" i="24"/>
  <c r="AB178" i="24" s="1"/>
  <c r="O179" i="24"/>
  <c r="N179" i="24" s="1"/>
  <c r="S179" i="24"/>
  <c r="R179" i="24" s="1"/>
  <c r="X179" i="24"/>
  <c r="Y179" i="24" s="1"/>
  <c r="AA179" i="24"/>
  <c r="AB179" i="24" s="1"/>
  <c r="O180" i="24"/>
  <c r="N180" i="24" s="1"/>
  <c r="S180" i="24"/>
  <c r="R180" i="24" s="1"/>
  <c r="X180" i="24"/>
  <c r="Y180" i="24" s="1"/>
  <c r="AA180" i="24"/>
  <c r="AB180" i="24" s="1"/>
  <c r="O181" i="24"/>
  <c r="N181" i="24" s="1"/>
  <c r="S181" i="24"/>
  <c r="R181" i="24" s="1"/>
  <c r="X181" i="24"/>
  <c r="Y181" i="24" s="1"/>
  <c r="AA181" i="24"/>
  <c r="AB181" i="24" s="1"/>
  <c r="O182" i="24"/>
  <c r="N182" i="24" s="1"/>
  <c r="S182" i="24"/>
  <c r="R182" i="24" s="1"/>
  <c r="X182" i="24"/>
  <c r="Y182" i="24" s="1"/>
  <c r="AA182" i="24"/>
  <c r="AB182" i="24" s="1"/>
  <c r="O183" i="24"/>
  <c r="N183" i="24" s="1"/>
  <c r="S183" i="24"/>
  <c r="R183" i="24" s="1"/>
  <c r="X183" i="24"/>
  <c r="Y183" i="24" s="1"/>
  <c r="AA183" i="24"/>
  <c r="AB183" i="24" s="1"/>
  <c r="O184" i="24"/>
  <c r="N184" i="24" s="1"/>
  <c r="S184" i="24"/>
  <c r="R184" i="24" s="1"/>
  <c r="X184" i="24"/>
  <c r="Y184" i="24" s="1"/>
  <c r="AA184" i="24"/>
  <c r="AB184" i="24" s="1"/>
  <c r="O185" i="24"/>
  <c r="N185" i="24" s="1"/>
  <c r="S185" i="24"/>
  <c r="R185" i="24" s="1"/>
  <c r="X185" i="24"/>
  <c r="Y185" i="24" s="1"/>
  <c r="AA185" i="24"/>
  <c r="AB185" i="24" s="1"/>
  <c r="O186" i="24"/>
  <c r="N186" i="24" s="1"/>
  <c r="S186" i="24"/>
  <c r="R186" i="24" s="1"/>
  <c r="X186" i="24"/>
  <c r="Y186" i="24" s="1"/>
  <c r="AA186" i="24"/>
  <c r="AB186" i="24" s="1"/>
  <c r="O187" i="24"/>
  <c r="N187" i="24" s="1"/>
  <c r="S187" i="24"/>
  <c r="R187" i="24" s="1"/>
  <c r="X187" i="24"/>
  <c r="Y187" i="24" s="1"/>
  <c r="AA187" i="24"/>
  <c r="AB187" i="24" s="1"/>
  <c r="O188" i="24"/>
  <c r="N188" i="24" s="1"/>
  <c r="S188" i="24"/>
  <c r="R188" i="24" s="1"/>
  <c r="X188" i="24"/>
  <c r="Y188" i="24" s="1"/>
  <c r="AA188" i="24"/>
  <c r="AB188" i="24" s="1"/>
  <c r="O189" i="24"/>
  <c r="N189" i="24" s="1"/>
  <c r="S189" i="24"/>
  <c r="R189" i="24" s="1"/>
  <c r="X189" i="24"/>
  <c r="Y189" i="24" s="1"/>
  <c r="AA189" i="24"/>
  <c r="AB189" i="24" s="1"/>
  <c r="O190" i="24"/>
  <c r="N190" i="24" s="1"/>
  <c r="S190" i="24"/>
  <c r="R190" i="24" s="1"/>
  <c r="X190" i="24"/>
  <c r="Y190" i="24" s="1"/>
  <c r="AA190" i="24"/>
  <c r="AB190" i="24" s="1"/>
  <c r="O191" i="24"/>
  <c r="N191" i="24" s="1"/>
  <c r="S191" i="24"/>
  <c r="R191" i="24" s="1"/>
  <c r="X191" i="24"/>
  <c r="Y191" i="24" s="1"/>
  <c r="AA191" i="24"/>
  <c r="AB191" i="24" s="1"/>
  <c r="O192" i="24"/>
  <c r="N192" i="24" s="1"/>
  <c r="S192" i="24"/>
  <c r="R192" i="24" s="1"/>
  <c r="X192" i="24"/>
  <c r="Y192" i="24" s="1"/>
  <c r="AA192" i="24"/>
  <c r="AB192" i="24" s="1"/>
  <c r="O193" i="24"/>
  <c r="N193" i="24" s="1"/>
  <c r="S193" i="24"/>
  <c r="R193" i="24" s="1"/>
  <c r="X193" i="24"/>
  <c r="Y193" i="24" s="1"/>
  <c r="AA193" i="24"/>
  <c r="AB193" i="24" s="1"/>
  <c r="O194" i="24"/>
  <c r="N194" i="24" s="1"/>
  <c r="S194" i="24"/>
  <c r="R194" i="24" s="1"/>
  <c r="X194" i="24"/>
  <c r="Y194" i="24" s="1"/>
  <c r="AA194" i="24"/>
  <c r="AB194" i="24" s="1"/>
  <c r="O195" i="24"/>
  <c r="N195" i="24" s="1"/>
  <c r="S195" i="24"/>
  <c r="R195" i="24" s="1"/>
  <c r="X195" i="24"/>
  <c r="Y195" i="24" s="1"/>
  <c r="AA195" i="24"/>
  <c r="AB195" i="24" s="1"/>
  <c r="O196" i="24"/>
  <c r="N196" i="24" s="1"/>
  <c r="S196" i="24"/>
  <c r="R196" i="24" s="1"/>
  <c r="X196" i="24"/>
  <c r="Y196" i="24" s="1"/>
  <c r="AA196" i="24"/>
  <c r="AB196" i="24" s="1"/>
  <c r="O197" i="24"/>
  <c r="N197" i="24" s="1"/>
  <c r="S197" i="24"/>
  <c r="R197" i="24" s="1"/>
  <c r="X197" i="24"/>
  <c r="Y197" i="24" s="1"/>
  <c r="AA197" i="24"/>
  <c r="AB197" i="24" s="1"/>
  <c r="O198" i="24"/>
  <c r="N198" i="24" s="1"/>
  <c r="S198" i="24"/>
  <c r="R198" i="24" s="1"/>
  <c r="X198" i="24"/>
  <c r="Y198" i="24" s="1"/>
  <c r="AA198" i="24"/>
  <c r="AB198" i="24" s="1"/>
  <c r="O199" i="24"/>
  <c r="N199" i="24" s="1"/>
  <c r="S199" i="24"/>
  <c r="R199" i="24" s="1"/>
  <c r="X199" i="24"/>
  <c r="Y199" i="24" s="1"/>
  <c r="AA199" i="24"/>
  <c r="AB199" i="24" s="1"/>
  <c r="O200" i="24"/>
  <c r="N200" i="24" s="1"/>
  <c r="S200" i="24"/>
  <c r="R200" i="24" s="1"/>
  <c r="X200" i="24"/>
  <c r="Y200" i="24" s="1"/>
  <c r="AA200" i="24"/>
  <c r="AB200" i="24" s="1"/>
  <c r="O201" i="24"/>
  <c r="N201" i="24" s="1"/>
  <c r="S201" i="24"/>
  <c r="R201" i="24" s="1"/>
  <c r="X201" i="24"/>
  <c r="Y201" i="24" s="1"/>
  <c r="AA201" i="24"/>
  <c r="AB201" i="24" s="1"/>
  <c r="O202" i="24"/>
  <c r="N202" i="24" s="1"/>
  <c r="S202" i="24"/>
  <c r="R202" i="24" s="1"/>
  <c r="X202" i="24"/>
  <c r="Y202" i="24" s="1"/>
  <c r="AA202" i="24"/>
  <c r="AB202" i="24" s="1"/>
  <c r="O203" i="24"/>
  <c r="N203" i="24" s="1"/>
  <c r="S203" i="24"/>
  <c r="R203" i="24" s="1"/>
  <c r="X203" i="24"/>
  <c r="Y203" i="24" s="1"/>
  <c r="AA203" i="24"/>
  <c r="AB203" i="24" s="1"/>
  <c r="O204" i="24"/>
  <c r="N204" i="24" s="1"/>
  <c r="S204" i="24"/>
  <c r="R204" i="24" s="1"/>
  <c r="X204" i="24"/>
  <c r="Y204" i="24" s="1"/>
  <c r="AA204" i="24"/>
  <c r="AB204" i="24" s="1"/>
  <c r="O205" i="24"/>
  <c r="N205" i="24" s="1"/>
  <c r="S205" i="24"/>
  <c r="R205" i="24" s="1"/>
  <c r="X205" i="24"/>
  <c r="Y205" i="24" s="1"/>
  <c r="AA205" i="24"/>
  <c r="AB205" i="24"/>
  <c r="O206" i="24"/>
  <c r="N206" i="24" s="1"/>
  <c r="S206" i="24"/>
  <c r="R206" i="24" s="1"/>
  <c r="X206" i="24"/>
  <c r="Y206" i="24" s="1"/>
  <c r="AA206" i="24"/>
  <c r="AB206" i="24" s="1"/>
  <c r="O207" i="24"/>
  <c r="N207" i="24" s="1"/>
  <c r="S207" i="24"/>
  <c r="R207" i="24" s="1"/>
  <c r="X207" i="24"/>
  <c r="Y207" i="24" s="1"/>
  <c r="AA207" i="24"/>
  <c r="AB207" i="24" s="1"/>
  <c r="O208" i="24"/>
  <c r="N208" i="24" s="1"/>
  <c r="S208" i="24"/>
  <c r="R208" i="24" s="1"/>
  <c r="X208" i="24"/>
  <c r="Y208" i="24" s="1"/>
  <c r="AA208" i="24"/>
  <c r="AB208" i="24" s="1"/>
  <c r="O209" i="24"/>
  <c r="N209" i="24" s="1"/>
  <c r="S209" i="24"/>
  <c r="R209" i="24" s="1"/>
  <c r="X209" i="24"/>
  <c r="Y209" i="24" s="1"/>
  <c r="AA209" i="24"/>
  <c r="AB209" i="24" s="1"/>
  <c r="O210" i="24"/>
  <c r="N210" i="24" s="1"/>
  <c r="S210" i="24"/>
  <c r="R210" i="24" s="1"/>
  <c r="X210" i="24"/>
  <c r="Y210" i="24" s="1"/>
  <c r="AA210" i="24"/>
  <c r="AB210" i="24" s="1"/>
  <c r="O211" i="24"/>
  <c r="N211" i="24" s="1"/>
  <c r="S211" i="24"/>
  <c r="R211" i="24" s="1"/>
  <c r="X211" i="24"/>
  <c r="Y211" i="24"/>
  <c r="AA211" i="24"/>
  <c r="AB211" i="24" s="1"/>
  <c r="O212" i="24"/>
  <c r="N212" i="24" s="1"/>
  <c r="S212" i="24"/>
  <c r="R212" i="24" s="1"/>
  <c r="X212" i="24"/>
  <c r="Y212" i="24" s="1"/>
  <c r="AA212" i="24"/>
  <c r="AB212" i="24" s="1"/>
  <c r="O213" i="24"/>
  <c r="N213" i="24" s="1"/>
  <c r="S213" i="24"/>
  <c r="R213" i="24" s="1"/>
  <c r="X213" i="24"/>
  <c r="Y213" i="24" s="1"/>
  <c r="AA213" i="24"/>
  <c r="AB213" i="24" s="1"/>
  <c r="B214" i="24"/>
  <c r="V214" i="24"/>
  <c r="O215" i="24"/>
  <c r="N215" i="24" s="1"/>
  <c r="S215" i="24"/>
  <c r="R215" i="24" s="1"/>
  <c r="X215" i="24"/>
  <c r="Y215" i="24" s="1"/>
  <c r="AA215" i="24"/>
  <c r="AB215" i="24" s="1"/>
  <c r="O216" i="24"/>
  <c r="N216" i="24" s="1"/>
  <c r="S216" i="24"/>
  <c r="R216" i="24" s="1"/>
  <c r="X216" i="24"/>
  <c r="Y216" i="24" s="1"/>
  <c r="AA216" i="24"/>
  <c r="AB216" i="24" s="1"/>
  <c r="O217" i="24"/>
  <c r="N217" i="24" s="1"/>
  <c r="S217" i="24"/>
  <c r="R217" i="24" s="1"/>
  <c r="X217" i="24"/>
  <c r="Y217" i="24" s="1"/>
  <c r="AA217" i="24"/>
  <c r="AB217" i="24" s="1"/>
  <c r="O218" i="24"/>
  <c r="N218" i="24" s="1"/>
  <c r="S218" i="24"/>
  <c r="R218" i="24" s="1"/>
  <c r="X218" i="24"/>
  <c r="Y218" i="24" s="1"/>
  <c r="AA218" i="24"/>
  <c r="AB218" i="24" s="1"/>
  <c r="O219" i="24"/>
  <c r="N219" i="24" s="1"/>
  <c r="S219" i="24"/>
  <c r="R219" i="24" s="1"/>
  <c r="X219" i="24"/>
  <c r="Y219" i="24" s="1"/>
  <c r="AA219" i="24"/>
  <c r="AB219" i="24" s="1"/>
  <c r="B221" i="24"/>
  <c r="V221" i="24"/>
  <c r="O222" i="24"/>
  <c r="N222" i="24" s="1"/>
  <c r="S222" i="24"/>
  <c r="R222" i="24" s="1"/>
  <c r="X222" i="24"/>
  <c r="Y222" i="24" s="1"/>
  <c r="AA222" i="24"/>
  <c r="AB222" i="24" s="1"/>
  <c r="O223" i="24"/>
  <c r="N223" i="24" s="1"/>
  <c r="S223" i="24"/>
  <c r="R223" i="24" s="1"/>
  <c r="X223" i="24"/>
  <c r="Y223" i="24" s="1"/>
  <c r="AA223" i="24"/>
  <c r="AB223" i="24" s="1"/>
  <c r="O224" i="24"/>
  <c r="N224" i="24" s="1"/>
  <c r="S224" i="24"/>
  <c r="R224" i="24" s="1"/>
  <c r="X224" i="24"/>
  <c r="Y224" i="24" s="1"/>
  <c r="AA224" i="24"/>
  <c r="AB224" i="24" s="1"/>
  <c r="O225" i="24"/>
  <c r="N225" i="24" s="1"/>
  <c r="S225" i="24"/>
  <c r="R225" i="24" s="1"/>
  <c r="X225" i="24"/>
  <c r="Y225" i="24" s="1"/>
  <c r="AA225" i="24"/>
  <c r="AB225" i="24" s="1"/>
  <c r="O226" i="24"/>
  <c r="N226" i="24" s="1"/>
  <c r="S226" i="24"/>
  <c r="R226" i="24" s="1"/>
  <c r="X226" i="24"/>
  <c r="Y226" i="24" s="1"/>
  <c r="AA226" i="24"/>
  <c r="AB226" i="24" s="1"/>
  <c r="O227" i="24"/>
  <c r="N227" i="24" s="1"/>
  <c r="S227" i="24"/>
  <c r="R227" i="24" s="1"/>
  <c r="X227" i="24"/>
  <c r="Y227" i="24" s="1"/>
  <c r="AA227" i="24"/>
  <c r="AB227" i="24" s="1"/>
  <c r="O228" i="24"/>
  <c r="N228" i="24" s="1"/>
  <c r="S228" i="24"/>
  <c r="R228" i="24" s="1"/>
  <c r="X228" i="24"/>
  <c r="Y228" i="24" s="1"/>
  <c r="AA228" i="24"/>
  <c r="AB228" i="24" s="1"/>
  <c r="O229" i="24"/>
  <c r="N229" i="24" s="1"/>
  <c r="S229" i="24"/>
  <c r="R229" i="24" s="1"/>
  <c r="X229" i="24"/>
  <c r="Y229" i="24" s="1"/>
  <c r="AA229" i="24"/>
  <c r="AB229" i="24" s="1"/>
  <c r="B231" i="24"/>
  <c r="V231" i="24"/>
  <c r="O232" i="24"/>
  <c r="N232" i="24" s="1"/>
  <c r="S232" i="24"/>
  <c r="R232" i="24" s="1"/>
  <c r="X232" i="24"/>
  <c r="Y232" i="24" s="1"/>
  <c r="AA232" i="24"/>
  <c r="AB232" i="24" s="1"/>
  <c r="O233" i="24"/>
  <c r="N233" i="24" s="1"/>
  <c r="S233" i="24"/>
  <c r="R233" i="24" s="1"/>
  <c r="X233" i="24"/>
  <c r="Y233" i="24" s="1"/>
  <c r="AA233" i="24"/>
  <c r="AB233" i="24" s="1"/>
  <c r="O234" i="24"/>
  <c r="N234" i="24" s="1"/>
  <c r="S234" i="24"/>
  <c r="R234" i="24" s="1"/>
  <c r="X234" i="24"/>
  <c r="Y234" i="24" s="1"/>
  <c r="AA234" i="24"/>
  <c r="AB234" i="24" s="1"/>
  <c r="O235" i="24"/>
  <c r="N235" i="24" s="1"/>
  <c r="S235" i="24"/>
  <c r="R235" i="24" s="1"/>
  <c r="X235" i="24"/>
  <c r="Y235" i="24" s="1"/>
  <c r="AA235" i="24"/>
  <c r="AB235" i="24" s="1"/>
  <c r="O236" i="24"/>
  <c r="N236" i="24" s="1"/>
  <c r="S236" i="24"/>
  <c r="R236" i="24" s="1"/>
  <c r="X236" i="24"/>
  <c r="Y236" i="24" s="1"/>
  <c r="AA236" i="24"/>
  <c r="AB236" i="24" s="1"/>
  <c r="O237" i="24"/>
  <c r="N237" i="24" s="1"/>
  <c r="S237" i="24"/>
  <c r="R237" i="24" s="1"/>
  <c r="X237" i="24"/>
  <c r="Y237" i="24" s="1"/>
  <c r="AA237" i="24"/>
  <c r="AB237" i="24" s="1"/>
  <c r="O238" i="24"/>
  <c r="N238" i="24" s="1"/>
  <c r="S238" i="24"/>
  <c r="R238" i="24" s="1"/>
  <c r="X238" i="24"/>
  <c r="Y238" i="24" s="1"/>
  <c r="AA238" i="24"/>
  <c r="AB238" i="24" s="1"/>
  <c r="O239" i="24"/>
  <c r="N239" i="24" s="1"/>
  <c r="S239" i="24"/>
  <c r="R239" i="24" s="1"/>
  <c r="X239" i="24"/>
  <c r="Y239" i="24" s="1"/>
  <c r="AA239" i="24"/>
  <c r="AB239" i="24" s="1"/>
  <c r="B241" i="24"/>
  <c r="V241" i="24"/>
  <c r="O242" i="24"/>
  <c r="N242" i="24" s="1"/>
  <c r="S242" i="24"/>
  <c r="R242" i="24" s="1"/>
  <c r="X242" i="24"/>
  <c r="Y242" i="24" s="1"/>
  <c r="AA242" i="24"/>
  <c r="AB242" i="24" s="1"/>
  <c r="O243" i="24"/>
  <c r="N243" i="24" s="1"/>
  <c r="S243" i="24"/>
  <c r="R243" i="24" s="1"/>
  <c r="X243" i="24"/>
  <c r="Y243" i="24" s="1"/>
  <c r="AA243" i="24"/>
  <c r="AB243" i="24" s="1"/>
  <c r="O244" i="24"/>
  <c r="N244" i="24" s="1"/>
  <c r="S244" i="24"/>
  <c r="R244" i="24" s="1"/>
  <c r="X244" i="24"/>
  <c r="Y244" i="24" s="1"/>
  <c r="AA244" i="24"/>
  <c r="AB244" i="24" s="1"/>
  <c r="O245" i="24"/>
  <c r="N245" i="24" s="1"/>
  <c r="S245" i="24"/>
  <c r="R245" i="24" s="1"/>
  <c r="X245" i="24"/>
  <c r="Y245" i="24" s="1"/>
  <c r="AA245" i="24"/>
  <c r="AB245" i="24" s="1"/>
  <c r="O246" i="24"/>
  <c r="N246" i="24" s="1"/>
  <c r="S246" i="24"/>
  <c r="R246" i="24" s="1"/>
  <c r="X246" i="24"/>
  <c r="Y246" i="24" s="1"/>
  <c r="AA246" i="24"/>
  <c r="AB246" i="24" s="1"/>
  <c r="O247" i="24"/>
  <c r="N247" i="24" s="1"/>
  <c r="S247" i="24"/>
  <c r="R247" i="24" s="1"/>
  <c r="X247" i="24"/>
  <c r="Y247" i="24" s="1"/>
  <c r="AA247" i="24"/>
  <c r="AB247" i="24" s="1"/>
  <c r="B249" i="24"/>
  <c r="V249" i="24"/>
  <c r="O250" i="24"/>
  <c r="N250" i="24" s="1"/>
  <c r="S250" i="24"/>
  <c r="R250" i="24" s="1"/>
  <c r="X250" i="24"/>
  <c r="Y250" i="24" s="1"/>
  <c r="AA250" i="24"/>
  <c r="AB250" i="24" s="1"/>
  <c r="O251" i="24"/>
  <c r="N251" i="24" s="1"/>
  <c r="S251" i="24"/>
  <c r="R251" i="24" s="1"/>
  <c r="X251" i="24"/>
  <c r="Y251" i="24" s="1"/>
  <c r="AA251" i="24"/>
  <c r="AB251" i="24" s="1"/>
  <c r="O252" i="24"/>
  <c r="N252" i="24" s="1"/>
  <c r="S252" i="24"/>
  <c r="R252" i="24" s="1"/>
  <c r="X252" i="24"/>
  <c r="Y252" i="24" s="1"/>
  <c r="AA252" i="24"/>
  <c r="AB252" i="24" s="1"/>
  <c r="O253" i="24"/>
  <c r="N253" i="24" s="1"/>
  <c r="S253" i="24"/>
  <c r="R253" i="24" s="1"/>
  <c r="X253" i="24"/>
  <c r="Y253" i="24" s="1"/>
  <c r="AA253" i="24"/>
  <c r="AB253" i="24" s="1"/>
  <c r="O254" i="24"/>
  <c r="N254" i="24" s="1"/>
  <c r="S254" i="24"/>
  <c r="R254" i="24" s="1"/>
  <c r="X254" i="24"/>
  <c r="Y254" i="24" s="1"/>
  <c r="AA254" i="24"/>
  <c r="AB254" i="24" s="1"/>
  <c r="O255" i="24"/>
  <c r="N255" i="24" s="1"/>
  <c r="S255" i="24"/>
  <c r="R255" i="24" s="1"/>
  <c r="X255" i="24"/>
  <c r="Y255" i="24" s="1"/>
  <c r="AA255" i="24"/>
  <c r="AB255" i="24" s="1"/>
  <c r="O256" i="24"/>
  <c r="N256" i="24" s="1"/>
  <c r="S256" i="24"/>
  <c r="R256" i="24" s="1"/>
  <c r="X256" i="24"/>
  <c r="Y256" i="24" s="1"/>
  <c r="AA256" i="24"/>
  <c r="AB256" i="24" s="1"/>
  <c r="O257" i="24"/>
  <c r="N257" i="24" s="1"/>
  <c r="S257" i="24"/>
  <c r="R257" i="24" s="1"/>
  <c r="X257" i="24"/>
  <c r="Y257" i="24" s="1"/>
  <c r="AA257" i="24"/>
  <c r="AB257" i="24" s="1"/>
  <c r="B259" i="24"/>
  <c r="V259" i="24"/>
  <c r="O260" i="24"/>
  <c r="N260" i="24" s="1"/>
  <c r="S260" i="24"/>
  <c r="R260" i="24" s="1"/>
  <c r="X260" i="24"/>
  <c r="Y260" i="24" s="1"/>
  <c r="AA260" i="24"/>
  <c r="AB260" i="24" s="1"/>
  <c r="O261" i="24"/>
  <c r="N261" i="24" s="1"/>
  <c r="S261" i="24"/>
  <c r="R261" i="24" s="1"/>
  <c r="X261" i="24"/>
  <c r="Y261" i="24" s="1"/>
  <c r="AA261" i="24"/>
  <c r="AB261" i="24" s="1"/>
  <c r="O262" i="24"/>
  <c r="N262" i="24" s="1"/>
  <c r="S262" i="24"/>
  <c r="R262" i="24" s="1"/>
  <c r="X262" i="24"/>
  <c r="Y262" i="24" s="1"/>
  <c r="AA262" i="24"/>
  <c r="AB262" i="24" s="1"/>
  <c r="O263" i="24"/>
  <c r="N263" i="24" s="1"/>
  <c r="S263" i="24"/>
  <c r="R263" i="24" s="1"/>
  <c r="X263" i="24"/>
  <c r="Y263" i="24" s="1"/>
  <c r="AA263" i="24"/>
  <c r="AB263" i="24" s="1"/>
  <c r="O264" i="24"/>
  <c r="N264" i="24" s="1"/>
  <c r="S264" i="24"/>
  <c r="R264" i="24" s="1"/>
  <c r="X264" i="24"/>
  <c r="Y264" i="24" s="1"/>
  <c r="AA264" i="24"/>
  <c r="AB264" i="24" s="1"/>
  <c r="O265" i="24"/>
  <c r="N265" i="24" s="1"/>
  <c r="S265" i="24"/>
  <c r="R265" i="24" s="1"/>
  <c r="X265" i="24"/>
  <c r="Y265" i="24" s="1"/>
  <c r="AA265" i="24"/>
  <c r="AB265" i="24" s="1"/>
  <c r="O266" i="24"/>
  <c r="N266" i="24" s="1"/>
  <c r="S266" i="24"/>
  <c r="R266" i="24" s="1"/>
  <c r="X266" i="24"/>
  <c r="Y266" i="24" s="1"/>
  <c r="AA266" i="24"/>
  <c r="AB266" i="24" s="1"/>
  <c r="O267" i="24"/>
  <c r="N267" i="24" s="1"/>
  <c r="S267" i="24"/>
  <c r="R267" i="24" s="1"/>
  <c r="X267" i="24"/>
  <c r="Y267" i="24" s="1"/>
  <c r="AA267" i="24"/>
  <c r="AB267" i="24" s="1"/>
  <c r="B269" i="24"/>
  <c r="V269" i="24"/>
  <c r="O270" i="24"/>
  <c r="N270" i="24" s="1"/>
  <c r="S270" i="24"/>
  <c r="R270" i="24" s="1"/>
  <c r="X270" i="24"/>
  <c r="Y270" i="24" s="1"/>
  <c r="AA270" i="24"/>
  <c r="AB270" i="24" s="1"/>
  <c r="O271" i="24"/>
  <c r="N271" i="24" s="1"/>
  <c r="S271" i="24"/>
  <c r="R271" i="24" s="1"/>
  <c r="X271" i="24"/>
  <c r="Y271" i="24" s="1"/>
  <c r="AA271" i="24"/>
  <c r="AB271" i="24" s="1"/>
  <c r="O272" i="24"/>
  <c r="N272" i="24" s="1"/>
  <c r="S272" i="24"/>
  <c r="R272" i="24" s="1"/>
  <c r="X272" i="24"/>
  <c r="Y272" i="24" s="1"/>
  <c r="AA272" i="24"/>
  <c r="AB272" i="24" s="1"/>
  <c r="O273" i="24"/>
  <c r="N273" i="24" s="1"/>
  <c r="S273" i="24"/>
  <c r="R273" i="24" s="1"/>
  <c r="X273" i="24"/>
  <c r="Y273" i="24" s="1"/>
  <c r="AA273" i="24"/>
  <c r="AB273" i="24" s="1"/>
  <c r="O274" i="24"/>
  <c r="N274" i="24" s="1"/>
  <c r="S274" i="24"/>
  <c r="R274" i="24" s="1"/>
  <c r="X274" i="24"/>
  <c r="Y274" i="24" s="1"/>
  <c r="AA274" i="24"/>
  <c r="AB274" i="24" s="1"/>
  <c r="O275" i="24"/>
  <c r="N275" i="24" s="1"/>
  <c r="S275" i="24"/>
  <c r="R275" i="24" s="1"/>
  <c r="X275" i="24"/>
  <c r="Y275" i="24" s="1"/>
  <c r="AA275" i="24"/>
  <c r="AB275" i="24" s="1"/>
  <c r="B277" i="24"/>
  <c r="V277" i="24"/>
  <c r="O278" i="24"/>
  <c r="N278" i="24" s="1"/>
  <c r="S278" i="24"/>
  <c r="R278" i="24" s="1"/>
  <c r="X278" i="24"/>
  <c r="Y278" i="24" s="1"/>
  <c r="AA278" i="24"/>
  <c r="AB278" i="24" s="1"/>
  <c r="O279" i="24"/>
  <c r="N279" i="24" s="1"/>
  <c r="S279" i="24"/>
  <c r="R279" i="24" s="1"/>
  <c r="X279" i="24"/>
  <c r="Y279" i="24" s="1"/>
  <c r="AA279" i="24"/>
  <c r="AB279" i="24" s="1"/>
  <c r="O280" i="24"/>
  <c r="N280" i="24" s="1"/>
  <c r="S280" i="24"/>
  <c r="R280" i="24" s="1"/>
  <c r="X280" i="24"/>
  <c r="Y280" i="24" s="1"/>
  <c r="AA280" i="24"/>
  <c r="AB280" i="24" s="1"/>
  <c r="O281" i="24"/>
  <c r="N281" i="24" s="1"/>
  <c r="S281" i="24"/>
  <c r="R281" i="24" s="1"/>
  <c r="X281" i="24"/>
  <c r="Y281" i="24" s="1"/>
  <c r="AA281" i="24"/>
  <c r="AB281" i="24" s="1"/>
  <c r="O282" i="24"/>
  <c r="N282" i="24" s="1"/>
  <c r="S282" i="24"/>
  <c r="R282" i="24" s="1"/>
  <c r="X282" i="24"/>
  <c r="Y282" i="24" s="1"/>
  <c r="AA282" i="24"/>
  <c r="AB282" i="24" s="1"/>
  <c r="O283" i="24"/>
  <c r="N283" i="24" s="1"/>
  <c r="S283" i="24"/>
  <c r="R283" i="24" s="1"/>
  <c r="X283" i="24"/>
  <c r="Y283" i="24" s="1"/>
  <c r="AA283" i="24"/>
  <c r="AB283" i="24" s="1"/>
  <c r="B285" i="24"/>
  <c r="V285" i="24"/>
  <c r="O286" i="24"/>
  <c r="N286" i="24" s="1"/>
  <c r="S286" i="24"/>
  <c r="R286" i="24" s="1"/>
  <c r="X286" i="24"/>
  <c r="Y286" i="24" s="1"/>
  <c r="AA286" i="24"/>
  <c r="AB286" i="24" s="1"/>
  <c r="O287" i="24"/>
  <c r="N287" i="24" s="1"/>
  <c r="S287" i="24"/>
  <c r="R287" i="24" s="1"/>
  <c r="X287" i="24"/>
  <c r="Y287" i="24" s="1"/>
  <c r="AA287" i="24"/>
  <c r="AB287" i="24" s="1"/>
  <c r="O288" i="24"/>
  <c r="N288" i="24" s="1"/>
  <c r="S288" i="24"/>
  <c r="R288" i="24" s="1"/>
  <c r="X288" i="24"/>
  <c r="Y288" i="24" s="1"/>
  <c r="AA288" i="24"/>
  <c r="AB288" i="24" s="1"/>
  <c r="O289" i="24"/>
  <c r="N289" i="24" s="1"/>
  <c r="S289" i="24"/>
  <c r="R289" i="24" s="1"/>
  <c r="X289" i="24"/>
  <c r="Y289" i="24" s="1"/>
  <c r="AA289" i="24"/>
  <c r="AB289" i="24" s="1"/>
  <c r="O290" i="24"/>
  <c r="N290" i="24" s="1"/>
  <c r="S290" i="24"/>
  <c r="R290" i="24" s="1"/>
  <c r="X290" i="24"/>
  <c r="Y290" i="24" s="1"/>
  <c r="AA290" i="24"/>
  <c r="AB290" i="24" s="1"/>
  <c r="O291" i="24"/>
  <c r="N291" i="24" s="1"/>
  <c r="S291" i="24"/>
  <c r="R291" i="24" s="1"/>
  <c r="X291" i="24"/>
  <c r="Y291" i="24" s="1"/>
  <c r="AA291" i="24"/>
  <c r="AB291" i="24" s="1"/>
  <c r="O292" i="24"/>
  <c r="N292" i="24" s="1"/>
  <c r="S292" i="24"/>
  <c r="R292" i="24" s="1"/>
  <c r="X292" i="24"/>
  <c r="Y292" i="24" s="1"/>
  <c r="AA292" i="24"/>
  <c r="AB292" i="24" s="1"/>
  <c r="O293" i="24"/>
  <c r="N293" i="24" s="1"/>
  <c r="S293" i="24"/>
  <c r="R293" i="24" s="1"/>
  <c r="X293" i="24"/>
  <c r="Y293" i="24" s="1"/>
  <c r="AA293" i="24"/>
  <c r="AB293" i="24" s="1"/>
  <c r="O294" i="24"/>
  <c r="N294" i="24" s="1"/>
  <c r="S294" i="24"/>
  <c r="R294" i="24" s="1"/>
  <c r="X294" i="24"/>
  <c r="Y294" i="24" s="1"/>
  <c r="AA294" i="24"/>
  <c r="AB294" i="24" s="1"/>
  <c r="O295" i="24"/>
  <c r="N295" i="24" s="1"/>
  <c r="S295" i="24"/>
  <c r="R295" i="24" s="1"/>
  <c r="X295" i="24"/>
  <c r="Y295" i="24" s="1"/>
  <c r="AA295" i="24"/>
  <c r="AB295" i="24" s="1"/>
  <c r="O296" i="24"/>
  <c r="N296" i="24" s="1"/>
  <c r="S296" i="24"/>
  <c r="R296" i="24" s="1"/>
  <c r="X296" i="24"/>
  <c r="Y296" i="24" s="1"/>
  <c r="AA296" i="24"/>
  <c r="AB296" i="24" s="1"/>
  <c r="O297" i="24"/>
  <c r="N297" i="24" s="1"/>
  <c r="S297" i="24"/>
  <c r="R297" i="24" s="1"/>
  <c r="X297" i="24"/>
  <c r="Y297" i="24" s="1"/>
  <c r="AA297" i="24"/>
  <c r="AB297" i="24" s="1"/>
  <c r="O298" i="24"/>
  <c r="N298" i="24" s="1"/>
  <c r="S298" i="24"/>
  <c r="R298" i="24" s="1"/>
  <c r="X298" i="24"/>
  <c r="Y298" i="24" s="1"/>
  <c r="AA298" i="24"/>
  <c r="AB298" i="24" s="1"/>
  <c r="O299" i="24"/>
  <c r="N299" i="24" s="1"/>
  <c r="S299" i="24"/>
  <c r="R299" i="24" s="1"/>
  <c r="X299" i="24"/>
  <c r="Y299" i="24" s="1"/>
  <c r="AA299" i="24"/>
  <c r="AB299" i="24" s="1"/>
  <c r="O300" i="24"/>
  <c r="N300" i="24" s="1"/>
  <c r="S300" i="24"/>
  <c r="R300" i="24" s="1"/>
  <c r="X300" i="24"/>
  <c r="Y300" i="24" s="1"/>
  <c r="AA300" i="24"/>
  <c r="AB300" i="24" s="1"/>
  <c r="O301" i="24"/>
  <c r="N301" i="24" s="1"/>
  <c r="S301" i="24"/>
  <c r="R301" i="24" s="1"/>
  <c r="X301" i="24"/>
  <c r="Y301" i="24" s="1"/>
  <c r="AA301" i="24"/>
  <c r="AB301" i="24" s="1"/>
  <c r="O302" i="24"/>
  <c r="N302" i="24" s="1"/>
  <c r="S302" i="24"/>
  <c r="R302" i="24" s="1"/>
  <c r="X302" i="24"/>
  <c r="Y302" i="24" s="1"/>
  <c r="AA302" i="24"/>
  <c r="AB302" i="24" s="1"/>
  <c r="O303" i="24"/>
  <c r="N303" i="24" s="1"/>
  <c r="S303" i="24"/>
  <c r="R303" i="24" s="1"/>
  <c r="X303" i="24"/>
  <c r="Y303" i="24" s="1"/>
  <c r="AA303" i="24"/>
  <c r="AB303" i="24" s="1"/>
  <c r="O304" i="24"/>
  <c r="N304" i="24" s="1"/>
  <c r="S304" i="24"/>
  <c r="R304" i="24" s="1"/>
  <c r="X304" i="24"/>
  <c r="Y304" i="24" s="1"/>
  <c r="AA304" i="24"/>
  <c r="AB304" i="24" s="1"/>
  <c r="B305" i="24"/>
  <c r="P305" i="24"/>
  <c r="P285" i="24" s="1"/>
  <c r="P277" i="24" s="1"/>
  <c r="P269" i="24" s="1"/>
  <c r="P259" i="24" s="1"/>
  <c r="P249" i="24" s="1"/>
  <c r="P241" i="24" s="1"/>
  <c r="P231" i="24" s="1"/>
  <c r="P221" i="24" s="1"/>
  <c r="P214" i="24" s="1"/>
  <c r="P176" i="24" s="1"/>
  <c r="P173" i="24" s="1"/>
  <c r="P162" i="24" s="1"/>
  <c r="P145" i="24" s="1"/>
  <c r="P110" i="24" s="1"/>
  <c r="P63" i="24" s="1"/>
  <c r="P34" i="24" s="1"/>
  <c r="P28" i="24" s="1"/>
  <c r="Q305" i="24"/>
  <c r="Q285" i="24" s="1"/>
  <c r="Q277" i="24" s="1"/>
  <c r="Q269" i="24" s="1"/>
  <c r="Q259" i="24" s="1"/>
  <c r="Q249" i="24" s="1"/>
  <c r="Q241" i="24" s="1"/>
  <c r="Q231" i="24" s="1"/>
  <c r="Q221" i="24" s="1"/>
  <c r="Q214" i="24" s="1"/>
  <c r="Q176" i="24" s="1"/>
  <c r="Q173" i="24" s="1"/>
  <c r="Q162" i="24" s="1"/>
  <c r="Q145" i="24" s="1"/>
  <c r="Q110" i="24" s="1"/>
  <c r="Q63" i="24" s="1"/>
  <c r="Q34" i="24" s="1"/>
  <c r="Q28" i="24" s="1"/>
  <c r="T305" i="24"/>
  <c r="T285" i="24" s="1"/>
  <c r="T277" i="24" s="1"/>
  <c r="T269" i="24" s="1"/>
  <c r="T259" i="24" s="1"/>
  <c r="T249" i="24" s="1"/>
  <c r="T241" i="24" s="1"/>
  <c r="T231" i="24" s="1"/>
  <c r="T221" i="24" s="1"/>
  <c r="T214" i="24" s="1"/>
  <c r="T176" i="24" s="1"/>
  <c r="T173" i="24" s="1"/>
  <c r="T162" i="24" s="1"/>
  <c r="T145" i="24" s="1"/>
  <c r="T110" i="24" s="1"/>
  <c r="T63" i="24" s="1"/>
  <c r="T34" i="24" s="1"/>
  <c r="T28" i="24" s="1"/>
  <c r="U305" i="24"/>
  <c r="U285" i="24" s="1"/>
  <c r="U277" i="24" s="1"/>
  <c r="U269" i="24" s="1"/>
  <c r="U259" i="24" s="1"/>
  <c r="U249" i="24" s="1"/>
  <c r="U241" i="24" s="1"/>
  <c r="U231" i="24" s="1"/>
  <c r="U221" i="24" s="1"/>
  <c r="U214" i="24" s="1"/>
  <c r="U176" i="24" s="1"/>
  <c r="U173" i="24" s="1"/>
  <c r="U162" i="24" s="1"/>
  <c r="U145" i="24" s="1"/>
  <c r="U110" i="24" s="1"/>
  <c r="U63" i="24" s="1"/>
  <c r="U34" i="24" s="1"/>
  <c r="U28" i="24" s="1"/>
  <c r="V305" i="24"/>
  <c r="W305" i="24"/>
  <c r="W285" i="24" s="1"/>
  <c r="W277" i="24" s="1"/>
  <c r="W269" i="24" s="1"/>
  <c r="W259" i="24" s="1"/>
  <c r="W249" i="24" s="1"/>
  <c r="W241" i="24" s="1"/>
  <c r="W231" i="24" s="1"/>
  <c r="W221" i="24" s="1"/>
  <c r="W214" i="24" s="1"/>
  <c r="W176" i="24" s="1"/>
  <c r="W173" i="24" s="1"/>
  <c r="W162" i="24" s="1"/>
  <c r="W145" i="24" s="1"/>
  <c r="W110" i="24" s="1"/>
  <c r="W63" i="24" s="1"/>
  <c r="W34" i="24" s="1"/>
  <c r="W28" i="24" s="1"/>
  <c r="Z305" i="24"/>
  <c r="Z285" i="24" s="1"/>
  <c r="Z277" i="24" s="1"/>
  <c r="Z269" i="24" s="1"/>
  <c r="Z259" i="24" s="1"/>
  <c r="Z249" i="24" s="1"/>
  <c r="Z241" i="24" s="1"/>
  <c r="Z231" i="24" s="1"/>
  <c r="Z221" i="24" s="1"/>
  <c r="Z214" i="24" s="1"/>
  <c r="Z176" i="24" s="1"/>
  <c r="Z173" i="24" s="1"/>
  <c r="Z162" i="24" s="1"/>
  <c r="Z145" i="24" s="1"/>
  <c r="Z110" i="24" s="1"/>
  <c r="Z63" i="24" s="1"/>
  <c r="Z34" i="24" s="1"/>
  <c r="Z28" i="24" s="1"/>
  <c r="O306" i="24"/>
  <c r="N306" i="24" s="1"/>
  <c r="S306" i="24"/>
  <c r="R306" i="24" s="1"/>
  <c r="X306" i="24"/>
  <c r="Y306" i="24" s="1"/>
  <c r="AA306" i="24"/>
  <c r="AB306" i="24" s="1"/>
  <c r="O307" i="24"/>
  <c r="N307" i="24" s="1"/>
  <c r="S307" i="24"/>
  <c r="R307" i="24" s="1"/>
  <c r="X307" i="24"/>
  <c r="Y307" i="24" s="1"/>
  <c r="AA307" i="24"/>
  <c r="AB307" i="24" s="1"/>
  <c r="O308" i="24"/>
  <c r="N308" i="24" s="1"/>
  <c r="S308" i="24"/>
  <c r="R308" i="24" s="1"/>
  <c r="X308" i="24"/>
  <c r="Y308" i="24" s="1"/>
  <c r="AA308" i="24"/>
  <c r="AB308" i="24" s="1"/>
  <c r="O309" i="24"/>
  <c r="N309" i="24" s="1"/>
  <c r="S309" i="24"/>
  <c r="R309" i="24" s="1"/>
  <c r="X309" i="24"/>
  <c r="Y309" i="24" s="1"/>
  <c r="AA309" i="24"/>
  <c r="AB309" i="24" s="1"/>
  <c r="O310" i="24"/>
  <c r="N310" i="24" s="1"/>
  <c r="S310" i="24"/>
  <c r="R310" i="24" s="1"/>
  <c r="X310" i="24"/>
  <c r="Y310" i="24"/>
  <c r="AA310" i="24"/>
  <c r="AB310" i="24" s="1"/>
  <c r="O311" i="24"/>
  <c r="N311" i="24" s="1"/>
  <c r="S311" i="24"/>
  <c r="R311" i="24" s="1"/>
  <c r="X311" i="24"/>
  <c r="Y311" i="24" s="1"/>
  <c r="AA311" i="24"/>
  <c r="AB311" i="24" s="1"/>
  <c r="O312" i="24"/>
  <c r="N312" i="24" s="1"/>
  <c r="S312" i="24"/>
  <c r="R312" i="24" s="1"/>
  <c r="X312" i="24"/>
  <c r="Y312" i="24" s="1"/>
  <c r="AA312" i="24"/>
  <c r="AB312" i="24" s="1"/>
  <c r="O313" i="24"/>
  <c r="N313" i="24" s="1"/>
  <c r="S313" i="24"/>
  <c r="R313" i="24" s="1"/>
  <c r="X313" i="24"/>
  <c r="Y313" i="24" s="1"/>
  <c r="AA313" i="24"/>
  <c r="AB313" i="24" s="1"/>
  <c r="O314" i="24"/>
  <c r="N314" i="24" s="1"/>
  <c r="S314" i="24"/>
  <c r="R314" i="24" s="1"/>
  <c r="X314" i="24"/>
  <c r="Y314" i="24" s="1"/>
  <c r="AA314" i="24"/>
  <c r="AB314" i="24" s="1"/>
  <c r="O315" i="24"/>
  <c r="N315" i="24" s="1"/>
  <c r="S315" i="24"/>
  <c r="R315" i="24" s="1"/>
  <c r="X315" i="24"/>
  <c r="Y315" i="24" s="1"/>
  <c r="AA315" i="24"/>
  <c r="AB315" i="24" s="1"/>
  <c r="B317" i="24"/>
  <c r="P317" i="24"/>
  <c r="Q317" i="24"/>
  <c r="T317" i="24"/>
  <c r="U317" i="24"/>
  <c r="V317" i="24"/>
  <c r="W317" i="24"/>
  <c r="Z317" i="24"/>
  <c r="O318" i="24"/>
  <c r="N318" i="24" s="1"/>
  <c r="S318" i="24"/>
  <c r="R318" i="24" s="1"/>
  <c r="X318" i="24"/>
  <c r="Y318" i="24" s="1"/>
  <c r="AA318" i="24"/>
  <c r="AB318" i="24" s="1"/>
  <c r="O319" i="24"/>
  <c r="N319" i="24" s="1"/>
  <c r="S319" i="24"/>
  <c r="R319" i="24" s="1"/>
  <c r="X319" i="24"/>
  <c r="Y319" i="24" s="1"/>
  <c r="AA319" i="24"/>
  <c r="AB319" i="24" s="1"/>
  <c r="O320" i="24"/>
  <c r="N320" i="24" s="1"/>
  <c r="S320" i="24"/>
  <c r="R320" i="24" s="1"/>
  <c r="X320" i="24"/>
  <c r="Y320" i="24" s="1"/>
  <c r="AA320" i="24"/>
  <c r="AB320" i="24" s="1"/>
  <c r="O321" i="24"/>
  <c r="N321" i="24" s="1"/>
  <c r="S321" i="24"/>
  <c r="R321" i="24" s="1"/>
  <c r="X321" i="24"/>
  <c r="Y321" i="24" s="1"/>
  <c r="AA321" i="24"/>
  <c r="AB321" i="24" s="1"/>
  <c r="O322" i="24"/>
  <c r="N322" i="24" s="1"/>
  <c r="S322" i="24"/>
  <c r="R322" i="24" s="1"/>
  <c r="X322" i="24"/>
  <c r="Y322" i="24" s="1"/>
  <c r="AA322" i="24"/>
  <c r="AB322" i="24" s="1"/>
  <c r="O323" i="24"/>
  <c r="N323" i="24" s="1"/>
  <c r="S323" i="24"/>
  <c r="R323" i="24" s="1"/>
  <c r="X323" i="24"/>
  <c r="Y323" i="24" s="1"/>
  <c r="AA323" i="24"/>
  <c r="AB323" i="24" s="1"/>
  <c r="O324" i="24"/>
  <c r="N324" i="24" s="1"/>
  <c r="S324" i="24"/>
  <c r="R324" i="24" s="1"/>
  <c r="X324" i="24"/>
  <c r="Y324" i="24" s="1"/>
  <c r="AA324" i="24"/>
  <c r="AB324" i="24" s="1"/>
  <c r="O325" i="24"/>
  <c r="N325" i="24" s="1"/>
  <c r="S325" i="24"/>
  <c r="R325" i="24" s="1"/>
  <c r="X325" i="24"/>
  <c r="Y325" i="24" s="1"/>
  <c r="AA325" i="24"/>
  <c r="AB325" i="24" s="1"/>
  <c r="O326" i="24"/>
  <c r="N326" i="24" s="1"/>
  <c r="S326" i="24"/>
  <c r="R326" i="24" s="1"/>
  <c r="X326" i="24"/>
  <c r="Y326" i="24" s="1"/>
  <c r="AA326" i="24"/>
  <c r="AB326" i="24" s="1"/>
  <c r="O327" i="24"/>
  <c r="N327" i="24" s="1"/>
  <c r="S327" i="24"/>
  <c r="R327" i="24" s="1"/>
  <c r="X327" i="24"/>
  <c r="Y327" i="24" s="1"/>
  <c r="AA327" i="24"/>
  <c r="AB327" i="24" s="1"/>
  <c r="O328" i="24"/>
  <c r="N328" i="24" s="1"/>
  <c r="S328" i="24"/>
  <c r="R328" i="24" s="1"/>
  <c r="X328" i="24"/>
  <c r="Y328" i="24" s="1"/>
  <c r="AA328" i="24"/>
  <c r="AB328" i="24" s="1"/>
  <c r="O329" i="24"/>
  <c r="N329" i="24" s="1"/>
  <c r="S329" i="24"/>
  <c r="R329" i="24" s="1"/>
  <c r="X329" i="24"/>
  <c r="Y329" i="24" s="1"/>
  <c r="AA329" i="24"/>
  <c r="AB329" i="24" s="1"/>
  <c r="O330" i="24"/>
  <c r="N330" i="24" s="1"/>
  <c r="S330" i="24"/>
  <c r="R330" i="24" s="1"/>
  <c r="X330" i="24"/>
  <c r="Y330" i="24" s="1"/>
  <c r="AA330" i="24"/>
  <c r="AB330" i="24" s="1"/>
  <c r="O331" i="24"/>
  <c r="N331" i="24" s="1"/>
  <c r="S331" i="24"/>
  <c r="R331" i="24" s="1"/>
  <c r="X331" i="24"/>
  <c r="Y331" i="24" s="1"/>
  <c r="AA331" i="24"/>
  <c r="AB331" i="24" s="1"/>
  <c r="O332" i="24"/>
  <c r="N332" i="24" s="1"/>
  <c r="S332" i="24"/>
  <c r="R332" i="24" s="1"/>
  <c r="X332" i="24"/>
  <c r="Y332" i="24" s="1"/>
  <c r="AA332" i="24"/>
  <c r="AB332" i="24" s="1"/>
  <c r="O333" i="24"/>
  <c r="N333" i="24" s="1"/>
  <c r="S333" i="24"/>
  <c r="R333" i="24" s="1"/>
  <c r="X333" i="24"/>
  <c r="Y333" i="24" s="1"/>
  <c r="AA333" i="24"/>
  <c r="AB333" i="24" s="1"/>
  <c r="O334" i="24"/>
  <c r="N334" i="24" s="1"/>
  <c r="S334" i="24"/>
  <c r="R334" i="24" s="1"/>
  <c r="X334" i="24"/>
  <c r="Y334" i="24" s="1"/>
  <c r="AA334" i="24"/>
  <c r="AB334" i="24" s="1"/>
  <c r="O335" i="24"/>
  <c r="N335" i="24" s="1"/>
  <c r="S335" i="24"/>
  <c r="R335" i="24" s="1"/>
  <c r="X335" i="24"/>
  <c r="Y335" i="24" s="1"/>
  <c r="AA335" i="24"/>
  <c r="AB335" i="24" s="1"/>
  <c r="O336" i="24"/>
  <c r="N336" i="24" s="1"/>
  <c r="S336" i="24"/>
  <c r="R336" i="24" s="1"/>
  <c r="X336" i="24"/>
  <c r="Y336" i="24" s="1"/>
  <c r="AA336" i="24"/>
  <c r="AB336" i="24"/>
  <c r="O337" i="24"/>
  <c r="N337" i="24" s="1"/>
  <c r="S337" i="24"/>
  <c r="R337" i="24" s="1"/>
  <c r="X337" i="24"/>
  <c r="Y337" i="24" s="1"/>
  <c r="AA337" i="24"/>
  <c r="AB337" i="24" s="1"/>
  <c r="O338" i="24"/>
  <c r="N338" i="24" s="1"/>
  <c r="S338" i="24"/>
  <c r="R338" i="24" s="1"/>
  <c r="X338" i="24"/>
  <c r="Y338" i="24" s="1"/>
  <c r="AA338" i="24"/>
  <c r="AB338" i="24" s="1"/>
  <c r="O339" i="24"/>
  <c r="N339" i="24" s="1"/>
  <c r="S339" i="24"/>
  <c r="R339" i="24" s="1"/>
  <c r="X339" i="24"/>
  <c r="Y339" i="24" s="1"/>
  <c r="AA339" i="24"/>
  <c r="AB339" i="24" s="1"/>
  <c r="O340" i="24"/>
  <c r="N340" i="24" s="1"/>
  <c r="S340" i="24"/>
  <c r="R340" i="24" s="1"/>
  <c r="X340" i="24"/>
  <c r="Y340" i="24"/>
  <c r="AA340" i="24"/>
  <c r="AB340" i="24" s="1"/>
  <c r="O341" i="24"/>
  <c r="N341" i="24" s="1"/>
  <c r="S341" i="24"/>
  <c r="R341" i="24" s="1"/>
  <c r="X341" i="24"/>
  <c r="Y341" i="24" s="1"/>
  <c r="AA341" i="24"/>
  <c r="AB341" i="24" s="1"/>
  <c r="O342" i="24"/>
  <c r="N342" i="24" s="1"/>
  <c r="S342" i="24"/>
  <c r="R342" i="24" s="1"/>
  <c r="X342" i="24"/>
  <c r="Y342" i="24" s="1"/>
  <c r="AA342" i="24"/>
  <c r="AB342" i="24" s="1"/>
  <c r="O343" i="24"/>
  <c r="N343" i="24" s="1"/>
  <c r="S343" i="24"/>
  <c r="R343" i="24" s="1"/>
  <c r="X343" i="24"/>
  <c r="Y343" i="24" s="1"/>
  <c r="AA343" i="24"/>
  <c r="AB343" i="24" s="1"/>
  <c r="O344" i="24"/>
  <c r="N344" i="24" s="1"/>
  <c r="S344" i="24"/>
  <c r="R344" i="24" s="1"/>
  <c r="X344" i="24"/>
  <c r="Y344" i="24" s="1"/>
  <c r="AA344" i="24"/>
  <c r="AB344" i="24" s="1"/>
  <c r="O345" i="24"/>
  <c r="N345" i="24" s="1"/>
  <c r="S345" i="24"/>
  <c r="R345" i="24" s="1"/>
  <c r="X345" i="24"/>
  <c r="Y345" i="24" s="1"/>
  <c r="AA345" i="24"/>
  <c r="AB345" i="24" s="1"/>
  <c r="O346" i="24"/>
  <c r="N346" i="24" s="1"/>
  <c r="S346" i="24"/>
  <c r="R346" i="24" s="1"/>
  <c r="X346" i="24"/>
  <c r="Y346" i="24" s="1"/>
  <c r="AA346" i="24"/>
  <c r="AB346" i="24" s="1"/>
  <c r="V2" i="13"/>
  <c r="U2" i="14"/>
  <c r="U2" i="19"/>
  <c r="U2" i="22"/>
  <c r="B8" i="23"/>
  <c r="U8" i="23"/>
  <c r="N9" i="23"/>
  <c r="M9" i="23" s="1"/>
  <c r="R9" i="23"/>
  <c r="Q9" i="23" s="1"/>
  <c r="W9" i="23"/>
  <c r="X9" i="23" s="1"/>
  <c r="Z9" i="23"/>
  <c r="AA9" i="23" s="1"/>
  <c r="N10" i="23"/>
  <c r="M10" i="23" s="1"/>
  <c r="R10" i="23"/>
  <c r="Q10" i="23" s="1"/>
  <c r="W10" i="23"/>
  <c r="X10" i="23" s="1"/>
  <c r="Z10" i="23"/>
  <c r="AA10" i="23" s="1"/>
  <c r="N11" i="23"/>
  <c r="M11" i="23" s="1"/>
  <c r="R11" i="23"/>
  <c r="Q11" i="23" s="1"/>
  <c r="W11" i="23"/>
  <c r="X11" i="23" s="1"/>
  <c r="Z11" i="23"/>
  <c r="AA11" i="23"/>
  <c r="N12" i="23"/>
  <c r="M12" i="23" s="1"/>
  <c r="R12" i="23"/>
  <c r="Q12" i="23" s="1"/>
  <c r="W12" i="23"/>
  <c r="X12" i="23"/>
  <c r="Z12" i="23"/>
  <c r="AA12" i="23" s="1"/>
  <c r="N13" i="23"/>
  <c r="M13" i="23" s="1"/>
  <c r="R13" i="23"/>
  <c r="Q13" i="23" s="1"/>
  <c r="W13" i="23"/>
  <c r="X13" i="23" s="1"/>
  <c r="Z13" i="23"/>
  <c r="AA13" i="23" s="1"/>
  <c r="N14" i="23"/>
  <c r="M14" i="23" s="1"/>
  <c r="R14" i="23"/>
  <c r="Q14" i="23" s="1"/>
  <c r="W14" i="23"/>
  <c r="X14" i="23" s="1"/>
  <c r="Z14" i="23"/>
  <c r="AA14" i="23" s="1"/>
  <c r="N15" i="23"/>
  <c r="M15" i="23" s="1"/>
  <c r="R15" i="23"/>
  <c r="Q15" i="23" s="1"/>
  <c r="W15" i="23"/>
  <c r="X15" i="23" s="1"/>
  <c r="Z15" i="23"/>
  <c r="AA15" i="23"/>
  <c r="N16" i="23"/>
  <c r="M16" i="23" s="1"/>
  <c r="R16" i="23"/>
  <c r="Q16" i="23" s="1"/>
  <c r="W16" i="23"/>
  <c r="X16" i="23" s="1"/>
  <c r="Z16" i="23"/>
  <c r="AA16" i="23" s="1"/>
  <c r="B17" i="23"/>
  <c r="U17" i="23"/>
  <c r="N18" i="23"/>
  <c r="M18" i="23" s="1"/>
  <c r="R18" i="23"/>
  <c r="Q18" i="23" s="1"/>
  <c r="W18" i="23"/>
  <c r="X18" i="23" s="1"/>
  <c r="Z18" i="23"/>
  <c r="AA18" i="23" s="1"/>
  <c r="N19" i="23"/>
  <c r="M19" i="23" s="1"/>
  <c r="R19" i="23"/>
  <c r="Q19" i="23" s="1"/>
  <c r="W19" i="23"/>
  <c r="X19" i="23" s="1"/>
  <c r="Z19" i="23"/>
  <c r="AA19" i="23" s="1"/>
  <c r="N20" i="23"/>
  <c r="M20" i="23" s="1"/>
  <c r="R20" i="23"/>
  <c r="Q20" i="23" s="1"/>
  <c r="W20" i="23"/>
  <c r="X20" i="23" s="1"/>
  <c r="Z20" i="23"/>
  <c r="AA20" i="23" s="1"/>
  <c r="N21" i="23"/>
  <c r="M21" i="23" s="1"/>
  <c r="R21" i="23"/>
  <c r="Q21" i="23" s="1"/>
  <c r="W21" i="23"/>
  <c r="X21" i="23" s="1"/>
  <c r="Z21" i="23"/>
  <c r="AA21" i="23"/>
  <c r="N22" i="23"/>
  <c r="M22" i="23" s="1"/>
  <c r="R22" i="23"/>
  <c r="Q22" i="23" s="1"/>
  <c r="W22" i="23"/>
  <c r="X22" i="23"/>
  <c r="Z22" i="23"/>
  <c r="AA22" i="23" s="1"/>
  <c r="N23" i="23"/>
  <c r="M23" i="23" s="1"/>
  <c r="R23" i="23"/>
  <c r="Q23" i="23" s="1"/>
  <c r="W23" i="23"/>
  <c r="X23" i="23" s="1"/>
  <c r="Z23" i="23"/>
  <c r="AA23" i="23" s="1"/>
  <c r="N24" i="23"/>
  <c r="M24" i="23" s="1"/>
  <c r="R24" i="23"/>
  <c r="Q24" i="23" s="1"/>
  <c r="W24" i="23"/>
  <c r="X24" i="23" s="1"/>
  <c r="Z24" i="23"/>
  <c r="AA24" i="23" s="1"/>
  <c r="N25" i="23"/>
  <c r="M25" i="23" s="1"/>
  <c r="R25" i="23"/>
  <c r="Q25" i="23" s="1"/>
  <c r="W25" i="23"/>
  <c r="X25" i="23" s="1"/>
  <c r="Z25" i="23"/>
  <c r="AA25" i="23" s="1"/>
  <c r="N26" i="23"/>
  <c r="M26" i="23" s="1"/>
  <c r="R26" i="23"/>
  <c r="Q26" i="23" s="1"/>
  <c r="W26" i="23"/>
  <c r="X26" i="23" s="1"/>
  <c r="Z26" i="23"/>
  <c r="AA26" i="23" s="1"/>
  <c r="N27" i="23"/>
  <c r="M27" i="23" s="1"/>
  <c r="R27" i="23"/>
  <c r="Q27" i="23" s="1"/>
  <c r="W27" i="23"/>
  <c r="X27" i="23" s="1"/>
  <c r="Z27" i="23"/>
  <c r="AA27" i="23" s="1"/>
  <c r="N28" i="23"/>
  <c r="M28" i="23" s="1"/>
  <c r="R28" i="23"/>
  <c r="Q28" i="23" s="1"/>
  <c r="W28" i="23"/>
  <c r="X28" i="23" s="1"/>
  <c r="Z28" i="23"/>
  <c r="AA28" i="23" s="1"/>
  <c r="N29" i="23"/>
  <c r="M29" i="23" s="1"/>
  <c r="R29" i="23"/>
  <c r="Q29" i="23" s="1"/>
  <c r="W29" i="23"/>
  <c r="X29" i="23" s="1"/>
  <c r="Z29" i="23"/>
  <c r="AA29" i="23"/>
  <c r="N30" i="23"/>
  <c r="M30" i="23" s="1"/>
  <c r="R30" i="23"/>
  <c r="Q30" i="23" s="1"/>
  <c r="W30" i="23"/>
  <c r="X30" i="23" s="1"/>
  <c r="Z30" i="23"/>
  <c r="AA30" i="23" s="1"/>
  <c r="N31" i="23"/>
  <c r="M31" i="23" s="1"/>
  <c r="R31" i="23"/>
  <c r="Q31" i="23" s="1"/>
  <c r="W31" i="23"/>
  <c r="X31" i="23"/>
  <c r="Z31" i="23"/>
  <c r="AA31" i="23" s="1"/>
  <c r="N32" i="23"/>
  <c r="M32" i="23" s="1"/>
  <c r="R32" i="23"/>
  <c r="Q32" i="23" s="1"/>
  <c r="W32" i="23"/>
  <c r="X32" i="23" s="1"/>
  <c r="Z32" i="23"/>
  <c r="AA32" i="23" s="1"/>
  <c r="N33" i="23"/>
  <c r="M33" i="23" s="1"/>
  <c r="R33" i="23"/>
  <c r="Q33" i="23" s="1"/>
  <c r="W33" i="23"/>
  <c r="X33" i="23" s="1"/>
  <c r="Z33" i="23"/>
  <c r="AA33" i="23" s="1"/>
  <c r="N34" i="23"/>
  <c r="M34" i="23" s="1"/>
  <c r="R34" i="23"/>
  <c r="Q34" i="23" s="1"/>
  <c r="W34" i="23"/>
  <c r="X34" i="23" s="1"/>
  <c r="Z34" i="23"/>
  <c r="AA34" i="23" s="1"/>
  <c r="N35" i="23"/>
  <c r="M35" i="23" s="1"/>
  <c r="R35" i="23"/>
  <c r="Q35" i="23" s="1"/>
  <c r="W35" i="23"/>
  <c r="X35" i="23" s="1"/>
  <c r="Z35" i="23"/>
  <c r="AA35" i="23" s="1"/>
  <c r="N36" i="23"/>
  <c r="M36" i="23" s="1"/>
  <c r="R36" i="23"/>
  <c r="Q36" i="23" s="1"/>
  <c r="W36" i="23"/>
  <c r="X36" i="23" s="1"/>
  <c r="Z36" i="23"/>
  <c r="AA36" i="23" s="1"/>
  <c r="N37" i="23"/>
  <c r="M37" i="23" s="1"/>
  <c r="R37" i="23"/>
  <c r="Q37" i="23" s="1"/>
  <c r="W37" i="23"/>
  <c r="X37" i="23" s="1"/>
  <c r="Z37" i="23"/>
  <c r="AA37" i="23" s="1"/>
  <c r="B38" i="23"/>
  <c r="U38" i="23"/>
  <c r="N39" i="23"/>
  <c r="M39" i="23" s="1"/>
  <c r="R39" i="23"/>
  <c r="Q39" i="23" s="1"/>
  <c r="W39" i="23"/>
  <c r="X39" i="23" s="1"/>
  <c r="Z39" i="23"/>
  <c r="AA39" i="23" s="1"/>
  <c r="N40" i="23"/>
  <c r="M40" i="23" s="1"/>
  <c r="R40" i="23"/>
  <c r="Q40" i="23" s="1"/>
  <c r="W40" i="23"/>
  <c r="X40" i="23" s="1"/>
  <c r="Z40" i="23"/>
  <c r="AA40" i="23" s="1"/>
  <c r="N41" i="23"/>
  <c r="M41" i="23" s="1"/>
  <c r="R41" i="23"/>
  <c r="Q41" i="23" s="1"/>
  <c r="W41" i="23"/>
  <c r="X41" i="23" s="1"/>
  <c r="Z41" i="23"/>
  <c r="AA41" i="23" s="1"/>
  <c r="N42" i="23"/>
  <c r="M42" i="23" s="1"/>
  <c r="R42" i="23"/>
  <c r="Q42" i="23" s="1"/>
  <c r="W42" i="23"/>
  <c r="X42" i="23" s="1"/>
  <c r="Z42" i="23"/>
  <c r="AA42" i="23" s="1"/>
  <c r="N43" i="23"/>
  <c r="M43" i="23" s="1"/>
  <c r="R43" i="23"/>
  <c r="Q43" i="23" s="1"/>
  <c r="W43" i="23"/>
  <c r="X43" i="23" s="1"/>
  <c r="Z43" i="23"/>
  <c r="AA43" i="23" s="1"/>
  <c r="N44" i="23"/>
  <c r="M44" i="23" s="1"/>
  <c r="R44" i="23"/>
  <c r="Q44" i="23" s="1"/>
  <c r="W44" i="23"/>
  <c r="X44" i="23"/>
  <c r="Z44" i="23"/>
  <c r="AA44" i="23" s="1"/>
  <c r="N45" i="23"/>
  <c r="M45" i="23" s="1"/>
  <c r="R45" i="23"/>
  <c r="Q45" i="23" s="1"/>
  <c r="W45" i="23"/>
  <c r="X45" i="23" s="1"/>
  <c r="Z45" i="23"/>
  <c r="AA45" i="23" s="1"/>
  <c r="N46" i="23"/>
  <c r="M46" i="23" s="1"/>
  <c r="R46" i="23"/>
  <c r="Q46" i="23" s="1"/>
  <c r="W46" i="23"/>
  <c r="X46" i="23" s="1"/>
  <c r="Z46" i="23"/>
  <c r="AA46" i="23" s="1"/>
  <c r="N47" i="23"/>
  <c r="M47" i="23" s="1"/>
  <c r="R47" i="23"/>
  <c r="Q47" i="23" s="1"/>
  <c r="W47" i="23"/>
  <c r="X47" i="23" s="1"/>
  <c r="Z47" i="23"/>
  <c r="AA47" i="23" s="1"/>
  <c r="N48" i="23"/>
  <c r="M48" i="23" s="1"/>
  <c r="R48" i="23"/>
  <c r="Q48" i="23" s="1"/>
  <c r="W48" i="23"/>
  <c r="X48" i="23" s="1"/>
  <c r="Z48" i="23"/>
  <c r="AA48" i="23" s="1"/>
  <c r="N49" i="23"/>
  <c r="M49" i="23" s="1"/>
  <c r="R49" i="23"/>
  <c r="Q49" i="23" s="1"/>
  <c r="W49" i="23"/>
  <c r="X49" i="23" s="1"/>
  <c r="Z49" i="23"/>
  <c r="AA49" i="23" s="1"/>
  <c r="N50" i="23"/>
  <c r="M50" i="23" s="1"/>
  <c r="R50" i="23"/>
  <c r="Q50" i="23" s="1"/>
  <c r="W50" i="23"/>
  <c r="X50" i="23" s="1"/>
  <c r="Z50" i="23"/>
  <c r="AA50" i="23" s="1"/>
  <c r="N51" i="23"/>
  <c r="M51" i="23" s="1"/>
  <c r="R51" i="23"/>
  <c r="Q51" i="23" s="1"/>
  <c r="W51" i="23"/>
  <c r="X51" i="23" s="1"/>
  <c r="Z51" i="23"/>
  <c r="AA51" i="23" s="1"/>
  <c r="N52" i="23"/>
  <c r="M52" i="23" s="1"/>
  <c r="R52" i="23"/>
  <c r="Q52" i="23" s="1"/>
  <c r="W52" i="23"/>
  <c r="X52" i="23" s="1"/>
  <c r="Z52" i="23"/>
  <c r="AA52" i="23"/>
  <c r="N53" i="23"/>
  <c r="M53" i="23" s="1"/>
  <c r="R53" i="23"/>
  <c r="Q53" i="23" s="1"/>
  <c r="W53" i="23"/>
  <c r="X53" i="23" s="1"/>
  <c r="Z53" i="23"/>
  <c r="AA53" i="23" s="1"/>
  <c r="N54" i="23"/>
  <c r="M54" i="23" s="1"/>
  <c r="R54" i="23"/>
  <c r="Q54" i="23" s="1"/>
  <c r="W54" i="23"/>
  <c r="X54" i="23" s="1"/>
  <c r="Z54" i="23"/>
  <c r="AA54" i="23" s="1"/>
  <c r="N55" i="23"/>
  <c r="M55" i="23" s="1"/>
  <c r="R55" i="23"/>
  <c r="Q55" i="23" s="1"/>
  <c r="W55" i="23"/>
  <c r="X55" i="23" s="1"/>
  <c r="Z55" i="23"/>
  <c r="AA55" i="23" s="1"/>
  <c r="N56" i="23"/>
  <c r="M56" i="23" s="1"/>
  <c r="R56" i="23"/>
  <c r="Q56" i="23" s="1"/>
  <c r="W56" i="23"/>
  <c r="X56" i="23" s="1"/>
  <c r="Z56" i="23"/>
  <c r="AA56" i="23" s="1"/>
  <c r="N57" i="23"/>
  <c r="M57" i="23" s="1"/>
  <c r="R57" i="23"/>
  <c r="Q57" i="23" s="1"/>
  <c r="W57" i="23"/>
  <c r="X57" i="23" s="1"/>
  <c r="Z57" i="23"/>
  <c r="AA57" i="23" s="1"/>
  <c r="N58" i="23"/>
  <c r="M58" i="23" s="1"/>
  <c r="R58" i="23"/>
  <c r="Q58" i="23" s="1"/>
  <c r="W58" i="23"/>
  <c r="X58" i="23"/>
  <c r="Z58" i="23"/>
  <c r="AA58" i="23" s="1"/>
  <c r="N59" i="23"/>
  <c r="M59" i="23" s="1"/>
  <c r="R59" i="23"/>
  <c r="Q59" i="23" s="1"/>
  <c r="W59" i="23"/>
  <c r="X59" i="23" s="1"/>
  <c r="Z59" i="23"/>
  <c r="AA59" i="23" s="1"/>
  <c r="N60" i="23"/>
  <c r="M60" i="23" s="1"/>
  <c r="R60" i="23"/>
  <c r="Q60" i="23" s="1"/>
  <c r="W60" i="23"/>
  <c r="X60" i="23" s="1"/>
  <c r="Z60" i="23"/>
  <c r="AA60" i="23" s="1"/>
  <c r="B62" i="23"/>
  <c r="U62" i="23"/>
  <c r="N63" i="23"/>
  <c r="M63" i="23" s="1"/>
  <c r="R63" i="23"/>
  <c r="Q63" i="23" s="1"/>
  <c r="W63" i="23"/>
  <c r="X63" i="23" s="1"/>
  <c r="Z63" i="23"/>
  <c r="AA63" i="23" s="1"/>
  <c r="N64" i="23"/>
  <c r="M64" i="23" s="1"/>
  <c r="R64" i="23"/>
  <c r="Q64" i="23" s="1"/>
  <c r="W64" i="23"/>
  <c r="X64" i="23" s="1"/>
  <c r="Z64" i="23"/>
  <c r="AA64" i="23"/>
  <c r="N65" i="23"/>
  <c r="M65" i="23" s="1"/>
  <c r="R65" i="23"/>
  <c r="Q65" i="23" s="1"/>
  <c r="W65" i="23"/>
  <c r="X65" i="23" s="1"/>
  <c r="Z65" i="23"/>
  <c r="AA65" i="23" s="1"/>
  <c r="N66" i="23"/>
  <c r="M66" i="23" s="1"/>
  <c r="R66" i="23"/>
  <c r="Q66" i="23" s="1"/>
  <c r="W66" i="23"/>
  <c r="X66" i="23" s="1"/>
  <c r="Z66" i="23"/>
  <c r="AA66" i="23" s="1"/>
  <c r="N67" i="23"/>
  <c r="M67" i="23" s="1"/>
  <c r="R67" i="23"/>
  <c r="Q67" i="23" s="1"/>
  <c r="W67" i="23"/>
  <c r="X67" i="23" s="1"/>
  <c r="Z67" i="23"/>
  <c r="AA67" i="23"/>
  <c r="N68" i="23"/>
  <c r="M68" i="23" s="1"/>
  <c r="R68" i="23"/>
  <c r="Q68" i="23" s="1"/>
  <c r="W68" i="23"/>
  <c r="X68" i="23" s="1"/>
  <c r="Z68" i="23"/>
  <c r="AA68" i="23" s="1"/>
  <c r="N69" i="23"/>
  <c r="M69" i="23" s="1"/>
  <c r="R69" i="23"/>
  <c r="Q69" i="23" s="1"/>
  <c r="W69" i="23"/>
  <c r="X69" i="23" s="1"/>
  <c r="Z69" i="23"/>
  <c r="AA69" i="23" s="1"/>
  <c r="N70" i="23"/>
  <c r="M70" i="23" s="1"/>
  <c r="R70" i="23"/>
  <c r="Q70" i="23" s="1"/>
  <c r="W70" i="23"/>
  <c r="X70" i="23" s="1"/>
  <c r="Z70" i="23"/>
  <c r="AA70" i="23" s="1"/>
  <c r="N71" i="23"/>
  <c r="M71" i="23" s="1"/>
  <c r="R71" i="23"/>
  <c r="Q71" i="23" s="1"/>
  <c r="W71" i="23"/>
  <c r="X71" i="23" s="1"/>
  <c r="Z71" i="23"/>
  <c r="AA71" i="23" s="1"/>
  <c r="N72" i="23"/>
  <c r="M72" i="23" s="1"/>
  <c r="R72" i="23"/>
  <c r="Q72" i="23" s="1"/>
  <c r="W72" i="23"/>
  <c r="X72" i="23" s="1"/>
  <c r="Z72" i="23"/>
  <c r="AA72" i="23" s="1"/>
  <c r="N73" i="23"/>
  <c r="M73" i="23" s="1"/>
  <c r="R73" i="23"/>
  <c r="Q73" i="23" s="1"/>
  <c r="W73" i="23"/>
  <c r="X73" i="23"/>
  <c r="Z73" i="23"/>
  <c r="AA73" i="23" s="1"/>
  <c r="N74" i="23"/>
  <c r="M74" i="23" s="1"/>
  <c r="R74" i="23"/>
  <c r="Q74" i="23" s="1"/>
  <c r="W74" i="23"/>
  <c r="X74" i="23" s="1"/>
  <c r="Z74" i="23"/>
  <c r="AA74" i="23" s="1"/>
  <c r="N75" i="23"/>
  <c r="M75" i="23" s="1"/>
  <c r="R75" i="23"/>
  <c r="Q75" i="23" s="1"/>
  <c r="W75" i="23"/>
  <c r="X75" i="23" s="1"/>
  <c r="Z75" i="23"/>
  <c r="AA75" i="23"/>
  <c r="N76" i="23"/>
  <c r="M76" i="23" s="1"/>
  <c r="R76" i="23"/>
  <c r="Q76" i="23" s="1"/>
  <c r="W76" i="23"/>
  <c r="X76" i="23" s="1"/>
  <c r="Z76" i="23"/>
  <c r="AA76" i="23" s="1"/>
  <c r="N77" i="23"/>
  <c r="M77" i="23" s="1"/>
  <c r="R77" i="23"/>
  <c r="Q77" i="23" s="1"/>
  <c r="W77" i="23"/>
  <c r="X77" i="23" s="1"/>
  <c r="Z77" i="23"/>
  <c r="AA77" i="23" s="1"/>
  <c r="N78" i="23"/>
  <c r="M78" i="23" s="1"/>
  <c r="R78" i="23"/>
  <c r="Q78" i="23" s="1"/>
  <c r="W78" i="23"/>
  <c r="X78" i="23" s="1"/>
  <c r="Z78" i="23"/>
  <c r="AA78" i="23" s="1"/>
  <c r="N79" i="23"/>
  <c r="M79" i="23" s="1"/>
  <c r="R79" i="23"/>
  <c r="Q79" i="23" s="1"/>
  <c r="W79" i="23"/>
  <c r="X79" i="23"/>
  <c r="Z79" i="23"/>
  <c r="AA79" i="23" s="1"/>
  <c r="N80" i="23"/>
  <c r="M80" i="23" s="1"/>
  <c r="R80" i="23"/>
  <c r="Q80" i="23" s="1"/>
  <c r="W80" i="23"/>
  <c r="X80" i="23" s="1"/>
  <c r="Z80" i="23"/>
  <c r="AA80" i="23" s="1"/>
  <c r="N81" i="23"/>
  <c r="M81" i="23" s="1"/>
  <c r="R81" i="23"/>
  <c r="Q81" i="23" s="1"/>
  <c r="W81" i="23"/>
  <c r="X81" i="23" s="1"/>
  <c r="Z81" i="23"/>
  <c r="AA81" i="23" s="1"/>
  <c r="N82" i="23"/>
  <c r="M82" i="23" s="1"/>
  <c r="R82" i="23"/>
  <c r="Q82" i="23" s="1"/>
  <c r="W82" i="23"/>
  <c r="X82" i="23" s="1"/>
  <c r="Z82" i="23"/>
  <c r="AA82" i="23" s="1"/>
  <c r="N83" i="23"/>
  <c r="M83" i="23" s="1"/>
  <c r="R83" i="23"/>
  <c r="Q83" i="23" s="1"/>
  <c r="W83" i="23"/>
  <c r="X83" i="23" s="1"/>
  <c r="Z83" i="23"/>
  <c r="AA83" i="23" s="1"/>
  <c r="B84" i="23"/>
  <c r="U84" i="23"/>
  <c r="N85" i="23"/>
  <c r="M85" i="23" s="1"/>
  <c r="R85" i="23"/>
  <c r="Q85" i="23" s="1"/>
  <c r="W85" i="23"/>
  <c r="X85" i="23" s="1"/>
  <c r="Z85" i="23"/>
  <c r="AA85" i="23" s="1"/>
  <c r="N86" i="23"/>
  <c r="M86" i="23" s="1"/>
  <c r="R86" i="23"/>
  <c r="Q86" i="23" s="1"/>
  <c r="W86" i="23"/>
  <c r="X86" i="23" s="1"/>
  <c r="Z86" i="23"/>
  <c r="AA86" i="23" s="1"/>
  <c r="N87" i="23"/>
  <c r="M87" i="23" s="1"/>
  <c r="R87" i="23"/>
  <c r="Q87" i="23" s="1"/>
  <c r="W87" i="23"/>
  <c r="X87" i="23"/>
  <c r="Z87" i="23"/>
  <c r="AA87" i="23" s="1"/>
  <c r="N88" i="23"/>
  <c r="M88" i="23" s="1"/>
  <c r="R88" i="23"/>
  <c r="Q88" i="23" s="1"/>
  <c r="W88" i="23"/>
  <c r="X88" i="23" s="1"/>
  <c r="Z88" i="23"/>
  <c r="AA88" i="23" s="1"/>
  <c r="N89" i="23"/>
  <c r="M89" i="23" s="1"/>
  <c r="R89" i="23"/>
  <c r="Q89" i="23" s="1"/>
  <c r="W89" i="23"/>
  <c r="X89" i="23" s="1"/>
  <c r="Z89" i="23"/>
  <c r="AA89" i="23" s="1"/>
  <c r="N90" i="23"/>
  <c r="M90" i="23" s="1"/>
  <c r="R90" i="23"/>
  <c r="Q90" i="23" s="1"/>
  <c r="W90" i="23"/>
  <c r="X90" i="23" s="1"/>
  <c r="Z90" i="23"/>
  <c r="AA90" i="23" s="1"/>
  <c r="N91" i="23"/>
  <c r="M91" i="23" s="1"/>
  <c r="R91" i="23"/>
  <c r="Q91" i="23" s="1"/>
  <c r="W91" i="23"/>
  <c r="X91" i="23" s="1"/>
  <c r="Z91" i="23"/>
  <c r="AA91" i="23" s="1"/>
  <c r="N92" i="23"/>
  <c r="M92" i="23" s="1"/>
  <c r="R92" i="23"/>
  <c r="Q92" i="23" s="1"/>
  <c r="W92" i="23"/>
  <c r="X92" i="23" s="1"/>
  <c r="Z92" i="23"/>
  <c r="AA92" i="23" s="1"/>
  <c r="N93" i="23"/>
  <c r="M93" i="23" s="1"/>
  <c r="R93" i="23"/>
  <c r="Q93" i="23" s="1"/>
  <c r="W93" i="23"/>
  <c r="X93" i="23" s="1"/>
  <c r="Z93" i="23"/>
  <c r="AA93" i="23" s="1"/>
  <c r="N94" i="23"/>
  <c r="M94" i="23" s="1"/>
  <c r="R94" i="23"/>
  <c r="Q94" i="23" s="1"/>
  <c r="W94" i="23"/>
  <c r="X94" i="23" s="1"/>
  <c r="Z94" i="23"/>
  <c r="AA94" i="23" s="1"/>
  <c r="N95" i="23"/>
  <c r="M95" i="23" s="1"/>
  <c r="R95" i="23"/>
  <c r="Q95" i="23" s="1"/>
  <c r="W95" i="23"/>
  <c r="X95" i="23" s="1"/>
  <c r="Z95" i="23"/>
  <c r="AA95" i="23"/>
  <c r="N96" i="23"/>
  <c r="M96" i="23" s="1"/>
  <c r="R96" i="23"/>
  <c r="Q96" i="23" s="1"/>
  <c r="W96" i="23"/>
  <c r="X96" i="23" s="1"/>
  <c r="Z96" i="23"/>
  <c r="AA96" i="23" s="1"/>
  <c r="N97" i="23"/>
  <c r="M97" i="23" s="1"/>
  <c r="R97" i="23"/>
  <c r="Q97" i="23" s="1"/>
  <c r="W97" i="23"/>
  <c r="X97" i="23"/>
  <c r="Z97" i="23"/>
  <c r="AA97" i="23" s="1"/>
  <c r="N98" i="23"/>
  <c r="M98" i="23" s="1"/>
  <c r="R98" i="23"/>
  <c r="Q98" i="23" s="1"/>
  <c r="W98" i="23"/>
  <c r="X98" i="23" s="1"/>
  <c r="Z98" i="23"/>
  <c r="AA98" i="23" s="1"/>
  <c r="N99" i="23"/>
  <c r="M99" i="23" s="1"/>
  <c r="R99" i="23"/>
  <c r="Q99" i="23" s="1"/>
  <c r="W99" i="23"/>
  <c r="X99" i="23" s="1"/>
  <c r="Z99" i="23"/>
  <c r="AA99" i="23" s="1"/>
  <c r="N100" i="23"/>
  <c r="M100" i="23" s="1"/>
  <c r="R100" i="23"/>
  <c r="Q100" i="23" s="1"/>
  <c r="W100" i="23"/>
  <c r="X100" i="23" s="1"/>
  <c r="Z100" i="23"/>
  <c r="AA100" i="23" s="1"/>
  <c r="N101" i="23"/>
  <c r="M101" i="23" s="1"/>
  <c r="R101" i="23"/>
  <c r="Q101" i="23" s="1"/>
  <c r="W101" i="23"/>
  <c r="X101" i="23" s="1"/>
  <c r="Z101" i="23"/>
  <c r="AA101" i="23" s="1"/>
  <c r="N102" i="23"/>
  <c r="M102" i="23" s="1"/>
  <c r="R102" i="23"/>
  <c r="Q102" i="23" s="1"/>
  <c r="W102" i="23"/>
  <c r="X102" i="23" s="1"/>
  <c r="Z102" i="23"/>
  <c r="AA102" i="23" s="1"/>
  <c r="N103" i="23"/>
  <c r="M103" i="23" s="1"/>
  <c r="R103" i="23"/>
  <c r="Q103" i="23" s="1"/>
  <c r="W103" i="23"/>
  <c r="X103" i="23"/>
  <c r="Z103" i="23"/>
  <c r="AA103" i="23" s="1"/>
  <c r="N104" i="23"/>
  <c r="M104" i="23" s="1"/>
  <c r="R104" i="23"/>
  <c r="Q104" i="23" s="1"/>
  <c r="W104" i="23"/>
  <c r="X104" i="23" s="1"/>
  <c r="Z104" i="23"/>
  <c r="AA104" i="23" s="1"/>
  <c r="N105" i="23"/>
  <c r="M105" i="23" s="1"/>
  <c r="R105" i="23"/>
  <c r="Q105" i="23" s="1"/>
  <c r="W105" i="23"/>
  <c r="X105" i="23" s="1"/>
  <c r="Z105" i="23"/>
  <c r="AA105" i="23" s="1"/>
  <c r="N106" i="23"/>
  <c r="M106" i="23" s="1"/>
  <c r="R106" i="23"/>
  <c r="Q106" i="23" s="1"/>
  <c r="W106" i="23"/>
  <c r="X106" i="23" s="1"/>
  <c r="Z106" i="23"/>
  <c r="AA106" i="23" s="1"/>
  <c r="B107" i="23"/>
  <c r="U107" i="23"/>
  <c r="N108" i="23"/>
  <c r="M108" i="23" s="1"/>
  <c r="R108" i="23"/>
  <c r="Q108" i="23" s="1"/>
  <c r="W108" i="23"/>
  <c r="X108" i="23" s="1"/>
  <c r="Z108" i="23"/>
  <c r="AA108" i="23" s="1"/>
  <c r="N109" i="23"/>
  <c r="M109" i="23" s="1"/>
  <c r="R109" i="23"/>
  <c r="Q109" i="23" s="1"/>
  <c r="W109" i="23"/>
  <c r="X109" i="23" s="1"/>
  <c r="Z109" i="23"/>
  <c r="AA109" i="23" s="1"/>
  <c r="N110" i="23"/>
  <c r="M110" i="23" s="1"/>
  <c r="R110" i="23"/>
  <c r="Q110" i="23" s="1"/>
  <c r="W110" i="23"/>
  <c r="X110" i="23" s="1"/>
  <c r="Z110" i="23"/>
  <c r="AA110" i="23" s="1"/>
  <c r="N111" i="23"/>
  <c r="M111" i="23" s="1"/>
  <c r="R111" i="23"/>
  <c r="Q111" i="23" s="1"/>
  <c r="W111" i="23"/>
  <c r="X111" i="23"/>
  <c r="Z111" i="23"/>
  <c r="AA111" i="23" s="1"/>
  <c r="N112" i="23"/>
  <c r="M112" i="23" s="1"/>
  <c r="R112" i="23"/>
  <c r="Q112" i="23" s="1"/>
  <c r="W112" i="23"/>
  <c r="X112" i="23" s="1"/>
  <c r="Z112" i="23"/>
  <c r="AA112" i="23" s="1"/>
  <c r="N113" i="23"/>
  <c r="M113" i="23" s="1"/>
  <c r="R113" i="23"/>
  <c r="Q113" i="23" s="1"/>
  <c r="W113" i="23"/>
  <c r="X113" i="23" s="1"/>
  <c r="Z113" i="23"/>
  <c r="AA113" i="23" s="1"/>
  <c r="N114" i="23"/>
  <c r="M114" i="23" s="1"/>
  <c r="R114" i="23"/>
  <c r="Q114" i="23" s="1"/>
  <c r="W114" i="23"/>
  <c r="X114" i="23" s="1"/>
  <c r="Z114" i="23"/>
  <c r="AA114" i="23" s="1"/>
  <c r="N115" i="23"/>
  <c r="M115" i="23" s="1"/>
  <c r="R115" i="23"/>
  <c r="Q115" i="23" s="1"/>
  <c r="W115" i="23"/>
  <c r="X115" i="23" s="1"/>
  <c r="Z115" i="23"/>
  <c r="AA115" i="23" s="1"/>
  <c r="N116" i="23"/>
  <c r="M116" i="23" s="1"/>
  <c r="R116" i="23"/>
  <c r="Q116" i="23" s="1"/>
  <c r="W116" i="23"/>
  <c r="X116" i="23"/>
  <c r="Z116" i="23"/>
  <c r="AA116" i="23" s="1"/>
  <c r="N117" i="23"/>
  <c r="M117" i="23" s="1"/>
  <c r="R117" i="23"/>
  <c r="Q117" i="23" s="1"/>
  <c r="W117" i="23"/>
  <c r="X117" i="23" s="1"/>
  <c r="Z117" i="23"/>
  <c r="AA117" i="23" s="1"/>
  <c r="N118" i="23"/>
  <c r="M118" i="23" s="1"/>
  <c r="R118" i="23"/>
  <c r="Q118" i="23" s="1"/>
  <c r="W118" i="23"/>
  <c r="X118" i="23" s="1"/>
  <c r="Z118" i="23"/>
  <c r="AA118" i="23" s="1"/>
  <c r="N119" i="23"/>
  <c r="M119" i="23" s="1"/>
  <c r="R119" i="23"/>
  <c r="Q119" i="23" s="1"/>
  <c r="W119" i="23"/>
  <c r="X119" i="23" s="1"/>
  <c r="Z119" i="23"/>
  <c r="AA119" i="23" s="1"/>
  <c r="N120" i="23"/>
  <c r="M120" i="23" s="1"/>
  <c r="R120" i="23"/>
  <c r="Q120" i="23" s="1"/>
  <c r="W120" i="23"/>
  <c r="X120" i="23" s="1"/>
  <c r="Z120" i="23"/>
  <c r="AA120" i="23" s="1"/>
  <c r="N121" i="23"/>
  <c r="M121" i="23" s="1"/>
  <c r="R121" i="23"/>
  <c r="Q121" i="23" s="1"/>
  <c r="W121" i="23"/>
  <c r="X121" i="23"/>
  <c r="Z121" i="23"/>
  <c r="AA121" i="23" s="1"/>
  <c r="N122" i="23"/>
  <c r="M122" i="23" s="1"/>
  <c r="R122" i="23"/>
  <c r="Q122" i="23" s="1"/>
  <c r="W122" i="23"/>
  <c r="X122" i="23" s="1"/>
  <c r="Z122" i="23"/>
  <c r="AA122" i="23" s="1"/>
  <c r="N123" i="23"/>
  <c r="M123" i="23" s="1"/>
  <c r="R123" i="23"/>
  <c r="Q123" i="23" s="1"/>
  <c r="W123" i="23"/>
  <c r="X123" i="23"/>
  <c r="Z123" i="23"/>
  <c r="AA123" i="23" s="1"/>
  <c r="N124" i="23"/>
  <c r="M124" i="23" s="1"/>
  <c r="R124" i="23"/>
  <c r="Q124" i="23" s="1"/>
  <c r="W124" i="23"/>
  <c r="X124" i="23" s="1"/>
  <c r="Z124" i="23"/>
  <c r="AA124" i="23" s="1"/>
  <c r="N125" i="23"/>
  <c r="M125" i="23" s="1"/>
  <c r="R125" i="23"/>
  <c r="Q125" i="23" s="1"/>
  <c r="W125" i="23"/>
  <c r="X125" i="23"/>
  <c r="Z125" i="23"/>
  <c r="AA125" i="23" s="1"/>
  <c r="N126" i="23"/>
  <c r="M126" i="23" s="1"/>
  <c r="R126" i="23"/>
  <c r="Q126" i="23" s="1"/>
  <c r="W126" i="23"/>
  <c r="X126" i="23" s="1"/>
  <c r="Z126" i="23"/>
  <c r="AA126" i="23" s="1"/>
  <c r="N127" i="23"/>
  <c r="M127" i="23" s="1"/>
  <c r="R127" i="23"/>
  <c r="Q127" i="23" s="1"/>
  <c r="W127" i="23"/>
  <c r="X127" i="23" s="1"/>
  <c r="Z127" i="23"/>
  <c r="AA127" i="23" s="1"/>
  <c r="N128" i="23"/>
  <c r="M128" i="23" s="1"/>
  <c r="R128" i="23"/>
  <c r="Q128" i="23" s="1"/>
  <c r="W128" i="23"/>
  <c r="X128" i="23"/>
  <c r="Z128" i="23"/>
  <c r="AA128" i="23" s="1"/>
  <c r="N129" i="23"/>
  <c r="M129" i="23" s="1"/>
  <c r="R129" i="23"/>
  <c r="Q129" i="23" s="1"/>
  <c r="W129" i="23"/>
  <c r="X129" i="23" s="1"/>
  <c r="Z129" i="23"/>
  <c r="AA129" i="23" s="1"/>
  <c r="N130" i="23"/>
  <c r="M130" i="23" s="1"/>
  <c r="R130" i="23"/>
  <c r="Q130" i="23" s="1"/>
  <c r="W130" i="23"/>
  <c r="X130" i="23" s="1"/>
  <c r="Z130" i="23"/>
  <c r="AA130" i="23" s="1"/>
  <c r="N131" i="23"/>
  <c r="M131" i="23" s="1"/>
  <c r="R131" i="23"/>
  <c r="Q131" i="23" s="1"/>
  <c r="W131" i="23"/>
  <c r="X131" i="23"/>
  <c r="Z131" i="23"/>
  <c r="AA131" i="23" s="1"/>
  <c r="N132" i="23"/>
  <c r="M132" i="23" s="1"/>
  <c r="R132" i="23"/>
  <c r="Q132" i="23" s="1"/>
  <c r="W132" i="23"/>
  <c r="X132" i="23"/>
  <c r="Z132" i="23"/>
  <c r="AA132" i="23" s="1"/>
  <c r="N133" i="23"/>
  <c r="M133" i="23" s="1"/>
  <c r="R133" i="23"/>
  <c r="Q133" i="23" s="1"/>
  <c r="W133" i="23"/>
  <c r="X133" i="23" s="1"/>
  <c r="Z133" i="23"/>
  <c r="AA133" i="23" s="1"/>
  <c r="B134" i="23"/>
  <c r="U134" i="23"/>
  <c r="N135" i="23"/>
  <c r="M135" i="23" s="1"/>
  <c r="R135" i="23"/>
  <c r="Q135" i="23" s="1"/>
  <c r="W135" i="23"/>
  <c r="X135" i="23" s="1"/>
  <c r="Z135" i="23"/>
  <c r="AA135" i="23" s="1"/>
  <c r="N136" i="23"/>
  <c r="M136" i="23" s="1"/>
  <c r="R136" i="23"/>
  <c r="Q136" i="23" s="1"/>
  <c r="W136" i="23"/>
  <c r="X136" i="23" s="1"/>
  <c r="Z136" i="23"/>
  <c r="AA136" i="23" s="1"/>
  <c r="N137" i="23"/>
  <c r="M137" i="23" s="1"/>
  <c r="R137" i="23"/>
  <c r="Q137" i="23" s="1"/>
  <c r="W137" i="23"/>
  <c r="X137" i="23" s="1"/>
  <c r="Z137" i="23"/>
  <c r="AA137" i="23" s="1"/>
  <c r="N138" i="23"/>
  <c r="M138" i="23" s="1"/>
  <c r="R138" i="23"/>
  <c r="Q138" i="23" s="1"/>
  <c r="W138" i="23"/>
  <c r="X138" i="23" s="1"/>
  <c r="Z138" i="23"/>
  <c r="AA138" i="23" s="1"/>
  <c r="N139" i="23"/>
  <c r="M139" i="23" s="1"/>
  <c r="R139" i="23"/>
  <c r="Q139" i="23" s="1"/>
  <c r="W139" i="23"/>
  <c r="X139" i="23" s="1"/>
  <c r="Z139" i="23"/>
  <c r="AA139" i="23" s="1"/>
  <c r="N140" i="23"/>
  <c r="M140" i="23" s="1"/>
  <c r="R140" i="23"/>
  <c r="Q140" i="23" s="1"/>
  <c r="W140" i="23"/>
  <c r="X140" i="23" s="1"/>
  <c r="Z140" i="23"/>
  <c r="AA140" i="23" s="1"/>
  <c r="N141" i="23"/>
  <c r="M141" i="23" s="1"/>
  <c r="R141" i="23"/>
  <c r="Q141" i="23" s="1"/>
  <c r="W141" i="23"/>
  <c r="X141" i="23" s="1"/>
  <c r="Z141" i="23"/>
  <c r="AA141" i="23" s="1"/>
  <c r="N142" i="23"/>
  <c r="M142" i="23" s="1"/>
  <c r="R142" i="23"/>
  <c r="Q142" i="23" s="1"/>
  <c r="W142" i="23"/>
  <c r="X142" i="23" s="1"/>
  <c r="Z142" i="23"/>
  <c r="AA142" i="23"/>
  <c r="N143" i="23"/>
  <c r="M143" i="23" s="1"/>
  <c r="R143" i="23"/>
  <c r="Q143" i="23" s="1"/>
  <c r="W143" i="23"/>
  <c r="X143" i="23" s="1"/>
  <c r="Z143" i="23"/>
  <c r="AA143" i="23"/>
  <c r="N144" i="23"/>
  <c r="M144" i="23" s="1"/>
  <c r="R144" i="23"/>
  <c r="Q144" i="23" s="1"/>
  <c r="W144" i="23"/>
  <c r="X144" i="23" s="1"/>
  <c r="Z144" i="23"/>
  <c r="AA144" i="23" s="1"/>
  <c r="N145" i="23"/>
  <c r="M145" i="23" s="1"/>
  <c r="R145" i="23"/>
  <c r="Q145" i="23" s="1"/>
  <c r="W145" i="23"/>
  <c r="X145" i="23" s="1"/>
  <c r="Z145" i="23"/>
  <c r="AA145" i="23" s="1"/>
  <c r="N146" i="23"/>
  <c r="M146" i="23" s="1"/>
  <c r="R146" i="23"/>
  <c r="Q146" i="23" s="1"/>
  <c r="W146" i="23"/>
  <c r="X146" i="23" s="1"/>
  <c r="Z146" i="23"/>
  <c r="AA146" i="23"/>
  <c r="N147" i="23"/>
  <c r="M147" i="23" s="1"/>
  <c r="R147" i="23"/>
  <c r="Q147" i="23" s="1"/>
  <c r="W147" i="23"/>
  <c r="X147" i="23" s="1"/>
  <c r="Z147" i="23"/>
  <c r="AA147" i="23" s="1"/>
  <c r="N148" i="23"/>
  <c r="M148" i="23" s="1"/>
  <c r="R148" i="23"/>
  <c r="Q148" i="23" s="1"/>
  <c r="W148" i="23"/>
  <c r="X148" i="23" s="1"/>
  <c r="Z148" i="23"/>
  <c r="AA148" i="23" s="1"/>
  <c r="N149" i="23"/>
  <c r="M149" i="23" s="1"/>
  <c r="R149" i="23"/>
  <c r="Q149" i="23" s="1"/>
  <c r="W149" i="23"/>
  <c r="X149" i="23" s="1"/>
  <c r="Z149" i="23"/>
  <c r="AA149" i="23" s="1"/>
  <c r="N150" i="23"/>
  <c r="M150" i="23" s="1"/>
  <c r="R150" i="23"/>
  <c r="Q150" i="23" s="1"/>
  <c r="W150" i="23"/>
  <c r="X150" i="23" s="1"/>
  <c r="Z150" i="23"/>
  <c r="AA150" i="23" s="1"/>
  <c r="N151" i="23"/>
  <c r="M151" i="23" s="1"/>
  <c r="R151" i="23"/>
  <c r="Q151" i="23" s="1"/>
  <c r="W151" i="23"/>
  <c r="X151" i="23" s="1"/>
  <c r="Z151" i="23"/>
  <c r="AA151" i="23" s="1"/>
  <c r="N152" i="23"/>
  <c r="M152" i="23" s="1"/>
  <c r="R152" i="23"/>
  <c r="Q152" i="23" s="1"/>
  <c r="W152" i="23"/>
  <c r="X152" i="23" s="1"/>
  <c r="Z152" i="23"/>
  <c r="AA152" i="23" s="1"/>
  <c r="N153" i="23"/>
  <c r="M153" i="23" s="1"/>
  <c r="R153" i="23"/>
  <c r="Q153" i="23" s="1"/>
  <c r="W153" i="23"/>
  <c r="X153" i="23" s="1"/>
  <c r="Z153" i="23"/>
  <c r="AA153" i="23" s="1"/>
  <c r="N154" i="23"/>
  <c r="M154" i="23" s="1"/>
  <c r="R154" i="23"/>
  <c r="Q154" i="23" s="1"/>
  <c r="W154" i="23"/>
  <c r="X154" i="23" s="1"/>
  <c r="Z154" i="23"/>
  <c r="AA154" i="23"/>
  <c r="N155" i="23"/>
  <c r="M155" i="23" s="1"/>
  <c r="R155" i="23"/>
  <c r="Q155" i="23" s="1"/>
  <c r="W155" i="23"/>
  <c r="X155" i="23" s="1"/>
  <c r="Z155" i="23"/>
  <c r="AA155" i="23" s="1"/>
  <c r="N156" i="23"/>
  <c r="M156" i="23" s="1"/>
  <c r="R156" i="23"/>
  <c r="Q156" i="23" s="1"/>
  <c r="W156" i="23"/>
  <c r="X156" i="23" s="1"/>
  <c r="Z156" i="23"/>
  <c r="AA156" i="23" s="1"/>
  <c r="N157" i="23"/>
  <c r="M157" i="23" s="1"/>
  <c r="R157" i="23"/>
  <c r="Q157" i="23" s="1"/>
  <c r="W157" i="23"/>
  <c r="X157" i="23" s="1"/>
  <c r="Z157" i="23"/>
  <c r="AA157" i="23" s="1"/>
  <c r="N158" i="23"/>
  <c r="M158" i="23" s="1"/>
  <c r="R158" i="23"/>
  <c r="Q158" i="23" s="1"/>
  <c r="W158" i="23"/>
  <c r="X158" i="23" s="1"/>
  <c r="Z158" i="23"/>
  <c r="AA158" i="23" s="1"/>
  <c r="N159" i="23"/>
  <c r="M159" i="23" s="1"/>
  <c r="R159" i="23"/>
  <c r="Q159" i="23" s="1"/>
  <c r="W159" i="23"/>
  <c r="X159" i="23" s="1"/>
  <c r="Z159" i="23"/>
  <c r="AA159" i="23"/>
  <c r="N160" i="23"/>
  <c r="M160" i="23" s="1"/>
  <c r="R160" i="23"/>
  <c r="Q160" i="23" s="1"/>
  <c r="W160" i="23"/>
  <c r="X160" i="23" s="1"/>
  <c r="Z160" i="23"/>
  <c r="AA160" i="23" s="1"/>
  <c r="B161" i="23"/>
  <c r="U161" i="23"/>
  <c r="N162" i="23"/>
  <c r="M162" i="23" s="1"/>
  <c r="R162" i="23"/>
  <c r="Q162" i="23" s="1"/>
  <c r="W162" i="23"/>
  <c r="X162" i="23" s="1"/>
  <c r="Z162" i="23"/>
  <c r="AA162" i="23" s="1"/>
  <c r="N163" i="23"/>
  <c r="M163" i="23" s="1"/>
  <c r="R163" i="23"/>
  <c r="Q163" i="23" s="1"/>
  <c r="W163" i="23"/>
  <c r="X163" i="23" s="1"/>
  <c r="Z163" i="23"/>
  <c r="AA163" i="23" s="1"/>
  <c r="N164" i="23"/>
  <c r="M164" i="23" s="1"/>
  <c r="R164" i="23"/>
  <c r="Q164" i="23" s="1"/>
  <c r="W164" i="23"/>
  <c r="X164" i="23" s="1"/>
  <c r="Z164" i="23"/>
  <c r="AA164" i="23" s="1"/>
  <c r="B165" i="23"/>
  <c r="U165" i="23"/>
  <c r="N166" i="23"/>
  <c r="M166" i="23" s="1"/>
  <c r="R166" i="23"/>
  <c r="Q166" i="23" s="1"/>
  <c r="W166" i="23"/>
  <c r="X166" i="23" s="1"/>
  <c r="Z166" i="23"/>
  <c r="AA166" i="23" s="1"/>
  <c r="N167" i="23"/>
  <c r="M167" i="23" s="1"/>
  <c r="R167" i="23"/>
  <c r="Q167" i="23" s="1"/>
  <c r="W167" i="23"/>
  <c r="X167" i="23" s="1"/>
  <c r="Z167" i="23"/>
  <c r="AA167" i="23" s="1"/>
  <c r="N168" i="23"/>
  <c r="M168" i="23" s="1"/>
  <c r="R168" i="23"/>
  <c r="Q168" i="23" s="1"/>
  <c r="W168" i="23"/>
  <c r="X168" i="23" s="1"/>
  <c r="Z168" i="23"/>
  <c r="AA168" i="23" s="1"/>
  <c r="N169" i="23"/>
  <c r="M169" i="23" s="1"/>
  <c r="R169" i="23"/>
  <c r="Q169" i="23" s="1"/>
  <c r="W169" i="23"/>
  <c r="X169" i="23" s="1"/>
  <c r="Z169" i="23"/>
  <c r="AA169" i="23" s="1"/>
  <c r="N170" i="23"/>
  <c r="M170" i="23" s="1"/>
  <c r="R170" i="23"/>
  <c r="Q170" i="23" s="1"/>
  <c r="W170" i="23"/>
  <c r="X170" i="23" s="1"/>
  <c r="Z170" i="23"/>
  <c r="AA170" i="23" s="1"/>
  <c r="N171" i="23"/>
  <c r="M171" i="23" s="1"/>
  <c r="R171" i="23"/>
  <c r="Q171" i="23" s="1"/>
  <c r="W171" i="23"/>
  <c r="X171" i="23" s="1"/>
  <c r="Z171" i="23"/>
  <c r="AA171" i="23" s="1"/>
  <c r="N172" i="23"/>
  <c r="M172" i="23" s="1"/>
  <c r="R172" i="23"/>
  <c r="Q172" i="23" s="1"/>
  <c r="W172" i="23"/>
  <c r="X172" i="23"/>
  <c r="Z172" i="23"/>
  <c r="AA172" i="23" s="1"/>
  <c r="N173" i="23"/>
  <c r="M173" i="23" s="1"/>
  <c r="R173" i="23"/>
  <c r="Q173" i="23" s="1"/>
  <c r="W173" i="23"/>
  <c r="X173" i="23" s="1"/>
  <c r="Z173" i="23"/>
  <c r="AA173" i="23" s="1"/>
  <c r="B174" i="23"/>
  <c r="U174" i="23"/>
  <c r="N175" i="23"/>
  <c r="M175" i="23" s="1"/>
  <c r="R175" i="23"/>
  <c r="Q175" i="23" s="1"/>
  <c r="W175" i="23"/>
  <c r="X175" i="23"/>
  <c r="Z175" i="23"/>
  <c r="AA175" i="23" s="1"/>
  <c r="N176" i="23"/>
  <c r="M176" i="23" s="1"/>
  <c r="R176" i="23"/>
  <c r="Q176" i="23" s="1"/>
  <c r="W176" i="23"/>
  <c r="X176" i="23"/>
  <c r="Z176" i="23"/>
  <c r="AA176" i="23" s="1"/>
  <c r="N177" i="23"/>
  <c r="M177" i="23" s="1"/>
  <c r="R177" i="23"/>
  <c r="Q177" i="23" s="1"/>
  <c r="W177" i="23"/>
  <c r="X177" i="23"/>
  <c r="Z177" i="23"/>
  <c r="AA177" i="23" s="1"/>
  <c r="N178" i="23"/>
  <c r="M178" i="23" s="1"/>
  <c r="R178" i="23"/>
  <c r="Q178" i="23" s="1"/>
  <c r="W178" i="23"/>
  <c r="X178" i="23" s="1"/>
  <c r="Z178" i="23"/>
  <c r="AA178" i="23" s="1"/>
  <c r="N179" i="23"/>
  <c r="M179" i="23" s="1"/>
  <c r="R179" i="23"/>
  <c r="Q179" i="23" s="1"/>
  <c r="W179" i="23"/>
  <c r="X179" i="23" s="1"/>
  <c r="Z179" i="23"/>
  <c r="AA179" i="23"/>
  <c r="N180" i="23"/>
  <c r="M180" i="23" s="1"/>
  <c r="R180" i="23"/>
  <c r="Q180" i="23" s="1"/>
  <c r="W180" i="23"/>
  <c r="X180" i="23" s="1"/>
  <c r="Z180" i="23"/>
  <c r="AA180" i="23" s="1"/>
  <c r="N181" i="23"/>
  <c r="M181" i="23" s="1"/>
  <c r="R181" i="23"/>
  <c r="Q181" i="23" s="1"/>
  <c r="W181" i="23"/>
  <c r="X181" i="23" s="1"/>
  <c r="Z181" i="23"/>
  <c r="AA181" i="23" s="1"/>
  <c r="N182" i="23"/>
  <c r="M182" i="23" s="1"/>
  <c r="R182" i="23"/>
  <c r="Q182" i="23" s="1"/>
  <c r="W182" i="23"/>
  <c r="X182" i="23" s="1"/>
  <c r="Z182" i="23"/>
  <c r="AA182" i="23" s="1"/>
  <c r="N183" i="23"/>
  <c r="M183" i="23" s="1"/>
  <c r="Q183" i="23"/>
  <c r="R183" i="23"/>
  <c r="W183" i="23"/>
  <c r="X183" i="23" s="1"/>
  <c r="Z183" i="23"/>
  <c r="AA183" i="23" s="1"/>
  <c r="N184" i="23"/>
  <c r="M184" i="23" s="1"/>
  <c r="R184" i="23"/>
  <c r="Q184" i="23" s="1"/>
  <c r="W184" i="23"/>
  <c r="X184" i="23" s="1"/>
  <c r="Z184" i="23"/>
  <c r="AA184" i="23" s="1"/>
  <c r="B185" i="23"/>
  <c r="U185" i="23"/>
  <c r="N186" i="23"/>
  <c r="M186" i="23" s="1"/>
  <c r="R186" i="23"/>
  <c r="Q186" i="23" s="1"/>
  <c r="W186" i="23"/>
  <c r="X186" i="23" s="1"/>
  <c r="Z186" i="23"/>
  <c r="AA186" i="23"/>
  <c r="N187" i="23"/>
  <c r="M187" i="23" s="1"/>
  <c r="R187" i="23"/>
  <c r="Q187" i="23" s="1"/>
  <c r="W187" i="23"/>
  <c r="X187" i="23" s="1"/>
  <c r="Z187" i="23"/>
  <c r="AA187" i="23" s="1"/>
  <c r="N188" i="23"/>
  <c r="M188" i="23" s="1"/>
  <c r="R188" i="23"/>
  <c r="Q188" i="23" s="1"/>
  <c r="W188" i="23"/>
  <c r="X188" i="23" s="1"/>
  <c r="Z188" i="23"/>
  <c r="AA188" i="23" s="1"/>
  <c r="N189" i="23"/>
  <c r="M189" i="23" s="1"/>
  <c r="R189" i="23"/>
  <c r="Q189" i="23" s="1"/>
  <c r="W189" i="23"/>
  <c r="X189" i="23"/>
  <c r="Z189" i="23"/>
  <c r="AA189" i="23" s="1"/>
  <c r="N190" i="23"/>
  <c r="M190" i="23" s="1"/>
  <c r="R190" i="23"/>
  <c r="Q190" i="23" s="1"/>
  <c r="W190" i="23"/>
  <c r="X190" i="23" s="1"/>
  <c r="Z190" i="23"/>
  <c r="AA190" i="23" s="1"/>
  <c r="B191" i="23"/>
  <c r="U191" i="23"/>
  <c r="N192" i="23"/>
  <c r="M192" i="23" s="1"/>
  <c r="R192" i="23"/>
  <c r="Q192" i="23" s="1"/>
  <c r="W192" i="23"/>
  <c r="X192" i="23" s="1"/>
  <c r="Z192" i="23"/>
  <c r="AA192" i="23" s="1"/>
  <c r="N193" i="23"/>
  <c r="M193" i="23" s="1"/>
  <c r="R193" i="23"/>
  <c r="Q193" i="23" s="1"/>
  <c r="W193" i="23"/>
  <c r="X193" i="23" s="1"/>
  <c r="Z193" i="23"/>
  <c r="AA193" i="23" s="1"/>
  <c r="N194" i="23"/>
  <c r="M194" i="23" s="1"/>
  <c r="R194" i="23"/>
  <c r="Q194" i="23" s="1"/>
  <c r="W194" i="23"/>
  <c r="X194" i="23" s="1"/>
  <c r="Z194" i="23"/>
  <c r="AA194" i="23" s="1"/>
  <c r="N196" i="23"/>
  <c r="M196" i="23" s="1"/>
  <c r="R196" i="23"/>
  <c r="Q196" i="23" s="1"/>
  <c r="W196" i="23"/>
  <c r="X196" i="23"/>
  <c r="Z196" i="23"/>
  <c r="AA196" i="23" s="1"/>
  <c r="N197" i="23"/>
  <c r="M197" i="23" s="1"/>
  <c r="R197" i="23"/>
  <c r="Q197" i="23" s="1"/>
  <c r="W197" i="23"/>
  <c r="X197" i="23" s="1"/>
  <c r="Z197" i="23"/>
  <c r="AA197" i="23" s="1"/>
  <c r="N198" i="23"/>
  <c r="M198" i="23" s="1"/>
  <c r="R198" i="23"/>
  <c r="Q198" i="23" s="1"/>
  <c r="W198" i="23"/>
  <c r="X198" i="23"/>
  <c r="Z198" i="23"/>
  <c r="AA198" i="23" s="1"/>
  <c r="N199" i="23"/>
  <c r="M199" i="23" s="1"/>
  <c r="R199" i="23"/>
  <c r="Q199" i="23" s="1"/>
  <c r="W199" i="23"/>
  <c r="X199" i="23" s="1"/>
  <c r="Z199" i="23"/>
  <c r="AA199" i="23" s="1"/>
  <c r="N200" i="23"/>
  <c r="M200" i="23" s="1"/>
  <c r="R200" i="23"/>
  <c r="Q200" i="23" s="1"/>
  <c r="W200" i="23"/>
  <c r="X200" i="23" s="1"/>
  <c r="Z200" i="23"/>
  <c r="AA200" i="23" s="1"/>
  <c r="N201" i="23"/>
  <c r="M201" i="23" s="1"/>
  <c r="R201" i="23"/>
  <c r="Q201" i="23" s="1"/>
  <c r="W201" i="23"/>
  <c r="X201" i="23" s="1"/>
  <c r="Z201" i="23"/>
  <c r="AA201" i="23" s="1"/>
  <c r="N202" i="23"/>
  <c r="M202" i="23" s="1"/>
  <c r="R202" i="23"/>
  <c r="Q202" i="23" s="1"/>
  <c r="W202" i="23"/>
  <c r="X202" i="23" s="1"/>
  <c r="Z202" i="23"/>
  <c r="AA202" i="23" s="1"/>
  <c r="N203" i="23"/>
  <c r="M203" i="23" s="1"/>
  <c r="R203" i="23"/>
  <c r="Q203" i="23" s="1"/>
  <c r="W203" i="23"/>
  <c r="X203" i="23" s="1"/>
  <c r="Z203" i="23"/>
  <c r="AA203" i="23" s="1"/>
  <c r="N204" i="23"/>
  <c r="M204" i="23" s="1"/>
  <c r="R204" i="23"/>
  <c r="Q204" i="23" s="1"/>
  <c r="W204" i="23"/>
  <c r="X204" i="23"/>
  <c r="Z204" i="23"/>
  <c r="AA204" i="23" s="1"/>
  <c r="N205" i="23"/>
  <c r="M205" i="23" s="1"/>
  <c r="R205" i="23"/>
  <c r="Q205" i="23" s="1"/>
  <c r="W205" i="23"/>
  <c r="X205" i="23" s="1"/>
  <c r="Z205" i="23"/>
  <c r="AA205" i="23" s="1"/>
  <c r="N206" i="23"/>
  <c r="M206" i="23" s="1"/>
  <c r="R206" i="23"/>
  <c r="Q206" i="23" s="1"/>
  <c r="W206" i="23"/>
  <c r="X206" i="23" s="1"/>
  <c r="Z206" i="23"/>
  <c r="AA206" i="23" s="1"/>
  <c r="N207" i="23"/>
  <c r="M207" i="23" s="1"/>
  <c r="R207" i="23"/>
  <c r="Q207" i="23" s="1"/>
  <c r="W207" i="23"/>
  <c r="X207" i="23" s="1"/>
  <c r="Z207" i="23"/>
  <c r="AA207" i="23" s="1"/>
  <c r="N208" i="23"/>
  <c r="M208" i="23" s="1"/>
  <c r="R208" i="23"/>
  <c r="Q208" i="23" s="1"/>
  <c r="W208" i="23"/>
  <c r="X208" i="23" s="1"/>
  <c r="Z208" i="23"/>
  <c r="AA208" i="23" s="1"/>
  <c r="N209" i="23"/>
  <c r="M209" i="23" s="1"/>
  <c r="R209" i="23"/>
  <c r="Q209" i="23" s="1"/>
  <c r="W209" i="23"/>
  <c r="X209" i="23" s="1"/>
  <c r="Z209" i="23"/>
  <c r="AA209" i="23" s="1"/>
  <c r="N210" i="23"/>
  <c r="M210" i="23" s="1"/>
  <c r="R210" i="23"/>
  <c r="Q210" i="23" s="1"/>
  <c r="W210" i="23"/>
  <c r="X210" i="23" s="1"/>
  <c r="Z210" i="23"/>
  <c r="AA210" i="23" s="1"/>
  <c r="N211" i="23"/>
  <c r="M211" i="23" s="1"/>
  <c r="R211" i="23"/>
  <c r="Q211" i="23" s="1"/>
  <c r="W211" i="23"/>
  <c r="X211" i="23" s="1"/>
  <c r="Z211" i="23"/>
  <c r="AA211" i="23" s="1"/>
  <c r="N212" i="23"/>
  <c r="M212" i="23" s="1"/>
  <c r="R212" i="23"/>
  <c r="Q212" i="23" s="1"/>
  <c r="W212" i="23"/>
  <c r="X212" i="23" s="1"/>
  <c r="Z212" i="23"/>
  <c r="AA212" i="23" s="1"/>
  <c r="N213" i="23"/>
  <c r="M213" i="23" s="1"/>
  <c r="R213" i="23"/>
  <c r="Q213" i="23" s="1"/>
  <c r="W213" i="23"/>
  <c r="X213" i="23" s="1"/>
  <c r="Z213" i="23"/>
  <c r="AA213" i="23" s="1"/>
  <c r="N214" i="23"/>
  <c r="M214" i="23" s="1"/>
  <c r="R214" i="23"/>
  <c r="Q214" i="23" s="1"/>
  <c r="W214" i="23"/>
  <c r="X214" i="23"/>
  <c r="Z214" i="23"/>
  <c r="AA214" i="23" s="1"/>
  <c r="N215" i="23"/>
  <c r="M215" i="23" s="1"/>
  <c r="R215" i="23"/>
  <c r="Q215" i="23" s="1"/>
  <c r="W215" i="23"/>
  <c r="X215" i="23" s="1"/>
  <c r="Z215" i="23"/>
  <c r="AA215" i="23" s="1"/>
  <c r="N216" i="23"/>
  <c r="M216" i="23" s="1"/>
  <c r="R216" i="23"/>
  <c r="Q216" i="23" s="1"/>
  <c r="W216" i="23"/>
  <c r="X216" i="23" s="1"/>
  <c r="Z216" i="23"/>
  <c r="AA216" i="23"/>
  <c r="N217" i="23"/>
  <c r="M217" i="23" s="1"/>
  <c r="R217" i="23"/>
  <c r="Q217" i="23" s="1"/>
  <c r="W217" i="23"/>
  <c r="X217" i="23" s="1"/>
  <c r="Z217" i="23"/>
  <c r="AA217" i="23" s="1"/>
  <c r="N218" i="23"/>
  <c r="M218" i="23" s="1"/>
  <c r="R218" i="23"/>
  <c r="Q218" i="23" s="1"/>
  <c r="W218" i="23"/>
  <c r="X218" i="23" s="1"/>
  <c r="Z218" i="23"/>
  <c r="AA218" i="23" s="1"/>
  <c r="N219" i="23"/>
  <c r="M219" i="23" s="1"/>
  <c r="R219" i="23"/>
  <c r="Q219" i="23" s="1"/>
  <c r="W219" i="23"/>
  <c r="X219" i="23" s="1"/>
  <c r="Z219" i="23"/>
  <c r="AA219" i="23" s="1"/>
  <c r="N220" i="23"/>
  <c r="M220" i="23" s="1"/>
  <c r="R220" i="23"/>
  <c r="Q220" i="23" s="1"/>
  <c r="W220" i="23"/>
  <c r="X220" i="23" s="1"/>
  <c r="Z220" i="23"/>
  <c r="AA220" i="23" s="1"/>
  <c r="N221" i="23"/>
  <c r="M221" i="23" s="1"/>
  <c r="R221" i="23"/>
  <c r="Q221" i="23" s="1"/>
  <c r="W221" i="23"/>
  <c r="X221" i="23" s="1"/>
  <c r="Z221" i="23"/>
  <c r="AA221" i="23" s="1"/>
  <c r="N222" i="23"/>
  <c r="M222" i="23" s="1"/>
  <c r="R222" i="23"/>
  <c r="Q222" i="23" s="1"/>
  <c r="W222" i="23"/>
  <c r="X222" i="23" s="1"/>
  <c r="Z222" i="23"/>
  <c r="AA222" i="23" s="1"/>
  <c r="B223" i="23"/>
  <c r="U223" i="23"/>
  <c r="N224" i="23"/>
  <c r="M224" i="23" s="1"/>
  <c r="R224" i="23"/>
  <c r="Q224" i="23" s="1"/>
  <c r="W224" i="23"/>
  <c r="X224" i="23" s="1"/>
  <c r="Z224" i="23"/>
  <c r="AA224" i="23" s="1"/>
  <c r="N225" i="23"/>
  <c r="M225" i="23" s="1"/>
  <c r="R225" i="23"/>
  <c r="Q225" i="23" s="1"/>
  <c r="W225" i="23"/>
  <c r="X225" i="23" s="1"/>
  <c r="Z225" i="23"/>
  <c r="AA225" i="23" s="1"/>
  <c r="N226" i="23"/>
  <c r="M226" i="23" s="1"/>
  <c r="R226" i="23"/>
  <c r="Q226" i="23" s="1"/>
  <c r="W226" i="23"/>
  <c r="X226" i="23" s="1"/>
  <c r="Z226" i="23"/>
  <c r="AA226" i="23" s="1"/>
  <c r="N227" i="23"/>
  <c r="M227" i="23" s="1"/>
  <c r="R227" i="23"/>
  <c r="Q227" i="23" s="1"/>
  <c r="W227" i="23"/>
  <c r="X227" i="23" s="1"/>
  <c r="Z227" i="23"/>
  <c r="AA227" i="23" s="1"/>
  <c r="N228" i="23"/>
  <c r="M228" i="23" s="1"/>
  <c r="R228" i="23"/>
  <c r="Q228" i="23" s="1"/>
  <c r="W228" i="23"/>
  <c r="X228" i="23" s="1"/>
  <c r="Z228" i="23"/>
  <c r="AA228" i="23" s="1"/>
  <c r="N229" i="23"/>
  <c r="M229" i="23" s="1"/>
  <c r="R229" i="23"/>
  <c r="Q229" i="23" s="1"/>
  <c r="W229" i="23"/>
  <c r="X229" i="23" s="1"/>
  <c r="Z229" i="23"/>
  <c r="AA229" i="23" s="1"/>
  <c r="N230" i="23"/>
  <c r="M230" i="23" s="1"/>
  <c r="R230" i="23"/>
  <c r="Q230" i="23" s="1"/>
  <c r="W230" i="23"/>
  <c r="X230" i="23" s="1"/>
  <c r="Z230" i="23"/>
  <c r="AA230" i="23"/>
  <c r="M231" i="23"/>
  <c r="N231" i="23"/>
  <c r="R231" i="23"/>
  <c r="Q231" i="23" s="1"/>
  <c r="W231" i="23"/>
  <c r="X231" i="23" s="1"/>
  <c r="Z231" i="23"/>
  <c r="AA231" i="23" s="1"/>
  <c r="N232" i="23"/>
  <c r="M232" i="23" s="1"/>
  <c r="R232" i="23"/>
  <c r="Q232" i="23" s="1"/>
  <c r="W232" i="23"/>
  <c r="X232" i="23" s="1"/>
  <c r="Z232" i="23"/>
  <c r="AA232" i="23" s="1"/>
  <c r="N233" i="23"/>
  <c r="M233" i="23" s="1"/>
  <c r="R233" i="23"/>
  <c r="Q233" i="23" s="1"/>
  <c r="W233" i="23"/>
  <c r="X233" i="23" s="1"/>
  <c r="Z233" i="23"/>
  <c r="AA233" i="23" s="1"/>
  <c r="N234" i="23"/>
  <c r="M234" i="23" s="1"/>
  <c r="R234" i="23"/>
  <c r="Q234" i="23" s="1"/>
  <c r="W234" i="23"/>
  <c r="X234" i="23" s="1"/>
  <c r="Z234" i="23"/>
  <c r="AA234" i="23" s="1"/>
  <c r="N235" i="23"/>
  <c r="M235" i="23" s="1"/>
  <c r="R235" i="23"/>
  <c r="Q235" i="23" s="1"/>
  <c r="W235" i="23"/>
  <c r="X235" i="23" s="1"/>
  <c r="Z235" i="23"/>
  <c r="AA235" i="23" s="1"/>
  <c r="N236" i="23"/>
  <c r="M236" i="23" s="1"/>
  <c r="R236" i="23"/>
  <c r="Q236" i="23" s="1"/>
  <c r="W236" i="23"/>
  <c r="X236" i="23" s="1"/>
  <c r="Z236" i="23"/>
  <c r="AA236" i="23" s="1"/>
  <c r="N237" i="23"/>
  <c r="M237" i="23" s="1"/>
  <c r="R237" i="23"/>
  <c r="Q237" i="23" s="1"/>
  <c r="W237" i="23"/>
  <c r="X237" i="23" s="1"/>
  <c r="Z237" i="23"/>
  <c r="AA237" i="23" s="1"/>
  <c r="N238" i="23"/>
  <c r="M238" i="23" s="1"/>
  <c r="R238" i="23"/>
  <c r="Q238" i="23" s="1"/>
  <c r="W238" i="23"/>
  <c r="X238" i="23" s="1"/>
  <c r="Z238" i="23"/>
  <c r="AA238" i="23" s="1"/>
  <c r="N239" i="23"/>
  <c r="M239" i="23" s="1"/>
  <c r="R239" i="23"/>
  <c r="Q239" i="23" s="1"/>
  <c r="W239" i="23"/>
  <c r="X239" i="23" s="1"/>
  <c r="Z239" i="23"/>
  <c r="AA239" i="23" s="1"/>
  <c r="N240" i="23"/>
  <c r="M240" i="23" s="1"/>
  <c r="R240" i="23"/>
  <c r="Q240" i="23" s="1"/>
  <c r="W240" i="23"/>
  <c r="X240" i="23" s="1"/>
  <c r="Z240" i="23"/>
  <c r="AA240" i="23" s="1"/>
  <c r="N241" i="23"/>
  <c r="M241" i="23" s="1"/>
  <c r="R241" i="23"/>
  <c r="Q241" i="23" s="1"/>
  <c r="W241" i="23"/>
  <c r="X241" i="23" s="1"/>
  <c r="Z241" i="23"/>
  <c r="AA241" i="23" s="1"/>
  <c r="N242" i="23"/>
  <c r="M242" i="23" s="1"/>
  <c r="R242" i="23"/>
  <c r="Q242" i="23" s="1"/>
  <c r="W242" i="23"/>
  <c r="X242" i="23" s="1"/>
  <c r="Z242" i="23"/>
  <c r="AA242" i="23" s="1"/>
  <c r="N243" i="23"/>
  <c r="M243" i="23" s="1"/>
  <c r="R243" i="23"/>
  <c r="Q243" i="23" s="1"/>
  <c r="W243" i="23"/>
  <c r="X243" i="23" s="1"/>
  <c r="Z243" i="23"/>
  <c r="AA243" i="23" s="1"/>
  <c r="N244" i="23"/>
  <c r="M244" i="23" s="1"/>
  <c r="R244" i="23"/>
  <c r="Q244" i="23" s="1"/>
  <c r="W244" i="23"/>
  <c r="X244" i="23" s="1"/>
  <c r="Z244" i="23"/>
  <c r="AA244" i="23" s="1"/>
  <c r="N245" i="23"/>
  <c r="M245" i="23" s="1"/>
  <c r="R245" i="23"/>
  <c r="Q245" i="23" s="1"/>
  <c r="W245" i="23"/>
  <c r="X245" i="23" s="1"/>
  <c r="Z245" i="23"/>
  <c r="AA245" i="23" s="1"/>
  <c r="N246" i="23"/>
  <c r="M246" i="23" s="1"/>
  <c r="R246" i="23"/>
  <c r="Q246" i="23" s="1"/>
  <c r="W246" i="23"/>
  <c r="X246" i="23"/>
  <c r="Z246" i="23"/>
  <c r="AA246" i="23" s="1"/>
  <c r="N247" i="23"/>
  <c r="M247" i="23" s="1"/>
  <c r="R247" i="23"/>
  <c r="Q247" i="23" s="1"/>
  <c r="W247" i="23"/>
  <c r="X247" i="23" s="1"/>
  <c r="Z247" i="23"/>
  <c r="AA247" i="23" s="1"/>
  <c r="N248" i="23"/>
  <c r="M248" i="23" s="1"/>
  <c r="R248" i="23"/>
  <c r="Q248" i="23" s="1"/>
  <c r="W248" i="23"/>
  <c r="X248" i="23" s="1"/>
  <c r="Z248" i="23"/>
  <c r="AA248" i="23" s="1"/>
  <c r="N249" i="23"/>
  <c r="M249" i="23" s="1"/>
  <c r="R249" i="23"/>
  <c r="Q249" i="23" s="1"/>
  <c r="W249" i="23"/>
  <c r="X249" i="23" s="1"/>
  <c r="Z249" i="23"/>
  <c r="AA249" i="23" s="1"/>
  <c r="N250" i="23"/>
  <c r="M250" i="23" s="1"/>
  <c r="R250" i="23"/>
  <c r="Q250" i="23" s="1"/>
  <c r="W250" i="23"/>
  <c r="X250" i="23" s="1"/>
  <c r="Z250" i="23"/>
  <c r="AA250" i="23" s="1"/>
  <c r="N251" i="23"/>
  <c r="M251" i="23" s="1"/>
  <c r="R251" i="23"/>
  <c r="Q251" i="23" s="1"/>
  <c r="W251" i="23"/>
  <c r="X251" i="23" s="1"/>
  <c r="Z251" i="23"/>
  <c r="AA251" i="23" s="1"/>
  <c r="N252" i="23"/>
  <c r="M252" i="23" s="1"/>
  <c r="R252" i="23"/>
  <c r="Q252" i="23" s="1"/>
  <c r="W252" i="23"/>
  <c r="X252" i="23" s="1"/>
  <c r="Z252" i="23"/>
  <c r="AA252" i="23" s="1"/>
  <c r="N253" i="23"/>
  <c r="M253" i="23" s="1"/>
  <c r="R253" i="23"/>
  <c r="Q253" i="23" s="1"/>
  <c r="W253" i="23"/>
  <c r="X253" i="23" s="1"/>
  <c r="Z253" i="23"/>
  <c r="AA253" i="23" s="1"/>
  <c r="B254" i="23"/>
  <c r="U254" i="23"/>
  <c r="N256" i="23"/>
  <c r="M256" i="23" s="1"/>
  <c r="R256" i="23"/>
  <c r="Q256" i="23" s="1"/>
  <c r="W256" i="23"/>
  <c r="X256" i="23" s="1"/>
  <c r="Z256" i="23"/>
  <c r="AA256" i="23" s="1"/>
  <c r="N257" i="23"/>
  <c r="M257" i="23" s="1"/>
  <c r="R257" i="23"/>
  <c r="Q257" i="23" s="1"/>
  <c r="W257" i="23"/>
  <c r="X257" i="23" s="1"/>
  <c r="Z257" i="23"/>
  <c r="AA257" i="23" s="1"/>
  <c r="N258" i="23"/>
  <c r="M258" i="23" s="1"/>
  <c r="R258" i="23"/>
  <c r="Q258" i="23" s="1"/>
  <c r="W258" i="23"/>
  <c r="X258" i="23" s="1"/>
  <c r="Z258" i="23"/>
  <c r="AA258" i="23" s="1"/>
  <c r="N259" i="23"/>
  <c r="M259" i="23" s="1"/>
  <c r="R259" i="23"/>
  <c r="Q259" i="23" s="1"/>
  <c r="W259" i="23"/>
  <c r="X259" i="23" s="1"/>
  <c r="Z259" i="23"/>
  <c r="AA259" i="23" s="1"/>
  <c r="N260" i="23"/>
  <c r="M260" i="23" s="1"/>
  <c r="R260" i="23"/>
  <c r="Q260" i="23" s="1"/>
  <c r="W260" i="23"/>
  <c r="X260" i="23" s="1"/>
  <c r="Z260" i="23"/>
  <c r="AA260" i="23" s="1"/>
  <c r="N261" i="23"/>
  <c r="M261" i="23" s="1"/>
  <c r="R261" i="23"/>
  <c r="Q261" i="23" s="1"/>
  <c r="W261" i="23"/>
  <c r="X261" i="23" s="1"/>
  <c r="Z261" i="23"/>
  <c r="AA261" i="23" s="1"/>
  <c r="N262" i="23"/>
  <c r="M262" i="23" s="1"/>
  <c r="R262" i="23"/>
  <c r="Q262" i="23" s="1"/>
  <c r="W262" i="23"/>
  <c r="X262" i="23" s="1"/>
  <c r="Z262" i="23"/>
  <c r="AA262" i="23" s="1"/>
  <c r="N264" i="23"/>
  <c r="M264" i="23" s="1"/>
  <c r="R264" i="23"/>
  <c r="Q264" i="23" s="1"/>
  <c r="W264" i="23"/>
  <c r="X264" i="23" s="1"/>
  <c r="Z264" i="23"/>
  <c r="AA264" i="23" s="1"/>
  <c r="N265" i="23"/>
  <c r="M265" i="23" s="1"/>
  <c r="R265" i="23"/>
  <c r="Q265" i="23" s="1"/>
  <c r="W265" i="23"/>
  <c r="X265" i="23" s="1"/>
  <c r="Z265" i="23"/>
  <c r="AA265" i="23" s="1"/>
  <c r="N266" i="23"/>
  <c r="M266" i="23" s="1"/>
  <c r="R266" i="23"/>
  <c r="Q266" i="23" s="1"/>
  <c r="W266" i="23"/>
  <c r="X266" i="23" s="1"/>
  <c r="Z266" i="23"/>
  <c r="AA266" i="23" s="1"/>
  <c r="N267" i="23"/>
  <c r="M267" i="23" s="1"/>
  <c r="R267" i="23"/>
  <c r="Q267" i="23" s="1"/>
  <c r="W267" i="23"/>
  <c r="X267" i="23" s="1"/>
  <c r="Z267" i="23"/>
  <c r="AA267" i="23" s="1"/>
  <c r="N268" i="23"/>
  <c r="M268" i="23" s="1"/>
  <c r="R268" i="23"/>
  <c r="Q268" i="23" s="1"/>
  <c r="W268" i="23"/>
  <c r="X268" i="23" s="1"/>
  <c r="Z268" i="23"/>
  <c r="AA268" i="23" s="1"/>
  <c r="N269" i="23"/>
  <c r="M269" i="23" s="1"/>
  <c r="R269" i="23"/>
  <c r="Q269" i="23" s="1"/>
  <c r="W269" i="23"/>
  <c r="X269" i="23" s="1"/>
  <c r="Z269" i="23"/>
  <c r="AA269" i="23" s="1"/>
  <c r="N270" i="23"/>
  <c r="M270" i="23" s="1"/>
  <c r="R270" i="23"/>
  <c r="Q270" i="23" s="1"/>
  <c r="W270" i="23"/>
  <c r="X270" i="23" s="1"/>
  <c r="Z270" i="23"/>
  <c r="AA270" i="23"/>
  <c r="B271" i="23"/>
  <c r="U271" i="23"/>
  <c r="N273" i="23"/>
  <c r="M273" i="23" s="1"/>
  <c r="R273" i="23"/>
  <c r="Q273" i="23" s="1"/>
  <c r="W273" i="23"/>
  <c r="X273" i="23" s="1"/>
  <c r="Z273" i="23"/>
  <c r="AA273" i="23"/>
  <c r="N274" i="23"/>
  <c r="M274" i="23" s="1"/>
  <c r="R274" i="23"/>
  <c r="Q274" i="23" s="1"/>
  <c r="W274" i="23"/>
  <c r="X274" i="23" s="1"/>
  <c r="Z274" i="23"/>
  <c r="AA274" i="23" s="1"/>
  <c r="N275" i="23"/>
  <c r="M275" i="23" s="1"/>
  <c r="R275" i="23"/>
  <c r="Q275" i="23" s="1"/>
  <c r="W275" i="23"/>
  <c r="X275" i="23" s="1"/>
  <c r="Z275" i="23"/>
  <c r="AA275" i="23" s="1"/>
  <c r="N276" i="23"/>
  <c r="M276" i="23" s="1"/>
  <c r="R276" i="23"/>
  <c r="Q276" i="23" s="1"/>
  <c r="W276" i="23"/>
  <c r="X276" i="23" s="1"/>
  <c r="Z276" i="23"/>
  <c r="AA276" i="23" s="1"/>
  <c r="N277" i="23"/>
  <c r="M277" i="23" s="1"/>
  <c r="R277" i="23"/>
  <c r="Q277" i="23" s="1"/>
  <c r="W277" i="23"/>
  <c r="X277" i="23" s="1"/>
  <c r="Z277" i="23"/>
  <c r="AA277" i="23" s="1"/>
  <c r="N278" i="23"/>
  <c r="M278" i="23" s="1"/>
  <c r="R278" i="23"/>
  <c r="Q278" i="23" s="1"/>
  <c r="W278" i="23"/>
  <c r="X278" i="23" s="1"/>
  <c r="Z278" i="23"/>
  <c r="AA278" i="23" s="1"/>
  <c r="N279" i="23"/>
  <c r="M279" i="23" s="1"/>
  <c r="R279" i="23"/>
  <c r="Q279" i="23" s="1"/>
  <c r="W279" i="23"/>
  <c r="X279" i="23" s="1"/>
  <c r="Z279" i="23"/>
  <c r="AA279" i="23" s="1"/>
  <c r="N280" i="23"/>
  <c r="M280" i="23" s="1"/>
  <c r="R280" i="23"/>
  <c r="Q280" i="23" s="1"/>
  <c r="W280" i="23"/>
  <c r="X280" i="23" s="1"/>
  <c r="Z280" i="23"/>
  <c r="AA280" i="23" s="1"/>
  <c r="N281" i="23"/>
  <c r="M281" i="23" s="1"/>
  <c r="R281" i="23"/>
  <c r="Q281" i="23" s="1"/>
  <c r="W281" i="23"/>
  <c r="X281" i="23" s="1"/>
  <c r="Z281" i="23"/>
  <c r="AA281" i="23" s="1"/>
  <c r="N282" i="23"/>
  <c r="M282" i="23" s="1"/>
  <c r="R282" i="23"/>
  <c r="Q282" i="23" s="1"/>
  <c r="W282" i="23"/>
  <c r="X282" i="23" s="1"/>
  <c r="Z282" i="23"/>
  <c r="AA282" i="23"/>
  <c r="B283" i="23"/>
  <c r="U283" i="23"/>
  <c r="N284" i="23"/>
  <c r="M284" i="23" s="1"/>
  <c r="R284" i="23"/>
  <c r="Q284" i="23" s="1"/>
  <c r="W284" i="23"/>
  <c r="X284" i="23" s="1"/>
  <c r="Z284" i="23"/>
  <c r="AA284" i="23" s="1"/>
  <c r="N285" i="23"/>
  <c r="M285" i="23" s="1"/>
  <c r="R285" i="23"/>
  <c r="Q285" i="23" s="1"/>
  <c r="W285" i="23"/>
  <c r="X285" i="23" s="1"/>
  <c r="Z285" i="23"/>
  <c r="AA285" i="23" s="1"/>
  <c r="N286" i="23"/>
  <c r="M286" i="23" s="1"/>
  <c r="R286" i="23"/>
  <c r="Q286" i="23" s="1"/>
  <c r="W286" i="23"/>
  <c r="X286" i="23" s="1"/>
  <c r="Z286" i="23"/>
  <c r="AA286" i="23"/>
  <c r="N287" i="23"/>
  <c r="M287" i="23" s="1"/>
  <c r="R287" i="23"/>
  <c r="Q287" i="23" s="1"/>
  <c r="W287" i="23"/>
  <c r="X287" i="23" s="1"/>
  <c r="Z287" i="23"/>
  <c r="AA287" i="23" s="1"/>
  <c r="N288" i="23"/>
  <c r="M288" i="23" s="1"/>
  <c r="R288" i="23"/>
  <c r="Q288" i="23" s="1"/>
  <c r="W288" i="23"/>
  <c r="X288" i="23" s="1"/>
  <c r="Z288" i="23"/>
  <c r="AA288" i="23" s="1"/>
  <c r="N289" i="23"/>
  <c r="M289" i="23" s="1"/>
  <c r="R289" i="23"/>
  <c r="Q289" i="23" s="1"/>
  <c r="W289" i="23"/>
  <c r="X289" i="23" s="1"/>
  <c r="Z289" i="23"/>
  <c r="AA289" i="23" s="1"/>
  <c r="N290" i="23"/>
  <c r="M290" i="23" s="1"/>
  <c r="R290" i="23"/>
  <c r="Q290" i="23" s="1"/>
  <c r="W290" i="23"/>
  <c r="X290" i="23" s="1"/>
  <c r="Z290" i="23"/>
  <c r="AA290" i="23" s="1"/>
  <c r="N291" i="23"/>
  <c r="M291" i="23" s="1"/>
  <c r="R291" i="23"/>
  <c r="Q291" i="23" s="1"/>
  <c r="W291" i="23"/>
  <c r="X291" i="23" s="1"/>
  <c r="Z291" i="23"/>
  <c r="AA291" i="23"/>
  <c r="N292" i="23"/>
  <c r="M292" i="23" s="1"/>
  <c r="R292" i="23"/>
  <c r="Q292" i="23" s="1"/>
  <c r="W292" i="23"/>
  <c r="X292" i="23" s="1"/>
  <c r="Z292" i="23"/>
  <c r="AA292" i="23" s="1"/>
  <c r="N293" i="23"/>
  <c r="M293" i="23" s="1"/>
  <c r="R293" i="23"/>
  <c r="Q293" i="23" s="1"/>
  <c r="W293" i="23"/>
  <c r="X293" i="23" s="1"/>
  <c r="Z293" i="23"/>
  <c r="AA293" i="23" s="1"/>
  <c r="N294" i="23"/>
  <c r="M294" i="23" s="1"/>
  <c r="R294" i="23"/>
  <c r="Q294" i="23" s="1"/>
  <c r="W294" i="23"/>
  <c r="X294" i="23" s="1"/>
  <c r="Z294" i="23"/>
  <c r="AA294" i="23" s="1"/>
  <c r="B295" i="23"/>
  <c r="U295" i="23"/>
  <c r="N297" i="23"/>
  <c r="M297" i="23" s="1"/>
  <c r="R297" i="23"/>
  <c r="Q297" i="23" s="1"/>
  <c r="W297" i="23"/>
  <c r="X297" i="23" s="1"/>
  <c r="Z297" i="23"/>
  <c r="AA297" i="23" s="1"/>
  <c r="N298" i="23"/>
  <c r="M298" i="23" s="1"/>
  <c r="R298" i="23"/>
  <c r="Q298" i="23" s="1"/>
  <c r="W298" i="23"/>
  <c r="X298" i="23" s="1"/>
  <c r="Z298" i="23"/>
  <c r="AA298" i="23"/>
  <c r="N299" i="23"/>
  <c r="M299" i="23" s="1"/>
  <c r="R299" i="23"/>
  <c r="Q299" i="23" s="1"/>
  <c r="W299" i="23"/>
  <c r="X299" i="23"/>
  <c r="Z299" i="23"/>
  <c r="AA299" i="23" s="1"/>
  <c r="N300" i="23"/>
  <c r="M300" i="23" s="1"/>
  <c r="R300" i="23"/>
  <c r="Q300" i="23" s="1"/>
  <c r="W300" i="23"/>
  <c r="X300" i="23" s="1"/>
  <c r="Z300" i="23"/>
  <c r="AA300" i="23" s="1"/>
  <c r="N301" i="23"/>
  <c r="M301" i="23" s="1"/>
  <c r="R301" i="23"/>
  <c r="Q301" i="23" s="1"/>
  <c r="W301" i="23"/>
  <c r="X301" i="23" s="1"/>
  <c r="Z301" i="23"/>
  <c r="AA301" i="23" s="1"/>
  <c r="N302" i="23"/>
  <c r="M302" i="23" s="1"/>
  <c r="R302" i="23"/>
  <c r="Q302" i="23" s="1"/>
  <c r="W302" i="23"/>
  <c r="X302" i="23" s="1"/>
  <c r="Z302" i="23"/>
  <c r="AA302" i="23" s="1"/>
  <c r="N303" i="23"/>
  <c r="M303" i="23" s="1"/>
  <c r="R303" i="23"/>
  <c r="Q303" i="23" s="1"/>
  <c r="W303" i="23"/>
  <c r="X303" i="23" s="1"/>
  <c r="Z303" i="23"/>
  <c r="AA303" i="23" s="1"/>
  <c r="N304" i="23"/>
  <c r="M304" i="23" s="1"/>
  <c r="R304" i="23"/>
  <c r="Q304" i="23" s="1"/>
  <c r="W304" i="23"/>
  <c r="X304" i="23" s="1"/>
  <c r="Z304" i="23"/>
  <c r="AA304" i="23" s="1"/>
  <c r="N306" i="23"/>
  <c r="M306" i="23" s="1"/>
  <c r="R306" i="23"/>
  <c r="Q306" i="23" s="1"/>
  <c r="W306" i="23"/>
  <c r="X306" i="23" s="1"/>
  <c r="Z306" i="23"/>
  <c r="AA306" i="23" s="1"/>
  <c r="N307" i="23"/>
  <c r="M307" i="23" s="1"/>
  <c r="R307" i="23"/>
  <c r="Q307" i="23" s="1"/>
  <c r="W307" i="23"/>
  <c r="X307" i="23" s="1"/>
  <c r="Z307" i="23"/>
  <c r="AA307" i="23"/>
  <c r="N308" i="23"/>
  <c r="M308" i="23" s="1"/>
  <c r="R308" i="23"/>
  <c r="Q308" i="23" s="1"/>
  <c r="W308" i="23"/>
  <c r="X308" i="23"/>
  <c r="Z308" i="23"/>
  <c r="AA308" i="23" s="1"/>
  <c r="N309" i="23"/>
  <c r="M309" i="23" s="1"/>
  <c r="R309" i="23"/>
  <c r="Q309" i="23" s="1"/>
  <c r="W309" i="23"/>
  <c r="X309" i="23" s="1"/>
  <c r="Z309" i="23"/>
  <c r="AA309" i="23" s="1"/>
  <c r="N310" i="23"/>
  <c r="M310" i="23" s="1"/>
  <c r="R310" i="23"/>
  <c r="Q310" i="23" s="1"/>
  <c r="W310" i="23"/>
  <c r="X310" i="23" s="1"/>
  <c r="Z310" i="23"/>
  <c r="AA310" i="23" s="1"/>
  <c r="N311" i="23"/>
  <c r="M311" i="23" s="1"/>
  <c r="R311" i="23"/>
  <c r="Q311" i="23" s="1"/>
  <c r="W311" i="23"/>
  <c r="X311" i="23" s="1"/>
  <c r="Z311" i="23"/>
  <c r="AA311" i="23" s="1"/>
  <c r="N312" i="23"/>
  <c r="M312" i="23" s="1"/>
  <c r="R312" i="23"/>
  <c r="Q312" i="23" s="1"/>
  <c r="W312" i="23"/>
  <c r="X312" i="23" s="1"/>
  <c r="Z312" i="23"/>
  <c r="AA312" i="23" s="1"/>
  <c r="B313" i="23"/>
  <c r="U313" i="23"/>
  <c r="B323" i="23"/>
  <c r="U323" i="23"/>
  <c r="N325" i="23"/>
  <c r="M325" i="23" s="1"/>
  <c r="R325" i="23"/>
  <c r="Q325" i="23" s="1"/>
  <c r="W325" i="23"/>
  <c r="X325" i="23" s="1"/>
  <c r="Z325" i="23"/>
  <c r="AA325" i="23"/>
  <c r="N326" i="23"/>
  <c r="M326" i="23" s="1"/>
  <c r="R326" i="23"/>
  <c r="Q326" i="23" s="1"/>
  <c r="W326" i="23"/>
  <c r="X326" i="23"/>
  <c r="Z326" i="23"/>
  <c r="AA326" i="23" s="1"/>
  <c r="N327" i="23"/>
  <c r="M327" i="23" s="1"/>
  <c r="R327" i="23"/>
  <c r="Q327" i="23" s="1"/>
  <c r="W327" i="23"/>
  <c r="X327" i="23" s="1"/>
  <c r="Z327" i="23"/>
  <c r="AA327" i="23" s="1"/>
  <c r="N328" i="23"/>
  <c r="M328" i="23" s="1"/>
  <c r="R328" i="23"/>
  <c r="Q328" i="23" s="1"/>
  <c r="W328" i="23"/>
  <c r="X328" i="23" s="1"/>
  <c r="Z328" i="23"/>
  <c r="AA328" i="23" s="1"/>
  <c r="N329" i="23"/>
  <c r="M329" i="23" s="1"/>
  <c r="R329" i="23"/>
  <c r="Q329" i="23" s="1"/>
  <c r="W329" i="23"/>
  <c r="X329" i="23" s="1"/>
  <c r="Z329" i="23"/>
  <c r="AA329" i="23"/>
  <c r="N330" i="23"/>
  <c r="M330" i="23" s="1"/>
  <c r="R330" i="23"/>
  <c r="Q330" i="23" s="1"/>
  <c r="W330" i="23"/>
  <c r="X330" i="23"/>
  <c r="Z330" i="23"/>
  <c r="AA330" i="23" s="1"/>
  <c r="N331" i="23"/>
  <c r="M331" i="23" s="1"/>
  <c r="R331" i="23"/>
  <c r="Q331" i="23" s="1"/>
  <c r="W331" i="23"/>
  <c r="X331" i="23" s="1"/>
  <c r="Z331" i="23"/>
  <c r="AA331" i="23" s="1"/>
  <c r="N332" i="23"/>
  <c r="M332" i="23" s="1"/>
  <c r="R332" i="23"/>
  <c r="Q332" i="23" s="1"/>
  <c r="W332" i="23"/>
  <c r="X332" i="23" s="1"/>
  <c r="Z332" i="23"/>
  <c r="AA332" i="23" s="1"/>
  <c r="N333" i="23"/>
  <c r="M333" i="23" s="1"/>
  <c r="R333" i="23"/>
  <c r="Q333" i="23" s="1"/>
  <c r="W333" i="23"/>
  <c r="X333" i="23" s="1"/>
  <c r="Z333" i="23"/>
  <c r="AA333" i="23"/>
  <c r="N334" i="23"/>
  <c r="M334" i="23" s="1"/>
  <c r="R334" i="23"/>
  <c r="Q334" i="23" s="1"/>
  <c r="W334" i="23"/>
  <c r="X334" i="23"/>
  <c r="Z334" i="23"/>
  <c r="AA334" i="23" s="1"/>
  <c r="N335" i="23"/>
  <c r="M335" i="23" s="1"/>
  <c r="R335" i="23"/>
  <c r="Q335" i="23" s="1"/>
  <c r="W335" i="23"/>
  <c r="X335" i="23" s="1"/>
  <c r="Z335" i="23"/>
  <c r="AA335" i="23" s="1"/>
  <c r="N336" i="23"/>
  <c r="M336" i="23" s="1"/>
  <c r="R336" i="23"/>
  <c r="Q336" i="23" s="1"/>
  <c r="W336" i="23"/>
  <c r="X336" i="23" s="1"/>
  <c r="Z336" i="23"/>
  <c r="AA336" i="23" s="1"/>
  <c r="N338" i="23"/>
  <c r="M338" i="23" s="1"/>
  <c r="R338" i="23"/>
  <c r="Q338" i="23" s="1"/>
  <c r="W338" i="23"/>
  <c r="X338" i="23" s="1"/>
  <c r="Z338" i="23"/>
  <c r="AA338" i="23" s="1"/>
  <c r="N339" i="23"/>
  <c r="M339" i="23" s="1"/>
  <c r="R339" i="23"/>
  <c r="Q339" i="23" s="1"/>
  <c r="W339" i="23"/>
  <c r="X339" i="23" s="1"/>
  <c r="Z339" i="23"/>
  <c r="AA339" i="23" s="1"/>
  <c r="N340" i="23"/>
  <c r="M340" i="23" s="1"/>
  <c r="R340" i="23"/>
  <c r="Q340" i="23" s="1"/>
  <c r="W340" i="23"/>
  <c r="X340" i="23" s="1"/>
  <c r="Z340" i="23"/>
  <c r="AA340" i="23" s="1"/>
  <c r="N341" i="23"/>
  <c r="M341" i="23" s="1"/>
  <c r="R341" i="23"/>
  <c r="Q341" i="23" s="1"/>
  <c r="W341" i="23"/>
  <c r="X341" i="23" s="1"/>
  <c r="Z341" i="23"/>
  <c r="AA341" i="23" s="1"/>
  <c r="N342" i="23"/>
  <c r="M342" i="23" s="1"/>
  <c r="R342" i="23"/>
  <c r="Q342" i="23" s="1"/>
  <c r="W342" i="23"/>
  <c r="X342" i="23" s="1"/>
  <c r="Z342" i="23"/>
  <c r="AA342" i="23" s="1"/>
  <c r="N343" i="23"/>
  <c r="M343" i="23" s="1"/>
  <c r="R343" i="23"/>
  <c r="Q343" i="23" s="1"/>
  <c r="W343" i="23"/>
  <c r="X343" i="23" s="1"/>
  <c r="Z343" i="23"/>
  <c r="AA343" i="23" s="1"/>
  <c r="N344" i="23"/>
  <c r="M344" i="23" s="1"/>
  <c r="R344" i="23"/>
  <c r="Q344" i="23" s="1"/>
  <c r="W344" i="23"/>
  <c r="X344" i="23" s="1"/>
  <c r="Z344" i="23"/>
  <c r="AA344" i="23" s="1"/>
  <c r="N345" i="23"/>
  <c r="M345" i="23" s="1"/>
  <c r="R345" i="23"/>
  <c r="Q345" i="23" s="1"/>
  <c r="W345" i="23"/>
  <c r="X345" i="23" s="1"/>
  <c r="Z345" i="23"/>
  <c r="AA345" i="23" s="1"/>
  <c r="N347" i="23"/>
  <c r="M347" i="23" s="1"/>
  <c r="R347" i="23"/>
  <c r="Q347" i="23" s="1"/>
  <c r="W347" i="23"/>
  <c r="X347" i="23" s="1"/>
  <c r="Z347" i="23"/>
  <c r="AA347" i="23" s="1"/>
  <c r="N348" i="23"/>
  <c r="M348" i="23" s="1"/>
  <c r="R348" i="23"/>
  <c r="Q348" i="23" s="1"/>
  <c r="W348" i="23"/>
  <c r="X348" i="23" s="1"/>
  <c r="Z348" i="23"/>
  <c r="AA348" i="23" s="1"/>
  <c r="N349" i="23"/>
  <c r="M349" i="23" s="1"/>
  <c r="R349" i="23"/>
  <c r="Q349" i="23" s="1"/>
  <c r="W349" i="23"/>
  <c r="X349" i="23" s="1"/>
  <c r="Z349" i="23"/>
  <c r="AA349" i="23" s="1"/>
  <c r="N350" i="23"/>
  <c r="M350" i="23" s="1"/>
  <c r="R350" i="23"/>
  <c r="Q350" i="23" s="1"/>
  <c r="W350" i="23"/>
  <c r="X350" i="23" s="1"/>
  <c r="Z350" i="23"/>
  <c r="AA350" i="23" s="1"/>
  <c r="N351" i="23"/>
  <c r="M351" i="23" s="1"/>
  <c r="R351" i="23"/>
  <c r="Q351" i="23" s="1"/>
  <c r="W351" i="23"/>
  <c r="X351" i="23" s="1"/>
  <c r="Z351" i="23"/>
  <c r="AA351" i="23" s="1"/>
  <c r="N352" i="23"/>
  <c r="M352" i="23" s="1"/>
  <c r="R352" i="23"/>
  <c r="Q352" i="23" s="1"/>
  <c r="W352" i="23"/>
  <c r="X352" i="23" s="1"/>
  <c r="Z352" i="23"/>
  <c r="AA352" i="23" s="1"/>
  <c r="N353" i="23"/>
  <c r="M353" i="23" s="1"/>
  <c r="R353" i="23"/>
  <c r="Q353" i="23" s="1"/>
  <c r="W353" i="23"/>
  <c r="X353" i="23" s="1"/>
  <c r="Z353" i="23"/>
  <c r="AA353" i="23" s="1"/>
  <c r="B354" i="23"/>
  <c r="O354" i="23"/>
  <c r="O323" i="23" s="1"/>
  <c r="O313" i="23" s="1"/>
  <c r="O295" i="23" s="1"/>
  <c r="O283" i="23" s="1"/>
  <c r="O271" i="23" s="1"/>
  <c r="O254" i="23" s="1"/>
  <c r="O223" i="23" s="1"/>
  <c r="O191" i="23" s="1"/>
  <c r="O185" i="23" s="1"/>
  <c r="O174" i="23" s="1"/>
  <c r="O165" i="23" s="1"/>
  <c r="O161" i="23" s="1"/>
  <c r="O134" i="23" s="1"/>
  <c r="O107" i="23" s="1"/>
  <c r="O84" i="23" s="1"/>
  <c r="O62" i="23" s="1"/>
  <c r="O38" i="23" s="1"/>
  <c r="O17" i="23" s="1"/>
  <c r="P354" i="23"/>
  <c r="P323" i="23" s="1"/>
  <c r="P313" i="23" s="1"/>
  <c r="P295" i="23" s="1"/>
  <c r="P283" i="23" s="1"/>
  <c r="P271" i="23" s="1"/>
  <c r="P254" i="23" s="1"/>
  <c r="P223" i="23" s="1"/>
  <c r="P191" i="23" s="1"/>
  <c r="P185" i="23" s="1"/>
  <c r="P174" i="23" s="1"/>
  <c r="P165" i="23" s="1"/>
  <c r="P161" i="23" s="1"/>
  <c r="P134" i="23" s="1"/>
  <c r="P107" i="23" s="1"/>
  <c r="P84" i="23" s="1"/>
  <c r="P62" i="23" s="1"/>
  <c r="P38" i="23" s="1"/>
  <c r="P17" i="23" s="1"/>
  <c r="S354" i="23"/>
  <c r="S323" i="23" s="1"/>
  <c r="S313" i="23" s="1"/>
  <c r="T354" i="23"/>
  <c r="T323" i="23" s="1"/>
  <c r="T313" i="23" s="1"/>
  <c r="T295" i="23" s="1"/>
  <c r="T283" i="23" s="1"/>
  <c r="T271" i="23" s="1"/>
  <c r="T254" i="23" s="1"/>
  <c r="T223" i="23" s="1"/>
  <c r="T191" i="23" s="1"/>
  <c r="T185" i="23" s="1"/>
  <c r="T174" i="23" s="1"/>
  <c r="T165" i="23" s="1"/>
  <c r="T161" i="23" s="1"/>
  <c r="T134" i="23" s="1"/>
  <c r="T107" i="23" s="1"/>
  <c r="T84" i="23" s="1"/>
  <c r="T62" i="23" s="1"/>
  <c r="T38" i="23" s="1"/>
  <c r="T17" i="23" s="1"/>
  <c r="U354" i="23"/>
  <c r="V354" i="23"/>
  <c r="V323" i="23" s="1"/>
  <c r="Y354" i="23"/>
  <c r="Y323" i="23" s="1"/>
  <c r="N359" i="23"/>
  <c r="M359" i="23" s="1"/>
  <c r="R359" i="23"/>
  <c r="Q359" i="23" s="1"/>
  <c r="W359" i="23"/>
  <c r="X359" i="23" s="1"/>
  <c r="Z359" i="23"/>
  <c r="AA359" i="23" s="1"/>
  <c r="N360" i="23"/>
  <c r="M360" i="23" s="1"/>
  <c r="R360" i="23"/>
  <c r="Q360" i="23" s="1"/>
  <c r="W360" i="23"/>
  <c r="X360" i="23" s="1"/>
  <c r="Z360" i="23"/>
  <c r="AA360" i="23" s="1"/>
  <c r="N361" i="23"/>
  <c r="M361" i="23" s="1"/>
  <c r="R361" i="23"/>
  <c r="Q361" i="23" s="1"/>
  <c r="W361" i="23"/>
  <c r="X361" i="23" s="1"/>
  <c r="Z361" i="23"/>
  <c r="AA361" i="23" s="1"/>
  <c r="N362" i="23"/>
  <c r="M362" i="23" s="1"/>
  <c r="R362" i="23"/>
  <c r="Q362" i="23" s="1"/>
  <c r="W362" i="23"/>
  <c r="X362" i="23" s="1"/>
  <c r="Z362" i="23"/>
  <c r="AA362" i="23" s="1"/>
  <c r="N363" i="23"/>
  <c r="M363" i="23" s="1"/>
  <c r="R363" i="23"/>
  <c r="Q363" i="23" s="1"/>
  <c r="W363" i="23"/>
  <c r="X363" i="23" s="1"/>
  <c r="Z363" i="23"/>
  <c r="AA363" i="23" s="1"/>
  <c r="N364" i="23"/>
  <c r="M364" i="23" s="1"/>
  <c r="R364" i="23"/>
  <c r="Q364" i="23" s="1"/>
  <c r="W364" i="23"/>
  <c r="X364" i="23" s="1"/>
  <c r="Z364" i="23"/>
  <c r="AA364" i="23" s="1"/>
  <c r="N365" i="23"/>
  <c r="M365" i="23" s="1"/>
  <c r="R365" i="23"/>
  <c r="Q365" i="23" s="1"/>
  <c r="W365" i="23"/>
  <c r="X365" i="23" s="1"/>
  <c r="Z365" i="23"/>
  <c r="AA365" i="23" s="1"/>
  <c r="N366" i="23"/>
  <c r="M366" i="23" s="1"/>
  <c r="R366" i="23"/>
  <c r="Q366" i="23" s="1"/>
  <c r="W366" i="23"/>
  <c r="X366" i="23" s="1"/>
  <c r="Z366" i="23"/>
  <c r="AA366" i="23" s="1"/>
  <c r="N367" i="23"/>
  <c r="M367" i="23" s="1"/>
  <c r="R367" i="23"/>
  <c r="Q367" i="23" s="1"/>
  <c r="W367" i="23"/>
  <c r="X367" i="23" s="1"/>
  <c r="Z367" i="23"/>
  <c r="AA367" i="23" s="1"/>
  <c r="N368" i="23"/>
  <c r="M368" i="23" s="1"/>
  <c r="R368" i="23"/>
  <c r="Q368" i="23" s="1"/>
  <c r="W368" i="23"/>
  <c r="X368" i="23" s="1"/>
  <c r="Z368" i="23"/>
  <c r="AA368" i="23" s="1"/>
  <c r="N369" i="23"/>
  <c r="M369" i="23" s="1"/>
  <c r="R369" i="23"/>
  <c r="Q369" i="23" s="1"/>
  <c r="W369" i="23"/>
  <c r="X369" i="23" s="1"/>
  <c r="Z369" i="23"/>
  <c r="AA369" i="23" s="1"/>
  <c r="N370" i="23"/>
  <c r="M370" i="23" s="1"/>
  <c r="R370" i="23"/>
  <c r="Q370" i="23" s="1"/>
  <c r="W370" i="23"/>
  <c r="X370" i="23" s="1"/>
  <c r="Z370" i="23"/>
  <c r="AA370" i="23" s="1"/>
  <c r="N371" i="23"/>
  <c r="M371" i="23" s="1"/>
  <c r="R371" i="23"/>
  <c r="Q371" i="23" s="1"/>
  <c r="W371" i="23"/>
  <c r="X371" i="23" s="1"/>
  <c r="Z371" i="23"/>
  <c r="AA371" i="23" s="1"/>
  <c r="N372" i="23"/>
  <c r="M372" i="23" s="1"/>
  <c r="R372" i="23"/>
  <c r="Q372" i="23" s="1"/>
  <c r="W372" i="23"/>
  <c r="X372" i="23" s="1"/>
  <c r="Z372" i="23"/>
  <c r="AA372" i="23" s="1"/>
  <c r="N373" i="23"/>
  <c r="M373" i="23" s="1"/>
  <c r="R373" i="23"/>
  <c r="Q373" i="23" s="1"/>
  <c r="W373" i="23"/>
  <c r="X373" i="23" s="1"/>
  <c r="Z373" i="23"/>
  <c r="AA373" i="23" s="1"/>
  <c r="U5" i="24" l="1"/>
  <c r="T5" i="24"/>
  <c r="P5" i="24"/>
  <c r="R354" i="23"/>
  <c r="S285" i="24"/>
  <c r="O277" i="24"/>
  <c r="Q5" i="24"/>
  <c r="O305" i="24"/>
  <c r="S110" i="24"/>
  <c r="O285" i="24"/>
  <c r="O259" i="24"/>
  <c r="O241" i="24"/>
  <c r="O221" i="24"/>
  <c r="O173" i="24"/>
  <c r="S259" i="24"/>
  <c r="O249" i="24"/>
  <c r="S241" i="24"/>
  <c r="S221" i="24"/>
  <c r="S317" i="24"/>
  <c r="S277" i="24"/>
  <c r="S269" i="24"/>
  <c r="S249" i="24"/>
  <c r="O317" i="24"/>
  <c r="S305" i="24"/>
  <c r="O269" i="24"/>
  <c r="S231" i="24"/>
  <c r="O214" i="24"/>
  <c r="O162" i="24"/>
  <c r="O63" i="24"/>
  <c r="O231" i="24"/>
  <c r="S214" i="24"/>
  <c r="O176" i="24"/>
  <c r="S145" i="24"/>
  <c r="S176" i="24"/>
  <c r="O145" i="24"/>
  <c r="S173" i="24"/>
  <c r="O110" i="24"/>
  <c r="S162" i="24"/>
  <c r="S34" i="24"/>
  <c r="O28" i="24"/>
  <c r="AB29" i="24"/>
  <c r="Z3" i="24" s="1"/>
  <c r="S28" i="24"/>
  <c r="S63" i="24"/>
  <c r="O3" i="24"/>
  <c r="W3" i="24"/>
  <c r="O34" i="24"/>
  <c r="T5" i="23"/>
  <c r="T8" i="23"/>
  <c r="N354" i="23"/>
  <c r="P8" i="23"/>
  <c r="P5" i="23"/>
  <c r="S295" i="23"/>
  <c r="S283" i="23" s="1"/>
  <c r="S271" i="23" s="1"/>
  <c r="S254" i="23" s="1"/>
  <c r="S223" i="23" s="1"/>
  <c r="S191" i="23" s="1"/>
  <c r="S185" i="23" s="1"/>
  <c r="S174" i="23" s="1"/>
  <c r="S165" i="23" s="1"/>
  <c r="S161" i="23" s="1"/>
  <c r="S134" i="23" s="1"/>
  <c r="R313" i="23"/>
  <c r="N313" i="23"/>
  <c r="N295" i="23"/>
  <c r="N271" i="23"/>
  <c r="V313" i="23"/>
  <c r="V295" i="23" s="1"/>
  <c r="V283" i="23" s="1"/>
  <c r="V271" i="23" s="1"/>
  <c r="V254" i="23" s="1"/>
  <c r="V223" i="23" s="1"/>
  <c r="V191" i="23" s="1"/>
  <c r="V185" i="23" s="1"/>
  <c r="V174" i="23" s="1"/>
  <c r="V165" i="23" s="1"/>
  <c r="V161" i="23" s="1"/>
  <c r="V134" i="23" s="1"/>
  <c r="V107" i="23" s="1"/>
  <c r="V84" i="23" s="1"/>
  <c r="V62" i="23" s="1"/>
  <c r="V38" i="23" s="1"/>
  <c r="V17" i="23" s="1"/>
  <c r="V8" i="23" s="1"/>
  <c r="N323" i="23"/>
  <c r="O5" i="23"/>
  <c r="O8" i="23"/>
  <c r="N283" i="23"/>
  <c r="N191" i="23"/>
  <c r="R323" i="23"/>
  <c r="Y313" i="23"/>
  <c r="Y295" i="23" s="1"/>
  <c r="Y283" i="23" s="1"/>
  <c r="Y271" i="23" s="1"/>
  <c r="Y254" i="23" s="1"/>
  <c r="Y223" i="23" s="1"/>
  <c r="Y191" i="23" s="1"/>
  <c r="Y185" i="23" s="1"/>
  <c r="Y174" i="23" s="1"/>
  <c r="Y165" i="23" s="1"/>
  <c r="Y161" i="23" s="1"/>
  <c r="Y134" i="23" s="1"/>
  <c r="Y107" i="23" s="1"/>
  <c r="Y84" i="23" s="1"/>
  <c r="Y62" i="23" s="1"/>
  <c r="Y38" i="23" s="1"/>
  <c r="Y17" i="23" s="1"/>
  <c r="Y8" i="23" s="1"/>
  <c r="N174" i="23"/>
  <c r="N254" i="23"/>
  <c r="N185" i="23"/>
  <c r="N223" i="23"/>
  <c r="N161" i="23"/>
  <c r="N134" i="23"/>
  <c r="N165" i="23"/>
  <c r="N107" i="23"/>
  <c r="N84" i="23"/>
  <c r="N62" i="23"/>
  <c r="N3" i="23"/>
  <c r="N17" i="23"/>
  <c r="N38" i="23"/>
  <c r="Y3" i="23"/>
  <c r="V3" i="23"/>
  <c r="S3" i="24" l="1"/>
  <c r="N8" i="23"/>
  <c r="R271" i="23"/>
  <c r="R174" i="23"/>
  <c r="S107" i="23"/>
  <c r="R134" i="23"/>
  <c r="R223" i="23"/>
  <c r="R185" i="23"/>
  <c r="R283" i="23"/>
  <c r="R161" i="23"/>
  <c r="R191" i="23"/>
  <c r="R165" i="23"/>
  <c r="R254" i="23"/>
  <c r="R295" i="23"/>
  <c r="S84" i="23" l="1"/>
  <c r="R107" i="23"/>
  <c r="S62" i="23" l="1"/>
  <c r="R84" i="23"/>
  <c r="S38" i="23" l="1"/>
  <c r="R62" i="23"/>
  <c r="S17" i="23" l="1"/>
  <c r="R38" i="23"/>
  <c r="S8" i="23" l="1"/>
  <c r="R8" i="23" s="1"/>
  <c r="S5" i="23"/>
  <c r="R17" i="23"/>
  <c r="R3" i="23" l="1"/>
  <c r="B8" i="22" l="1"/>
  <c r="U8" i="22"/>
  <c r="N9" i="22"/>
  <c r="M9" i="22" s="1"/>
  <c r="R9" i="22"/>
  <c r="Q9" i="22" s="1"/>
  <c r="W9" i="22"/>
  <c r="X9" i="22" s="1"/>
  <c r="Z9" i="22"/>
  <c r="AA9" i="22"/>
  <c r="N10" i="22"/>
  <c r="M10" i="22" s="1"/>
  <c r="R10" i="22"/>
  <c r="Q10" i="22" s="1"/>
  <c r="W10" i="22"/>
  <c r="X10" i="22" s="1"/>
  <c r="Z10" i="22"/>
  <c r="AA10" i="22"/>
  <c r="B11" i="22"/>
  <c r="U11" i="22"/>
  <c r="N12" i="22"/>
  <c r="M12" i="22" s="1"/>
  <c r="R12" i="22"/>
  <c r="Q12" i="22" s="1"/>
  <c r="W12" i="22"/>
  <c r="X12" i="22" s="1"/>
  <c r="Z12" i="22"/>
  <c r="AA12" i="22"/>
  <c r="N13" i="22"/>
  <c r="M13" i="22" s="1"/>
  <c r="R13" i="22"/>
  <c r="Q13" i="22" s="1"/>
  <c r="W13" i="22"/>
  <c r="X13" i="22" s="1"/>
  <c r="Z13" i="22"/>
  <c r="AA13" i="22"/>
  <c r="N14" i="22"/>
  <c r="M14" i="22" s="1"/>
  <c r="R14" i="22"/>
  <c r="Q14" i="22" s="1"/>
  <c r="W14" i="22"/>
  <c r="X14" i="22" s="1"/>
  <c r="Z14" i="22"/>
  <c r="AA14" i="22" s="1"/>
  <c r="B15" i="22"/>
  <c r="U15" i="22"/>
  <c r="N16" i="22"/>
  <c r="M16" i="22" s="1"/>
  <c r="R16" i="22"/>
  <c r="Q16" i="22" s="1"/>
  <c r="W16" i="22"/>
  <c r="X16" i="22" s="1"/>
  <c r="Z16" i="22"/>
  <c r="AA16" i="22" s="1"/>
  <c r="N17" i="22"/>
  <c r="M17" i="22" s="1"/>
  <c r="R17" i="22"/>
  <c r="Q17" i="22" s="1"/>
  <c r="W17" i="22"/>
  <c r="X17" i="22" s="1"/>
  <c r="Z17" i="22"/>
  <c r="AA17" i="22"/>
  <c r="M18" i="22"/>
  <c r="N18" i="22"/>
  <c r="R18" i="22"/>
  <c r="Q18" i="22" s="1"/>
  <c r="W18" i="22"/>
  <c r="X18" i="22" s="1"/>
  <c r="Z18" i="22"/>
  <c r="AA18" i="22" s="1"/>
  <c r="B19" i="22"/>
  <c r="U19" i="22"/>
  <c r="N20" i="22"/>
  <c r="M20" i="22" s="1"/>
  <c r="R20" i="22"/>
  <c r="Q20" i="22" s="1"/>
  <c r="W20" i="22"/>
  <c r="X20" i="22" s="1"/>
  <c r="Z20" i="22"/>
  <c r="AA20" i="22" s="1"/>
  <c r="N21" i="22"/>
  <c r="M21" i="22" s="1"/>
  <c r="Q21" i="22"/>
  <c r="R21" i="22"/>
  <c r="W21" i="22"/>
  <c r="X21" i="22"/>
  <c r="Z21" i="22"/>
  <c r="AA21" i="22" s="1"/>
  <c r="M22" i="22"/>
  <c r="N22" i="22"/>
  <c r="R22" i="22"/>
  <c r="Q22" i="22" s="1"/>
  <c r="W22" i="22"/>
  <c r="X22" i="22" s="1"/>
  <c r="Z22" i="22"/>
  <c r="AA22" i="22" s="1"/>
  <c r="N23" i="22"/>
  <c r="M23" i="22" s="1"/>
  <c r="R23" i="22"/>
  <c r="Q23" i="22" s="1"/>
  <c r="W23" i="22"/>
  <c r="X23" i="22" s="1"/>
  <c r="Z23" i="22"/>
  <c r="AA23" i="22"/>
  <c r="B24" i="22"/>
  <c r="U24" i="22"/>
  <c r="N25" i="22"/>
  <c r="M25" i="22" s="1"/>
  <c r="R25" i="22"/>
  <c r="Q25" i="22" s="1"/>
  <c r="W25" i="22"/>
  <c r="X25" i="22" s="1"/>
  <c r="Z25" i="22"/>
  <c r="AA25" i="22"/>
  <c r="N26" i="22"/>
  <c r="M26" i="22" s="1"/>
  <c r="R26" i="22"/>
  <c r="Q26" i="22" s="1"/>
  <c r="W26" i="22"/>
  <c r="X26" i="22" s="1"/>
  <c r="Z26" i="22"/>
  <c r="AA26" i="22" s="1"/>
  <c r="A27" i="22"/>
  <c r="B27" i="22"/>
  <c r="U27" i="22"/>
  <c r="N28" i="22"/>
  <c r="M28" i="22" s="1"/>
  <c r="R28" i="22"/>
  <c r="Q28" i="22" s="1"/>
  <c r="W28" i="22"/>
  <c r="X28" i="22" s="1"/>
  <c r="Z28" i="22"/>
  <c r="AA28" i="22" s="1"/>
  <c r="N29" i="22"/>
  <c r="M29" i="22" s="1"/>
  <c r="Q29" i="22"/>
  <c r="R29" i="22"/>
  <c r="W29" i="22"/>
  <c r="X29" i="22"/>
  <c r="Z29" i="22"/>
  <c r="AA29" i="22" s="1"/>
  <c r="B30" i="22"/>
  <c r="U30" i="22"/>
  <c r="N31" i="22"/>
  <c r="M31" i="22" s="1"/>
  <c r="Q31" i="22"/>
  <c r="R31" i="22"/>
  <c r="W31" i="22"/>
  <c r="X31" i="22"/>
  <c r="Z31" i="22"/>
  <c r="AA31" i="22" s="1"/>
  <c r="N32" i="22"/>
  <c r="M32" i="22" s="1"/>
  <c r="R32" i="22"/>
  <c r="Q32" i="22" s="1"/>
  <c r="W32" i="22"/>
  <c r="X32" i="22" s="1"/>
  <c r="Z32" i="22"/>
  <c r="AA32" i="22" s="1"/>
  <c r="N33" i="22"/>
  <c r="M33" i="22" s="1"/>
  <c r="Q33" i="22"/>
  <c r="R33" i="22"/>
  <c r="W33" i="22"/>
  <c r="X33" i="22"/>
  <c r="Z33" i="22"/>
  <c r="AA33" i="22" s="1"/>
  <c r="N34" i="22"/>
  <c r="M34" i="22" s="1"/>
  <c r="R34" i="22"/>
  <c r="Q34" i="22" s="1"/>
  <c r="W34" i="22"/>
  <c r="X34" i="22" s="1"/>
  <c r="Z34" i="22"/>
  <c r="AA34" i="22" s="1"/>
  <c r="M35" i="22"/>
  <c r="N35" i="22"/>
  <c r="R35" i="22"/>
  <c r="Q35" i="22" s="1"/>
  <c r="W35" i="22"/>
  <c r="X35" i="22" s="1"/>
  <c r="Z35" i="22"/>
  <c r="AA35" i="22" s="1"/>
  <c r="B36" i="22"/>
  <c r="U36" i="22"/>
  <c r="M37" i="22"/>
  <c r="N37" i="22"/>
  <c r="R37" i="22"/>
  <c r="Q37" i="22" s="1"/>
  <c r="W37" i="22"/>
  <c r="X37" i="22" s="1"/>
  <c r="Z37" i="22"/>
  <c r="AA37" i="22" s="1"/>
  <c r="N38" i="22"/>
  <c r="M38" i="22" s="1"/>
  <c r="R38" i="22"/>
  <c r="Q38" i="22" s="1"/>
  <c r="W38" i="22"/>
  <c r="X38" i="22" s="1"/>
  <c r="Z38" i="22"/>
  <c r="AA38" i="22"/>
  <c r="M39" i="22"/>
  <c r="N39" i="22"/>
  <c r="R39" i="22"/>
  <c r="Q39" i="22" s="1"/>
  <c r="W39" i="22"/>
  <c r="X39" i="22" s="1"/>
  <c r="Z39" i="22"/>
  <c r="AA39" i="22" s="1"/>
  <c r="N40" i="22"/>
  <c r="M40" i="22" s="1"/>
  <c r="R40" i="22"/>
  <c r="Q40" i="22" s="1"/>
  <c r="W40" i="22"/>
  <c r="X40" i="22" s="1"/>
  <c r="Z40" i="22"/>
  <c r="AA40" i="22"/>
  <c r="M41" i="22"/>
  <c r="N41" i="22"/>
  <c r="R41" i="22"/>
  <c r="Q41" i="22" s="1"/>
  <c r="W41" i="22"/>
  <c r="X41" i="22" s="1"/>
  <c r="Z41" i="22"/>
  <c r="AA41" i="22" s="1"/>
  <c r="N42" i="22"/>
  <c r="M42" i="22" s="1"/>
  <c r="R42" i="22"/>
  <c r="Q42" i="22" s="1"/>
  <c r="W42" i="22"/>
  <c r="X42" i="22" s="1"/>
  <c r="Z42" i="22"/>
  <c r="AA42" i="22"/>
  <c r="M43" i="22"/>
  <c r="N43" i="22"/>
  <c r="R43" i="22"/>
  <c r="Q43" i="22" s="1"/>
  <c r="W43" i="22"/>
  <c r="X43" i="22" s="1"/>
  <c r="Z43" i="22"/>
  <c r="AA43" i="22" s="1"/>
  <c r="N44" i="22"/>
  <c r="M44" i="22" s="1"/>
  <c r="R44" i="22"/>
  <c r="Q44" i="22" s="1"/>
  <c r="W44" i="22"/>
  <c r="X44" i="22" s="1"/>
  <c r="Z44" i="22"/>
  <c r="AA44" i="22"/>
  <c r="M45" i="22"/>
  <c r="N45" i="22"/>
  <c r="R45" i="22"/>
  <c r="Q45" i="22" s="1"/>
  <c r="W45" i="22"/>
  <c r="X45" i="22" s="1"/>
  <c r="Z45" i="22"/>
  <c r="AA45" i="22" s="1"/>
  <c r="N46" i="22"/>
  <c r="M46" i="22" s="1"/>
  <c r="R46" i="22"/>
  <c r="Q46" i="22" s="1"/>
  <c r="W46" i="22"/>
  <c r="X46" i="22" s="1"/>
  <c r="Z46" i="22"/>
  <c r="AA46" i="22"/>
  <c r="N47" i="22"/>
  <c r="M47" i="22" s="1"/>
  <c r="R47" i="22"/>
  <c r="Q47" i="22" s="1"/>
  <c r="W47" i="22"/>
  <c r="X47" i="22" s="1"/>
  <c r="Z47" i="22"/>
  <c r="AA47" i="22"/>
  <c r="N48" i="22"/>
  <c r="M48" i="22" s="1"/>
  <c r="R48" i="22"/>
  <c r="Q48" i="22" s="1"/>
  <c r="W48" i="22"/>
  <c r="X48" i="22"/>
  <c r="Z48" i="22"/>
  <c r="AA48" i="22" s="1"/>
  <c r="N49" i="22"/>
  <c r="M49" i="22" s="1"/>
  <c r="Q49" i="22"/>
  <c r="R49" i="22"/>
  <c r="W49" i="22"/>
  <c r="X49" i="22"/>
  <c r="Z49" i="22"/>
  <c r="AA49" i="22" s="1"/>
  <c r="B50" i="22"/>
  <c r="U50" i="22"/>
  <c r="N51" i="22"/>
  <c r="M51" i="22" s="1"/>
  <c r="R51" i="22"/>
  <c r="Q51" i="22" s="1"/>
  <c r="W51" i="22"/>
  <c r="X51" i="22" s="1"/>
  <c r="Z51" i="22"/>
  <c r="AA51" i="22"/>
  <c r="N52" i="22"/>
  <c r="M52" i="22" s="1"/>
  <c r="R52" i="22"/>
  <c r="Q52" i="22" s="1"/>
  <c r="W52" i="22"/>
  <c r="X52" i="22"/>
  <c r="Z52" i="22"/>
  <c r="AA52" i="22" s="1"/>
  <c r="N53" i="22"/>
  <c r="M53" i="22" s="1"/>
  <c r="R53" i="22"/>
  <c r="Q53" i="22" s="1"/>
  <c r="W53" i="22"/>
  <c r="X53" i="22" s="1"/>
  <c r="Z53" i="22"/>
  <c r="AA53" i="22"/>
  <c r="N54" i="22"/>
  <c r="M54" i="22" s="1"/>
  <c r="R54" i="22"/>
  <c r="Q54" i="22" s="1"/>
  <c r="W54" i="22"/>
  <c r="X54" i="22"/>
  <c r="Z54" i="22"/>
  <c r="AA54" i="22" s="1"/>
  <c r="B55" i="22"/>
  <c r="U55" i="22"/>
  <c r="N56" i="22"/>
  <c r="M56" i="22" s="1"/>
  <c r="R56" i="22"/>
  <c r="Q56" i="22" s="1"/>
  <c r="W56" i="22"/>
  <c r="X56" i="22"/>
  <c r="Z56" i="22"/>
  <c r="AA56" i="22" s="1"/>
  <c r="N57" i="22"/>
  <c r="M57" i="22" s="1"/>
  <c r="Q57" i="22"/>
  <c r="R57" i="22"/>
  <c r="W57" i="22"/>
  <c r="X57" i="22"/>
  <c r="Z57" i="22"/>
  <c r="AA57" i="22" s="1"/>
  <c r="N58" i="22"/>
  <c r="M58" i="22" s="1"/>
  <c r="R58" i="22"/>
  <c r="Q58" i="22" s="1"/>
  <c r="W58" i="22"/>
  <c r="X58" i="22" s="1"/>
  <c r="Z58" i="22"/>
  <c r="AA58" i="22" s="1"/>
  <c r="B59" i="22"/>
  <c r="U59" i="22"/>
  <c r="N60" i="22"/>
  <c r="M60" i="22" s="1"/>
  <c r="R60" i="22"/>
  <c r="Q60" i="22" s="1"/>
  <c r="W60" i="22"/>
  <c r="X60" i="22"/>
  <c r="Z60" i="22"/>
  <c r="AA60" i="22" s="1"/>
  <c r="N61" i="22"/>
  <c r="M61" i="22" s="1"/>
  <c r="R61" i="22"/>
  <c r="Q61" i="22" s="1"/>
  <c r="W61" i="22"/>
  <c r="X61" i="22" s="1"/>
  <c r="Z61" i="22"/>
  <c r="AA61" i="22"/>
  <c r="M62" i="22"/>
  <c r="N62" i="22"/>
  <c r="R62" i="22"/>
  <c r="Q62" i="22" s="1"/>
  <c r="W62" i="22"/>
  <c r="X62" i="22" s="1"/>
  <c r="Z62" i="22"/>
  <c r="AA62" i="22" s="1"/>
  <c r="B63" i="22"/>
  <c r="U63" i="22"/>
  <c r="N64" i="22"/>
  <c r="M64" i="22" s="1"/>
  <c r="Q64" i="22"/>
  <c r="R64" i="22"/>
  <c r="W64" i="22"/>
  <c r="X64" i="22"/>
  <c r="Z64" i="22"/>
  <c r="AA64" i="22" s="1"/>
  <c r="N65" i="22"/>
  <c r="M65" i="22" s="1"/>
  <c r="R65" i="22"/>
  <c r="Q65" i="22" s="1"/>
  <c r="W65" i="22"/>
  <c r="X65" i="22" s="1"/>
  <c r="Z65" i="22"/>
  <c r="AA65" i="22"/>
  <c r="N66" i="22"/>
  <c r="M66" i="22" s="1"/>
  <c r="R66" i="22"/>
  <c r="Q66" i="22" s="1"/>
  <c r="W66" i="22"/>
  <c r="X66" i="22"/>
  <c r="Z66" i="22"/>
  <c r="AA66" i="22" s="1"/>
  <c r="N67" i="22"/>
  <c r="M67" i="22" s="1"/>
  <c r="R67" i="22"/>
  <c r="Q67" i="22" s="1"/>
  <c r="W67" i="22"/>
  <c r="X67" i="22"/>
  <c r="Z67" i="22"/>
  <c r="AA67" i="22" s="1"/>
  <c r="B68" i="22"/>
  <c r="U68" i="22"/>
  <c r="N69" i="22"/>
  <c r="M69" i="22" s="1"/>
  <c r="R69" i="22"/>
  <c r="Q69" i="22" s="1"/>
  <c r="W69" i="22"/>
  <c r="X69" i="22" s="1"/>
  <c r="Z69" i="22"/>
  <c r="AA69" i="22"/>
  <c r="M70" i="22"/>
  <c r="N70" i="22"/>
  <c r="R70" i="22"/>
  <c r="Q70" i="22" s="1"/>
  <c r="W70" i="22"/>
  <c r="X70" i="22" s="1"/>
  <c r="Z70" i="22"/>
  <c r="AA70" i="22" s="1"/>
  <c r="N71" i="22"/>
  <c r="M71" i="22" s="1"/>
  <c r="R71" i="22"/>
  <c r="Q71" i="22" s="1"/>
  <c r="W71" i="22"/>
  <c r="X71" i="22" s="1"/>
  <c r="Z71" i="22"/>
  <c r="AA71" i="22"/>
  <c r="M72" i="22"/>
  <c r="N72" i="22"/>
  <c r="R72" i="22"/>
  <c r="Q72" i="22" s="1"/>
  <c r="W72" i="22"/>
  <c r="X72" i="22" s="1"/>
  <c r="Z72" i="22"/>
  <c r="AA72" i="22" s="1"/>
  <c r="B73" i="22"/>
  <c r="U73" i="22"/>
  <c r="M74" i="22"/>
  <c r="N74" i="22"/>
  <c r="R74" i="22"/>
  <c r="Q74" i="22" s="1"/>
  <c r="W74" i="22"/>
  <c r="X74" i="22" s="1"/>
  <c r="Z74" i="22"/>
  <c r="AA74" i="22" s="1"/>
  <c r="N75" i="22"/>
  <c r="M75" i="22" s="1"/>
  <c r="R75" i="22"/>
  <c r="Q75" i="22" s="1"/>
  <c r="W75" i="22"/>
  <c r="X75" i="22" s="1"/>
  <c r="Z75" i="22"/>
  <c r="AA75" i="22"/>
  <c r="M76" i="22"/>
  <c r="N76" i="22"/>
  <c r="R76" i="22"/>
  <c r="Q76" i="22" s="1"/>
  <c r="W76" i="22"/>
  <c r="X76" i="22" s="1"/>
  <c r="Z76" i="22"/>
  <c r="AA76" i="22" s="1"/>
  <c r="N77" i="22"/>
  <c r="M77" i="22" s="1"/>
  <c r="R77" i="22"/>
  <c r="Q77" i="22" s="1"/>
  <c r="W77" i="22"/>
  <c r="X77" i="22"/>
  <c r="Z77" i="22"/>
  <c r="AA77" i="22"/>
  <c r="N78" i="22"/>
  <c r="M78" i="22" s="1"/>
  <c r="R78" i="22"/>
  <c r="Q78" i="22" s="1"/>
  <c r="W78" i="22"/>
  <c r="X78" i="22" s="1"/>
  <c r="Z78" i="22"/>
  <c r="AA78" i="22" s="1"/>
  <c r="N79" i="22"/>
  <c r="M79" i="22" s="1"/>
  <c r="Q79" i="22"/>
  <c r="R79" i="22"/>
  <c r="W79" i="22"/>
  <c r="X79" i="22"/>
  <c r="Z79" i="22"/>
  <c r="AA79" i="22" s="1"/>
  <c r="N80" i="22"/>
  <c r="M80" i="22" s="1"/>
  <c r="R80" i="22"/>
  <c r="Q80" i="22" s="1"/>
  <c r="W80" i="22"/>
  <c r="X80" i="22" s="1"/>
  <c r="Z80" i="22"/>
  <c r="AA80" i="22" s="1"/>
  <c r="B81" i="22"/>
  <c r="U81" i="22"/>
  <c r="N82" i="22"/>
  <c r="M82" i="22" s="1"/>
  <c r="R82" i="22"/>
  <c r="Q82" i="22" s="1"/>
  <c r="W82" i="22"/>
  <c r="X82" i="22" s="1"/>
  <c r="Z82" i="22"/>
  <c r="AA82" i="22" s="1"/>
  <c r="N83" i="22"/>
  <c r="M83" i="22" s="1"/>
  <c r="R83" i="22"/>
  <c r="Q83" i="22" s="1"/>
  <c r="W83" i="22"/>
  <c r="X83" i="22" s="1"/>
  <c r="Z83" i="22"/>
  <c r="AA83" i="22"/>
  <c r="N84" i="22"/>
  <c r="M84" i="22" s="1"/>
  <c r="R84" i="22"/>
  <c r="Q84" i="22" s="1"/>
  <c r="W84" i="22"/>
  <c r="X84" i="22" s="1"/>
  <c r="Z84" i="22"/>
  <c r="AA84" i="22" s="1"/>
  <c r="N85" i="22"/>
  <c r="M85" i="22" s="1"/>
  <c r="R85" i="22"/>
  <c r="Q85" i="22" s="1"/>
  <c r="W85" i="22"/>
  <c r="X85" i="22" s="1"/>
  <c r="Z85" i="22"/>
  <c r="AA85" i="22" s="1"/>
  <c r="B86" i="22"/>
  <c r="U86" i="22"/>
  <c r="N87" i="22"/>
  <c r="M87" i="22" s="1"/>
  <c r="Q87" i="22"/>
  <c r="R87" i="22"/>
  <c r="W87" i="22"/>
  <c r="X87" i="22" s="1"/>
  <c r="Z87" i="22"/>
  <c r="AA87" i="22" s="1"/>
  <c r="B88" i="22"/>
  <c r="U88" i="22"/>
  <c r="N89" i="22"/>
  <c r="M89" i="22" s="1"/>
  <c r="R89" i="22"/>
  <c r="Q89" i="22" s="1"/>
  <c r="W89" i="22"/>
  <c r="X89" i="22"/>
  <c r="Z89" i="22"/>
  <c r="AA89" i="22" s="1"/>
  <c r="B90" i="22"/>
  <c r="U90" i="22"/>
  <c r="N91" i="22"/>
  <c r="M91" i="22" s="1"/>
  <c r="R91" i="22"/>
  <c r="Q91" i="22" s="1"/>
  <c r="W91" i="22"/>
  <c r="X91" i="22"/>
  <c r="Z91" i="22"/>
  <c r="AA91" i="22" s="1"/>
  <c r="M92" i="22"/>
  <c r="N92" i="22"/>
  <c r="R92" i="22"/>
  <c r="Q92" i="22" s="1"/>
  <c r="W92" i="22"/>
  <c r="X92" i="22" s="1"/>
  <c r="Z92" i="22"/>
  <c r="AA92" i="22" s="1"/>
  <c r="N93" i="22"/>
  <c r="M93" i="22" s="1"/>
  <c r="Q93" i="22"/>
  <c r="R93" i="22"/>
  <c r="W93" i="22"/>
  <c r="X93" i="22" s="1"/>
  <c r="Z93" i="22"/>
  <c r="AA93" i="22" s="1"/>
  <c r="N94" i="22"/>
  <c r="M94" i="22" s="1"/>
  <c r="R94" i="22"/>
  <c r="Q94" i="22" s="1"/>
  <c r="W94" i="22"/>
  <c r="X94" i="22" s="1"/>
  <c r="Z94" i="22"/>
  <c r="AA94" i="22" s="1"/>
  <c r="N95" i="22"/>
  <c r="M95" i="22" s="1"/>
  <c r="R95" i="22"/>
  <c r="Q95" i="22" s="1"/>
  <c r="W95" i="22"/>
  <c r="X95" i="22" s="1"/>
  <c r="Z95" i="22"/>
  <c r="AA95" i="22"/>
  <c r="B96" i="22"/>
  <c r="U96" i="22"/>
  <c r="N97" i="22"/>
  <c r="M97" i="22" s="1"/>
  <c r="R97" i="22"/>
  <c r="Q97" i="22" s="1"/>
  <c r="W97" i="22"/>
  <c r="X97" i="22" s="1"/>
  <c r="Z97" i="22"/>
  <c r="AA97" i="22"/>
  <c r="N98" i="22"/>
  <c r="M98" i="22" s="1"/>
  <c r="R98" i="22"/>
  <c r="Q98" i="22" s="1"/>
  <c r="W98" i="22"/>
  <c r="X98" i="22" s="1"/>
  <c r="Z98" i="22"/>
  <c r="AA98" i="22"/>
  <c r="N99" i="22"/>
  <c r="M99" i="22" s="1"/>
  <c r="R99" i="22"/>
  <c r="Q99" i="22" s="1"/>
  <c r="W99" i="22"/>
  <c r="X99" i="22" s="1"/>
  <c r="Z99" i="22"/>
  <c r="AA99" i="22"/>
  <c r="B100" i="22"/>
  <c r="U100" i="22"/>
  <c r="N101" i="22"/>
  <c r="M101" i="22" s="1"/>
  <c r="R101" i="22"/>
  <c r="Q101" i="22" s="1"/>
  <c r="W101" i="22"/>
  <c r="X101" i="22" s="1"/>
  <c r="Z101" i="22"/>
  <c r="AA101" i="22"/>
  <c r="N102" i="22"/>
  <c r="M102" i="22" s="1"/>
  <c r="Q102" i="22"/>
  <c r="R102" i="22"/>
  <c r="W102" i="22"/>
  <c r="X102" i="22"/>
  <c r="Z102" i="22"/>
  <c r="AA102" i="22" s="1"/>
  <c r="N103" i="22"/>
  <c r="M103" i="22" s="1"/>
  <c r="R103" i="22"/>
  <c r="Q103" i="22" s="1"/>
  <c r="W103" i="22"/>
  <c r="X103" i="22" s="1"/>
  <c r="Z103" i="22"/>
  <c r="AA103" i="22" s="1"/>
  <c r="N104" i="22"/>
  <c r="M104" i="22" s="1"/>
  <c r="R104" i="22"/>
  <c r="Q104" i="22" s="1"/>
  <c r="W104" i="22"/>
  <c r="X104" i="22" s="1"/>
  <c r="Z104" i="22"/>
  <c r="AA104" i="22"/>
  <c r="M105" i="22"/>
  <c r="N105" i="22"/>
  <c r="R105" i="22"/>
  <c r="Q105" i="22" s="1"/>
  <c r="W105" i="22"/>
  <c r="X105" i="22" s="1"/>
  <c r="Z105" i="22"/>
  <c r="AA105" i="22" s="1"/>
  <c r="B106" i="22"/>
  <c r="U106" i="22"/>
  <c r="N107" i="22"/>
  <c r="M107" i="22" s="1"/>
  <c r="R107" i="22"/>
  <c r="Q107" i="22" s="1"/>
  <c r="W107" i="22"/>
  <c r="X107" i="22" s="1"/>
  <c r="Z107" i="22"/>
  <c r="AA107" i="22" s="1"/>
  <c r="N108" i="22"/>
  <c r="M108" i="22" s="1"/>
  <c r="Q108" i="22"/>
  <c r="R108" i="22"/>
  <c r="W108" i="22"/>
  <c r="X108" i="22"/>
  <c r="Z108" i="22"/>
  <c r="AA108" i="22" s="1"/>
  <c r="N109" i="22"/>
  <c r="M109" i="22" s="1"/>
  <c r="R109" i="22"/>
  <c r="Q109" i="22" s="1"/>
  <c r="W109" i="22"/>
  <c r="X109" i="22"/>
  <c r="Z109" i="22"/>
  <c r="AA109" i="22" s="1"/>
  <c r="N110" i="22"/>
  <c r="M110" i="22" s="1"/>
  <c r="R110" i="22"/>
  <c r="Q110" i="22" s="1"/>
  <c r="W110" i="22"/>
  <c r="X110" i="22" s="1"/>
  <c r="Z110" i="22"/>
  <c r="AA110" i="22"/>
  <c r="N111" i="22"/>
  <c r="M111" i="22" s="1"/>
  <c r="R111" i="22"/>
  <c r="Q111" i="22" s="1"/>
  <c r="W111" i="22"/>
  <c r="X111" i="22" s="1"/>
  <c r="Z111" i="22"/>
  <c r="AA111" i="22" s="1"/>
  <c r="N112" i="22"/>
  <c r="M112" i="22" s="1"/>
  <c r="Q112" i="22"/>
  <c r="R112" i="22"/>
  <c r="W112" i="22"/>
  <c r="X112" i="22"/>
  <c r="Z112" i="22"/>
  <c r="AA112" i="22" s="1"/>
  <c r="M113" i="22"/>
  <c r="N113" i="22"/>
  <c r="R113" i="22"/>
  <c r="Q113" i="22" s="1"/>
  <c r="W113" i="22"/>
  <c r="X113" i="22" s="1"/>
  <c r="Z113" i="22"/>
  <c r="AA113" i="22" s="1"/>
  <c r="N114" i="22"/>
  <c r="M114" i="22" s="1"/>
  <c r="Q114" i="22"/>
  <c r="R114" i="22"/>
  <c r="W114" i="22"/>
  <c r="X114" i="22"/>
  <c r="Z114" i="22"/>
  <c r="AA114" i="22" s="1"/>
  <c r="B115" i="22"/>
  <c r="U115" i="22"/>
  <c r="N116" i="22"/>
  <c r="M116" i="22" s="1"/>
  <c r="R116" i="22"/>
  <c r="Q116" i="22" s="1"/>
  <c r="W116" i="22"/>
  <c r="X116" i="22" s="1"/>
  <c r="Z116" i="22"/>
  <c r="AA116" i="22"/>
  <c r="N117" i="22"/>
  <c r="M117" i="22" s="1"/>
  <c r="R117" i="22"/>
  <c r="Q117" i="22" s="1"/>
  <c r="W117" i="22"/>
  <c r="X117" i="22" s="1"/>
  <c r="Z117" i="22"/>
  <c r="AA117" i="22" s="1"/>
  <c r="B118" i="22"/>
  <c r="U118" i="22"/>
  <c r="N119" i="22"/>
  <c r="M119" i="22" s="1"/>
  <c r="R119" i="22"/>
  <c r="Q119" i="22" s="1"/>
  <c r="W119" i="22"/>
  <c r="X119" i="22" s="1"/>
  <c r="Z119" i="22"/>
  <c r="AA119" i="22" s="1"/>
  <c r="N120" i="22"/>
  <c r="M120" i="22" s="1"/>
  <c r="Q120" i="22"/>
  <c r="R120" i="22"/>
  <c r="W120" i="22"/>
  <c r="X120" i="22"/>
  <c r="Z120" i="22"/>
  <c r="AA120" i="22" s="1"/>
  <c r="M121" i="22"/>
  <c r="N121" i="22"/>
  <c r="R121" i="22"/>
  <c r="Q121" i="22" s="1"/>
  <c r="W121" i="22"/>
  <c r="X121" i="22" s="1"/>
  <c r="Z121" i="22"/>
  <c r="AA121" i="22" s="1"/>
  <c r="N122" i="22"/>
  <c r="M122" i="22" s="1"/>
  <c r="R122" i="22"/>
  <c r="Q122" i="22" s="1"/>
  <c r="W122" i="22"/>
  <c r="X122" i="22" s="1"/>
  <c r="Z122" i="22"/>
  <c r="AA122" i="22"/>
  <c r="N123" i="22"/>
  <c r="M123" i="22" s="1"/>
  <c r="R123" i="22"/>
  <c r="Q123" i="22" s="1"/>
  <c r="W123" i="22"/>
  <c r="X123" i="22"/>
  <c r="Z123" i="22"/>
  <c r="AA123" i="22" s="1"/>
  <c r="N124" i="22"/>
  <c r="M124" i="22" s="1"/>
  <c r="Q124" i="22"/>
  <c r="R124" i="22"/>
  <c r="W124" i="22"/>
  <c r="X124" i="22"/>
  <c r="Z124" i="22"/>
  <c r="AA124" i="22" s="1"/>
  <c r="N125" i="22"/>
  <c r="M125" i="22" s="1"/>
  <c r="R125" i="22"/>
  <c r="Q125" i="22" s="1"/>
  <c r="W125" i="22"/>
  <c r="X125" i="22"/>
  <c r="Z125" i="22"/>
  <c r="AA125" i="22" s="1"/>
  <c r="N126" i="22"/>
  <c r="M126" i="22" s="1"/>
  <c r="Q126" i="22"/>
  <c r="R126" i="22"/>
  <c r="W126" i="22"/>
  <c r="X126" i="22"/>
  <c r="Z126" i="22"/>
  <c r="AA126" i="22" s="1"/>
  <c r="A127" i="22"/>
  <c r="A115" i="22" s="1"/>
  <c r="A106" i="22" s="1"/>
  <c r="A90" i="22" s="1"/>
  <c r="A81" i="22" s="1"/>
  <c r="A73" i="22" s="1"/>
  <c r="A68" i="22" s="1"/>
  <c r="A63" i="22" s="1"/>
  <c r="A50" i="22" s="1"/>
  <c r="B127" i="22"/>
  <c r="U127" i="22"/>
  <c r="M128" i="22"/>
  <c r="N128" i="22"/>
  <c r="R128" i="22"/>
  <c r="Q128" i="22" s="1"/>
  <c r="W128" i="22"/>
  <c r="X128" i="22" s="1"/>
  <c r="Z128" i="22"/>
  <c r="AA128" i="22" s="1"/>
  <c r="N129" i="22"/>
  <c r="M129" i="22" s="1"/>
  <c r="R129" i="22"/>
  <c r="Q129" i="22" s="1"/>
  <c r="W129" i="22"/>
  <c r="X129" i="22" s="1"/>
  <c r="Z129" i="22"/>
  <c r="AA129" i="22"/>
  <c r="M130" i="22"/>
  <c r="N130" i="22"/>
  <c r="R130" i="22"/>
  <c r="Q130" i="22" s="1"/>
  <c r="W130" i="22"/>
  <c r="X130" i="22" s="1"/>
  <c r="Z130" i="22"/>
  <c r="AA130" i="22" s="1"/>
  <c r="N131" i="22"/>
  <c r="M131" i="22" s="1"/>
  <c r="R131" i="22"/>
  <c r="Q131" i="22" s="1"/>
  <c r="W131" i="22"/>
  <c r="X131" i="22" s="1"/>
  <c r="Z131" i="22"/>
  <c r="AA131" i="22" s="1"/>
  <c r="M132" i="22"/>
  <c r="N132" i="22"/>
  <c r="R132" i="22"/>
  <c r="Q132" i="22" s="1"/>
  <c r="W132" i="22"/>
  <c r="X132" i="22" s="1"/>
  <c r="Z132" i="22"/>
  <c r="AA132" i="22" s="1"/>
  <c r="B133" i="22"/>
  <c r="U133" i="22"/>
  <c r="M134" i="22"/>
  <c r="N134" i="22"/>
  <c r="R134" i="22"/>
  <c r="Q134" i="22" s="1"/>
  <c r="W134" i="22"/>
  <c r="X134" i="22" s="1"/>
  <c r="Z134" i="22"/>
  <c r="AA134" i="22" s="1"/>
  <c r="N135" i="22"/>
  <c r="M135" i="22" s="1"/>
  <c r="R135" i="22"/>
  <c r="Q135" i="22" s="1"/>
  <c r="W135" i="22"/>
  <c r="X135" i="22" s="1"/>
  <c r="Z135" i="22"/>
  <c r="AA135" i="22" s="1"/>
  <c r="N136" i="22"/>
  <c r="M136" i="22" s="1"/>
  <c r="Q136" i="22"/>
  <c r="R136" i="22"/>
  <c r="W136" i="22"/>
  <c r="X136" i="22"/>
  <c r="Z136" i="22"/>
  <c r="AA136" i="22" s="1"/>
  <c r="N137" i="22"/>
  <c r="M137" i="22" s="1"/>
  <c r="R137" i="22"/>
  <c r="Q137" i="22" s="1"/>
  <c r="W137" i="22"/>
  <c r="X137" i="22" s="1"/>
  <c r="Z137" i="22"/>
  <c r="AA137" i="22"/>
  <c r="M138" i="22"/>
  <c r="N138" i="22"/>
  <c r="R138" i="22"/>
  <c r="Q138" i="22" s="1"/>
  <c r="W138" i="22"/>
  <c r="X138" i="22" s="1"/>
  <c r="Z138" i="22"/>
  <c r="AA138" i="22" s="1"/>
  <c r="N139" i="22"/>
  <c r="M139" i="22" s="1"/>
  <c r="R139" i="22"/>
  <c r="Q139" i="22" s="1"/>
  <c r="W139" i="22"/>
  <c r="X139" i="22" s="1"/>
  <c r="Z139" i="22"/>
  <c r="AA139" i="22"/>
  <c r="N140" i="22"/>
  <c r="M140" i="22" s="1"/>
  <c r="Q140" i="22"/>
  <c r="R140" i="22"/>
  <c r="W140" i="22"/>
  <c r="X140" i="22"/>
  <c r="Z140" i="22"/>
  <c r="AA140" i="22" s="1"/>
  <c r="N141" i="22"/>
  <c r="M141" i="22" s="1"/>
  <c r="R141" i="22"/>
  <c r="Q141" i="22" s="1"/>
  <c r="W141" i="22"/>
  <c r="X141" i="22" s="1"/>
  <c r="Z141" i="22"/>
  <c r="AA141" i="22"/>
  <c r="B142" i="22"/>
  <c r="U142" i="22"/>
  <c r="N143" i="22"/>
  <c r="M143" i="22" s="1"/>
  <c r="R143" i="22"/>
  <c r="Q143" i="22" s="1"/>
  <c r="W143" i="22"/>
  <c r="X143" i="22" s="1"/>
  <c r="Z143" i="22"/>
  <c r="AA143" i="22"/>
  <c r="M144" i="22"/>
  <c r="N144" i="22"/>
  <c r="R144" i="22"/>
  <c r="Q144" i="22" s="1"/>
  <c r="W144" i="22"/>
  <c r="X144" i="22" s="1"/>
  <c r="Z144" i="22"/>
  <c r="AA144" i="22" s="1"/>
  <c r="N145" i="22"/>
  <c r="M145" i="22" s="1"/>
  <c r="R145" i="22"/>
  <c r="Q145" i="22" s="1"/>
  <c r="W145" i="22"/>
  <c r="X145" i="22" s="1"/>
  <c r="Z145" i="22"/>
  <c r="AA145" i="22"/>
  <c r="N146" i="22"/>
  <c r="M146" i="22" s="1"/>
  <c r="Q146" i="22"/>
  <c r="R146" i="22"/>
  <c r="W146" i="22"/>
  <c r="X146" i="22"/>
  <c r="Z146" i="22"/>
  <c r="AA146" i="22" s="1"/>
  <c r="N147" i="22"/>
  <c r="M147" i="22" s="1"/>
  <c r="R147" i="22"/>
  <c r="Q147" i="22" s="1"/>
  <c r="W147" i="22"/>
  <c r="X147" i="22" s="1"/>
  <c r="Z147" i="22"/>
  <c r="AA147" i="22"/>
  <c r="B148" i="22"/>
  <c r="U148" i="22"/>
  <c r="N149" i="22"/>
  <c r="M149" i="22" s="1"/>
  <c r="R149" i="22"/>
  <c r="Q149" i="22" s="1"/>
  <c r="W149" i="22"/>
  <c r="X149" i="22" s="1"/>
  <c r="Z149" i="22"/>
  <c r="AA149" i="22"/>
  <c r="N150" i="22"/>
  <c r="M150" i="22" s="1"/>
  <c r="Q150" i="22"/>
  <c r="R150" i="22"/>
  <c r="W150" i="22"/>
  <c r="X150" i="22"/>
  <c r="Z150" i="22"/>
  <c r="AA150" i="22" s="1"/>
  <c r="N151" i="22"/>
  <c r="M151" i="22" s="1"/>
  <c r="R151" i="22"/>
  <c r="Q151" i="22" s="1"/>
  <c r="W151" i="22"/>
  <c r="X151" i="22" s="1"/>
  <c r="Z151" i="22"/>
  <c r="AA151" i="22" s="1"/>
  <c r="M152" i="22"/>
  <c r="N152" i="22"/>
  <c r="R152" i="22"/>
  <c r="Q152" i="22" s="1"/>
  <c r="W152" i="22"/>
  <c r="X152" i="22" s="1"/>
  <c r="Z152" i="22"/>
  <c r="AA152" i="22" s="1"/>
  <c r="N153" i="22"/>
  <c r="M153" i="22" s="1"/>
  <c r="R153" i="22"/>
  <c r="Q153" i="22" s="1"/>
  <c r="W153" i="22"/>
  <c r="X153" i="22" s="1"/>
  <c r="Z153" i="22"/>
  <c r="AA153" i="22"/>
  <c r="B154" i="22"/>
  <c r="U154" i="22"/>
  <c r="N155" i="22"/>
  <c r="M155" i="22" s="1"/>
  <c r="R155" i="22"/>
  <c r="Q155" i="22" s="1"/>
  <c r="W155" i="22"/>
  <c r="X155" i="22" s="1"/>
  <c r="Z155" i="22"/>
  <c r="AA155" i="22"/>
  <c r="N156" i="22"/>
  <c r="M156" i="22" s="1"/>
  <c r="Q156" i="22"/>
  <c r="R156" i="22"/>
  <c r="W156" i="22"/>
  <c r="X156" i="22"/>
  <c r="Z156" i="22"/>
  <c r="AA156" i="22" s="1"/>
  <c r="N157" i="22"/>
  <c r="M157" i="22" s="1"/>
  <c r="R157" i="22"/>
  <c r="Q157" i="22" s="1"/>
  <c r="W157" i="22"/>
  <c r="X157" i="22" s="1"/>
  <c r="Z157" i="22"/>
  <c r="AA157" i="22" s="1"/>
  <c r="A160" i="22"/>
  <c r="B160" i="22"/>
  <c r="U160" i="22"/>
  <c r="V160" i="22"/>
  <c r="V154" i="22" s="1"/>
  <c r="V148" i="22" s="1"/>
  <c r="V142" i="22" s="1"/>
  <c r="V133" i="22" s="1"/>
  <c r="V127" i="22" s="1"/>
  <c r="V118" i="22" s="1"/>
  <c r="V115" i="22" s="1"/>
  <c r="V106" i="22" s="1"/>
  <c r="V100" i="22" s="1"/>
  <c r="V96" i="22" s="1"/>
  <c r="V90" i="22" s="1"/>
  <c r="V88" i="22" s="1"/>
  <c r="V86" i="22" s="1"/>
  <c r="V81" i="22" s="1"/>
  <c r="V73" i="22" s="1"/>
  <c r="V68" i="22" s="1"/>
  <c r="V63" i="22" s="1"/>
  <c r="V59" i="22" s="1"/>
  <c r="V55" i="22" s="1"/>
  <c r="V50" i="22" s="1"/>
  <c r="V36" i="22" s="1"/>
  <c r="V30" i="22" s="1"/>
  <c r="V27" i="22" s="1"/>
  <c r="V24" i="22" s="1"/>
  <c r="V19" i="22" s="1"/>
  <c r="V15" i="22" s="1"/>
  <c r="V11" i="22" s="1"/>
  <c r="V8" i="22" s="1"/>
  <c r="N161" i="22"/>
  <c r="M161" i="22" s="1"/>
  <c r="R161" i="22"/>
  <c r="Q161" i="22" s="1"/>
  <c r="W161" i="22"/>
  <c r="X161" i="22" s="1"/>
  <c r="Z161" i="22"/>
  <c r="AA161" i="22" s="1"/>
  <c r="N162" i="22"/>
  <c r="M162" i="22" s="1"/>
  <c r="R162" i="22"/>
  <c r="Q162" i="22" s="1"/>
  <c r="W162" i="22"/>
  <c r="X162" i="22" s="1"/>
  <c r="Z162" i="22"/>
  <c r="AA162" i="22"/>
  <c r="N163" i="22"/>
  <c r="M163" i="22" s="1"/>
  <c r="R163" i="22"/>
  <c r="Q163" i="22" s="1"/>
  <c r="W163" i="22"/>
  <c r="X163" i="22" s="1"/>
  <c r="Z163" i="22"/>
  <c r="AA163" i="22" s="1"/>
  <c r="N164" i="22"/>
  <c r="M164" i="22" s="1"/>
  <c r="R164" i="22"/>
  <c r="Q164" i="22" s="1"/>
  <c r="W164" i="22"/>
  <c r="X164" i="22" s="1"/>
  <c r="Z164" i="22"/>
  <c r="AA164" i="22"/>
  <c r="M165" i="22"/>
  <c r="N165" i="22"/>
  <c r="R165" i="22"/>
  <c r="Q165" i="22" s="1"/>
  <c r="W165" i="22"/>
  <c r="X165" i="22" s="1"/>
  <c r="Z165" i="22"/>
  <c r="AA165" i="22" s="1"/>
  <c r="B166" i="22"/>
  <c r="O166" i="22"/>
  <c r="O160" i="22" s="1"/>
  <c r="O154" i="22" s="1"/>
  <c r="O148" i="22" s="1"/>
  <c r="O142" i="22" s="1"/>
  <c r="O133" i="22" s="1"/>
  <c r="O127" i="22" s="1"/>
  <c r="O118" i="22" s="1"/>
  <c r="O115" i="22" s="1"/>
  <c r="O106" i="22" s="1"/>
  <c r="O100" i="22" s="1"/>
  <c r="O96" i="22" s="1"/>
  <c r="O90" i="22" s="1"/>
  <c r="O88" i="22" s="1"/>
  <c r="O86" i="22" s="1"/>
  <c r="O81" i="22" s="1"/>
  <c r="O73" i="22" s="1"/>
  <c r="O68" i="22" s="1"/>
  <c r="O63" i="22" s="1"/>
  <c r="O59" i="22" s="1"/>
  <c r="O55" i="22" s="1"/>
  <c r="O50" i="22" s="1"/>
  <c r="O36" i="22" s="1"/>
  <c r="O30" i="22" s="1"/>
  <c r="O27" i="22" s="1"/>
  <c r="O24" i="22" s="1"/>
  <c r="O19" i="22" s="1"/>
  <c r="O15" i="22" s="1"/>
  <c r="O11" i="22" s="1"/>
  <c r="P166" i="22"/>
  <c r="P160" i="22" s="1"/>
  <c r="P154" i="22" s="1"/>
  <c r="P148" i="22" s="1"/>
  <c r="P142" i="22" s="1"/>
  <c r="P133" i="22" s="1"/>
  <c r="P127" i="22" s="1"/>
  <c r="P118" i="22" s="1"/>
  <c r="P115" i="22" s="1"/>
  <c r="P106" i="22" s="1"/>
  <c r="P100" i="22" s="1"/>
  <c r="P96" i="22" s="1"/>
  <c r="P90" i="22" s="1"/>
  <c r="P88" i="22" s="1"/>
  <c r="P86" i="22" s="1"/>
  <c r="P81" i="22" s="1"/>
  <c r="P73" i="22" s="1"/>
  <c r="P68" i="22" s="1"/>
  <c r="P63" i="22" s="1"/>
  <c r="P59" i="22" s="1"/>
  <c r="P55" i="22" s="1"/>
  <c r="P50" i="22" s="1"/>
  <c r="P36" i="22" s="1"/>
  <c r="P30" i="22" s="1"/>
  <c r="P27" i="22" s="1"/>
  <c r="P24" i="22" s="1"/>
  <c r="P19" i="22" s="1"/>
  <c r="P15" i="22" s="1"/>
  <c r="P11" i="22" s="1"/>
  <c r="S166" i="22"/>
  <c r="S160" i="22" s="1"/>
  <c r="S154" i="22" s="1"/>
  <c r="S148" i="22" s="1"/>
  <c r="S142" i="22" s="1"/>
  <c r="S133" i="22" s="1"/>
  <c r="S127" i="22" s="1"/>
  <c r="S118" i="22" s="1"/>
  <c r="S115" i="22" s="1"/>
  <c r="S106" i="22" s="1"/>
  <c r="S100" i="22" s="1"/>
  <c r="S96" i="22" s="1"/>
  <c r="S90" i="22" s="1"/>
  <c r="S88" i="22" s="1"/>
  <c r="S86" i="22" s="1"/>
  <c r="S81" i="22" s="1"/>
  <c r="S73" i="22" s="1"/>
  <c r="S68" i="22" s="1"/>
  <c r="S63" i="22" s="1"/>
  <c r="S59" i="22" s="1"/>
  <c r="S55" i="22" s="1"/>
  <c r="S50" i="22" s="1"/>
  <c r="S36" i="22" s="1"/>
  <c r="S30" i="22" s="1"/>
  <c r="S27" i="22" s="1"/>
  <c r="S24" i="22" s="1"/>
  <c r="S19" i="22" s="1"/>
  <c r="S15" i="22" s="1"/>
  <c r="S11" i="22" s="1"/>
  <c r="T166" i="22"/>
  <c r="T160" i="22" s="1"/>
  <c r="T154" i="22" s="1"/>
  <c r="T148" i="22" s="1"/>
  <c r="T142" i="22" s="1"/>
  <c r="T133" i="22" s="1"/>
  <c r="T127" i="22" s="1"/>
  <c r="T118" i="22" s="1"/>
  <c r="T115" i="22" s="1"/>
  <c r="T106" i="22" s="1"/>
  <c r="T100" i="22" s="1"/>
  <c r="T96" i="22" s="1"/>
  <c r="T90" i="22" s="1"/>
  <c r="T88" i="22" s="1"/>
  <c r="T86" i="22" s="1"/>
  <c r="T81" i="22" s="1"/>
  <c r="T73" i="22" s="1"/>
  <c r="T68" i="22" s="1"/>
  <c r="T63" i="22" s="1"/>
  <c r="T59" i="22" s="1"/>
  <c r="T55" i="22" s="1"/>
  <c r="T50" i="22" s="1"/>
  <c r="T36" i="22" s="1"/>
  <c r="T30" i="22" s="1"/>
  <c r="T27" i="22" s="1"/>
  <c r="T24" i="22" s="1"/>
  <c r="T19" i="22" s="1"/>
  <c r="T15" i="22" s="1"/>
  <c r="T11" i="22" s="1"/>
  <c r="U166" i="22"/>
  <c r="V166" i="22"/>
  <c r="Y166" i="22"/>
  <c r="Y160" i="22" s="1"/>
  <c r="Y154" i="22" s="1"/>
  <c r="Y148" i="22" s="1"/>
  <c r="Y142" i="22" s="1"/>
  <c r="Y133" i="22" s="1"/>
  <c r="Y127" i="22" s="1"/>
  <c r="Y118" i="22" s="1"/>
  <c r="Y115" i="22" s="1"/>
  <c r="Y106" i="22" s="1"/>
  <c r="Y100" i="22" s="1"/>
  <c r="Y96" i="22" s="1"/>
  <c r="Y90" i="22" s="1"/>
  <c r="Y88" i="22" s="1"/>
  <c r="Y86" i="22" s="1"/>
  <c r="Y81" i="22" s="1"/>
  <c r="Y73" i="22" s="1"/>
  <c r="Y68" i="22" s="1"/>
  <c r="Y63" i="22" s="1"/>
  <c r="Y59" i="22" s="1"/>
  <c r="Y55" i="22" s="1"/>
  <c r="Y50" i="22" s="1"/>
  <c r="Y36" i="22" s="1"/>
  <c r="Y30" i="22" s="1"/>
  <c r="Y27" i="22" s="1"/>
  <c r="Y24" i="22" s="1"/>
  <c r="Y19" i="22" s="1"/>
  <c r="Y15" i="22" s="1"/>
  <c r="Y11" i="22" s="1"/>
  <c r="Y8" i="22" s="1"/>
  <c r="N167" i="22"/>
  <c r="M167" i="22" s="1"/>
  <c r="R167" i="22"/>
  <c r="Q167" i="22" s="1"/>
  <c r="W167" i="22"/>
  <c r="X167" i="22" s="1"/>
  <c r="Z167" i="22"/>
  <c r="AA167" i="22"/>
  <c r="N168" i="22"/>
  <c r="M168" i="22" s="1"/>
  <c r="R168" i="22"/>
  <c r="Q168" i="22" s="1"/>
  <c r="W168" i="22"/>
  <c r="X168" i="22" s="1"/>
  <c r="Z168" i="22"/>
  <c r="AA168" i="22" s="1"/>
  <c r="N169" i="22"/>
  <c r="M169" i="22" s="1"/>
  <c r="Q169" i="22"/>
  <c r="R169" i="22"/>
  <c r="W169" i="22"/>
  <c r="X169" i="22"/>
  <c r="Z169" i="22"/>
  <c r="AA169" i="22" s="1"/>
  <c r="N170" i="22"/>
  <c r="M170" i="22" s="1"/>
  <c r="R170" i="22"/>
  <c r="Q170" i="22" s="1"/>
  <c r="W170" i="22"/>
  <c r="X170" i="22" s="1"/>
  <c r="Z170" i="22"/>
  <c r="AA170" i="22"/>
  <c r="N171" i="22"/>
  <c r="M171" i="22" s="1"/>
  <c r="Q171" i="22"/>
  <c r="R171" i="22"/>
  <c r="W171" i="22"/>
  <c r="X171" i="22"/>
  <c r="Z171" i="22"/>
  <c r="AA171" i="22" s="1"/>
  <c r="R86" i="22" l="1"/>
  <c r="N166" i="22"/>
  <c r="R166" i="22"/>
  <c r="N154" i="22"/>
  <c r="R154" i="22"/>
  <c r="N148" i="22"/>
  <c r="N142" i="22"/>
  <c r="R133" i="22"/>
  <c r="R118" i="22"/>
  <c r="N73" i="22"/>
  <c r="R148" i="22"/>
  <c r="R127" i="22"/>
  <c r="N118" i="22"/>
  <c r="T5" i="22"/>
  <c r="T8" i="22"/>
  <c r="R142" i="22"/>
  <c r="N106" i="22"/>
  <c r="N55" i="22"/>
  <c r="N160" i="22"/>
  <c r="O5" i="22"/>
  <c r="O8" i="22"/>
  <c r="S8" i="22"/>
  <c r="S5" i="22"/>
  <c r="R160" i="22"/>
  <c r="P5" i="22"/>
  <c r="P8" i="22"/>
  <c r="N133" i="22"/>
  <c r="R106" i="22"/>
  <c r="R88" i="22"/>
  <c r="N115" i="22"/>
  <c r="R59" i="22"/>
  <c r="R15" i="22"/>
  <c r="R100" i="22"/>
  <c r="N86" i="22"/>
  <c r="R73" i="22"/>
  <c r="R68" i="22"/>
  <c r="Y3" i="22"/>
  <c r="N11" i="22"/>
  <c r="N127" i="22"/>
  <c r="N96" i="22"/>
  <c r="N81" i="22"/>
  <c r="R63" i="22"/>
  <c r="N50" i="22"/>
  <c r="R30" i="22"/>
  <c r="R115" i="22"/>
  <c r="R96" i="22"/>
  <c r="R90" i="22"/>
  <c r="N88" i="22"/>
  <c r="R81" i="22"/>
  <c r="N68" i="22"/>
  <c r="N36" i="22"/>
  <c r="R19" i="22"/>
  <c r="N100" i="22"/>
  <c r="N90" i="22"/>
  <c r="N63" i="22"/>
  <c r="N27" i="22"/>
  <c r="R24" i="22"/>
  <c r="N19" i="22"/>
  <c r="V3" i="22"/>
  <c r="R36" i="22"/>
  <c r="R27" i="22"/>
  <c r="N15" i="22"/>
  <c r="N59" i="22"/>
  <c r="R50" i="22"/>
  <c r="N30" i="22"/>
  <c r="N24" i="22"/>
  <c r="R11" i="22"/>
  <c r="N3" i="22"/>
  <c r="N8" i="22"/>
  <c r="R55" i="22"/>
  <c r="R8" i="22" l="1"/>
  <c r="R3" i="22" s="1"/>
  <c r="B8" i="21"/>
  <c r="O8" i="21"/>
  <c r="P8" i="21"/>
  <c r="S8" i="21"/>
  <c r="T8" i="21"/>
  <c r="U8" i="21"/>
  <c r="N9" i="21"/>
  <c r="M9" i="21" s="1"/>
  <c r="R9" i="21"/>
  <c r="Q9" i="21" s="1"/>
  <c r="W9" i="21"/>
  <c r="Z9" i="21"/>
  <c r="N10" i="21"/>
  <c r="M10" i="21" s="1"/>
  <c r="R10" i="21"/>
  <c r="Q10" i="21" s="1"/>
  <c r="W10" i="21"/>
  <c r="X10" i="21"/>
  <c r="Z10" i="21"/>
  <c r="AA10" i="21" s="1"/>
  <c r="N11" i="21"/>
  <c r="M11" i="21" s="1"/>
  <c r="R11" i="21"/>
  <c r="Q11" i="21" s="1"/>
  <c r="W11" i="21"/>
  <c r="X11" i="21" s="1"/>
  <c r="Z11" i="21"/>
  <c r="AA11" i="21" s="1"/>
  <c r="N12" i="21"/>
  <c r="M12" i="21" s="1"/>
  <c r="R12" i="21"/>
  <c r="Q12" i="21" s="1"/>
  <c r="W12" i="21"/>
  <c r="X12" i="21" s="1"/>
  <c r="Z12" i="21"/>
  <c r="AA12" i="21" s="1"/>
  <c r="N13" i="21"/>
  <c r="M13" i="21" s="1"/>
  <c r="R13" i="21"/>
  <c r="Q13" i="21" s="1"/>
  <c r="W13" i="21"/>
  <c r="X13" i="21" s="1"/>
  <c r="Z13" i="21"/>
  <c r="AA13" i="21" s="1"/>
  <c r="N14" i="21"/>
  <c r="M14" i="21" s="1"/>
  <c r="R14" i="21"/>
  <c r="Q14" i="21" s="1"/>
  <c r="W14" i="21"/>
  <c r="X14" i="21" s="1"/>
  <c r="Z14" i="21"/>
  <c r="AA14" i="21" s="1"/>
  <c r="N15" i="21"/>
  <c r="M15" i="21" s="1"/>
  <c r="R15" i="21"/>
  <c r="Q15" i="21" s="1"/>
  <c r="W15" i="21"/>
  <c r="X15" i="21" s="1"/>
  <c r="Z15" i="21"/>
  <c r="AA15" i="21" s="1"/>
  <c r="N16" i="21"/>
  <c r="M16" i="21" s="1"/>
  <c r="R16" i="21"/>
  <c r="Q16" i="21" s="1"/>
  <c r="W16" i="21"/>
  <c r="X16" i="21" s="1"/>
  <c r="Z16" i="21"/>
  <c r="AA16" i="21" s="1"/>
  <c r="N17" i="21"/>
  <c r="M17" i="21" s="1"/>
  <c r="R17" i="21"/>
  <c r="Q17" i="21" s="1"/>
  <c r="W17" i="21"/>
  <c r="X17" i="21" s="1"/>
  <c r="Z17" i="21"/>
  <c r="AA17" i="21" s="1"/>
  <c r="N18" i="21"/>
  <c r="M18" i="21" s="1"/>
  <c r="R18" i="21"/>
  <c r="Q18" i="21" s="1"/>
  <c r="W18" i="21"/>
  <c r="X18" i="21" s="1"/>
  <c r="Z18" i="21"/>
  <c r="AA18" i="21" s="1"/>
  <c r="N19" i="21"/>
  <c r="M19" i="21" s="1"/>
  <c r="R19" i="21"/>
  <c r="Q19" i="21" s="1"/>
  <c r="W19" i="21"/>
  <c r="X19" i="21" s="1"/>
  <c r="Z19" i="21"/>
  <c r="AA19" i="21" s="1"/>
  <c r="N20" i="21"/>
  <c r="M20" i="21" s="1"/>
  <c r="R20" i="21"/>
  <c r="Q20" i="21" s="1"/>
  <c r="W20" i="21"/>
  <c r="X20" i="21" s="1"/>
  <c r="Z20" i="21"/>
  <c r="AA20" i="21" s="1"/>
  <c r="N21" i="21"/>
  <c r="M21" i="21" s="1"/>
  <c r="R21" i="21"/>
  <c r="Q21" i="21" s="1"/>
  <c r="W21" i="21"/>
  <c r="X21" i="21" s="1"/>
  <c r="Z21" i="21"/>
  <c r="AA21" i="21" s="1"/>
  <c r="N22" i="21"/>
  <c r="M22" i="21" s="1"/>
  <c r="R22" i="21"/>
  <c r="Q22" i="21" s="1"/>
  <c r="W22" i="21"/>
  <c r="X22" i="21" s="1"/>
  <c r="Z22" i="21"/>
  <c r="AA22" i="21" s="1"/>
  <c r="N23" i="21"/>
  <c r="M23" i="21" s="1"/>
  <c r="R23" i="21"/>
  <c r="Q23" i="21" s="1"/>
  <c r="W23" i="21"/>
  <c r="X23" i="21" s="1"/>
  <c r="Z23" i="21"/>
  <c r="AA23" i="21" s="1"/>
  <c r="N24" i="21"/>
  <c r="M24" i="21" s="1"/>
  <c r="R24" i="21"/>
  <c r="Q24" i="21" s="1"/>
  <c r="W24" i="21"/>
  <c r="X24" i="21" s="1"/>
  <c r="Z24" i="21"/>
  <c r="AA24" i="21" s="1"/>
  <c r="N25" i="21"/>
  <c r="M25" i="21" s="1"/>
  <c r="R25" i="21"/>
  <c r="Q25" i="21" s="1"/>
  <c r="W25" i="21"/>
  <c r="X25" i="21" s="1"/>
  <c r="Z25" i="21"/>
  <c r="AA25" i="21" s="1"/>
  <c r="B26" i="21"/>
  <c r="O26" i="21"/>
  <c r="P26" i="21"/>
  <c r="S26" i="21"/>
  <c r="T26" i="21"/>
  <c r="U26" i="21"/>
  <c r="N27" i="21"/>
  <c r="M27" i="21" s="1"/>
  <c r="R27" i="21"/>
  <c r="Q27" i="21" s="1"/>
  <c r="W27" i="21"/>
  <c r="X27" i="21" s="1"/>
  <c r="Z27" i="21"/>
  <c r="AA27" i="21" s="1"/>
  <c r="N28" i="21"/>
  <c r="M28" i="21" s="1"/>
  <c r="R28" i="21"/>
  <c r="Q28" i="21" s="1"/>
  <c r="W28" i="21"/>
  <c r="X28" i="21" s="1"/>
  <c r="Z28" i="21"/>
  <c r="AA28" i="21" s="1"/>
  <c r="N29" i="21"/>
  <c r="M29" i="21" s="1"/>
  <c r="R29" i="21"/>
  <c r="Q29" i="21" s="1"/>
  <c r="W29" i="21"/>
  <c r="X29" i="21" s="1"/>
  <c r="Z29" i="21"/>
  <c r="AA29" i="21" s="1"/>
  <c r="N30" i="21"/>
  <c r="M30" i="21" s="1"/>
  <c r="R30" i="21"/>
  <c r="Q30" i="21" s="1"/>
  <c r="W30" i="21"/>
  <c r="X30" i="21" s="1"/>
  <c r="Z30" i="21"/>
  <c r="AA30" i="21" s="1"/>
  <c r="N31" i="21"/>
  <c r="M31" i="21" s="1"/>
  <c r="R31" i="21"/>
  <c r="Q31" i="21" s="1"/>
  <c r="W31" i="21"/>
  <c r="X31" i="21" s="1"/>
  <c r="Z31" i="21"/>
  <c r="AA31" i="21" s="1"/>
  <c r="N32" i="21"/>
  <c r="M32" i="21" s="1"/>
  <c r="R32" i="21"/>
  <c r="Q32" i="21" s="1"/>
  <c r="W32" i="21"/>
  <c r="X32" i="21" s="1"/>
  <c r="Z32" i="21"/>
  <c r="AA32" i="21" s="1"/>
  <c r="B33" i="21"/>
  <c r="O33" i="21"/>
  <c r="P33" i="21"/>
  <c r="S33" i="21"/>
  <c r="T33" i="21"/>
  <c r="U33" i="21"/>
  <c r="N34" i="21"/>
  <c r="M34" i="21" s="1"/>
  <c r="R34" i="21"/>
  <c r="Q34" i="21" s="1"/>
  <c r="W34" i="21"/>
  <c r="X34" i="21" s="1"/>
  <c r="Z34" i="21"/>
  <c r="AA34" i="21" s="1"/>
  <c r="N35" i="21"/>
  <c r="M35" i="21" s="1"/>
  <c r="R35" i="21"/>
  <c r="Q35" i="21" s="1"/>
  <c r="W35" i="21"/>
  <c r="X35" i="21" s="1"/>
  <c r="Z35" i="21"/>
  <c r="AA35" i="21" s="1"/>
  <c r="N37" i="21"/>
  <c r="M37" i="21" s="1"/>
  <c r="R37" i="21"/>
  <c r="Q37" i="21" s="1"/>
  <c r="W37" i="21"/>
  <c r="X37" i="21" s="1"/>
  <c r="Z37" i="21"/>
  <c r="AA37" i="21" s="1"/>
  <c r="N38" i="21"/>
  <c r="M38" i="21" s="1"/>
  <c r="R38" i="21"/>
  <c r="Q38" i="21" s="1"/>
  <c r="W38" i="21"/>
  <c r="X38" i="21" s="1"/>
  <c r="Z38" i="21"/>
  <c r="AA38" i="21" s="1"/>
  <c r="N39" i="21"/>
  <c r="M39" i="21" s="1"/>
  <c r="R39" i="21"/>
  <c r="Q39" i="21" s="1"/>
  <c r="W39" i="21"/>
  <c r="X39" i="21" s="1"/>
  <c r="Z39" i="21"/>
  <c r="AA39" i="21" s="1"/>
  <c r="N41" i="21"/>
  <c r="M41" i="21" s="1"/>
  <c r="R41" i="21"/>
  <c r="Q41" i="21" s="1"/>
  <c r="W41" i="21"/>
  <c r="X41" i="21" s="1"/>
  <c r="Z41" i="21"/>
  <c r="AA41" i="21" s="1"/>
  <c r="N42" i="21"/>
  <c r="M42" i="21" s="1"/>
  <c r="R42" i="21"/>
  <c r="Q42" i="21" s="1"/>
  <c r="W42" i="21"/>
  <c r="X42" i="21" s="1"/>
  <c r="Z42" i="21"/>
  <c r="AA42" i="21" s="1"/>
  <c r="N43" i="21"/>
  <c r="M43" i="21" s="1"/>
  <c r="R43" i="21"/>
  <c r="Q43" i="21" s="1"/>
  <c r="W43" i="21"/>
  <c r="X43" i="21" s="1"/>
  <c r="Z43" i="21"/>
  <c r="AA43" i="21" s="1"/>
  <c r="N44" i="21"/>
  <c r="M44" i="21" s="1"/>
  <c r="R44" i="21"/>
  <c r="Q44" i="21" s="1"/>
  <c r="W44" i="21"/>
  <c r="X44" i="21" s="1"/>
  <c r="Z44" i="21"/>
  <c r="AA44" i="21" s="1"/>
  <c r="N45" i="21"/>
  <c r="M45" i="21" s="1"/>
  <c r="R45" i="21"/>
  <c r="Q45" i="21" s="1"/>
  <c r="W45" i="21"/>
  <c r="X45" i="21" s="1"/>
  <c r="Z45" i="21"/>
  <c r="AA45" i="21" s="1"/>
  <c r="N46" i="21"/>
  <c r="M46" i="21" s="1"/>
  <c r="R46" i="21"/>
  <c r="Q46" i="21" s="1"/>
  <c r="W46" i="21"/>
  <c r="X46" i="21" s="1"/>
  <c r="Z46" i="21"/>
  <c r="AA46" i="21" s="1"/>
  <c r="N47" i="21"/>
  <c r="M47" i="21" s="1"/>
  <c r="R47" i="21"/>
  <c r="Q47" i="21" s="1"/>
  <c r="W47" i="21"/>
  <c r="X47" i="21" s="1"/>
  <c r="Z47" i="21"/>
  <c r="AA47" i="21" s="1"/>
  <c r="N48" i="21"/>
  <c r="M48" i="21" s="1"/>
  <c r="R48" i="21"/>
  <c r="Q48" i="21" s="1"/>
  <c r="W48" i="21"/>
  <c r="X48" i="21" s="1"/>
  <c r="Z48" i="21"/>
  <c r="AA48" i="21" s="1"/>
  <c r="N49" i="21"/>
  <c r="M49" i="21" s="1"/>
  <c r="R49" i="21"/>
  <c r="Q49" i="21" s="1"/>
  <c r="W49" i="21"/>
  <c r="X49" i="21" s="1"/>
  <c r="Z49" i="21"/>
  <c r="AA49" i="21" s="1"/>
  <c r="N50" i="21"/>
  <c r="M50" i="21" s="1"/>
  <c r="R50" i="21"/>
  <c r="Q50" i="21" s="1"/>
  <c r="W50" i="21"/>
  <c r="X50" i="21" s="1"/>
  <c r="Z50" i="21"/>
  <c r="AA50" i="21" s="1"/>
  <c r="N51" i="21"/>
  <c r="M51" i="21" s="1"/>
  <c r="R51" i="21"/>
  <c r="Q51" i="21" s="1"/>
  <c r="W51" i="21"/>
  <c r="X51" i="21" s="1"/>
  <c r="Z51" i="21"/>
  <c r="AA51" i="21" s="1"/>
  <c r="N52" i="21"/>
  <c r="M52" i="21" s="1"/>
  <c r="R52" i="21"/>
  <c r="Q52" i="21" s="1"/>
  <c r="W52" i="21"/>
  <c r="X52" i="21" s="1"/>
  <c r="Z52" i="21"/>
  <c r="AA52" i="21" s="1"/>
  <c r="N54" i="21"/>
  <c r="M54" i="21" s="1"/>
  <c r="R54" i="21"/>
  <c r="Q54" i="21" s="1"/>
  <c r="W54" i="21"/>
  <c r="X54" i="21" s="1"/>
  <c r="Z54" i="21"/>
  <c r="AA54" i="21" s="1"/>
  <c r="N55" i="21"/>
  <c r="M55" i="21" s="1"/>
  <c r="R55" i="21"/>
  <c r="Q55" i="21" s="1"/>
  <c r="W55" i="21"/>
  <c r="X55" i="21" s="1"/>
  <c r="Z55" i="21"/>
  <c r="AA55" i="21" s="1"/>
  <c r="N56" i="21"/>
  <c r="M56" i="21" s="1"/>
  <c r="R56" i="21"/>
  <c r="Q56" i="21" s="1"/>
  <c r="W56" i="21"/>
  <c r="X56" i="21" s="1"/>
  <c r="Z56" i="21"/>
  <c r="AA56" i="21" s="1"/>
  <c r="N57" i="21"/>
  <c r="M57" i="21" s="1"/>
  <c r="R57" i="21"/>
  <c r="Q57" i="21" s="1"/>
  <c r="W57" i="21"/>
  <c r="X57" i="21" s="1"/>
  <c r="Z57" i="21"/>
  <c r="AA57" i="21" s="1"/>
  <c r="B58" i="21"/>
  <c r="O58" i="21"/>
  <c r="P58" i="21"/>
  <c r="S58" i="21"/>
  <c r="T58" i="21"/>
  <c r="U58" i="21"/>
  <c r="N59" i="21"/>
  <c r="M59" i="21" s="1"/>
  <c r="R59" i="21"/>
  <c r="Q59" i="21" s="1"/>
  <c r="W59" i="21"/>
  <c r="X59" i="21" s="1"/>
  <c r="Z59" i="21"/>
  <c r="AA59" i="21" s="1"/>
  <c r="N60" i="21"/>
  <c r="M60" i="21" s="1"/>
  <c r="R60" i="21"/>
  <c r="Q60" i="21" s="1"/>
  <c r="W60" i="21"/>
  <c r="X60" i="21" s="1"/>
  <c r="Z60" i="21"/>
  <c r="AA60" i="21" s="1"/>
  <c r="N61" i="21"/>
  <c r="M61" i="21" s="1"/>
  <c r="R61" i="21"/>
  <c r="Q61" i="21" s="1"/>
  <c r="W61" i="21"/>
  <c r="X61" i="21" s="1"/>
  <c r="Z61" i="21"/>
  <c r="AA61" i="21" s="1"/>
  <c r="N62" i="21"/>
  <c r="M62" i="21" s="1"/>
  <c r="R62" i="21"/>
  <c r="Q62" i="21" s="1"/>
  <c r="W62" i="21"/>
  <c r="X62" i="21" s="1"/>
  <c r="Z62" i="21"/>
  <c r="AA62" i="21" s="1"/>
  <c r="N63" i="21"/>
  <c r="M63" i="21" s="1"/>
  <c r="R63" i="21"/>
  <c r="Q63" i="21" s="1"/>
  <c r="W63" i="21"/>
  <c r="X63" i="21" s="1"/>
  <c r="Z63" i="21"/>
  <c r="AA63" i="21" s="1"/>
  <c r="N64" i="21"/>
  <c r="M64" i="21" s="1"/>
  <c r="R64" i="21"/>
  <c r="Q64" i="21" s="1"/>
  <c r="W64" i="21"/>
  <c r="X64" i="21" s="1"/>
  <c r="Z64" i="21"/>
  <c r="AA64" i="21" s="1"/>
  <c r="N65" i="21"/>
  <c r="M65" i="21" s="1"/>
  <c r="R65" i="21"/>
  <c r="Q65" i="21" s="1"/>
  <c r="W65" i="21"/>
  <c r="X65" i="21" s="1"/>
  <c r="Z65" i="21"/>
  <c r="AA65" i="21" s="1"/>
  <c r="N66" i="21"/>
  <c r="M66" i="21" s="1"/>
  <c r="R66" i="21"/>
  <c r="Q66" i="21" s="1"/>
  <c r="W66" i="21"/>
  <c r="X66" i="21" s="1"/>
  <c r="Z66" i="21"/>
  <c r="AA66" i="21" s="1"/>
  <c r="B67" i="21"/>
  <c r="O67" i="21"/>
  <c r="P67" i="21"/>
  <c r="S67" i="21"/>
  <c r="T67" i="21"/>
  <c r="U67" i="21"/>
  <c r="N68" i="21"/>
  <c r="M68" i="21" s="1"/>
  <c r="R68" i="21"/>
  <c r="Q68" i="21" s="1"/>
  <c r="W68" i="21"/>
  <c r="X68" i="21" s="1"/>
  <c r="Z68" i="21"/>
  <c r="AA68" i="21" s="1"/>
  <c r="N69" i="21"/>
  <c r="M69" i="21" s="1"/>
  <c r="R69" i="21"/>
  <c r="Q69" i="21" s="1"/>
  <c r="W69" i="21"/>
  <c r="X69" i="21" s="1"/>
  <c r="Z69" i="21"/>
  <c r="AA69" i="21" s="1"/>
  <c r="N70" i="21"/>
  <c r="M70" i="21" s="1"/>
  <c r="R70" i="21"/>
  <c r="Q70" i="21" s="1"/>
  <c r="W70" i="21"/>
  <c r="X70" i="21" s="1"/>
  <c r="Z70" i="21"/>
  <c r="AA70" i="21" s="1"/>
  <c r="N71" i="21"/>
  <c r="M71" i="21" s="1"/>
  <c r="R71" i="21"/>
  <c r="Q71" i="21" s="1"/>
  <c r="W71" i="21"/>
  <c r="X71" i="21" s="1"/>
  <c r="Z71" i="21"/>
  <c r="AA71" i="21" s="1"/>
  <c r="N72" i="21"/>
  <c r="M72" i="21" s="1"/>
  <c r="R72" i="21"/>
  <c r="Q72" i="21" s="1"/>
  <c r="W72" i="21"/>
  <c r="X72" i="21" s="1"/>
  <c r="Z72" i="21"/>
  <c r="AA72" i="21" s="1"/>
  <c r="N73" i="21"/>
  <c r="M73" i="21" s="1"/>
  <c r="R73" i="21"/>
  <c r="Q73" i="21" s="1"/>
  <c r="W73" i="21"/>
  <c r="X73" i="21" s="1"/>
  <c r="Z73" i="21"/>
  <c r="AA73" i="21" s="1"/>
  <c r="N74" i="21"/>
  <c r="M74" i="21" s="1"/>
  <c r="R74" i="21"/>
  <c r="Q74" i="21" s="1"/>
  <c r="W74" i="21"/>
  <c r="X74" i="21" s="1"/>
  <c r="Z74" i="21"/>
  <c r="AA74" i="21" s="1"/>
  <c r="N75" i="21"/>
  <c r="M75" i="21" s="1"/>
  <c r="R75" i="21"/>
  <c r="Q75" i="21" s="1"/>
  <c r="W75" i="21"/>
  <c r="X75" i="21" s="1"/>
  <c r="Z75" i="21"/>
  <c r="AA75" i="21" s="1"/>
  <c r="N77" i="21"/>
  <c r="M77" i="21" s="1"/>
  <c r="R77" i="21"/>
  <c r="Q77" i="21" s="1"/>
  <c r="W77" i="21"/>
  <c r="X77" i="21" s="1"/>
  <c r="Z77" i="21"/>
  <c r="AA77" i="21" s="1"/>
  <c r="N78" i="21"/>
  <c r="M78" i="21" s="1"/>
  <c r="R78" i="21"/>
  <c r="Q78" i="21" s="1"/>
  <c r="W78" i="21"/>
  <c r="X78" i="21" s="1"/>
  <c r="Z78" i="21"/>
  <c r="AA78" i="21" s="1"/>
  <c r="N79" i="21"/>
  <c r="M79" i="21" s="1"/>
  <c r="R79" i="21"/>
  <c r="Q79" i="21" s="1"/>
  <c r="W79" i="21"/>
  <c r="X79" i="21" s="1"/>
  <c r="Z79" i="21"/>
  <c r="AA79" i="21" s="1"/>
  <c r="N80" i="21"/>
  <c r="M80" i="21" s="1"/>
  <c r="R80" i="21"/>
  <c r="Q80" i="21" s="1"/>
  <c r="W80" i="21"/>
  <c r="X80" i="21" s="1"/>
  <c r="Z80" i="21"/>
  <c r="AA80" i="21" s="1"/>
  <c r="N81" i="21"/>
  <c r="M81" i="21" s="1"/>
  <c r="R81" i="21"/>
  <c r="Q81" i="21" s="1"/>
  <c r="W81" i="21"/>
  <c r="X81" i="21" s="1"/>
  <c r="Z81" i="21"/>
  <c r="AA81" i="21" s="1"/>
  <c r="N82" i="21"/>
  <c r="M82" i="21" s="1"/>
  <c r="R82" i="21"/>
  <c r="Q82" i="21" s="1"/>
  <c r="W82" i="21"/>
  <c r="X82" i="21" s="1"/>
  <c r="Z82" i="21"/>
  <c r="AA82" i="21" s="1"/>
  <c r="N83" i="21"/>
  <c r="M83" i="21" s="1"/>
  <c r="R83" i="21"/>
  <c r="Q83" i="21" s="1"/>
  <c r="W83" i="21"/>
  <c r="X83" i="21" s="1"/>
  <c r="Z83" i="21"/>
  <c r="AA83" i="21" s="1"/>
  <c r="N84" i="21"/>
  <c r="M84" i="21" s="1"/>
  <c r="R84" i="21"/>
  <c r="Q84" i="21" s="1"/>
  <c r="W84" i="21"/>
  <c r="X84" i="21" s="1"/>
  <c r="Z84" i="21"/>
  <c r="AA84" i="21" s="1"/>
  <c r="N85" i="21"/>
  <c r="M85" i="21" s="1"/>
  <c r="R85" i="21"/>
  <c r="Q85" i="21" s="1"/>
  <c r="W85" i="21"/>
  <c r="X85" i="21" s="1"/>
  <c r="Z85" i="21"/>
  <c r="AA85" i="21" s="1"/>
  <c r="N86" i="21"/>
  <c r="M86" i="21" s="1"/>
  <c r="R86" i="21"/>
  <c r="Q86" i="21" s="1"/>
  <c r="W86" i="21"/>
  <c r="X86" i="21" s="1"/>
  <c r="Z86" i="21"/>
  <c r="AA86" i="21" s="1"/>
  <c r="N87" i="21"/>
  <c r="M87" i="21" s="1"/>
  <c r="R87" i="21"/>
  <c r="Q87" i="21" s="1"/>
  <c r="W87" i="21"/>
  <c r="X87" i="21" s="1"/>
  <c r="Z87" i="21"/>
  <c r="AA87" i="21" s="1"/>
  <c r="N88" i="21"/>
  <c r="M88" i="21" s="1"/>
  <c r="R88" i="21"/>
  <c r="Q88" i="21" s="1"/>
  <c r="W88" i="21"/>
  <c r="X88" i="21" s="1"/>
  <c r="Z88" i="21"/>
  <c r="AA88" i="21" s="1"/>
  <c r="N89" i="21"/>
  <c r="M89" i="21" s="1"/>
  <c r="R89" i="21"/>
  <c r="Q89" i="21" s="1"/>
  <c r="W89" i="21"/>
  <c r="X89" i="21" s="1"/>
  <c r="Z89" i="21"/>
  <c r="AA89" i="21" s="1"/>
  <c r="N90" i="21"/>
  <c r="M90" i="21" s="1"/>
  <c r="R90" i="21"/>
  <c r="Q90" i="21" s="1"/>
  <c r="W90" i="21"/>
  <c r="X90" i="21" s="1"/>
  <c r="Z90" i="21"/>
  <c r="AA90" i="21" s="1"/>
  <c r="B91" i="21"/>
  <c r="O91" i="21"/>
  <c r="P91" i="21"/>
  <c r="S91" i="21"/>
  <c r="T91" i="21"/>
  <c r="U91" i="21"/>
  <c r="N92" i="21"/>
  <c r="M92" i="21" s="1"/>
  <c r="R92" i="21"/>
  <c r="Q92" i="21" s="1"/>
  <c r="W92" i="21"/>
  <c r="X92" i="21" s="1"/>
  <c r="Z92" i="21"/>
  <c r="AA92" i="21" s="1"/>
  <c r="N93" i="21"/>
  <c r="M93" i="21" s="1"/>
  <c r="R93" i="21"/>
  <c r="Q93" i="21" s="1"/>
  <c r="W93" i="21"/>
  <c r="X93" i="21" s="1"/>
  <c r="Z93" i="21"/>
  <c r="AA93" i="21" s="1"/>
  <c r="N94" i="21"/>
  <c r="M94" i="21" s="1"/>
  <c r="R94" i="21"/>
  <c r="Q94" i="21" s="1"/>
  <c r="W94" i="21"/>
  <c r="X94" i="21" s="1"/>
  <c r="Z94" i="21"/>
  <c r="AA94" i="21" s="1"/>
  <c r="N95" i="21"/>
  <c r="M95" i="21" s="1"/>
  <c r="R95" i="21"/>
  <c r="Q95" i="21" s="1"/>
  <c r="W95" i="21"/>
  <c r="X95" i="21" s="1"/>
  <c r="Z95" i="21"/>
  <c r="AA95" i="21" s="1"/>
  <c r="N96" i="21"/>
  <c r="M96" i="21" s="1"/>
  <c r="R96" i="21"/>
  <c r="Q96" i="21" s="1"/>
  <c r="W96" i="21"/>
  <c r="X96" i="21" s="1"/>
  <c r="Z96" i="21"/>
  <c r="AA96" i="21" s="1"/>
  <c r="N97" i="21"/>
  <c r="M97" i="21" s="1"/>
  <c r="R97" i="21"/>
  <c r="Q97" i="21" s="1"/>
  <c r="W97" i="21"/>
  <c r="X97" i="21" s="1"/>
  <c r="Z97" i="21"/>
  <c r="AA97" i="21" s="1"/>
  <c r="N98" i="21"/>
  <c r="M98" i="21" s="1"/>
  <c r="R98" i="21"/>
  <c r="Q98" i="21" s="1"/>
  <c r="W98" i="21"/>
  <c r="X98" i="21" s="1"/>
  <c r="Z98" i="21"/>
  <c r="AA98" i="21" s="1"/>
  <c r="N99" i="21"/>
  <c r="M99" i="21" s="1"/>
  <c r="R99" i="21"/>
  <c r="Q99" i="21" s="1"/>
  <c r="W99" i="21"/>
  <c r="X99" i="21" s="1"/>
  <c r="Z99" i="21"/>
  <c r="AA99" i="21" s="1"/>
  <c r="N100" i="21"/>
  <c r="M100" i="21" s="1"/>
  <c r="R100" i="21"/>
  <c r="Q100" i="21" s="1"/>
  <c r="W100" i="21"/>
  <c r="X100" i="21" s="1"/>
  <c r="Z100" i="21"/>
  <c r="AA100" i="21" s="1"/>
  <c r="N101" i="21"/>
  <c r="M101" i="21" s="1"/>
  <c r="R101" i="21"/>
  <c r="Q101" i="21" s="1"/>
  <c r="W101" i="21"/>
  <c r="X101" i="21" s="1"/>
  <c r="Z101" i="21"/>
  <c r="AA101" i="21" s="1"/>
  <c r="N102" i="21"/>
  <c r="M102" i="21" s="1"/>
  <c r="R102" i="21"/>
  <c r="Q102" i="21" s="1"/>
  <c r="W102" i="21"/>
  <c r="X102" i="21" s="1"/>
  <c r="Z102" i="21"/>
  <c r="AA102" i="21" s="1"/>
  <c r="N103" i="21"/>
  <c r="M103" i="21" s="1"/>
  <c r="R103" i="21"/>
  <c r="Q103" i="21" s="1"/>
  <c r="W103" i="21"/>
  <c r="X103" i="21" s="1"/>
  <c r="Z103" i="21"/>
  <c r="AA103" i="21" s="1"/>
  <c r="N104" i="21"/>
  <c r="M104" i="21" s="1"/>
  <c r="R104" i="21"/>
  <c r="Q104" i="21" s="1"/>
  <c r="W104" i="21"/>
  <c r="X104" i="21" s="1"/>
  <c r="Z104" i="21"/>
  <c r="AA104" i="21" s="1"/>
  <c r="N105" i="21"/>
  <c r="M105" i="21" s="1"/>
  <c r="R105" i="21"/>
  <c r="Q105" i="21" s="1"/>
  <c r="W105" i="21"/>
  <c r="X105" i="21" s="1"/>
  <c r="Z105" i="21"/>
  <c r="AA105" i="21" s="1"/>
  <c r="N106" i="21"/>
  <c r="M106" i="21" s="1"/>
  <c r="R106" i="21"/>
  <c r="Q106" i="21" s="1"/>
  <c r="W106" i="21"/>
  <c r="X106" i="21" s="1"/>
  <c r="Z106" i="21"/>
  <c r="AA106" i="21" s="1"/>
  <c r="N107" i="21"/>
  <c r="M107" i="21" s="1"/>
  <c r="R107" i="21"/>
  <c r="Q107" i="21" s="1"/>
  <c r="W107" i="21"/>
  <c r="X107" i="21" s="1"/>
  <c r="Z107" i="21"/>
  <c r="AA107" i="21" s="1"/>
  <c r="N108" i="21"/>
  <c r="M108" i="21" s="1"/>
  <c r="R108" i="21"/>
  <c r="Q108" i="21" s="1"/>
  <c r="W108" i="21"/>
  <c r="X108" i="21" s="1"/>
  <c r="Z108" i="21"/>
  <c r="AA108" i="21" s="1"/>
  <c r="N109" i="21"/>
  <c r="M109" i="21" s="1"/>
  <c r="R109" i="21"/>
  <c r="Q109" i="21" s="1"/>
  <c r="W109" i="21"/>
  <c r="X109" i="21" s="1"/>
  <c r="Z109" i="21"/>
  <c r="AA109" i="21" s="1"/>
  <c r="N110" i="21"/>
  <c r="M110" i="21" s="1"/>
  <c r="R110" i="21"/>
  <c r="Q110" i="21" s="1"/>
  <c r="W110" i="21"/>
  <c r="X110" i="21" s="1"/>
  <c r="Z110" i="21"/>
  <c r="AA110" i="21" s="1"/>
  <c r="N111" i="21"/>
  <c r="M111" i="21" s="1"/>
  <c r="R111" i="21"/>
  <c r="Q111" i="21" s="1"/>
  <c r="W111" i="21"/>
  <c r="X111" i="21" s="1"/>
  <c r="Z111" i="21"/>
  <c r="AA111" i="21" s="1"/>
  <c r="N112" i="21"/>
  <c r="M112" i="21" s="1"/>
  <c r="R112" i="21"/>
  <c r="Q112" i="21" s="1"/>
  <c r="W112" i="21"/>
  <c r="X112" i="21" s="1"/>
  <c r="Z112" i="21"/>
  <c r="AA112" i="21" s="1"/>
  <c r="N113" i="21"/>
  <c r="M113" i="21" s="1"/>
  <c r="R113" i="21"/>
  <c r="Q113" i="21" s="1"/>
  <c r="W113" i="21"/>
  <c r="X113" i="21" s="1"/>
  <c r="Z113" i="21"/>
  <c r="AA113" i="21" s="1"/>
  <c r="B114" i="21"/>
  <c r="O114" i="21"/>
  <c r="S114" i="21"/>
  <c r="U114" i="21"/>
  <c r="N115" i="21"/>
  <c r="M115" i="21" s="1"/>
  <c r="R115" i="21"/>
  <c r="Q115" i="21" s="1"/>
  <c r="W115" i="21"/>
  <c r="X115" i="21" s="1"/>
  <c r="Z115" i="21"/>
  <c r="AA115" i="21" s="1"/>
  <c r="N116" i="21"/>
  <c r="M116" i="21" s="1"/>
  <c r="R116" i="21"/>
  <c r="Q116" i="21" s="1"/>
  <c r="W116" i="21"/>
  <c r="X116" i="21" s="1"/>
  <c r="Z116" i="21"/>
  <c r="AA116" i="21" s="1"/>
  <c r="N117" i="21"/>
  <c r="M117" i="21" s="1"/>
  <c r="R117" i="21"/>
  <c r="Q117" i="21" s="1"/>
  <c r="W117" i="21"/>
  <c r="X117" i="21" s="1"/>
  <c r="Z117" i="21"/>
  <c r="AA117" i="21" s="1"/>
  <c r="N118" i="21"/>
  <c r="M118" i="21" s="1"/>
  <c r="R118" i="21"/>
  <c r="Q118" i="21" s="1"/>
  <c r="W118" i="21"/>
  <c r="X118" i="21" s="1"/>
  <c r="Z118" i="21"/>
  <c r="AA118" i="21" s="1"/>
  <c r="N119" i="21"/>
  <c r="M119" i="21" s="1"/>
  <c r="R119" i="21"/>
  <c r="Q119" i="21" s="1"/>
  <c r="W119" i="21"/>
  <c r="X119" i="21" s="1"/>
  <c r="Z119" i="21"/>
  <c r="AA119" i="21" s="1"/>
  <c r="N120" i="21"/>
  <c r="M120" i="21" s="1"/>
  <c r="R120" i="21"/>
  <c r="Q120" i="21" s="1"/>
  <c r="W120" i="21"/>
  <c r="X120" i="21" s="1"/>
  <c r="Z120" i="21"/>
  <c r="AA120" i="21" s="1"/>
  <c r="N121" i="21"/>
  <c r="M121" i="21" s="1"/>
  <c r="R121" i="21"/>
  <c r="Q121" i="21" s="1"/>
  <c r="W121" i="21"/>
  <c r="X121" i="21" s="1"/>
  <c r="Z121" i="21"/>
  <c r="AA121" i="21" s="1"/>
  <c r="N122" i="21"/>
  <c r="M122" i="21" s="1"/>
  <c r="R122" i="21"/>
  <c r="Q122" i="21" s="1"/>
  <c r="W122" i="21"/>
  <c r="X122" i="21" s="1"/>
  <c r="Z122" i="21"/>
  <c r="AA122" i="21" s="1"/>
  <c r="N123" i="21"/>
  <c r="M123" i="21" s="1"/>
  <c r="R123" i="21"/>
  <c r="Q123" i="21" s="1"/>
  <c r="W123" i="21"/>
  <c r="X123" i="21" s="1"/>
  <c r="Z123" i="21"/>
  <c r="AA123" i="21" s="1"/>
  <c r="N124" i="21"/>
  <c r="M124" i="21" s="1"/>
  <c r="R124" i="21"/>
  <c r="Q124" i="21" s="1"/>
  <c r="W124" i="21"/>
  <c r="X124" i="21" s="1"/>
  <c r="Z124" i="21"/>
  <c r="AA124" i="21" s="1"/>
  <c r="N125" i="21"/>
  <c r="M125" i="21" s="1"/>
  <c r="R125" i="21"/>
  <c r="Q125" i="21" s="1"/>
  <c r="W125" i="21"/>
  <c r="X125" i="21" s="1"/>
  <c r="Z125" i="21"/>
  <c r="AA125" i="21" s="1"/>
  <c r="N126" i="21"/>
  <c r="M126" i="21" s="1"/>
  <c r="R126" i="21"/>
  <c r="Q126" i="21" s="1"/>
  <c r="W126" i="21"/>
  <c r="X126" i="21" s="1"/>
  <c r="Z126" i="21"/>
  <c r="AA126" i="21" s="1"/>
  <c r="N127" i="21"/>
  <c r="M127" i="21" s="1"/>
  <c r="R127" i="21"/>
  <c r="Q127" i="21" s="1"/>
  <c r="W127" i="21"/>
  <c r="X127" i="21" s="1"/>
  <c r="Z127" i="21"/>
  <c r="AA127" i="21" s="1"/>
  <c r="N128" i="21"/>
  <c r="M128" i="21" s="1"/>
  <c r="R128" i="21"/>
  <c r="Q128" i="21" s="1"/>
  <c r="W128" i="21"/>
  <c r="X128" i="21" s="1"/>
  <c r="Z128" i="21"/>
  <c r="AA128" i="21" s="1"/>
  <c r="N129" i="21"/>
  <c r="M129" i="21" s="1"/>
  <c r="R129" i="21"/>
  <c r="Q129" i="21" s="1"/>
  <c r="W129" i="21"/>
  <c r="X129" i="21" s="1"/>
  <c r="Z129" i="21"/>
  <c r="AA129" i="21" s="1"/>
  <c r="N130" i="21"/>
  <c r="M130" i="21" s="1"/>
  <c r="R130" i="21"/>
  <c r="Q130" i="21" s="1"/>
  <c r="W130" i="21"/>
  <c r="X130" i="21" s="1"/>
  <c r="Z130" i="21"/>
  <c r="AA130" i="21" s="1"/>
  <c r="N131" i="21"/>
  <c r="M131" i="21" s="1"/>
  <c r="R131" i="21"/>
  <c r="Q131" i="21" s="1"/>
  <c r="W131" i="21"/>
  <c r="X131" i="21" s="1"/>
  <c r="Z131" i="21"/>
  <c r="AA131" i="21" s="1"/>
  <c r="N132" i="21"/>
  <c r="M132" i="21" s="1"/>
  <c r="R132" i="21"/>
  <c r="Q132" i="21" s="1"/>
  <c r="W132" i="21"/>
  <c r="X132" i="21" s="1"/>
  <c r="Z132" i="21"/>
  <c r="AA132" i="21" s="1"/>
  <c r="B133" i="21"/>
  <c r="U133" i="21"/>
  <c r="N134" i="21"/>
  <c r="M134" i="21" s="1"/>
  <c r="R134" i="21"/>
  <c r="Q134" i="21" s="1"/>
  <c r="W134" i="21"/>
  <c r="X134" i="21" s="1"/>
  <c r="Z134" i="21"/>
  <c r="AA134" i="21" s="1"/>
  <c r="N135" i="21"/>
  <c r="M135" i="21" s="1"/>
  <c r="R135" i="21"/>
  <c r="Q135" i="21" s="1"/>
  <c r="W135" i="21"/>
  <c r="X135" i="21" s="1"/>
  <c r="Z135" i="21"/>
  <c r="AA135" i="21" s="1"/>
  <c r="N136" i="21"/>
  <c r="M136" i="21" s="1"/>
  <c r="R136" i="21"/>
  <c r="Q136" i="21" s="1"/>
  <c r="W136" i="21"/>
  <c r="X136" i="21" s="1"/>
  <c r="Z136" i="21"/>
  <c r="AA136" i="21" s="1"/>
  <c r="N137" i="21"/>
  <c r="M137" i="21" s="1"/>
  <c r="R137" i="21"/>
  <c r="Q137" i="21" s="1"/>
  <c r="W137" i="21"/>
  <c r="X137" i="21" s="1"/>
  <c r="Z137" i="21"/>
  <c r="AA137" i="21" s="1"/>
  <c r="B138" i="21"/>
  <c r="O138" i="21"/>
  <c r="O133" i="21" s="1"/>
  <c r="P138" i="21"/>
  <c r="P133" i="21" s="1"/>
  <c r="P114" i="21" s="1"/>
  <c r="S138" i="21"/>
  <c r="S133" i="21" s="1"/>
  <c r="T138" i="21"/>
  <c r="T133" i="21" s="1"/>
  <c r="T114" i="21" s="1"/>
  <c r="U138" i="21"/>
  <c r="V138" i="21"/>
  <c r="V133" i="21" s="1"/>
  <c r="V114" i="21" s="1"/>
  <c r="V91" i="21" s="1"/>
  <c r="V67" i="21" s="1"/>
  <c r="V58" i="21" s="1"/>
  <c r="V33" i="21" s="1"/>
  <c r="V26" i="21" s="1"/>
  <c r="V8" i="21" s="1"/>
  <c r="N139" i="21"/>
  <c r="M139" i="21" s="1"/>
  <c r="R139" i="21"/>
  <c r="Q139" i="21" s="1"/>
  <c r="W139" i="21"/>
  <c r="X139" i="21" s="1"/>
  <c r="Z139" i="21"/>
  <c r="AA139" i="21" s="1"/>
  <c r="N140" i="21"/>
  <c r="M140" i="21" s="1"/>
  <c r="R140" i="21"/>
  <c r="Q140" i="21" s="1"/>
  <c r="W140" i="21"/>
  <c r="X140" i="21" s="1"/>
  <c r="Z140" i="21"/>
  <c r="AA140" i="21" s="1"/>
  <c r="N141" i="21"/>
  <c r="M141" i="21" s="1"/>
  <c r="R141" i="21"/>
  <c r="Q141" i="21" s="1"/>
  <c r="W141" i="21"/>
  <c r="X141" i="21" s="1"/>
  <c r="Z141" i="21"/>
  <c r="AA141" i="21" s="1"/>
  <c r="N142" i="21"/>
  <c r="M142" i="21" s="1"/>
  <c r="R142" i="21"/>
  <c r="Q142" i="21" s="1"/>
  <c r="W142" i="21"/>
  <c r="X142" i="21" s="1"/>
  <c r="Z142" i="21"/>
  <c r="AA142" i="21" s="1"/>
  <c r="N143" i="21"/>
  <c r="M143" i="21" s="1"/>
  <c r="R143" i="21"/>
  <c r="Q143" i="21" s="1"/>
  <c r="W143" i="21"/>
  <c r="X143" i="21" s="1"/>
  <c r="Z143" i="21"/>
  <c r="AA143" i="21" s="1"/>
  <c r="N144" i="21"/>
  <c r="M144" i="21" s="1"/>
  <c r="R144" i="21"/>
  <c r="Q144" i="21" s="1"/>
  <c r="W144" i="21"/>
  <c r="X144" i="21" s="1"/>
  <c r="Z144" i="21"/>
  <c r="AA144" i="21" s="1"/>
  <c r="N145" i="21"/>
  <c r="M145" i="21" s="1"/>
  <c r="R145" i="21"/>
  <c r="Q145" i="21" s="1"/>
  <c r="W145" i="21"/>
  <c r="X145" i="21" s="1"/>
  <c r="Z145" i="21"/>
  <c r="AA145" i="21" s="1"/>
  <c r="N146" i="21"/>
  <c r="M146" i="21" s="1"/>
  <c r="R146" i="21"/>
  <c r="Q146" i="21" s="1"/>
  <c r="W146" i="21"/>
  <c r="X146" i="21" s="1"/>
  <c r="Z146" i="21"/>
  <c r="AA146" i="21" s="1"/>
  <c r="N147" i="21"/>
  <c r="M147" i="21" s="1"/>
  <c r="R147" i="21"/>
  <c r="Q147" i="21" s="1"/>
  <c r="W147" i="21"/>
  <c r="X147" i="21" s="1"/>
  <c r="Z147" i="21"/>
  <c r="AA147" i="21" s="1"/>
  <c r="N148" i="21"/>
  <c r="M148" i="21" s="1"/>
  <c r="R148" i="21"/>
  <c r="Q148" i="21" s="1"/>
  <c r="W148" i="21"/>
  <c r="X148" i="21" s="1"/>
  <c r="Z148" i="21"/>
  <c r="AA148" i="21" s="1"/>
  <c r="N149" i="21"/>
  <c r="M149" i="21" s="1"/>
  <c r="R149" i="21"/>
  <c r="Q149" i="21" s="1"/>
  <c r="W149" i="21"/>
  <c r="X149" i="21" s="1"/>
  <c r="Z149" i="21"/>
  <c r="AA149" i="21" s="1"/>
  <c r="N150" i="21"/>
  <c r="M150" i="21" s="1"/>
  <c r="R150" i="21"/>
  <c r="Q150" i="21" s="1"/>
  <c r="W150" i="21"/>
  <c r="X150" i="21" s="1"/>
  <c r="Z150" i="21"/>
  <c r="AA150" i="21" s="1"/>
  <c r="N151" i="21"/>
  <c r="M151" i="21" s="1"/>
  <c r="R151" i="21"/>
  <c r="Q151" i="21" s="1"/>
  <c r="W151" i="21"/>
  <c r="X151" i="21" s="1"/>
  <c r="Z151" i="21"/>
  <c r="AA151" i="21" s="1"/>
  <c r="N152" i="21"/>
  <c r="M152" i="21" s="1"/>
  <c r="R152" i="21"/>
  <c r="Q152" i="21" s="1"/>
  <c r="W152" i="21"/>
  <c r="X152" i="21" s="1"/>
  <c r="Z152" i="21"/>
  <c r="AA152" i="21" s="1"/>
  <c r="N153" i="21"/>
  <c r="M153" i="21" s="1"/>
  <c r="R153" i="21"/>
  <c r="Q153" i="21" s="1"/>
  <c r="W153" i="21"/>
  <c r="X153" i="21" s="1"/>
  <c r="Z153" i="21"/>
  <c r="AA153" i="21" s="1"/>
  <c r="N154" i="21"/>
  <c r="M154" i="21" s="1"/>
  <c r="R154" i="21"/>
  <c r="Q154" i="21" s="1"/>
  <c r="W154" i="21"/>
  <c r="X154" i="21" s="1"/>
  <c r="Z154" i="21"/>
  <c r="AA154" i="21" s="1"/>
  <c r="N155" i="21"/>
  <c r="M155" i="21" s="1"/>
  <c r="R155" i="21"/>
  <c r="Q155" i="21" s="1"/>
  <c r="W155" i="21"/>
  <c r="X155" i="21" s="1"/>
  <c r="Z155" i="21"/>
  <c r="AA155" i="21" s="1"/>
  <c r="N156" i="21"/>
  <c r="M156" i="21" s="1"/>
  <c r="R156" i="21"/>
  <c r="Q156" i="21" s="1"/>
  <c r="W156" i="21"/>
  <c r="X156" i="21" s="1"/>
  <c r="Z156" i="21"/>
  <c r="AA156" i="21" s="1"/>
  <c r="N157" i="21"/>
  <c r="M157" i="21" s="1"/>
  <c r="R157" i="21"/>
  <c r="Q157" i="21" s="1"/>
  <c r="W157" i="21"/>
  <c r="X157" i="21" s="1"/>
  <c r="Z157" i="21"/>
  <c r="AA157" i="21" s="1"/>
  <c r="N158" i="21"/>
  <c r="M158" i="21" s="1"/>
  <c r="R158" i="21"/>
  <c r="Q158" i="21" s="1"/>
  <c r="W158" i="21"/>
  <c r="X158" i="21" s="1"/>
  <c r="Z158" i="21"/>
  <c r="AA158" i="21" s="1"/>
  <c r="N159" i="21"/>
  <c r="M159" i="21" s="1"/>
  <c r="R159" i="21"/>
  <c r="Q159" i="21" s="1"/>
  <c r="W159" i="21"/>
  <c r="X159" i="21" s="1"/>
  <c r="Z159" i="21"/>
  <c r="AA159" i="21" s="1"/>
  <c r="N160" i="21"/>
  <c r="M160" i="21" s="1"/>
  <c r="R160" i="21"/>
  <c r="Q160" i="21" s="1"/>
  <c r="W160" i="21"/>
  <c r="X160" i="21" s="1"/>
  <c r="Z160" i="21"/>
  <c r="AA160" i="21" s="1"/>
  <c r="N161" i="21"/>
  <c r="M161" i="21" s="1"/>
  <c r="R161" i="21"/>
  <c r="Q161" i="21" s="1"/>
  <c r="W161" i="21"/>
  <c r="X161" i="21" s="1"/>
  <c r="Z161" i="21"/>
  <c r="AA161" i="21" s="1"/>
  <c r="N162" i="21"/>
  <c r="M162" i="21" s="1"/>
  <c r="R162" i="21"/>
  <c r="Q162" i="21" s="1"/>
  <c r="W162" i="21"/>
  <c r="X162" i="21" s="1"/>
  <c r="Z162" i="21"/>
  <c r="AA162" i="21" s="1"/>
  <c r="N163" i="21"/>
  <c r="M163" i="21" s="1"/>
  <c r="R163" i="21"/>
  <c r="Q163" i="21" s="1"/>
  <c r="W163" i="21"/>
  <c r="X163" i="21" s="1"/>
  <c r="Z163" i="21"/>
  <c r="AA163" i="21" s="1"/>
  <c r="B164" i="21"/>
  <c r="O164" i="21"/>
  <c r="P164" i="21"/>
  <c r="S164" i="21"/>
  <c r="T164" i="21"/>
  <c r="U164" i="21"/>
  <c r="N165" i="21"/>
  <c r="M165" i="21" s="1"/>
  <c r="R165" i="21"/>
  <c r="Q165" i="21" s="1"/>
  <c r="W165" i="21"/>
  <c r="X165" i="21" s="1"/>
  <c r="Z165" i="21"/>
  <c r="AA165" i="21" s="1"/>
  <c r="N166" i="21"/>
  <c r="M166" i="21" s="1"/>
  <c r="R166" i="21"/>
  <c r="Q166" i="21" s="1"/>
  <c r="W166" i="21"/>
  <c r="X166" i="21" s="1"/>
  <c r="Z166" i="21"/>
  <c r="AA166" i="21" s="1"/>
  <c r="N167" i="21"/>
  <c r="M167" i="21" s="1"/>
  <c r="R167" i="21"/>
  <c r="Q167" i="21" s="1"/>
  <c r="W167" i="21"/>
  <c r="X167" i="21" s="1"/>
  <c r="Z167" i="21"/>
  <c r="AA167" i="21" s="1"/>
  <c r="N168" i="21"/>
  <c r="M168" i="21" s="1"/>
  <c r="R168" i="21"/>
  <c r="Q168" i="21" s="1"/>
  <c r="W168" i="21"/>
  <c r="X168" i="21" s="1"/>
  <c r="Z168" i="21"/>
  <c r="AA168" i="21" s="1"/>
  <c r="N169" i="21"/>
  <c r="M169" i="21" s="1"/>
  <c r="R169" i="21"/>
  <c r="Q169" i="21" s="1"/>
  <c r="W169" i="21"/>
  <c r="X169" i="21" s="1"/>
  <c r="Z169" i="21"/>
  <c r="AA169" i="21" s="1"/>
  <c r="N170" i="21"/>
  <c r="M170" i="21" s="1"/>
  <c r="R170" i="21"/>
  <c r="Q170" i="21" s="1"/>
  <c r="W170" i="21"/>
  <c r="X170" i="21" s="1"/>
  <c r="Z170" i="21"/>
  <c r="AA170" i="21" s="1"/>
  <c r="N171" i="21"/>
  <c r="M171" i="21" s="1"/>
  <c r="R171" i="21"/>
  <c r="Q171" i="21" s="1"/>
  <c r="W171" i="21"/>
  <c r="X171" i="21" s="1"/>
  <c r="Z171" i="21"/>
  <c r="AA171" i="21" s="1"/>
  <c r="N172" i="21"/>
  <c r="M172" i="21" s="1"/>
  <c r="R172" i="21"/>
  <c r="Q172" i="21" s="1"/>
  <c r="W172" i="21"/>
  <c r="X172" i="21" s="1"/>
  <c r="Z172" i="21"/>
  <c r="AA172" i="21" s="1"/>
  <c r="N173" i="21"/>
  <c r="M173" i="21" s="1"/>
  <c r="R173" i="21"/>
  <c r="Q173" i="21" s="1"/>
  <c r="W173" i="21"/>
  <c r="X173" i="21" s="1"/>
  <c r="Z173" i="21"/>
  <c r="AA173" i="21" s="1"/>
  <c r="N174" i="21"/>
  <c r="M174" i="21" s="1"/>
  <c r="R174" i="21"/>
  <c r="Q174" i="21" s="1"/>
  <c r="W174" i="21"/>
  <c r="X174" i="21" s="1"/>
  <c r="Z174" i="21"/>
  <c r="AA174" i="21" s="1"/>
  <c r="N175" i="21"/>
  <c r="M175" i="21" s="1"/>
  <c r="R175" i="21"/>
  <c r="Q175" i="21" s="1"/>
  <c r="W175" i="21"/>
  <c r="X175" i="21" s="1"/>
  <c r="Z175" i="21"/>
  <c r="AA175" i="21" s="1"/>
  <c r="N176" i="21"/>
  <c r="M176" i="21" s="1"/>
  <c r="R176" i="21"/>
  <c r="Q176" i="21" s="1"/>
  <c r="W176" i="21"/>
  <c r="X176" i="21" s="1"/>
  <c r="Z176" i="21"/>
  <c r="AA176" i="21" s="1"/>
  <c r="N177" i="21"/>
  <c r="M177" i="21" s="1"/>
  <c r="R177" i="21"/>
  <c r="Q177" i="21" s="1"/>
  <c r="W177" i="21"/>
  <c r="X177" i="21" s="1"/>
  <c r="Z177" i="21"/>
  <c r="AA177" i="21" s="1"/>
  <c r="N178" i="21"/>
  <c r="M178" i="21" s="1"/>
  <c r="R178" i="21"/>
  <c r="Q178" i="21" s="1"/>
  <c r="W178" i="21"/>
  <c r="X178" i="21" s="1"/>
  <c r="Z178" i="21"/>
  <c r="AA178" i="21" s="1"/>
  <c r="N179" i="21"/>
  <c r="M179" i="21" s="1"/>
  <c r="R179" i="21"/>
  <c r="Q179" i="21" s="1"/>
  <c r="W179" i="21"/>
  <c r="X179" i="21" s="1"/>
  <c r="Z179" i="21"/>
  <c r="AA179" i="21" s="1"/>
  <c r="N180" i="21"/>
  <c r="M180" i="21" s="1"/>
  <c r="R180" i="21"/>
  <c r="Q180" i="21" s="1"/>
  <c r="W180" i="21"/>
  <c r="X180" i="21" s="1"/>
  <c r="Z180" i="21"/>
  <c r="AA180" i="21" s="1"/>
  <c r="N181" i="21"/>
  <c r="M181" i="21" s="1"/>
  <c r="R181" i="21"/>
  <c r="Q181" i="21" s="1"/>
  <c r="W181" i="21"/>
  <c r="X181" i="21" s="1"/>
  <c r="Z181" i="21"/>
  <c r="AA181" i="21" s="1"/>
  <c r="N182" i="21"/>
  <c r="M182" i="21" s="1"/>
  <c r="R182" i="21"/>
  <c r="Q182" i="21" s="1"/>
  <c r="W182" i="21"/>
  <c r="X182" i="21" s="1"/>
  <c r="Z182" i="21"/>
  <c r="AA182" i="21" s="1"/>
  <c r="N183" i="21"/>
  <c r="M183" i="21" s="1"/>
  <c r="R183" i="21"/>
  <c r="Q183" i="21" s="1"/>
  <c r="W183" i="21"/>
  <c r="X183" i="21" s="1"/>
  <c r="Z183" i="21"/>
  <c r="AA183" i="21" s="1"/>
  <c r="N184" i="21"/>
  <c r="M184" i="21" s="1"/>
  <c r="R184" i="21"/>
  <c r="Q184" i="21" s="1"/>
  <c r="W184" i="21"/>
  <c r="X184" i="21" s="1"/>
  <c r="Z184" i="21"/>
  <c r="AA184" i="21" s="1"/>
  <c r="N185" i="21"/>
  <c r="M185" i="21" s="1"/>
  <c r="R185" i="21"/>
  <c r="Q185" i="21" s="1"/>
  <c r="W185" i="21"/>
  <c r="X185" i="21" s="1"/>
  <c r="Z185" i="21"/>
  <c r="AA185" i="21" s="1"/>
  <c r="N186" i="21"/>
  <c r="M186" i="21" s="1"/>
  <c r="R186" i="21"/>
  <c r="Q186" i="21" s="1"/>
  <c r="W186" i="21"/>
  <c r="X186" i="21" s="1"/>
  <c r="Z186" i="21"/>
  <c r="AA186" i="21" s="1"/>
  <c r="N187" i="21"/>
  <c r="M187" i="21" s="1"/>
  <c r="R187" i="21"/>
  <c r="Q187" i="21" s="1"/>
  <c r="W187" i="21"/>
  <c r="X187" i="21" s="1"/>
  <c r="Z187" i="21"/>
  <c r="AA187" i="21" s="1"/>
  <c r="N188" i="21"/>
  <c r="M188" i="21" s="1"/>
  <c r="R188" i="21"/>
  <c r="Q188" i="21" s="1"/>
  <c r="W188" i="21"/>
  <c r="X188" i="21" s="1"/>
  <c r="Z188" i="21"/>
  <c r="AA188" i="21" s="1"/>
  <c r="B189" i="21"/>
  <c r="O189" i="21"/>
  <c r="P189" i="21"/>
  <c r="S189" i="21"/>
  <c r="T189" i="21"/>
  <c r="U189" i="21"/>
  <c r="N190" i="21"/>
  <c r="M190" i="21" s="1"/>
  <c r="R190" i="21"/>
  <c r="Q190" i="21" s="1"/>
  <c r="W190" i="21"/>
  <c r="X190" i="21" s="1"/>
  <c r="Z190" i="21"/>
  <c r="AA190" i="21" s="1"/>
  <c r="N191" i="21"/>
  <c r="M191" i="21" s="1"/>
  <c r="R191" i="21"/>
  <c r="Q191" i="21" s="1"/>
  <c r="W191" i="21"/>
  <c r="X191" i="21" s="1"/>
  <c r="Z191" i="21"/>
  <c r="AA191" i="21" s="1"/>
  <c r="N192" i="21"/>
  <c r="M192" i="21" s="1"/>
  <c r="R192" i="21"/>
  <c r="Q192" i="21" s="1"/>
  <c r="W192" i="21"/>
  <c r="X192" i="21" s="1"/>
  <c r="Z192" i="21"/>
  <c r="AA192" i="21" s="1"/>
  <c r="N193" i="21"/>
  <c r="M193" i="21" s="1"/>
  <c r="R193" i="21"/>
  <c r="Q193" i="21" s="1"/>
  <c r="W193" i="21"/>
  <c r="X193" i="21" s="1"/>
  <c r="Z193" i="21"/>
  <c r="AA193" i="21" s="1"/>
  <c r="N194" i="21"/>
  <c r="M194" i="21" s="1"/>
  <c r="R194" i="21"/>
  <c r="Q194" i="21" s="1"/>
  <c r="W194" i="21"/>
  <c r="X194" i="21" s="1"/>
  <c r="Z194" i="21"/>
  <c r="AA194" i="21" s="1"/>
  <c r="N195" i="21"/>
  <c r="M195" i="21" s="1"/>
  <c r="R195" i="21"/>
  <c r="Q195" i="21" s="1"/>
  <c r="W195" i="21"/>
  <c r="X195" i="21" s="1"/>
  <c r="Z195" i="21"/>
  <c r="AA195" i="21" s="1"/>
  <c r="N196" i="21"/>
  <c r="M196" i="21" s="1"/>
  <c r="R196" i="21"/>
  <c r="Q196" i="21" s="1"/>
  <c r="W196" i="21"/>
  <c r="X196" i="21" s="1"/>
  <c r="Z196" i="21"/>
  <c r="AA196" i="21" s="1"/>
  <c r="N197" i="21"/>
  <c r="M197" i="21" s="1"/>
  <c r="R197" i="21"/>
  <c r="Q197" i="21" s="1"/>
  <c r="W197" i="21"/>
  <c r="X197" i="21" s="1"/>
  <c r="Z197" i="21"/>
  <c r="AA197" i="21" s="1"/>
  <c r="N198" i="21"/>
  <c r="M198" i="21" s="1"/>
  <c r="R198" i="21"/>
  <c r="Q198" i="21" s="1"/>
  <c r="W198" i="21"/>
  <c r="X198" i="21" s="1"/>
  <c r="Z198" i="21"/>
  <c r="AA198" i="21" s="1"/>
  <c r="N199" i="21"/>
  <c r="M199" i="21" s="1"/>
  <c r="R199" i="21"/>
  <c r="Q199" i="21" s="1"/>
  <c r="W199" i="21"/>
  <c r="X199" i="21" s="1"/>
  <c r="Z199" i="21"/>
  <c r="AA199" i="21" s="1"/>
  <c r="N200" i="21"/>
  <c r="M200" i="21" s="1"/>
  <c r="R200" i="21"/>
  <c r="Q200" i="21" s="1"/>
  <c r="W200" i="21"/>
  <c r="X200" i="21" s="1"/>
  <c r="Z200" i="21"/>
  <c r="AA200" i="21" s="1"/>
  <c r="N201" i="21"/>
  <c r="M201" i="21" s="1"/>
  <c r="R201" i="21"/>
  <c r="Q201" i="21" s="1"/>
  <c r="W201" i="21"/>
  <c r="X201" i="21" s="1"/>
  <c r="Z201" i="21"/>
  <c r="AA201" i="21" s="1"/>
  <c r="N202" i="21"/>
  <c r="M202" i="21" s="1"/>
  <c r="R202" i="21"/>
  <c r="Q202" i="21" s="1"/>
  <c r="W202" i="21"/>
  <c r="X202" i="21" s="1"/>
  <c r="Z202" i="21"/>
  <c r="AA202" i="21" s="1"/>
  <c r="N203" i="21"/>
  <c r="M203" i="21" s="1"/>
  <c r="R203" i="21"/>
  <c r="Q203" i="21" s="1"/>
  <c r="W203" i="21"/>
  <c r="X203" i="21" s="1"/>
  <c r="Z203" i="21"/>
  <c r="AA203" i="21" s="1"/>
  <c r="N204" i="21"/>
  <c r="M204" i="21" s="1"/>
  <c r="R204" i="21"/>
  <c r="Q204" i="21" s="1"/>
  <c r="W204" i="21"/>
  <c r="X204" i="21" s="1"/>
  <c r="Z204" i="21"/>
  <c r="AA204" i="21" s="1"/>
  <c r="N205" i="21"/>
  <c r="M205" i="21" s="1"/>
  <c r="R205" i="21"/>
  <c r="Q205" i="21" s="1"/>
  <c r="W205" i="21"/>
  <c r="X205" i="21" s="1"/>
  <c r="Z205" i="21"/>
  <c r="AA205" i="21" s="1"/>
  <c r="N206" i="21"/>
  <c r="M206" i="21" s="1"/>
  <c r="R206" i="21"/>
  <c r="Q206" i="21" s="1"/>
  <c r="W206" i="21"/>
  <c r="X206" i="21" s="1"/>
  <c r="Z206" i="21"/>
  <c r="AA206" i="21" s="1"/>
  <c r="N207" i="21"/>
  <c r="M207" i="21" s="1"/>
  <c r="R207" i="21"/>
  <c r="Q207" i="21" s="1"/>
  <c r="W207" i="21"/>
  <c r="X207" i="21" s="1"/>
  <c r="Z207" i="21"/>
  <c r="AA207" i="21" s="1"/>
  <c r="N208" i="21"/>
  <c r="M208" i="21" s="1"/>
  <c r="R208" i="21"/>
  <c r="Q208" i="21" s="1"/>
  <c r="W208" i="21"/>
  <c r="X208" i="21" s="1"/>
  <c r="Z208" i="21"/>
  <c r="AA208" i="21" s="1"/>
  <c r="N209" i="21"/>
  <c r="M209" i="21" s="1"/>
  <c r="R209" i="21"/>
  <c r="Q209" i="21" s="1"/>
  <c r="W209" i="21"/>
  <c r="X209" i="21" s="1"/>
  <c r="Z209" i="21"/>
  <c r="AA209" i="21" s="1"/>
  <c r="N210" i="21"/>
  <c r="M210" i="21" s="1"/>
  <c r="R210" i="21"/>
  <c r="Q210" i="21" s="1"/>
  <c r="W210" i="21"/>
  <c r="X210" i="21" s="1"/>
  <c r="Z210" i="21"/>
  <c r="AA210" i="21" s="1"/>
  <c r="N211" i="21"/>
  <c r="M211" i="21" s="1"/>
  <c r="R211" i="21"/>
  <c r="Q211" i="21" s="1"/>
  <c r="W211" i="21"/>
  <c r="X211" i="21" s="1"/>
  <c r="Z211" i="21"/>
  <c r="AA211" i="21" s="1"/>
  <c r="N212" i="21"/>
  <c r="M212" i="21" s="1"/>
  <c r="R212" i="21"/>
  <c r="Q212" i="21" s="1"/>
  <c r="W212" i="21"/>
  <c r="X212" i="21" s="1"/>
  <c r="Z212" i="21"/>
  <c r="AA212" i="21" s="1"/>
  <c r="N213" i="21"/>
  <c r="M213" i="21" s="1"/>
  <c r="R213" i="21"/>
  <c r="Q213" i="21" s="1"/>
  <c r="W213" i="21"/>
  <c r="X213" i="21" s="1"/>
  <c r="Z213" i="21"/>
  <c r="AA213" i="21" s="1"/>
  <c r="N214" i="21"/>
  <c r="M214" i="21" s="1"/>
  <c r="R214" i="21"/>
  <c r="Q214" i="21" s="1"/>
  <c r="W214" i="21"/>
  <c r="X214" i="21" s="1"/>
  <c r="Z214" i="21"/>
  <c r="AA214" i="21" s="1"/>
  <c r="N215" i="21"/>
  <c r="M215" i="21" s="1"/>
  <c r="R215" i="21"/>
  <c r="Q215" i="21" s="1"/>
  <c r="W215" i="21"/>
  <c r="X215" i="21" s="1"/>
  <c r="Z215" i="21"/>
  <c r="AA215" i="21" s="1"/>
  <c r="N216" i="21"/>
  <c r="M216" i="21" s="1"/>
  <c r="R216" i="21"/>
  <c r="Q216" i="21" s="1"/>
  <c r="W216" i="21"/>
  <c r="X216" i="21" s="1"/>
  <c r="Z216" i="21"/>
  <c r="AA216" i="21" s="1"/>
  <c r="N217" i="21"/>
  <c r="M217" i="21" s="1"/>
  <c r="R217" i="21"/>
  <c r="Q217" i="21" s="1"/>
  <c r="W217" i="21"/>
  <c r="X217" i="21" s="1"/>
  <c r="Z217" i="21"/>
  <c r="AA217" i="21" s="1"/>
  <c r="N218" i="21"/>
  <c r="M218" i="21" s="1"/>
  <c r="R218" i="21"/>
  <c r="Q218" i="21" s="1"/>
  <c r="W218" i="21"/>
  <c r="X218" i="21" s="1"/>
  <c r="Z218" i="21"/>
  <c r="AA218" i="21" s="1"/>
  <c r="N219" i="21"/>
  <c r="M219" i="21" s="1"/>
  <c r="R219" i="21"/>
  <c r="Q219" i="21" s="1"/>
  <c r="W219" i="21"/>
  <c r="X219" i="21" s="1"/>
  <c r="Z219" i="21"/>
  <c r="AA219" i="21" s="1"/>
  <c r="B220" i="21"/>
  <c r="O220" i="21"/>
  <c r="P220" i="21"/>
  <c r="S220" i="21"/>
  <c r="T220" i="21"/>
  <c r="U220" i="21"/>
  <c r="N221" i="21"/>
  <c r="M221" i="21" s="1"/>
  <c r="R221" i="21"/>
  <c r="Q221" i="21" s="1"/>
  <c r="W221" i="21"/>
  <c r="X221" i="21" s="1"/>
  <c r="Z221" i="21"/>
  <c r="AA221" i="21" s="1"/>
  <c r="N222" i="21"/>
  <c r="M222" i="21" s="1"/>
  <c r="R222" i="21"/>
  <c r="Q222" i="21" s="1"/>
  <c r="W222" i="21"/>
  <c r="X222" i="21" s="1"/>
  <c r="Z222" i="21"/>
  <c r="AA222" i="21" s="1"/>
  <c r="N223" i="21"/>
  <c r="M223" i="21" s="1"/>
  <c r="R223" i="21"/>
  <c r="Q223" i="21" s="1"/>
  <c r="W223" i="21"/>
  <c r="X223" i="21" s="1"/>
  <c r="Z223" i="21"/>
  <c r="AA223" i="21" s="1"/>
  <c r="N224" i="21"/>
  <c r="M224" i="21" s="1"/>
  <c r="R224" i="21"/>
  <c r="Q224" i="21" s="1"/>
  <c r="W224" i="21"/>
  <c r="X224" i="21" s="1"/>
  <c r="Z224" i="21"/>
  <c r="AA224" i="21" s="1"/>
  <c r="N225" i="21"/>
  <c r="M225" i="21" s="1"/>
  <c r="R225" i="21"/>
  <c r="Q225" i="21" s="1"/>
  <c r="W225" i="21"/>
  <c r="X225" i="21" s="1"/>
  <c r="Z225" i="21"/>
  <c r="AA225" i="21" s="1"/>
  <c r="N226" i="21"/>
  <c r="M226" i="21" s="1"/>
  <c r="R226" i="21"/>
  <c r="Q226" i="21" s="1"/>
  <c r="W226" i="21"/>
  <c r="X226" i="21" s="1"/>
  <c r="Z226" i="21"/>
  <c r="AA226" i="21" s="1"/>
  <c r="N227" i="21"/>
  <c r="M227" i="21" s="1"/>
  <c r="R227" i="21"/>
  <c r="Q227" i="21" s="1"/>
  <c r="W227" i="21"/>
  <c r="X227" i="21" s="1"/>
  <c r="Z227" i="21"/>
  <c r="AA227" i="21" s="1"/>
  <c r="B228" i="21"/>
  <c r="O228" i="21"/>
  <c r="P228" i="21"/>
  <c r="S228" i="21"/>
  <c r="T228" i="21"/>
  <c r="U228" i="21"/>
  <c r="N229" i="21"/>
  <c r="M229" i="21" s="1"/>
  <c r="R229" i="21"/>
  <c r="Q229" i="21" s="1"/>
  <c r="W229" i="21"/>
  <c r="X229" i="21" s="1"/>
  <c r="Z229" i="21"/>
  <c r="AA229" i="21" s="1"/>
  <c r="N230" i="21"/>
  <c r="M230" i="21" s="1"/>
  <c r="R230" i="21"/>
  <c r="Q230" i="21" s="1"/>
  <c r="W230" i="21"/>
  <c r="X230" i="21" s="1"/>
  <c r="Z230" i="21"/>
  <c r="AA230" i="21" s="1"/>
  <c r="N231" i="21"/>
  <c r="M231" i="21" s="1"/>
  <c r="R231" i="21"/>
  <c r="Q231" i="21" s="1"/>
  <c r="W231" i="21"/>
  <c r="X231" i="21" s="1"/>
  <c r="Z231" i="21"/>
  <c r="AA231" i="21" s="1"/>
  <c r="N232" i="21"/>
  <c r="M232" i="21" s="1"/>
  <c r="R232" i="21"/>
  <c r="Q232" i="21" s="1"/>
  <c r="W232" i="21"/>
  <c r="X232" i="21" s="1"/>
  <c r="Z232" i="21"/>
  <c r="AA232" i="21" s="1"/>
  <c r="N233" i="21"/>
  <c r="M233" i="21" s="1"/>
  <c r="R233" i="21"/>
  <c r="Q233" i="21" s="1"/>
  <c r="W233" i="21"/>
  <c r="X233" i="21" s="1"/>
  <c r="Z233" i="21"/>
  <c r="AA233" i="21" s="1"/>
  <c r="N234" i="21"/>
  <c r="M234" i="21" s="1"/>
  <c r="R234" i="21"/>
  <c r="Q234" i="21" s="1"/>
  <c r="W234" i="21"/>
  <c r="X234" i="21" s="1"/>
  <c r="Z234" i="21"/>
  <c r="AA234" i="21" s="1"/>
  <c r="N235" i="21"/>
  <c r="M235" i="21" s="1"/>
  <c r="R235" i="21"/>
  <c r="Q235" i="21" s="1"/>
  <c r="W235" i="21"/>
  <c r="X235" i="21" s="1"/>
  <c r="Z235" i="21"/>
  <c r="AA235" i="21" s="1"/>
  <c r="N236" i="21"/>
  <c r="M236" i="21" s="1"/>
  <c r="R236" i="21"/>
  <c r="Q236" i="21" s="1"/>
  <c r="W236" i="21"/>
  <c r="X236" i="21" s="1"/>
  <c r="Z236" i="21"/>
  <c r="AA236" i="21" s="1"/>
  <c r="N237" i="21"/>
  <c r="M237" i="21" s="1"/>
  <c r="R237" i="21"/>
  <c r="Q237" i="21" s="1"/>
  <c r="W237" i="21"/>
  <c r="X237" i="21" s="1"/>
  <c r="Z237" i="21"/>
  <c r="AA237" i="21" s="1"/>
  <c r="N238" i="21"/>
  <c r="M238" i="21" s="1"/>
  <c r="R238" i="21"/>
  <c r="Q238" i="21" s="1"/>
  <c r="W238" i="21"/>
  <c r="X238" i="21" s="1"/>
  <c r="Z238" i="21"/>
  <c r="AA238" i="21" s="1"/>
  <c r="N239" i="21"/>
  <c r="M239" i="21" s="1"/>
  <c r="R239" i="21"/>
  <c r="Q239" i="21" s="1"/>
  <c r="W239" i="21"/>
  <c r="X239" i="21" s="1"/>
  <c r="Z239" i="21"/>
  <c r="AA239" i="21" s="1"/>
  <c r="B240" i="21"/>
  <c r="O240" i="21"/>
  <c r="P240" i="21"/>
  <c r="S240" i="21"/>
  <c r="T240" i="21"/>
  <c r="U240" i="21"/>
  <c r="N241" i="21"/>
  <c r="M241" i="21" s="1"/>
  <c r="R241" i="21"/>
  <c r="Q241" i="21" s="1"/>
  <c r="W241" i="21"/>
  <c r="X241" i="21" s="1"/>
  <c r="Z241" i="21"/>
  <c r="AA241" i="21" s="1"/>
  <c r="N242" i="21"/>
  <c r="M242" i="21" s="1"/>
  <c r="R242" i="21"/>
  <c r="Q242" i="21" s="1"/>
  <c r="W242" i="21"/>
  <c r="X242" i="21" s="1"/>
  <c r="Z242" i="21"/>
  <c r="AA242" i="21" s="1"/>
  <c r="N243" i="21"/>
  <c r="M243" i="21" s="1"/>
  <c r="R243" i="21"/>
  <c r="Q243" i="21" s="1"/>
  <c r="W243" i="21"/>
  <c r="X243" i="21" s="1"/>
  <c r="Z243" i="21"/>
  <c r="AA243" i="21" s="1"/>
  <c r="N244" i="21"/>
  <c r="M244" i="21" s="1"/>
  <c r="R244" i="21"/>
  <c r="Q244" i="21" s="1"/>
  <c r="W244" i="21"/>
  <c r="X244" i="21" s="1"/>
  <c r="Z244" i="21"/>
  <c r="AA244" i="21" s="1"/>
  <c r="N245" i="21"/>
  <c r="M245" i="21" s="1"/>
  <c r="R245" i="21"/>
  <c r="Q245" i="21" s="1"/>
  <c r="W245" i="21"/>
  <c r="X245" i="21" s="1"/>
  <c r="Z245" i="21"/>
  <c r="AA245" i="21" s="1"/>
  <c r="N246" i="21"/>
  <c r="M246" i="21" s="1"/>
  <c r="R246" i="21"/>
  <c r="Q246" i="21" s="1"/>
  <c r="W246" i="21"/>
  <c r="X246" i="21" s="1"/>
  <c r="Z246" i="21"/>
  <c r="AA246" i="21" s="1"/>
  <c r="N247" i="21"/>
  <c r="M247" i="21" s="1"/>
  <c r="R247" i="21"/>
  <c r="Q247" i="21" s="1"/>
  <c r="W247" i="21"/>
  <c r="X247" i="21" s="1"/>
  <c r="Z247" i="21"/>
  <c r="AA247" i="21" s="1"/>
  <c r="N248" i="21"/>
  <c r="M248" i="21" s="1"/>
  <c r="R248" i="21"/>
  <c r="Q248" i="21" s="1"/>
  <c r="W248" i="21"/>
  <c r="X248" i="21" s="1"/>
  <c r="Z248" i="21"/>
  <c r="AA248" i="21" s="1"/>
  <c r="N249" i="21"/>
  <c r="M249" i="21" s="1"/>
  <c r="R249" i="21"/>
  <c r="Q249" i="21" s="1"/>
  <c r="W249" i="21"/>
  <c r="X249" i="21" s="1"/>
  <c r="Z249" i="21"/>
  <c r="AA249" i="21" s="1"/>
  <c r="N250" i="21"/>
  <c r="M250" i="21" s="1"/>
  <c r="R250" i="21"/>
  <c r="Q250" i="21" s="1"/>
  <c r="W250" i="21"/>
  <c r="X250" i="21" s="1"/>
  <c r="Z250" i="21"/>
  <c r="AA250" i="21" s="1"/>
  <c r="N251" i="21"/>
  <c r="M251" i="21" s="1"/>
  <c r="R251" i="21"/>
  <c r="Q251" i="21" s="1"/>
  <c r="W251" i="21"/>
  <c r="X251" i="21" s="1"/>
  <c r="Z251" i="21"/>
  <c r="AA251" i="21" s="1"/>
  <c r="N252" i="21"/>
  <c r="M252" i="21" s="1"/>
  <c r="R252" i="21"/>
  <c r="Q252" i="21" s="1"/>
  <c r="W252" i="21"/>
  <c r="X252" i="21" s="1"/>
  <c r="Z252" i="21"/>
  <c r="AA252" i="21" s="1"/>
  <c r="N253" i="21"/>
  <c r="M253" i="21" s="1"/>
  <c r="R253" i="21"/>
  <c r="Q253" i="21" s="1"/>
  <c r="W253" i="21"/>
  <c r="X253" i="21" s="1"/>
  <c r="Z253" i="21"/>
  <c r="AA253" i="21" s="1"/>
  <c r="N254" i="21"/>
  <c r="M254" i="21" s="1"/>
  <c r="R254" i="21"/>
  <c r="Q254" i="21" s="1"/>
  <c r="W254" i="21"/>
  <c r="X254" i="21" s="1"/>
  <c r="Z254" i="21"/>
  <c r="AA254" i="21" s="1"/>
  <c r="N255" i="21"/>
  <c r="M255" i="21" s="1"/>
  <c r="R255" i="21"/>
  <c r="Q255" i="21" s="1"/>
  <c r="W255" i="21"/>
  <c r="X255" i="21" s="1"/>
  <c r="Z255" i="21"/>
  <c r="AA255" i="21" s="1"/>
  <c r="N256" i="21"/>
  <c r="M256" i="21" s="1"/>
  <c r="R256" i="21"/>
  <c r="Q256" i="21" s="1"/>
  <c r="W256" i="21"/>
  <c r="X256" i="21" s="1"/>
  <c r="Z256" i="21"/>
  <c r="AA256" i="21" s="1"/>
  <c r="N257" i="21"/>
  <c r="M257" i="21" s="1"/>
  <c r="R257" i="21"/>
  <c r="Q257" i="21" s="1"/>
  <c r="W257" i="21"/>
  <c r="X257" i="21" s="1"/>
  <c r="Z257" i="21"/>
  <c r="AA257" i="21" s="1"/>
  <c r="N258" i="21"/>
  <c r="M258" i="21" s="1"/>
  <c r="R258" i="21"/>
  <c r="Q258" i="21" s="1"/>
  <c r="W258" i="21"/>
  <c r="X258" i="21" s="1"/>
  <c r="Z258" i="21"/>
  <c r="AA258" i="21" s="1"/>
  <c r="N259" i="21"/>
  <c r="M259" i="21" s="1"/>
  <c r="R259" i="21"/>
  <c r="Q259" i="21" s="1"/>
  <c r="W259" i="21"/>
  <c r="X259" i="21" s="1"/>
  <c r="Z259" i="21"/>
  <c r="AA259" i="21" s="1"/>
  <c r="N260" i="21"/>
  <c r="M260" i="21" s="1"/>
  <c r="R260" i="21"/>
  <c r="Q260" i="21" s="1"/>
  <c r="W260" i="21"/>
  <c r="X260" i="21" s="1"/>
  <c r="Z260" i="21"/>
  <c r="AA260" i="21" s="1"/>
  <c r="N261" i="21"/>
  <c r="M261" i="21" s="1"/>
  <c r="R261" i="21"/>
  <c r="Q261" i="21" s="1"/>
  <c r="W261" i="21"/>
  <c r="X261" i="21" s="1"/>
  <c r="Z261" i="21"/>
  <c r="AA261" i="21" s="1"/>
  <c r="N262" i="21"/>
  <c r="M262" i="21" s="1"/>
  <c r="R262" i="21"/>
  <c r="Q262" i="21" s="1"/>
  <c r="W262" i="21"/>
  <c r="X262" i="21" s="1"/>
  <c r="Z262" i="21"/>
  <c r="AA262" i="21" s="1"/>
  <c r="N263" i="21"/>
  <c r="M263" i="21" s="1"/>
  <c r="R263" i="21"/>
  <c r="Q263" i="21" s="1"/>
  <c r="W263" i="21"/>
  <c r="X263" i="21" s="1"/>
  <c r="Z263" i="21"/>
  <c r="AA263" i="21" s="1"/>
  <c r="N264" i="21"/>
  <c r="M264" i="21" s="1"/>
  <c r="R264" i="21"/>
  <c r="Q264" i="21" s="1"/>
  <c r="W264" i="21"/>
  <c r="X264" i="21" s="1"/>
  <c r="Z264" i="21"/>
  <c r="AA264" i="21" s="1"/>
  <c r="N265" i="21"/>
  <c r="M265" i="21" s="1"/>
  <c r="R265" i="21"/>
  <c r="Q265" i="21" s="1"/>
  <c r="W265" i="21"/>
  <c r="X265" i="21" s="1"/>
  <c r="Z265" i="21"/>
  <c r="AA265" i="21" s="1"/>
  <c r="N266" i="21"/>
  <c r="M266" i="21" s="1"/>
  <c r="R266" i="21"/>
  <c r="Q266" i="21" s="1"/>
  <c r="W266" i="21"/>
  <c r="X266" i="21" s="1"/>
  <c r="Z266" i="21"/>
  <c r="AA266" i="21" s="1"/>
  <c r="N267" i="21"/>
  <c r="M267" i="21" s="1"/>
  <c r="R267" i="21"/>
  <c r="Q267" i="21" s="1"/>
  <c r="W267" i="21"/>
  <c r="X267" i="21" s="1"/>
  <c r="Z267" i="21"/>
  <c r="AA267" i="21" s="1"/>
  <c r="B268" i="21"/>
  <c r="O268" i="21"/>
  <c r="P268" i="21"/>
  <c r="S268" i="21"/>
  <c r="T268" i="21"/>
  <c r="U268" i="21"/>
  <c r="N269" i="21"/>
  <c r="M269" i="21" s="1"/>
  <c r="R269" i="21"/>
  <c r="Q269" i="21" s="1"/>
  <c r="W269" i="21"/>
  <c r="X269" i="21" s="1"/>
  <c r="Z269" i="21"/>
  <c r="AA269" i="21" s="1"/>
  <c r="N270" i="21"/>
  <c r="M270" i="21" s="1"/>
  <c r="R270" i="21"/>
  <c r="Q270" i="21" s="1"/>
  <c r="W270" i="21"/>
  <c r="X270" i="21" s="1"/>
  <c r="Z270" i="21"/>
  <c r="AA270" i="21" s="1"/>
  <c r="B271" i="21"/>
  <c r="O271" i="21"/>
  <c r="P271" i="21"/>
  <c r="S271" i="21"/>
  <c r="T271" i="21"/>
  <c r="U271" i="21"/>
  <c r="N272" i="21"/>
  <c r="M272" i="21" s="1"/>
  <c r="R272" i="21"/>
  <c r="Q272" i="21" s="1"/>
  <c r="W272" i="21"/>
  <c r="X272" i="21" s="1"/>
  <c r="Z272" i="21"/>
  <c r="AA272" i="21" s="1"/>
  <c r="N273" i="21"/>
  <c r="M273" i="21" s="1"/>
  <c r="R273" i="21"/>
  <c r="Q273" i="21" s="1"/>
  <c r="W273" i="21"/>
  <c r="X273" i="21" s="1"/>
  <c r="Z273" i="21"/>
  <c r="AA273" i="21" s="1"/>
  <c r="N274" i="21"/>
  <c r="M274" i="21" s="1"/>
  <c r="R274" i="21"/>
  <c r="Q274" i="21" s="1"/>
  <c r="W274" i="21"/>
  <c r="X274" i="21" s="1"/>
  <c r="Z274" i="21"/>
  <c r="AA274" i="21" s="1"/>
  <c r="N275" i="21"/>
  <c r="M275" i="21" s="1"/>
  <c r="R275" i="21"/>
  <c r="Q275" i="21" s="1"/>
  <c r="W275" i="21"/>
  <c r="X275" i="21" s="1"/>
  <c r="Z275" i="21"/>
  <c r="AA275" i="21" s="1"/>
  <c r="N276" i="21"/>
  <c r="M276" i="21" s="1"/>
  <c r="R276" i="21"/>
  <c r="Q276" i="21" s="1"/>
  <c r="W276" i="21"/>
  <c r="X276" i="21" s="1"/>
  <c r="Z276" i="21"/>
  <c r="AA276" i="21" s="1"/>
  <c r="N277" i="21"/>
  <c r="M277" i="21" s="1"/>
  <c r="R277" i="21"/>
  <c r="Q277" i="21" s="1"/>
  <c r="W277" i="21"/>
  <c r="X277" i="21" s="1"/>
  <c r="Z277" i="21"/>
  <c r="AA277" i="21" s="1"/>
  <c r="B278" i="21"/>
  <c r="O278" i="21"/>
  <c r="P278" i="21"/>
  <c r="S278" i="21"/>
  <c r="T278" i="21"/>
  <c r="U278" i="21"/>
  <c r="N279" i="21"/>
  <c r="M279" i="21" s="1"/>
  <c r="R279" i="21"/>
  <c r="Q279" i="21" s="1"/>
  <c r="W279" i="21"/>
  <c r="X279" i="21" s="1"/>
  <c r="Z279" i="21"/>
  <c r="AA279" i="21" s="1"/>
  <c r="B280" i="21"/>
  <c r="O280" i="21"/>
  <c r="P280" i="21"/>
  <c r="S280" i="21"/>
  <c r="T280" i="21"/>
  <c r="U280" i="21"/>
  <c r="N281" i="21"/>
  <c r="M281" i="21" s="1"/>
  <c r="R281" i="21"/>
  <c r="Q281" i="21" s="1"/>
  <c r="W281" i="21"/>
  <c r="X281" i="21" s="1"/>
  <c r="Z281" i="21"/>
  <c r="AA281" i="21" s="1"/>
  <c r="N282" i="21"/>
  <c r="M282" i="21" s="1"/>
  <c r="R282" i="21"/>
  <c r="Q282" i="21" s="1"/>
  <c r="W282" i="21"/>
  <c r="X282" i="21" s="1"/>
  <c r="Z282" i="21"/>
  <c r="AA282" i="21" s="1"/>
  <c r="N283" i="21"/>
  <c r="M283" i="21" s="1"/>
  <c r="R283" i="21"/>
  <c r="Q283" i="21" s="1"/>
  <c r="W283" i="21"/>
  <c r="X283" i="21" s="1"/>
  <c r="Z283" i="21"/>
  <c r="AA283" i="21" s="1"/>
  <c r="B284" i="21"/>
  <c r="U284" i="21"/>
  <c r="N285" i="21"/>
  <c r="M285" i="21" s="1"/>
  <c r="R285" i="21"/>
  <c r="Q285" i="21" s="1"/>
  <c r="W285" i="21"/>
  <c r="X285" i="21" s="1"/>
  <c r="Z285" i="21"/>
  <c r="AA285" i="21" s="1"/>
  <c r="N286" i="21"/>
  <c r="M286" i="21" s="1"/>
  <c r="R286" i="21"/>
  <c r="Q286" i="21" s="1"/>
  <c r="W286" i="21"/>
  <c r="X286" i="21" s="1"/>
  <c r="Z286" i="21"/>
  <c r="AA286" i="21" s="1"/>
  <c r="N287" i="21"/>
  <c r="M287" i="21" s="1"/>
  <c r="R287" i="21"/>
  <c r="Q287" i="21" s="1"/>
  <c r="W287" i="21"/>
  <c r="X287" i="21" s="1"/>
  <c r="Z287" i="21"/>
  <c r="AA287" i="21" s="1"/>
  <c r="N288" i="21"/>
  <c r="M288" i="21" s="1"/>
  <c r="R288" i="21"/>
  <c r="Q288" i="21" s="1"/>
  <c r="W288" i="21"/>
  <c r="X288" i="21" s="1"/>
  <c r="Z288" i="21"/>
  <c r="AA288" i="21" s="1"/>
  <c r="N289" i="21"/>
  <c r="M289" i="21" s="1"/>
  <c r="R289" i="21"/>
  <c r="Q289" i="21" s="1"/>
  <c r="W289" i="21"/>
  <c r="X289" i="21" s="1"/>
  <c r="Z289" i="21"/>
  <c r="AA289" i="21" s="1"/>
  <c r="N290" i="21"/>
  <c r="M290" i="21" s="1"/>
  <c r="R290" i="21"/>
  <c r="Q290" i="21" s="1"/>
  <c r="W290" i="21"/>
  <c r="X290" i="21" s="1"/>
  <c r="Z290" i="21"/>
  <c r="AA290" i="21" s="1"/>
  <c r="N291" i="21"/>
  <c r="M291" i="21" s="1"/>
  <c r="R291" i="21"/>
  <c r="Q291" i="21" s="1"/>
  <c r="W291" i="21"/>
  <c r="X291" i="21" s="1"/>
  <c r="Z291" i="21"/>
  <c r="AA291" i="21" s="1"/>
  <c r="N292" i="21"/>
  <c r="M292" i="21" s="1"/>
  <c r="R292" i="21"/>
  <c r="Q292" i="21" s="1"/>
  <c r="W292" i="21"/>
  <c r="X292" i="21" s="1"/>
  <c r="Z292" i="21"/>
  <c r="AA292" i="21" s="1"/>
  <c r="N293" i="21"/>
  <c r="M293" i="21" s="1"/>
  <c r="R293" i="21"/>
  <c r="Q293" i="21" s="1"/>
  <c r="W293" i="21"/>
  <c r="X293" i="21" s="1"/>
  <c r="Z293" i="21"/>
  <c r="AA293" i="21" s="1"/>
  <c r="N294" i="21"/>
  <c r="M294" i="21" s="1"/>
  <c r="R294" i="21"/>
  <c r="Q294" i="21" s="1"/>
  <c r="W294" i="21"/>
  <c r="X294" i="21" s="1"/>
  <c r="Z294" i="21"/>
  <c r="AA294" i="21" s="1"/>
  <c r="B295" i="21"/>
  <c r="O295" i="21"/>
  <c r="O284" i="21" s="1"/>
  <c r="P295" i="21"/>
  <c r="P284" i="21" s="1"/>
  <c r="S295" i="21"/>
  <c r="S284" i="21" s="1"/>
  <c r="T295" i="21"/>
  <c r="T284" i="21" s="1"/>
  <c r="U295" i="21"/>
  <c r="V295" i="21"/>
  <c r="Y295" i="21"/>
  <c r="N296" i="21"/>
  <c r="M296" i="21" s="1"/>
  <c r="R296" i="21"/>
  <c r="Q296" i="21" s="1"/>
  <c r="W296" i="21"/>
  <c r="X296" i="21" s="1"/>
  <c r="Z296" i="21"/>
  <c r="AA296" i="21" s="1"/>
  <c r="N297" i="21"/>
  <c r="M297" i="21" s="1"/>
  <c r="R297" i="21"/>
  <c r="Q297" i="21" s="1"/>
  <c r="W297" i="21"/>
  <c r="X297" i="21" s="1"/>
  <c r="Z297" i="21"/>
  <c r="AA297" i="21" s="1"/>
  <c r="N298" i="21"/>
  <c r="M298" i="21" s="1"/>
  <c r="R298" i="21"/>
  <c r="Q298" i="21" s="1"/>
  <c r="W298" i="21"/>
  <c r="X298" i="21" s="1"/>
  <c r="Z298" i="21"/>
  <c r="AA298" i="21" s="1"/>
  <c r="N299" i="21"/>
  <c r="M299" i="21" s="1"/>
  <c r="R299" i="21"/>
  <c r="Q299" i="21" s="1"/>
  <c r="W299" i="21"/>
  <c r="X299" i="21" s="1"/>
  <c r="Z299" i="21"/>
  <c r="AA299" i="21" s="1"/>
  <c r="N300" i="21"/>
  <c r="M300" i="21" s="1"/>
  <c r="R300" i="21"/>
  <c r="Q300" i="21" s="1"/>
  <c r="W300" i="21"/>
  <c r="X300" i="21" s="1"/>
  <c r="Z300" i="21"/>
  <c r="AA300" i="21" s="1"/>
  <c r="N301" i="21"/>
  <c r="M301" i="21" s="1"/>
  <c r="R301" i="21"/>
  <c r="Q301" i="21" s="1"/>
  <c r="W301" i="21"/>
  <c r="X301" i="21" s="1"/>
  <c r="Z301" i="21"/>
  <c r="AA301" i="21" s="1"/>
  <c r="N302" i="21"/>
  <c r="M302" i="21" s="1"/>
  <c r="R302" i="21"/>
  <c r="Q302" i="21" s="1"/>
  <c r="W302" i="21"/>
  <c r="X302" i="21" s="1"/>
  <c r="Z302" i="21"/>
  <c r="AA302" i="21" s="1"/>
  <c r="N303" i="21"/>
  <c r="M303" i="21" s="1"/>
  <c r="R303" i="21"/>
  <c r="Q303" i="21" s="1"/>
  <c r="W303" i="21"/>
  <c r="X303" i="21" s="1"/>
  <c r="Z303" i="21"/>
  <c r="AA303" i="21" s="1"/>
  <c r="N304" i="21"/>
  <c r="M304" i="21" s="1"/>
  <c r="R304" i="21"/>
  <c r="Q304" i="21" s="1"/>
  <c r="W304" i="21"/>
  <c r="X304" i="21" s="1"/>
  <c r="Z304" i="21"/>
  <c r="AA304" i="21" s="1"/>
  <c r="N305" i="21"/>
  <c r="M305" i="21" s="1"/>
  <c r="R305" i="21"/>
  <c r="Q305" i="21" s="1"/>
  <c r="W305" i="21"/>
  <c r="X305" i="21" s="1"/>
  <c r="Z305" i="21"/>
  <c r="AA305" i="21" s="1"/>
  <c r="N306" i="21"/>
  <c r="M306" i="21" s="1"/>
  <c r="R306" i="21"/>
  <c r="Q306" i="21" s="1"/>
  <c r="W306" i="21"/>
  <c r="X306" i="21" s="1"/>
  <c r="Z306" i="21"/>
  <c r="AA306" i="21" s="1"/>
  <c r="N308" i="21"/>
  <c r="M308" i="21" s="1"/>
  <c r="R308" i="21"/>
  <c r="Q308" i="21" s="1"/>
  <c r="W308" i="21"/>
  <c r="X308" i="21" s="1"/>
  <c r="Z308" i="21"/>
  <c r="AA308" i="21" s="1"/>
  <c r="N309" i="21"/>
  <c r="M309" i="21" s="1"/>
  <c r="R309" i="21"/>
  <c r="Q309" i="21" s="1"/>
  <c r="W309" i="21"/>
  <c r="X309" i="21" s="1"/>
  <c r="Z309" i="21"/>
  <c r="AA309" i="21" s="1"/>
  <c r="N310" i="21"/>
  <c r="M310" i="21" s="1"/>
  <c r="R310" i="21"/>
  <c r="Q310" i="21" s="1"/>
  <c r="W310" i="21"/>
  <c r="X310" i="21" s="1"/>
  <c r="Z310" i="21"/>
  <c r="AA310" i="21" s="1"/>
  <c r="B311" i="21"/>
  <c r="O311" i="21"/>
  <c r="P311" i="21"/>
  <c r="S311" i="21"/>
  <c r="T311" i="21"/>
  <c r="U311" i="21"/>
  <c r="N312" i="21"/>
  <c r="M312" i="21" s="1"/>
  <c r="R312" i="21"/>
  <c r="Q312" i="21" s="1"/>
  <c r="W312" i="21"/>
  <c r="X312" i="21" s="1"/>
  <c r="Z312" i="21"/>
  <c r="AA312" i="21" s="1"/>
  <c r="N313" i="21"/>
  <c r="M313" i="21" s="1"/>
  <c r="R313" i="21"/>
  <c r="Q313" i="21" s="1"/>
  <c r="W313" i="21"/>
  <c r="X313" i="21" s="1"/>
  <c r="Z313" i="21"/>
  <c r="AA313" i="21" s="1"/>
  <c r="N314" i="21"/>
  <c r="M314" i="21" s="1"/>
  <c r="R314" i="21"/>
  <c r="Q314" i="21" s="1"/>
  <c r="W314" i="21"/>
  <c r="X314" i="21" s="1"/>
  <c r="Z314" i="21"/>
  <c r="AA314" i="21" s="1"/>
  <c r="N315" i="21"/>
  <c r="M315" i="21" s="1"/>
  <c r="R315" i="21"/>
  <c r="Q315" i="21" s="1"/>
  <c r="W315" i="21"/>
  <c r="X315" i="21" s="1"/>
  <c r="Z315" i="21"/>
  <c r="AA315" i="21" s="1"/>
  <c r="N317" i="21"/>
  <c r="M317" i="21" s="1"/>
  <c r="R317" i="21"/>
  <c r="Q317" i="21" s="1"/>
  <c r="W317" i="21"/>
  <c r="X317" i="21" s="1"/>
  <c r="Z317" i="21"/>
  <c r="AA317" i="21" s="1"/>
  <c r="N318" i="21"/>
  <c r="M318" i="21" s="1"/>
  <c r="R318" i="21"/>
  <c r="Q318" i="21" s="1"/>
  <c r="W318" i="21"/>
  <c r="X318" i="21" s="1"/>
  <c r="Z318" i="21"/>
  <c r="AA318" i="21" s="1"/>
  <c r="N319" i="21"/>
  <c r="M319" i="21" s="1"/>
  <c r="R319" i="21"/>
  <c r="Q319" i="21" s="1"/>
  <c r="W319" i="21"/>
  <c r="X319" i="21" s="1"/>
  <c r="Z319" i="21"/>
  <c r="AA319" i="21" s="1"/>
  <c r="B320" i="21"/>
  <c r="O320" i="21"/>
  <c r="P320" i="21"/>
  <c r="S320" i="21"/>
  <c r="T320" i="21"/>
  <c r="U320" i="21"/>
  <c r="N321" i="21"/>
  <c r="M321" i="21" s="1"/>
  <c r="R321" i="21"/>
  <c r="Q321" i="21" s="1"/>
  <c r="W321" i="21"/>
  <c r="X321" i="21" s="1"/>
  <c r="Z321" i="21"/>
  <c r="AA321" i="21" s="1"/>
  <c r="N322" i="21"/>
  <c r="M322" i="21" s="1"/>
  <c r="R322" i="21"/>
  <c r="Q322" i="21" s="1"/>
  <c r="W322" i="21"/>
  <c r="X322" i="21" s="1"/>
  <c r="Z322" i="21"/>
  <c r="AA322" i="21" s="1"/>
  <c r="N323" i="21"/>
  <c r="M323" i="21" s="1"/>
  <c r="R323" i="21"/>
  <c r="Q323" i="21" s="1"/>
  <c r="W323" i="21"/>
  <c r="X323" i="21" s="1"/>
  <c r="Z323" i="21"/>
  <c r="AA323" i="21" s="1"/>
  <c r="N324" i="21"/>
  <c r="M324" i="21" s="1"/>
  <c r="R324" i="21"/>
  <c r="Q324" i="21" s="1"/>
  <c r="W324" i="21"/>
  <c r="X324" i="21" s="1"/>
  <c r="Z324" i="21"/>
  <c r="AA324" i="21" s="1"/>
  <c r="N325" i="21"/>
  <c r="M325" i="21" s="1"/>
  <c r="R325" i="21"/>
  <c r="Q325" i="21" s="1"/>
  <c r="W325" i="21"/>
  <c r="X325" i="21" s="1"/>
  <c r="Z325" i="21"/>
  <c r="AA325" i="21" s="1"/>
  <c r="B326" i="21"/>
  <c r="O326" i="21"/>
  <c r="P326" i="21"/>
  <c r="S326" i="21"/>
  <c r="T326" i="21"/>
  <c r="U326" i="21"/>
  <c r="N327" i="21"/>
  <c r="M327" i="21" s="1"/>
  <c r="R327" i="21"/>
  <c r="Q327" i="21" s="1"/>
  <c r="W327" i="21"/>
  <c r="X327" i="21" s="1"/>
  <c r="Z327" i="21"/>
  <c r="AA327" i="21" s="1"/>
  <c r="B328" i="21"/>
  <c r="O328" i="21"/>
  <c r="P328" i="21"/>
  <c r="S328" i="21"/>
  <c r="T328" i="21"/>
  <c r="U328" i="21"/>
  <c r="N329" i="21"/>
  <c r="M329" i="21" s="1"/>
  <c r="R329" i="21"/>
  <c r="Q329" i="21" s="1"/>
  <c r="W329" i="21"/>
  <c r="X329" i="21" s="1"/>
  <c r="Z329" i="21"/>
  <c r="AA329" i="21" s="1"/>
  <c r="N330" i="21"/>
  <c r="M330" i="21" s="1"/>
  <c r="R330" i="21"/>
  <c r="Q330" i="21" s="1"/>
  <c r="W330" i="21"/>
  <c r="X330" i="21" s="1"/>
  <c r="Z330" i="21"/>
  <c r="AA330" i="21" s="1"/>
  <c r="B331" i="21"/>
  <c r="U331" i="21"/>
  <c r="N333" i="21"/>
  <c r="M333" i="21" s="1"/>
  <c r="R333" i="21"/>
  <c r="Q333" i="21" s="1"/>
  <c r="W333" i="21"/>
  <c r="X333" i="21" s="1"/>
  <c r="Z333" i="21"/>
  <c r="AA333" i="21" s="1"/>
  <c r="N334" i="21"/>
  <c r="M334" i="21" s="1"/>
  <c r="R334" i="21"/>
  <c r="Q334" i="21" s="1"/>
  <c r="W334" i="21"/>
  <c r="X334" i="21" s="1"/>
  <c r="Z334" i="21"/>
  <c r="AA334" i="21" s="1"/>
  <c r="N335" i="21"/>
  <c r="M335" i="21" s="1"/>
  <c r="R335" i="21"/>
  <c r="Q335" i="21" s="1"/>
  <c r="W335" i="21"/>
  <c r="X335" i="21" s="1"/>
  <c r="Z335" i="21"/>
  <c r="AA335" i="21" s="1"/>
  <c r="N336" i="21"/>
  <c r="M336" i="21" s="1"/>
  <c r="R336" i="21"/>
  <c r="Q336" i="21" s="1"/>
  <c r="W336" i="21"/>
  <c r="X336" i="21" s="1"/>
  <c r="Z336" i="21"/>
  <c r="AA336" i="21" s="1"/>
  <c r="N337" i="21"/>
  <c r="M337" i="21" s="1"/>
  <c r="R337" i="21"/>
  <c r="Q337" i="21" s="1"/>
  <c r="W337" i="21"/>
  <c r="X337" i="21" s="1"/>
  <c r="Z337" i="21"/>
  <c r="AA337" i="21" s="1"/>
  <c r="N338" i="21"/>
  <c r="M338" i="21" s="1"/>
  <c r="R338" i="21"/>
  <c r="Q338" i="21" s="1"/>
  <c r="W338" i="21"/>
  <c r="X338" i="21" s="1"/>
  <c r="Z338" i="21"/>
  <c r="AA338" i="21" s="1"/>
  <c r="N339" i="21"/>
  <c r="M339" i="21" s="1"/>
  <c r="R339" i="21"/>
  <c r="Q339" i="21" s="1"/>
  <c r="W339" i="21"/>
  <c r="X339" i="21" s="1"/>
  <c r="Z339" i="21"/>
  <c r="AA339" i="21" s="1"/>
  <c r="N340" i="21"/>
  <c r="M340" i="21" s="1"/>
  <c r="R340" i="21"/>
  <c r="Q340" i="21" s="1"/>
  <c r="W340" i="21"/>
  <c r="X340" i="21" s="1"/>
  <c r="Z340" i="21"/>
  <c r="AA340" i="21" s="1"/>
  <c r="N341" i="21"/>
  <c r="M341" i="21" s="1"/>
  <c r="R341" i="21"/>
  <c r="Q341" i="21" s="1"/>
  <c r="W341" i="21"/>
  <c r="X341" i="21" s="1"/>
  <c r="Z341" i="21"/>
  <c r="AA341" i="21" s="1"/>
  <c r="B342" i="21"/>
  <c r="U342" i="21"/>
  <c r="N343" i="21"/>
  <c r="M343" i="21" s="1"/>
  <c r="R343" i="21"/>
  <c r="Q343" i="21" s="1"/>
  <c r="W343" i="21"/>
  <c r="X343" i="21" s="1"/>
  <c r="Z343" i="21"/>
  <c r="AA343" i="21" s="1"/>
  <c r="N344" i="21"/>
  <c r="M344" i="21" s="1"/>
  <c r="R344" i="21"/>
  <c r="Q344" i="21" s="1"/>
  <c r="W344" i="21"/>
  <c r="X344" i="21" s="1"/>
  <c r="Z344" i="21"/>
  <c r="AA344" i="21" s="1"/>
  <c r="N345" i="21"/>
  <c r="M345" i="21" s="1"/>
  <c r="R345" i="21"/>
  <c r="Q345" i="21" s="1"/>
  <c r="W345" i="21"/>
  <c r="X345" i="21" s="1"/>
  <c r="Z345" i="21"/>
  <c r="AA345" i="21" s="1"/>
  <c r="N346" i="21"/>
  <c r="M346" i="21" s="1"/>
  <c r="R346" i="21"/>
  <c r="Q346" i="21" s="1"/>
  <c r="W346" i="21"/>
  <c r="X346" i="21" s="1"/>
  <c r="Z346" i="21"/>
  <c r="AA346" i="21" s="1"/>
  <c r="N347" i="21"/>
  <c r="M347" i="21" s="1"/>
  <c r="R347" i="21"/>
  <c r="Q347" i="21" s="1"/>
  <c r="W347" i="21"/>
  <c r="X347" i="21" s="1"/>
  <c r="Z347" i="21"/>
  <c r="AA347" i="21" s="1"/>
  <c r="N348" i="21"/>
  <c r="M348" i="21" s="1"/>
  <c r="R348" i="21"/>
  <c r="Q348" i="21" s="1"/>
  <c r="W348" i="21"/>
  <c r="X348" i="21" s="1"/>
  <c r="Z348" i="21"/>
  <c r="AA348" i="21" s="1"/>
  <c r="N349" i="21"/>
  <c r="M349" i="21" s="1"/>
  <c r="R349" i="21"/>
  <c r="Q349" i="21" s="1"/>
  <c r="W349" i="21"/>
  <c r="X349" i="21" s="1"/>
  <c r="Z349" i="21"/>
  <c r="AA349" i="21" s="1"/>
  <c r="N350" i="21"/>
  <c r="M350" i="21" s="1"/>
  <c r="R350" i="21"/>
  <c r="Q350" i="21" s="1"/>
  <c r="W350" i="21"/>
  <c r="X350" i="21" s="1"/>
  <c r="Z350" i="21"/>
  <c r="AA350" i="21" s="1"/>
  <c r="N351" i="21"/>
  <c r="M351" i="21" s="1"/>
  <c r="R351" i="21"/>
  <c r="Q351" i="21" s="1"/>
  <c r="W351" i="21"/>
  <c r="X351" i="21" s="1"/>
  <c r="Z351" i="21"/>
  <c r="AA351" i="21" s="1"/>
  <c r="N352" i="21"/>
  <c r="M352" i="21" s="1"/>
  <c r="R352" i="21"/>
  <c r="Q352" i="21" s="1"/>
  <c r="W352" i="21"/>
  <c r="X352" i="21" s="1"/>
  <c r="Z352" i="21"/>
  <c r="AA352" i="21" s="1"/>
  <c r="N353" i="21"/>
  <c r="M353" i="21" s="1"/>
  <c r="R353" i="21"/>
  <c r="Q353" i="21" s="1"/>
  <c r="W353" i="21"/>
  <c r="X353" i="21" s="1"/>
  <c r="Z353" i="21"/>
  <c r="AA353" i="21" s="1"/>
  <c r="N354" i="21"/>
  <c r="M354" i="21" s="1"/>
  <c r="R354" i="21"/>
  <c r="Q354" i="21" s="1"/>
  <c r="W354" i="21"/>
  <c r="X354" i="21" s="1"/>
  <c r="Z354" i="21"/>
  <c r="AA354" i="21" s="1"/>
  <c r="N355" i="21"/>
  <c r="M355" i="21" s="1"/>
  <c r="R355" i="21"/>
  <c r="Q355" i="21" s="1"/>
  <c r="W355" i="21"/>
  <c r="X355" i="21" s="1"/>
  <c r="Z355" i="21"/>
  <c r="AA355" i="21" s="1"/>
  <c r="N356" i="21"/>
  <c r="M356" i="21" s="1"/>
  <c r="R356" i="21"/>
  <c r="Q356" i="21" s="1"/>
  <c r="W356" i="21"/>
  <c r="X356" i="21" s="1"/>
  <c r="Z356" i="21"/>
  <c r="AA356" i="21" s="1"/>
  <c r="N357" i="21"/>
  <c r="M357" i="21" s="1"/>
  <c r="R357" i="21"/>
  <c r="Q357" i="21" s="1"/>
  <c r="W357" i="21"/>
  <c r="X357" i="21" s="1"/>
  <c r="Z357" i="21"/>
  <c r="AA357" i="21" s="1"/>
  <c r="B358" i="21"/>
  <c r="U358" i="21"/>
  <c r="N359" i="21"/>
  <c r="M359" i="21" s="1"/>
  <c r="R359" i="21"/>
  <c r="Q359" i="21" s="1"/>
  <c r="W359" i="21"/>
  <c r="X359" i="21" s="1"/>
  <c r="Z359" i="21"/>
  <c r="AA359" i="21" s="1"/>
  <c r="N360" i="21"/>
  <c r="M360" i="21" s="1"/>
  <c r="R360" i="21"/>
  <c r="Q360" i="21" s="1"/>
  <c r="W360" i="21"/>
  <c r="X360" i="21" s="1"/>
  <c r="Z360" i="21"/>
  <c r="AA360" i="21" s="1"/>
  <c r="N361" i="21"/>
  <c r="M361" i="21" s="1"/>
  <c r="R361" i="21"/>
  <c r="Q361" i="21" s="1"/>
  <c r="W361" i="21"/>
  <c r="X361" i="21" s="1"/>
  <c r="Z361" i="21"/>
  <c r="AA361" i="21" s="1"/>
  <c r="N362" i="21"/>
  <c r="M362" i="21" s="1"/>
  <c r="R362" i="21"/>
  <c r="Q362" i="21" s="1"/>
  <c r="W362" i="21"/>
  <c r="X362" i="21" s="1"/>
  <c r="Z362" i="21"/>
  <c r="AA362" i="21" s="1"/>
  <c r="N363" i="21"/>
  <c r="M363" i="21" s="1"/>
  <c r="R363" i="21"/>
  <c r="Q363" i="21" s="1"/>
  <c r="W363" i="21"/>
  <c r="X363" i="21" s="1"/>
  <c r="Z363" i="21"/>
  <c r="AA363" i="21" s="1"/>
  <c r="N364" i="21"/>
  <c r="M364" i="21" s="1"/>
  <c r="R364" i="21"/>
  <c r="Q364" i="21" s="1"/>
  <c r="W364" i="21"/>
  <c r="X364" i="21" s="1"/>
  <c r="Z364" i="21"/>
  <c r="AA364" i="21" s="1"/>
  <c r="N365" i="21"/>
  <c r="M365" i="21" s="1"/>
  <c r="R365" i="21"/>
  <c r="Q365" i="21" s="1"/>
  <c r="W365" i="21"/>
  <c r="X365" i="21" s="1"/>
  <c r="Z365" i="21"/>
  <c r="AA365" i="21" s="1"/>
  <c r="N366" i="21"/>
  <c r="M366" i="21" s="1"/>
  <c r="R366" i="21"/>
  <c r="Q366" i="21" s="1"/>
  <c r="W366" i="21"/>
  <c r="X366" i="21" s="1"/>
  <c r="Z366" i="21"/>
  <c r="AA366" i="21" s="1"/>
  <c r="N367" i="21"/>
  <c r="M367" i="21" s="1"/>
  <c r="R367" i="21"/>
  <c r="Q367" i="21" s="1"/>
  <c r="W367" i="21"/>
  <c r="X367" i="21" s="1"/>
  <c r="Z367" i="21"/>
  <c r="AA367" i="21" s="1"/>
  <c r="N368" i="21"/>
  <c r="M368" i="21" s="1"/>
  <c r="R368" i="21"/>
  <c r="Q368" i="21" s="1"/>
  <c r="W368" i="21"/>
  <c r="X368" i="21" s="1"/>
  <c r="Z368" i="21"/>
  <c r="AA368" i="21" s="1"/>
  <c r="N369" i="21"/>
  <c r="M369" i="21" s="1"/>
  <c r="R369" i="21"/>
  <c r="Q369" i="21" s="1"/>
  <c r="W369" i="21"/>
  <c r="X369" i="21" s="1"/>
  <c r="Z369" i="21"/>
  <c r="AA369" i="21" s="1"/>
  <c r="N370" i="21"/>
  <c r="M370" i="21" s="1"/>
  <c r="R370" i="21"/>
  <c r="Q370" i="21" s="1"/>
  <c r="W370" i="21"/>
  <c r="X370" i="21" s="1"/>
  <c r="Z370" i="21"/>
  <c r="AA370" i="21" s="1"/>
  <c r="N371" i="21"/>
  <c r="M371" i="21" s="1"/>
  <c r="R371" i="21"/>
  <c r="Q371" i="21" s="1"/>
  <c r="W371" i="21"/>
  <c r="X371" i="21" s="1"/>
  <c r="Z371" i="21"/>
  <c r="AA371" i="21" s="1"/>
  <c r="N372" i="21"/>
  <c r="M372" i="21" s="1"/>
  <c r="R372" i="21"/>
  <c r="Q372" i="21" s="1"/>
  <c r="W372" i="21"/>
  <c r="X372" i="21" s="1"/>
  <c r="Z372" i="21"/>
  <c r="AA372" i="21" s="1"/>
  <c r="N373" i="21"/>
  <c r="M373" i="21" s="1"/>
  <c r="R373" i="21"/>
  <c r="Q373" i="21" s="1"/>
  <c r="W373" i="21"/>
  <c r="X373" i="21" s="1"/>
  <c r="Z373" i="21"/>
  <c r="AA373" i="21" s="1"/>
  <c r="N374" i="21"/>
  <c r="M374" i="21" s="1"/>
  <c r="R374" i="21"/>
  <c r="Q374" i="21" s="1"/>
  <c r="W374" i="21"/>
  <c r="X374" i="21" s="1"/>
  <c r="Z374" i="21"/>
  <c r="AA374" i="21" s="1"/>
  <c r="N375" i="21"/>
  <c r="M375" i="21" s="1"/>
  <c r="R375" i="21"/>
  <c r="Q375" i="21" s="1"/>
  <c r="W375" i="21"/>
  <c r="X375" i="21" s="1"/>
  <c r="Z375" i="21"/>
  <c r="AA375" i="21" s="1"/>
  <c r="N376" i="21"/>
  <c r="M376" i="21" s="1"/>
  <c r="R376" i="21"/>
  <c r="Q376" i="21" s="1"/>
  <c r="W376" i="21"/>
  <c r="X376" i="21" s="1"/>
  <c r="Z376" i="21"/>
  <c r="AA376" i="21" s="1"/>
  <c r="N377" i="21"/>
  <c r="M377" i="21" s="1"/>
  <c r="R377" i="21"/>
  <c r="Q377" i="21" s="1"/>
  <c r="W377" i="21"/>
  <c r="X377" i="21" s="1"/>
  <c r="Z377" i="21"/>
  <c r="AA377" i="21" s="1"/>
  <c r="N378" i="21"/>
  <c r="M378" i="21" s="1"/>
  <c r="R378" i="21"/>
  <c r="Q378" i="21" s="1"/>
  <c r="W378" i="21"/>
  <c r="X378" i="21" s="1"/>
  <c r="Z378" i="21"/>
  <c r="AA378" i="21" s="1"/>
  <c r="N379" i="21"/>
  <c r="M379" i="21" s="1"/>
  <c r="R379" i="21"/>
  <c r="Q379" i="21" s="1"/>
  <c r="W379" i="21"/>
  <c r="X379" i="21" s="1"/>
  <c r="Z379" i="21"/>
  <c r="AA379" i="21" s="1"/>
  <c r="N380" i="21"/>
  <c r="M380" i="21" s="1"/>
  <c r="R380" i="21"/>
  <c r="Q380" i="21" s="1"/>
  <c r="W380" i="21"/>
  <c r="X380" i="21" s="1"/>
  <c r="Z380" i="21"/>
  <c r="AA380" i="21" s="1"/>
  <c r="N381" i="21"/>
  <c r="M381" i="21" s="1"/>
  <c r="R381" i="21"/>
  <c r="Q381" i="21" s="1"/>
  <c r="W381" i="21"/>
  <c r="X381" i="21" s="1"/>
  <c r="Z381" i="21"/>
  <c r="AA381" i="21" s="1"/>
  <c r="N382" i="21"/>
  <c r="M382" i="21" s="1"/>
  <c r="R382" i="21"/>
  <c r="Q382" i="21" s="1"/>
  <c r="W382" i="21"/>
  <c r="X382" i="21" s="1"/>
  <c r="Z382" i="21"/>
  <c r="AA382" i="21" s="1"/>
  <c r="B383" i="21"/>
  <c r="O383" i="21"/>
  <c r="O358" i="21" s="1"/>
  <c r="O342" i="21" s="1"/>
  <c r="O331" i="21" s="1"/>
  <c r="P383" i="21"/>
  <c r="P358" i="21" s="1"/>
  <c r="P342" i="21" s="1"/>
  <c r="P331" i="21" s="1"/>
  <c r="S383" i="21"/>
  <c r="S358" i="21" s="1"/>
  <c r="S342" i="21" s="1"/>
  <c r="S331" i="21" s="1"/>
  <c r="T383" i="21"/>
  <c r="T358" i="21" s="1"/>
  <c r="T342" i="21" s="1"/>
  <c r="T331" i="21" s="1"/>
  <c r="U383" i="21"/>
  <c r="N384" i="21"/>
  <c r="M384" i="21" s="1"/>
  <c r="R384" i="21"/>
  <c r="Q384" i="21" s="1"/>
  <c r="W384" i="21"/>
  <c r="X384" i="21" s="1"/>
  <c r="Z384" i="21"/>
  <c r="AA384" i="21" s="1"/>
  <c r="N385" i="21"/>
  <c r="M385" i="21" s="1"/>
  <c r="R385" i="21"/>
  <c r="Q385" i="21" s="1"/>
  <c r="W385" i="21"/>
  <c r="X385" i="21" s="1"/>
  <c r="Z385" i="21"/>
  <c r="AA385" i="21" s="1"/>
  <c r="N386" i="21"/>
  <c r="M386" i="21" s="1"/>
  <c r="R386" i="21"/>
  <c r="Q386" i="21" s="1"/>
  <c r="W386" i="21"/>
  <c r="X386" i="21" s="1"/>
  <c r="Z386" i="21"/>
  <c r="AA386" i="21" s="1"/>
  <c r="B387" i="21"/>
  <c r="O387" i="21"/>
  <c r="P387" i="21"/>
  <c r="S387" i="21"/>
  <c r="T387" i="21"/>
  <c r="U387" i="21"/>
  <c r="N388" i="21"/>
  <c r="M388" i="21" s="1"/>
  <c r="R388" i="21"/>
  <c r="Q388" i="21" s="1"/>
  <c r="W388" i="21"/>
  <c r="X388" i="21" s="1"/>
  <c r="Z388" i="21"/>
  <c r="AA388" i="21" s="1"/>
  <c r="B389" i="21"/>
  <c r="O389" i="21"/>
  <c r="P389" i="21"/>
  <c r="S389" i="21"/>
  <c r="T389" i="21"/>
  <c r="U389" i="21"/>
  <c r="N390" i="21"/>
  <c r="M390" i="21" s="1"/>
  <c r="R390" i="21"/>
  <c r="Q390" i="21" s="1"/>
  <c r="W390" i="21"/>
  <c r="X390" i="21" s="1"/>
  <c r="Z390" i="21"/>
  <c r="AA390" i="21" s="1"/>
  <c r="N391" i="21"/>
  <c r="M391" i="21" s="1"/>
  <c r="R391" i="21"/>
  <c r="Q391" i="21" s="1"/>
  <c r="W391" i="21"/>
  <c r="X391" i="21" s="1"/>
  <c r="Z391" i="21"/>
  <c r="AA391" i="21" s="1"/>
  <c r="N392" i="21"/>
  <c r="M392" i="21" s="1"/>
  <c r="R392" i="21"/>
  <c r="Q392" i="21" s="1"/>
  <c r="W392" i="21"/>
  <c r="X392" i="21" s="1"/>
  <c r="Z392" i="21"/>
  <c r="AA392" i="21" s="1"/>
  <c r="N393" i="21"/>
  <c r="M393" i="21" s="1"/>
  <c r="R393" i="21"/>
  <c r="Q393" i="21" s="1"/>
  <c r="W393" i="21"/>
  <c r="X393" i="21" s="1"/>
  <c r="Z393" i="21"/>
  <c r="AA393" i="21" s="1"/>
  <c r="N394" i="21"/>
  <c r="M394" i="21" s="1"/>
  <c r="R394" i="21"/>
  <c r="Q394" i="21" s="1"/>
  <c r="W394" i="21"/>
  <c r="X394" i="21" s="1"/>
  <c r="Z394" i="21"/>
  <c r="AA394" i="21" s="1"/>
  <c r="N395" i="21"/>
  <c r="M395" i="21" s="1"/>
  <c r="R395" i="21"/>
  <c r="Q395" i="21" s="1"/>
  <c r="W395" i="21"/>
  <c r="X395" i="21" s="1"/>
  <c r="Z395" i="21"/>
  <c r="AA395" i="21" s="1"/>
  <c r="N396" i="21"/>
  <c r="M396" i="21" s="1"/>
  <c r="R396" i="21"/>
  <c r="Q396" i="21" s="1"/>
  <c r="W396" i="21"/>
  <c r="X396" i="21" s="1"/>
  <c r="Z396" i="21"/>
  <c r="AA396" i="21" s="1"/>
  <c r="N397" i="21"/>
  <c r="M397" i="21" s="1"/>
  <c r="R397" i="21"/>
  <c r="Q397" i="21" s="1"/>
  <c r="W397" i="21"/>
  <c r="X397" i="21" s="1"/>
  <c r="Z397" i="21"/>
  <c r="AA397" i="21" s="1"/>
  <c r="N398" i="21"/>
  <c r="M398" i="21" s="1"/>
  <c r="R398" i="21"/>
  <c r="Q398" i="21" s="1"/>
  <c r="W398" i="21"/>
  <c r="X398" i="21" s="1"/>
  <c r="Z398" i="21"/>
  <c r="AA398" i="21" s="1"/>
  <c r="N399" i="21"/>
  <c r="M399" i="21" s="1"/>
  <c r="R399" i="21"/>
  <c r="Q399" i="21" s="1"/>
  <c r="W399" i="21"/>
  <c r="X399" i="21" s="1"/>
  <c r="Z399" i="21"/>
  <c r="AA399" i="21" s="1"/>
  <c r="N400" i="21"/>
  <c r="M400" i="21" s="1"/>
  <c r="R400" i="21"/>
  <c r="Q400" i="21" s="1"/>
  <c r="W400" i="21"/>
  <c r="X400" i="21" s="1"/>
  <c r="Z400" i="21"/>
  <c r="AA400" i="21" s="1"/>
  <c r="N401" i="21"/>
  <c r="M401" i="21" s="1"/>
  <c r="R401" i="21"/>
  <c r="Q401" i="21" s="1"/>
  <c r="W401" i="21"/>
  <c r="X401" i="21" s="1"/>
  <c r="Z401" i="21"/>
  <c r="AA401" i="21" s="1"/>
  <c r="N402" i="21"/>
  <c r="M402" i="21" s="1"/>
  <c r="R402" i="21"/>
  <c r="Q402" i="21" s="1"/>
  <c r="W402" i="21"/>
  <c r="X402" i="21" s="1"/>
  <c r="Z402" i="21"/>
  <c r="AA402" i="21" s="1"/>
  <c r="N403" i="21"/>
  <c r="M403" i="21" s="1"/>
  <c r="R403" i="21"/>
  <c r="Q403" i="21" s="1"/>
  <c r="W403" i="21"/>
  <c r="X403" i="21" s="1"/>
  <c r="Z403" i="21"/>
  <c r="AA403" i="21" s="1"/>
  <c r="N404" i="21"/>
  <c r="M404" i="21" s="1"/>
  <c r="R404" i="21"/>
  <c r="Q404" i="21" s="1"/>
  <c r="W404" i="21"/>
  <c r="X404" i="21" s="1"/>
  <c r="Z404" i="21"/>
  <c r="AA404" i="21" s="1"/>
  <c r="N405" i="21"/>
  <c r="M405" i="21" s="1"/>
  <c r="R405" i="21"/>
  <c r="Q405" i="21" s="1"/>
  <c r="W405" i="21"/>
  <c r="X405" i="21" s="1"/>
  <c r="Z405" i="21"/>
  <c r="AA405" i="21" s="1"/>
  <c r="N406" i="21"/>
  <c r="M406" i="21" s="1"/>
  <c r="R406" i="21"/>
  <c r="Q406" i="21" s="1"/>
  <c r="W406" i="21"/>
  <c r="X406" i="21" s="1"/>
  <c r="Z406" i="21"/>
  <c r="AA406" i="21" s="1"/>
  <c r="N407" i="21"/>
  <c r="M407" i="21" s="1"/>
  <c r="R407" i="21"/>
  <c r="Q407" i="21" s="1"/>
  <c r="W407" i="21"/>
  <c r="X407" i="21" s="1"/>
  <c r="Z407" i="21"/>
  <c r="AA407" i="21" s="1"/>
  <c r="N408" i="21"/>
  <c r="M408" i="21" s="1"/>
  <c r="R408" i="21"/>
  <c r="Q408" i="21" s="1"/>
  <c r="W408" i="21"/>
  <c r="X408" i="21" s="1"/>
  <c r="Z408" i="21"/>
  <c r="AA408" i="21"/>
  <c r="N409" i="21"/>
  <c r="M409" i="21" s="1"/>
  <c r="R409" i="21"/>
  <c r="Q409" i="21" s="1"/>
  <c r="W409" i="21"/>
  <c r="X409" i="21"/>
  <c r="Z409" i="21"/>
  <c r="AA409" i="21" s="1"/>
  <c r="N410" i="21"/>
  <c r="M410" i="21" s="1"/>
  <c r="R410" i="21"/>
  <c r="Q410" i="21" s="1"/>
  <c r="W410" i="21"/>
  <c r="X410" i="21" s="1"/>
  <c r="Z410" i="21"/>
  <c r="AA410" i="21" s="1"/>
  <c r="N411" i="21"/>
  <c r="M411" i="21" s="1"/>
  <c r="R411" i="21"/>
  <c r="Q411" i="21" s="1"/>
  <c r="W411" i="21"/>
  <c r="X411" i="21" s="1"/>
  <c r="Z411" i="21"/>
  <c r="AA411" i="21" s="1"/>
  <c r="N412" i="21"/>
  <c r="M412" i="21" s="1"/>
  <c r="R412" i="21"/>
  <c r="Q412" i="21" s="1"/>
  <c r="W412" i="21"/>
  <c r="X412" i="21" s="1"/>
  <c r="Z412" i="21"/>
  <c r="AA412" i="21" s="1"/>
  <c r="N413" i="21"/>
  <c r="M413" i="21" s="1"/>
  <c r="R413" i="21"/>
  <c r="Q413" i="21" s="1"/>
  <c r="W413" i="21"/>
  <c r="X413" i="21" s="1"/>
  <c r="Z413" i="21"/>
  <c r="AA413" i="21" s="1"/>
  <c r="N414" i="21"/>
  <c r="M414" i="21" s="1"/>
  <c r="R414" i="21"/>
  <c r="Q414" i="21" s="1"/>
  <c r="W414" i="21"/>
  <c r="X414" i="21" s="1"/>
  <c r="Z414" i="21"/>
  <c r="AA414" i="21" s="1"/>
  <c r="N415" i="21"/>
  <c r="M415" i="21" s="1"/>
  <c r="R415" i="21"/>
  <c r="Q415" i="21" s="1"/>
  <c r="W415" i="21"/>
  <c r="X415" i="21" s="1"/>
  <c r="Z415" i="21"/>
  <c r="AA415" i="21" s="1"/>
  <c r="N416" i="21"/>
  <c r="M416" i="21" s="1"/>
  <c r="R416" i="21"/>
  <c r="Q416" i="21" s="1"/>
  <c r="W416" i="21"/>
  <c r="X416" i="21" s="1"/>
  <c r="Z416" i="21"/>
  <c r="AA416" i="21" s="1"/>
  <c r="N417" i="21"/>
  <c r="M417" i="21" s="1"/>
  <c r="R417" i="21"/>
  <c r="Q417" i="21" s="1"/>
  <c r="W417" i="21"/>
  <c r="X417" i="21" s="1"/>
  <c r="Z417" i="21"/>
  <c r="AA417" i="21" s="1"/>
  <c r="N418" i="21"/>
  <c r="M418" i="21" s="1"/>
  <c r="R418" i="21"/>
  <c r="Q418" i="21" s="1"/>
  <c r="W418" i="21"/>
  <c r="X418" i="21" s="1"/>
  <c r="Z418" i="21"/>
  <c r="AA418" i="21" s="1"/>
  <c r="N419" i="21"/>
  <c r="M419" i="21" s="1"/>
  <c r="R419" i="21"/>
  <c r="Q419" i="21" s="1"/>
  <c r="W419" i="21"/>
  <c r="X419" i="21" s="1"/>
  <c r="Z419" i="21"/>
  <c r="AA419" i="21" s="1"/>
  <c r="N420" i="21"/>
  <c r="M420" i="21" s="1"/>
  <c r="R420" i="21"/>
  <c r="Q420" i="21" s="1"/>
  <c r="W420" i="21"/>
  <c r="X420" i="21" s="1"/>
  <c r="Z420" i="21"/>
  <c r="AA420" i="21" s="1"/>
  <c r="N421" i="21"/>
  <c r="M421" i="21" s="1"/>
  <c r="R421" i="21"/>
  <c r="Q421" i="21" s="1"/>
  <c r="W421" i="21"/>
  <c r="X421" i="21" s="1"/>
  <c r="Z421" i="21"/>
  <c r="AA421" i="21" s="1"/>
  <c r="B422" i="21"/>
  <c r="O422" i="21"/>
  <c r="P422" i="21"/>
  <c r="S422" i="21"/>
  <c r="T422" i="21"/>
  <c r="U422" i="21"/>
  <c r="N424" i="21"/>
  <c r="M424" i="21" s="1"/>
  <c r="R424" i="21"/>
  <c r="Q424" i="21" s="1"/>
  <c r="W424" i="21"/>
  <c r="X424" i="21" s="1"/>
  <c r="Z424" i="21"/>
  <c r="AA424" i="21" s="1"/>
  <c r="N425" i="21"/>
  <c r="M425" i="21" s="1"/>
  <c r="R425" i="21"/>
  <c r="Q425" i="21" s="1"/>
  <c r="W425" i="21"/>
  <c r="X425" i="21" s="1"/>
  <c r="Z425" i="21"/>
  <c r="AA425" i="21" s="1"/>
  <c r="N426" i="21"/>
  <c r="M426" i="21" s="1"/>
  <c r="R426" i="21"/>
  <c r="Q426" i="21" s="1"/>
  <c r="W426" i="21"/>
  <c r="X426" i="21" s="1"/>
  <c r="Z426" i="21"/>
  <c r="AA426" i="21" s="1"/>
  <c r="N428" i="21"/>
  <c r="M428" i="21" s="1"/>
  <c r="R428" i="21"/>
  <c r="Q428" i="21" s="1"/>
  <c r="W428" i="21"/>
  <c r="X428" i="21" s="1"/>
  <c r="Z428" i="21"/>
  <c r="AA428" i="21" s="1"/>
  <c r="N429" i="21"/>
  <c r="M429" i="21" s="1"/>
  <c r="R429" i="21"/>
  <c r="Q429" i="21" s="1"/>
  <c r="W429" i="21"/>
  <c r="X429" i="21" s="1"/>
  <c r="Z429" i="21"/>
  <c r="AA429" i="21" s="1"/>
  <c r="N430" i="21"/>
  <c r="M430" i="21" s="1"/>
  <c r="R430" i="21"/>
  <c r="Q430" i="21" s="1"/>
  <c r="W430" i="21"/>
  <c r="X430" i="21" s="1"/>
  <c r="Z430" i="21"/>
  <c r="AA430" i="21" s="1"/>
  <c r="B431" i="21"/>
  <c r="O431" i="21"/>
  <c r="P431" i="21"/>
  <c r="S431" i="21"/>
  <c r="T431" i="21"/>
  <c r="U431" i="21"/>
  <c r="N432" i="21"/>
  <c r="M432" i="21" s="1"/>
  <c r="R432" i="21"/>
  <c r="Q432" i="21" s="1"/>
  <c r="W432" i="21"/>
  <c r="X432" i="21" s="1"/>
  <c r="Z432" i="21"/>
  <c r="AA432" i="21" s="1"/>
  <c r="N433" i="21"/>
  <c r="M433" i="21" s="1"/>
  <c r="R433" i="21"/>
  <c r="Q433" i="21" s="1"/>
  <c r="W433" i="21"/>
  <c r="X433" i="21" s="1"/>
  <c r="Z433" i="21"/>
  <c r="AA433" i="21" s="1"/>
  <c r="N434" i="21"/>
  <c r="M434" i="21" s="1"/>
  <c r="R434" i="21"/>
  <c r="Q434" i="21" s="1"/>
  <c r="W434" i="21"/>
  <c r="X434" i="21" s="1"/>
  <c r="Z434" i="21"/>
  <c r="AA434" i="21" s="1"/>
  <c r="B435" i="21"/>
  <c r="O435" i="21"/>
  <c r="P435" i="21"/>
  <c r="S435" i="21"/>
  <c r="T435" i="21"/>
  <c r="U435" i="21"/>
  <c r="N436" i="21"/>
  <c r="M436" i="21" s="1"/>
  <c r="R436" i="21"/>
  <c r="Q436" i="21" s="1"/>
  <c r="W436" i="21"/>
  <c r="X436" i="21" s="1"/>
  <c r="Z436" i="21"/>
  <c r="AA436" i="21" s="1"/>
  <c r="B437" i="21"/>
  <c r="O437" i="21"/>
  <c r="P437" i="21"/>
  <c r="S437" i="21"/>
  <c r="T437" i="21"/>
  <c r="U437" i="21"/>
  <c r="N438" i="21"/>
  <c r="M438" i="21" s="1"/>
  <c r="R438" i="21"/>
  <c r="Q438" i="21" s="1"/>
  <c r="W438" i="21"/>
  <c r="X438" i="21" s="1"/>
  <c r="Z438" i="21"/>
  <c r="AA438" i="21" s="1"/>
  <c r="N439" i="21"/>
  <c r="M439" i="21" s="1"/>
  <c r="R439" i="21"/>
  <c r="Q439" i="21" s="1"/>
  <c r="W439" i="21"/>
  <c r="X439" i="21" s="1"/>
  <c r="Z439" i="21"/>
  <c r="AA439" i="21" s="1"/>
  <c r="N440" i="21"/>
  <c r="M440" i="21" s="1"/>
  <c r="R440" i="21"/>
  <c r="Q440" i="21" s="1"/>
  <c r="W440" i="21"/>
  <c r="X440" i="21" s="1"/>
  <c r="Z440" i="21"/>
  <c r="AA440" i="21" s="1"/>
  <c r="B441" i="21"/>
  <c r="O441" i="21"/>
  <c r="P441" i="21"/>
  <c r="S441" i="21"/>
  <c r="T441" i="21"/>
  <c r="U441" i="21"/>
  <c r="N442" i="21"/>
  <c r="M442" i="21" s="1"/>
  <c r="R442" i="21"/>
  <c r="Q442" i="21" s="1"/>
  <c r="W442" i="21"/>
  <c r="X442" i="21" s="1"/>
  <c r="Z442" i="21"/>
  <c r="AA442" i="21" s="1"/>
  <c r="N443" i="21"/>
  <c r="M443" i="21" s="1"/>
  <c r="R443" i="21"/>
  <c r="Q443" i="21" s="1"/>
  <c r="W443" i="21"/>
  <c r="X443" i="21" s="1"/>
  <c r="Z443" i="21"/>
  <c r="AA443" i="21" s="1"/>
  <c r="N444" i="21"/>
  <c r="M444" i="21" s="1"/>
  <c r="R444" i="21"/>
  <c r="Q444" i="21" s="1"/>
  <c r="W444" i="21"/>
  <c r="X444" i="21" s="1"/>
  <c r="Z444" i="21"/>
  <c r="AA444" i="21" s="1"/>
  <c r="N445" i="21"/>
  <c r="M445" i="21" s="1"/>
  <c r="R445" i="21"/>
  <c r="Q445" i="21" s="1"/>
  <c r="W445" i="21"/>
  <c r="X445" i="21" s="1"/>
  <c r="Z445" i="21"/>
  <c r="AA445" i="21" s="1"/>
  <c r="B446" i="21"/>
  <c r="O446" i="21"/>
  <c r="P446" i="21"/>
  <c r="S446" i="21"/>
  <c r="T446" i="21"/>
  <c r="U446" i="21"/>
  <c r="N447" i="21"/>
  <c r="M447" i="21" s="1"/>
  <c r="R447" i="21"/>
  <c r="Q447" i="21" s="1"/>
  <c r="W447" i="21"/>
  <c r="X447" i="21" s="1"/>
  <c r="Z447" i="21"/>
  <c r="AA447" i="21" s="1"/>
  <c r="N448" i="21"/>
  <c r="M448" i="21" s="1"/>
  <c r="R448" i="21"/>
  <c r="Q448" i="21" s="1"/>
  <c r="W448" i="21"/>
  <c r="X448" i="21" s="1"/>
  <c r="Z448" i="21"/>
  <c r="AA448" i="21" s="1"/>
  <c r="N449" i="21"/>
  <c r="M449" i="21" s="1"/>
  <c r="R449" i="21"/>
  <c r="Q449" i="21" s="1"/>
  <c r="W449" i="21"/>
  <c r="X449" i="21" s="1"/>
  <c r="Z449" i="21"/>
  <c r="AA449" i="21" s="1"/>
  <c r="B450" i="21"/>
  <c r="O450" i="21"/>
  <c r="P450" i="21"/>
  <c r="S450" i="21"/>
  <c r="T450" i="21"/>
  <c r="U450" i="21"/>
  <c r="N451" i="21"/>
  <c r="M451" i="21" s="1"/>
  <c r="R451" i="21"/>
  <c r="Q451" i="21" s="1"/>
  <c r="W451" i="21"/>
  <c r="X451" i="21" s="1"/>
  <c r="Z451" i="21"/>
  <c r="AA451" i="21" s="1"/>
  <c r="N452" i="21"/>
  <c r="M452" i="21" s="1"/>
  <c r="R452" i="21"/>
  <c r="Q452" i="21" s="1"/>
  <c r="W452" i="21"/>
  <c r="X452" i="21" s="1"/>
  <c r="Z452" i="21"/>
  <c r="AA452" i="21" s="1"/>
  <c r="N453" i="21"/>
  <c r="M453" i="21" s="1"/>
  <c r="R453" i="21"/>
  <c r="Q453" i="21" s="1"/>
  <c r="W453" i="21"/>
  <c r="X453" i="21" s="1"/>
  <c r="Z453" i="21"/>
  <c r="AA453" i="21" s="1"/>
  <c r="N454" i="21"/>
  <c r="M454" i="21" s="1"/>
  <c r="R454" i="21"/>
  <c r="Q454" i="21" s="1"/>
  <c r="W454" i="21"/>
  <c r="X454" i="21" s="1"/>
  <c r="Z454" i="21"/>
  <c r="AA454" i="21" s="1"/>
  <c r="N455" i="21"/>
  <c r="M455" i="21" s="1"/>
  <c r="R455" i="21"/>
  <c r="Q455" i="21" s="1"/>
  <c r="W455" i="21"/>
  <c r="X455" i="21" s="1"/>
  <c r="Z455" i="21"/>
  <c r="AA455" i="21" s="1"/>
  <c r="N456" i="21"/>
  <c r="M456" i="21" s="1"/>
  <c r="R456" i="21"/>
  <c r="Q456" i="21" s="1"/>
  <c r="W456" i="21"/>
  <c r="X456" i="21" s="1"/>
  <c r="Z456" i="21"/>
  <c r="AA456" i="21" s="1"/>
  <c r="N457" i="21"/>
  <c r="M457" i="21" s="1"/>
  <c r="R457" i="21"/>
  <c r="Q457" i="21" s="1"/>
  <c r="W457" i="21"/>
  <c r="X457" i="21" s="1"/>
  <c r="Z457" i="21"/>
  <c r="AA457" i="21" s="1"/>
  <c r="N458" i="21"/>
  <c r="M458" i="21" s="1"/>
  <c r="R458" i="21"/>
  <c r="Q458" i="21" s="1"/>
  <c r="W458" i="21"/>
  <c r="X458" i="21" s="1"/>
  <c r="Z458" i="21"/>
  <c r="AA458" i="21" s="1"/>
  <c r="N459" i="21"/>
  <c r="M459" i="21" s="1"/>
  <c r="R459" i="21"/>
  <c r="Q459" i="21" s="1"/>
  <c r="W459" i="21"/>
  <c r="X459" i="21" s="1"/>
  <c r="Z459" i="21"/>
  <c r="AA459" i="21" s="1"/>
  <c r="N460" i="21"/>
  <c r="M460" i="21" s="1"/>
  <c r="R460" i="21"/>
  <c r="Q460" i="21" s="1"/>
  <c r="W460" i="21"/>
  <c r="X460" i="21" s="1"/>
  <c r="Z460" i="21"/>
  <c r="AA460" i="21" s="1"/>
  <c r="N461" i="21"/>
  <c r="M461" i="21" s="1"/>
  <c r="R461" i="21"/>
  <c r="Q461" i="21" s="1"/>
  <c r="W461" i="21"/>
  <c r="X461" i="21" s="1"/>
  <c r="Z461" i="21"/>
  <c r="AA461" i="21" s="1"/>
  <c r="N462" i="21"/>
  <c r="M462" i="21" s="1"/>
  <c r="R462" i="21"/>
  <c r="Q462" i="21" s="1"/>
  <c r="W462" i="21"/>
  <c r="X462" i="21" s="1"/>
  <c r="Z462" i="21"/>
  <c r="AA462" i="21" s="1"/>
  <c r="N463" i="21"/>
  <c r="M463" i="21" s="1"/>
  <c r="R463" i="21"/>
  <c r="Q463" i="21" s="1"/>
  <c r="W463" i="21"/>
  <c r="X463" i="21" s="1"/>
  <c r="Z463" i="21"/>
  <c r="AA463" i="21" s="1"/>
  <c r="N464" i="21"/>
  <c r="M464" i="21" s="1"/>
  <c r="R464" i="21"/>
  <c r="Q464" i="21" s="1"/>
  <c r="W464" i="21"/>
  <c r="X464" i="21" s="1"/>
  <c r="Z464" i="21"/>
  <c r="AA464" i="21" s="1"/>
  <c r="N465" i="21"/>
  <c r="M465" i="21" s="1"/>
  <c r="R465" i="21"/>
  <c r="Q465" i="21" s="1"/>
  <c r="W465" i="21"/>
  <c r="X465" i="21" s="1"/>
  <c r="Z465" i="21"/>
  <c r="AA465" i="21" s="1"/>
  <c r="N466" i="21"/>
  <c r="M466" i="21" s="1"/>
  <c r="R466" i="21"/>
  <c r="Q466" i="21" s="1"/>
  <c r="W466" i="21"/>
  <c r="X466" i="21" s="1"/>
  <c r="Z466" i="21"/>
  <c r="AA466" i="21" s="1"/>
  <c r="N467" i="21"/>
  <c r="M467" i="21" s="1"/>
  <c r="R467" i="21"/>
  <c r="Q467" i="21" s="1"/>
  <c r="W467" i="21"/>
  <c r="X467" i="21" s="1"/>
  <c r="Z467" i="21"/>
  <c r="AA467" i="21" s="1"/>
  <c r="N468" i="21"/>
  <c r="M468" i="21" s="1"/>
  <c r="R468" i="21"/>
  <c r="Q468" i="21" s="1"/>
  <c r="W468" i="21"/>
  <c r="X468" i="21" s="1"/>
  <c r="Z468" i="21"/>
  <c r="AA468" i="21" s="1"/>
  <c r="N469" i="21"/>
  <c r="M469" i="21" s="1"/>
  <c r="R469" i="21"/>
  <c r="Q469" i="21" s="1"/>
  <c r="W469" i="21"/>
  <c r="X469" i="21" s="1"/>
  <c r="Z469" i="21"/>
  <c r="AA469" i="21" s="1"/>
  <c r="B470" i="21"/>
  <c r="O470" i="21"/>
  <c r="P470" i="21"/>
  <c r="S470" i="21"/>
  <c r="T470" i="21"/>
  <c r="U470" i="21"/>
  <c r="N471" i="21"/>
  <c r="M471" i="21" s="1"/>
  <c r="R471" i="21"/>
  <c r="Q471" i="21" s="1"/>
  <c r="W471" i="21"/>
  <c r="X471" i="21" s="1"/>
  <c r="Z471" i="21"/>
  <c r="AA471" i="21" s="1"/>
  <c r="N472" i="21"/>
  <c r="M472" i="21" s="1"/>
  <c r="R472" i="21"/>
  <c r="Q472" i="21" s="1"/>
  <c r="W472" i="21"/>
  <c r="X472" i="21" s="1"/>
  <c r="Z472" i="21"/>
  <c r="AA472" i="21" s="1"/>
  <c r="N473" i="21"/>
  <c r="M473" i="21" s="1"/>
  <c r="R473" i="21"/>
  <c r="Q473" i="21" s="1"/>
  <c r="W473" i="21"/>
  <c r="X473" i="21" s="1"/>
  <c r="Z473" i="21"/>
  <c r="AA473" i="21" s="1"/>
  <c r="N474" i="21"/>
  <c r="M474" i="21" s="1"/>
  <c r="R474" i="21"/>
  <c r="Q474" i="21" s="1"/>
  <c r="W474" i="21"/>
  <c r="X474" i="21" s="1"/>
  <c r="Z474" i="21"/>
  <c r="AA474" i="21" s="1"/>
  <c r="N475" i="21"/>
  <c r="M475" i="21" s="1"/>
  <c r="R475" i="21"/>
  <c r="Q475" i="21" s="1"/>
  <c r="W475" i="21"/>
  <c r="X475" i="21" s="1"/>
  <c r="Z475" i="21"/>
  <c r="AA475" i="21" s="1"/>
  <c r="N476" i="21"/>
  <c r="M476" i="21" s="1"/>
  <c r="R476" i="21"/>
  <c r="Q476" i="21" s="1"/>
  <c r="W476" i="21"/>
  <c r="X476" i="21" s="1"/>
  <c r="Z476" i="21"/>
  <c r="AA476" i="21" s="1"/>
  <c r="N477" i="21"/>
  <c r="M477" i="21" s="1"/>
  <c r="R477" i="21"/>
  <c r="Q477" i="21" s="1"/>
  <c r="W477" i="21"/>
  <c r="X477" i="21" s="1"/>
  <c r="Z477" i="21"/>
  <c r="AA477" i="21" s="1"/>
  <c r="N478" i="21"/>
  <c r="M478" i="21" s="1"/>
  <c r="R478" i="21"/>
  <c r="Q478" i="21" s="1"/>
  <c r="W478" i="21"/>
  <c r="X478" i="21" s="1"/>
  <c r="Z478" i="21"/>
  <c r="AA478" i="21" s="1"/>
  <c r="B479" i="21"/>
  <c r="O479" i="21"/>
  <c r="P479" i="21"/>
  <c r="S479" i="21"/>
  <c r="T479" i="21"/>
  <c r="U479" i="21"/>
  <c r="N480" i="21"/>
  <c r="M480" i="21" s="1"/>
  <c r="R480" i="21"/>
  <c r="Q480" i="21" s="1"/>
  <c r="W480" i="21"/>
  <c r="X480" i="21" s="1"/>
  <c r="Z480" i="21"/>
  <c r="AA480" i="21" s="1"/>
  <c r="B481" i="21"/>
  <c r="O481" i="21"/>
  <c r="P481" i="21"/>
  <c r="S481" i="21"/>
  <c r="T481" i="21"/>
  <c r="U481" i="21"/>
  <c r="N482" i="21"/>
  <c r="M482" i="21" s="1"/>
  <c r="R482" i="21"/>
  <c r="Q482" i="21" s="1"/>
  <c r="W482" i="21"/>
  <c r="X482" i="21" s="1"/>
  <c r="Z482" i="21"/>
  <c r="AA482" i="21" s="1"/>
  <c r="N483" i="21"/>
  <c r="M483" i="21" s="1"/>
  <c r="R483" i="21"/>
  <c r="Q483" i="21" s="1"/>
  <c r="W483" i="21"/>
  <c r="X483" i="21" s="1"/>
  <c r="Z483" i="21"/>
  <c r="AA483" i="21" s="1"/>
  <c r="N484" i="21"/>
  <c r="M484" i="21" s="1"/>
  <c r="R484" i="21"/>
  <c r="Q484" i="21" s="1"/>
  <c r="W484" i="21"/>
  <c r="X484" i="21" s="1"/>
  <c r="Z484" i="21"/>
  <c r="AA484" i="21" s="1"/>
  <c r="B485" i="21"/>
  <c r="O485" i="21"/>
  <c r="P485" i="21"/>
  <c r="S485" i="21"/>
  <c r="T485" i="21"/>
  <c r="U485" i="21"/>
  <c r="N486" i="21"/>
  <c r="M486" i="21" s="1"/>
  <c r="R486" i="21"/>
  <c r="Q486" i="21" s="1"/>
  <c r="W486" i="21"/>
  <c r="X486" i="21" s="1"/>
  <c r="Z486" i="21"/>
  <c r="AA486" i="21" s="1"/>
  <c r="N487" i="21"/>
  <c r="M487" i="21" s="1"/>
  <c r="R487" i="21"/>
  <c r="Q487" i="21" s="1"/>
  <c r="W487" i="21"/>
  <c r="X487" i="21" s="1"/>
  <c r="Z487" i="21"/>
  <c r="AA487" i="21" s="1"/>
  <c r="B488" i="21"/>
  <c r="O488" i="21"/>
  <c r="P488" i="21"/>
  <c r="S488" i="21"/>
  <c r="T488" i="21"/>
  <c r="U488" i="21"/>
  <c r="N489" i="21"/>
  <c r="M489" i="21" s="1"/>
  <c r="R489" i="21"/>
  <c r="Q489" i="21" s="1"/>
  <c r="W489" i="21"/>
  <c r="X489" i="21" s="1"/>
  <c r="Z489" i="21"/>
  <c r="AA489" i="21" s="1"/>
  <c r="N490" i="21"/>
  <c r="M490" i="21" s="1"/>
  <c r="R490" i="21"/>
  <c r="Q490" i="21" s="1"/>
  <c r="W490" i="21"/>
  <c r="X490" i="21" s="1"/>
  <c r="Z490" i="21"/>
  <c r="AA490" i="21" s="1"/>
  <c r="N491" i="21"/>
  <c r="M491" i="21" s="1"/>
  <c r="R491" i="21"/>
  <c r="Q491" i="21" s="1"/>
  <c r="W491" i="21"/>
  <c r="X491" i="21" s="1"/>
  <c r="Z491" i="21"/>
  <c r="AA491" i="21" s="1"/>
  <c r="N492" i="21"/>
  <c r="M492" i="21" s="1"/>
  <c r="R492" i="21"/>
  <c r="Q492" i="21" s="1"/>
  <c r="W492" i="21"/>
  <c r="X492" i="21" s="1"/>
  <c r="Z492" i="21"/>
  <c r="AA492" i="21" s="1"/>
  <c r="N493" i="21"/>
  <c r="M493" i="21" s="1"/>
  <c r="R493" i="21"/>
  <c r="Q493" i="21" s="1"/>
  <c r="W493" i="21"/>
  <c r="X493" i="21" s="1"/>
  <c r="Z493" i="21"/>
  <c r="AA493" i="21" s="1"/>
  <c r="N494" i="21"/>
  <c r="M494" i="21" s="1"/>
  <c r="R494" i="21"/>
  <c r="Q494" i="21" s="1"/>
  <c r="W494" i="21"/>
  <c r="X494" i="21" s="1"/>
  <c r="Z494" i="21"/>
  <c r="AA494" i="21" s="1"/>
  <c r="N495" i="21"/>
  <c r="M495" i="21" s="1"/>
  <c r="R495" i="21"/>
  <c r="Q495" i="21" s="1"/>
  <c r="W495" i="21"/>
  <c r="X495" i="21" s="1"/>
  <c r="Z495" i="21"/>
  <c r="AA495" i="21" s="1"/>
  <c r="N496" i="21"/>
  <c r="M496" i="21" s="1"/>
  <c r="R496" i="21"/>
  <c r="Q496" i="21" s="1"/>
  <c r="W496" i="21"/>
  <c r="X496" i="21" s="1"/>
  <c r="Z496" i="21"/>
  <c r="AA496" i="21" s="1"/>
  <c r="N497" i="21"/>
  <c r="M497" i="21" s="1"/>
  <c r="R497" i="21"/>
  <c r="Q497" i="21" s="1"/>
  <c r="W497" i="21"/>
  <c r="X497" i="21" s="1"/>
  <c r="Z497" i="21"/>
  <c r="AA497" i="21" s="1"/>
  <c r="N498" i="21"/>
  <c r="M498" i="21" s="1"/>
  <c r="R498" i="21"/>
  <c r="Q498" i="21" s="1"/>
  <c r="W498" i="21"/>
  <c r="X498" i="21" s="1"/>
  <c r="Z498" i="21"/>
  <c r="AA498" i="21" s="1"/>
  <c r="N499" i="21"/>
  <c r="M499" i="21" s="1"/>
  <c r="R499" i="21"/>
  <c r="Q499" i="21" s="1"/>
  <c r="W499" i="21"/>
  <c r="X499" i="21" s="1"/>
  <c r="Z499" i="21"/>
  <c r="AA499" i="21" s="1"/>
  <c r="N500" i="21"/>
  <c r="M500" i="21" s="1"/>
  <c r="R500" i="21"/>
  <c r="Q500" i="21" s="1"/>
  <c r="W500" i="21"/>
  <c r="X500" i="21" s="1"/>
  <c r="Z500" i="21"/>
  <c r="AA500" i="21" s="1"/>
  <c r="N501" i="21"/>
  <c r="M501" i="21" s="1"/>
  <c r="R501" i="21"/>
  <c r="Q501" i="21" s="1"/>
  <c r="W501" i="21"/>
  <c r="X501" i="21" s="1"/>
  <c r="Z501" i="21"/>
  <c r="AA501" i="21" s="1"/>
  <c r="N502" i="21"/>
  <c r="M502" i="21" s="1"/>
  <c r="R502" i="21"/>
  <c r="Q502" i="21" s="1"/>
  <c r="W502" i="21"/>
  <c r="X502" i="21" s="1"/>
  <c r="Z502" i="21"/>
  <c r="AA502" i="21" s="1"/>
  <c r="N503" i="21"/>
  <c r="M503" i="21" s="1"/>
  <c r="R503" i="21"/>
  <c r="Q503" i="21" s="1"/>
  <c r="W503" i="21"/>
  <c r="X503" i="21" s="1"/>
  <c r="Z503" i="21"/>
  <c r="AA503" i="21" s="1"/>
  <c r="N504" i="21"/>
  <c r="M504" i="21" s="1"/>
  <c r="R504" i="21"/>
  <c r="Q504" i="21" s="1"/>
  <c r="W504" i="21"/>
  <c r="X504" i="21" s="1"/>
  <c r="Z504" i="21"/>
  <c r="AA504" i="21" s="1"/>
  <c r="N505" i="21"/>
  <c r="M505" i="21" s="1"/>
  <c r="R505" i="21"/>
  <c r="Q505" i="21" s="1"/>
  <c r="W505" i="21"/>
  <c r="X505" i="21" s="1"/>
  <c r="Z505" i="21"/>
  <c r="AA505" i="21" s="1"/>
  <c r="N506" i="21"/>
  <c r="M506" i="21" s="1"/>
  <c r="R506" i="21"/>
  <c r="Q506" i="21" s="1"/>
  <c r="W506" i="21"/>
  <c r="X506" i="21" s="1"/>
  <c r="Z506" i="21"/>
  <c r="AA506" i="21" s="1"/>
  <c r="N507" i="21"/>
  <c r="M507" i="21" s="1"/>
  <c r="R507" i="21"/>
  <c r="Q507" i="21" s="1"/>
  <c r="W507" i="21"/>
  <c r="X507" i="21" s="1"/>
  <c r="Z507" i="21"/>
  <c r="AA507" i="21" s="1"/>
  <c r="N508" i="21"/>
  <c r="M508" i="21" s="1"/>
  <c r="R508" i="21"/>
  <c r="Q508" i="21" s="1"/>
  <c r="W508" i="21"/>
  <c r="X508" i="21" s="1"/>
  <c r="Z508" i="21"/>
  <c r="AA508" i="21" s="1"/>
  <c r="N509" i="21"/>
  <c r="M509" i="21" s="1"/>
  <c r="R509" i="21"/>
  <c r="Q509" i="21" s="1"/>
  <c r="W509" i="21"/>
  <c r="X509" i="21" s="1"/>
  <c r="Z509" i="21"/>
  <c r="AA509" i="21" s="1"/>
  <c r="N510" i="21"/>
  <c r="M510" i="21" s="1"/>
  <c r="R510" i="21"/>
  <c r="Q510" i="21" s="1"/>
  <c r="W510" i="21"/>
  <c r="X510" i="21" s="1"/>
  <c r="Z510" i="21"/>
  <c r="AA510" i="21" s="1"/>
  <c r="N511" i="21"/>
  <c r="M511" i="21" s="1"/>
  <c r="R511" i="21"/>
  <c r="Q511" i="21" s="1"/>
  <c r="W511" i="21"/>
  <c r="X511" i="21" s="1"/>
  <c r="Z511" i="21"/>
  <c r="AA511" i="21" s="1"/>
  <c r="B512" i="21"/>
  <c r="O512" i="21"/>
  <c r="P512" i="21"/>
  <c r="S512" i="21"/>
  <c r="T512" i="21"/>
  <c r="U512" i="21"/>
  <c r="N513" i="21"/>
  <c r="M513" i="21" s="1"/>
  <c r="R513" i="21"/>
  <c r="Q513" i="21" s="1"/>
  <c r="W513" i="21"/>
  <c r="X513" i="21" s="1"/>
  <c r="Z513" i="21"/>
  <c r="AA513" i="21" s="1"/>
  <c r="N514" i="21"/>
  <c r="M514" i="21" s="1"/>
  <c r="R514" i="21"/>
  <c r="Q514" i="21" s="1"/>
  <c r="W514" i="21"/>
  <c r="X514" i="21" s="1"/>
  <c r="Z514" i="21"/>
  <c r="AA514" i="21" s="1"/>
  <c r="N515" i="21"/>
  <c r="M515" i="21" s="1"/>
  <c r="R515" i="21"/>
  <c r="Q515" i="21" s="1"/>
  <c r="W515" i="21"/>
  <c r="X515" i="21" s="1"/>
  <c r="Z515" i="21"/>
  <c r="AA515" i="21" s="1"/>
  <c r="B516" i="21"/>
  <c r="O516" i="21"/>
  <c r="P516" i="21"/>
  <c r="S516" i="21"/>
  <c r="T516" i="21"/>
  <c r="U516" i="21"/>
  <c r="N517" i="21"/>
  <c r="M517" i="21" s="1"/>
  <c r="R517" i="21"/>
  <c r="Q517" i="21" s="1"/>
  <c r="W517" i="21"/>
  <c r="X517" i="21" s="1"/>
  <c r="Z517" i="21"/>
  <c r="AA517" i="21" s="1"/>
  <c r="N518" i="21"/>
  <c r="M518" i="21" s="1"/>
  <c r="R518" i="21"/>
  <c r="Q518" i="21" s="1"/>
  <c r="W518" i="21"/>
  <c r="X518" i="21" s="1"/>
  <c r="Z518" i="21"/>
  <c r="AA518" i="21" s="1"/>
  <c r="N519" i="21"/>
  <c r="M519" i="21" s="1"/>
  <c r="R519" i="21"/>
  <c r="Q519" i="21" s="1"/>
  <c r="W519" i="21"/>
  <c r="X519" i="21" s="1"/>
  <c r="Z519" i="21"/>
  <c r="AA519" i="21" s="1"/>
  <c r="B520" i="21"/>
  <c r="O520" i="21"/>
  <c r="P520" i="21"/>
  <c r="S520" i="21"/>
  <c r="T520" i="21"/>
  <c r="U520" i="21"/>
  <c r="N521" i="21"/>
  <c r="M521" i="21" s="1"/>
  <c r="R521" i="21"/>
  <c r="Q521" i="21" s="1"/>
  <c r="W521" i="21"/>
  <c r="X521" i="21" s="1"/>
  <c r="Z521" i="21"/>
  <c r="AA521" i="21" s="1"/>
  <c r="N522" i="21"/>
  <c r="M522" i="21" s="1"/>
  <c r="R522" i="21"/>
  <c r="Q522" i="21" s="1"/>
  <c r="W522" i="21"/>
  <c r="X522" i="21" s="1"/>
  <c r="Z522" i="21"/>
  <c r="AA522" i="21" s="1"/>
  <c r="N523" i="21"/>
  <c r="M523" i="21" s="1"/>
  <c r="R523" i="21"/>
  <c r="Q523" i="21" s="1"/>
  <c r="W523" i="21"/>
  <c r="X523" i="21" s="1"/>
  <c r="Z523" i="21"/>
  <c r="AA523" i="21" s="1"/>
  <c r="B524" i="21"/>
  <c r="O524" i="21"/>
  <c r="P524" i="21"/>
  <c r="S524" i="21"/>
  <c r="T524" i="21"/>
  <c r="U524" i="21"/>
  <c r="N525" i="21"/>
  <c r="M525" i="21" s="1"/>
  <c r="R525" i="21"/>
  <c r="Q525" i="21" s="1"/>
  <c r="W525" i="21"/>
  <c r="X525" i="21" s="1"/>
  <c r="Z525" i="21"/>
  <c r="AA525" i="21" s="1"/>
  <c r="N526" i="21"/>
  <c r="M526" i="21" s="1"/>
  <c r="R526" i="21"/>
  <c r="Q526" i="21" s="1"/>
  <c r="W526" i="21"/>
  <c r="X526" i="21" s="1"/>
  <c r="Z526" i="21"/>
  <c r="AA526" i="21" s="1"/>
  <c r="B527" i="21"/>
  <c r="O527" i="21"/>
  <c r="P527" i="21"/>
  <c r="S527" i="21"/>
  <c r="T527" i="21"/>
  <c r="U527" i="21"/>
  <c r="N528" i="21"/>
  <c r="M528" i="21" s="1"/>
  <c r="R528" i="21"/>
  <c r="Q528" i="21" s="1"/>
  <c r="W528" i="21"/>
  <c r="X528" i="21" s="1"/>
  <c r="Z528" i="21"/>
  <c r="AA528" i="21" s="1"/>
  <c r="B529" i="21"/>
  <c r="O529" i="21"/>
  <c r="P529" i="21"/>
  <c r="S529" i="21"/>
  <c r="T529" i="21"/>
  <c r="U529" i="21"/>
  <c r="N530" i="21"/>
  <c r="M530" i="21" s="1"/>
  <c r="R530" i="21"/>
  <c r="Q530" i="21" s="1"/>
  <c r="W530" i="21"/>
  <c r="X530" i="21" s="1"/>
  <c r="Z530" i="21"/>
  <c r="AA530" i="21" s="1"/>
  <c r="B531" i="21"/>
  <c r="O531" i="21"/>
  <c r="P531" i="21"/>
  <c r="S531" i="21"/>
  <c r="T531" i="21"/>
  <c r="U531" i="21"/>
  <c r="N532" i="21"/>
  <c r="M532" i="21" s="1"/>
  <c r="R532" i="21"/>
  <c r="Q532" i="21" s="1"/>
  <c r="W532" i="21"/>
  <c r="X532" i="21" s="1"/>
  <c r="Z532" i="21"/>
  <c r="AA532" i="21" s="1"/>
  <c r="B533" i="21"/>
  <c r="O533" i="21"/>
  <c r="P533" i="21"/>
  <c r="S533" i="21"/>
  <c r="T533" i="21"/>
  <c r="U533" i="21"/>
  <c r="N534" i="21"/>
  <c r="M534" i="21" s="1"/>
  <c r="R534" i="21"/>
  <c r="Q534" i="21" s="1"/>
  <c r="W534" i="21"/>
  <c r="X534" i="21" s="1"/>
  <c r="Z534" i="21"/>
  <c r="AA534" i="21" s="1"/>
  <c r="N535" i="21"/>
  <c r="M535" i="21" s="1"/>
  <c r="R535" i="21"/>
  <c r="Q535" i="21" s="1"/>
  <c r="W535" i="21"/>
  <c r="X535" i="21" s="1"/>
  <c r="Z535" i="21"/>
  <c r="AA535" i="21" s="1"/>
  <c r="N536" i="21"/>
  <c r="M536" i="21" s="1"/>
  <c r="R536" i="21"/>
  <c r="Q536" i="21" s="1"/>
  <c r="W536" i="21"/>
  <c r="X536" i="21" s="1"/>
  <c r="Z536" i="21"/>
  <c r="AA536" i="21" s="1"/>
  <c r="N537" i="21"/>
  <c r="M537" i="21" s="1"/>
  <c r="R537" i="21"/>
  <c r="Q537" i="21" s="1"/>
  <c r="W537" i="21"/>
  <c r="X537" i="21" s="1"/>
  <c r="Z537" i="21"/>
  <c r="AA537" i="21" s="1"/>
  <c r="B538" i="21"/>
  <c r="O538" i="21"/>
  <c r="P538" i="21"/>
  <c r="S538" i="21"/>
  <c r="T538" i="21"/>
  <c r="U538" i="21"/>
  <c r="N539" i="21"/>
  <c r="M539" i="21" s="1"/>
  <c r="R539" i="21"/>
  <c r="Q539" i="21" s="1"/>
  <c r="W539" i="21"/>
  <c r="X539" i="21" s="1"/>
  <c r="Z539" i="21"/>
  <c r="AA539" i="21" s="1"/>
  <c r="B540" i="21"/>
  <c r="O540" i="21"/>
  <c r="P540" i="21"/>
  <c r="S540" i="21"/>
  <c r="T540" i="21"/>
  <c r="U540" i="21"/>
  <c r="N541" i="21"/>
  <c r="M541" i="21" s="1"/>
  <c r="R541" i="21"/>
  <c r="Q541" i="21" s="1"/>
  <c r="W541" i="21"/>
  <c r="X541" i="21" s="1"/>
  <c r="Z541" i="21"/>
  <c r="AA541" i="21" s="1"/>
  <c r="B542" i="21"/>
  <c r="O542" i="21"/>
  <c r="P542" i="21"/>
  <c r="S542" i="21"/>
  <c r="T542" i="21"/>
  <c r="U542" i="21"/>
  <c r="N543" i="21"/>
  <c r="M543" i="21" s="1"/>
  <c r="R543" i="21"/>
  <c r="Q543" i="21" s="1"/>
  <c r="W543" i="21"/>
  <c r="X543" i="21" s="1"/>
  <c r="Z543" i="21"/>
  <c r="AA543" i="21" s="1"/>
  <c r="B544" i="21"/>
  <c r="O544" i="21"/>
  <c r="P544" i="21"/>
  <c r="S544" i="21"/>
  <c r="T544" i="21"/>
  <c r="U544" i="21"/>
  <c r="N545" i="21"/>
  <c r="M545" i="21" s="1"/>
  <c r="R545" i="21"/>
  <c r="Q545" i="21" s="1"/>
  <c r="W545" i="21"/>
  <c r="X545" i="21" s="1"/>
  <c r="Z545" i="21"/>
  <c r="AA545" i="21" s="1"/>
  <c r="B546" i="21"/>
  <c r="O546" i="21"/>
  <c r="P546" i="21"/>
  <c r="S546" i="21"/>
  <c r="T546" i="21"/>
  <c r="U546" i="21"/>
  <c r="N547" i="21"/>
  <c r="M547" i="21" s="1"/>
  <c r="R547" i="21"/>
  <c r="Q547" i="21" s="1"/>
  <c r="W547" i="21"/>
  <c r="X547" i="21" s="1"/>
  <c r="Z547" i="21"/>
  <c r="AA547" i="21" s="1"/>
  <c r="B548" i="21"/>
  <c r="S548" i="21"/>
  <c r="U548" i="21"/>
  <c r="V548" i="21"/>
  <c r="V546" i="21" s="1"/>
  <c r="V544" i="21" s="1"/>
  <c r="V542" i="21" s="1"/>
  <c r="V540" i="21" s="1"/>
  <c r="V538" i="21" s="1"/>
  <c r="V533" i="21" s="1"/>
  <c r="V531" i="21" s="1"/>
  <c r="V529" i="21" s="1"/>
  <c r="V527" i="21" s="1"/>
  <c r="V524" i="21" s="1"/>
  <c r="V520" i="21" s="1"/>
  <c r="V516" i="21" s="1"/>
  <c r="V512" i="21" s="1"/>
  <c r="V488" i="21" s="1"/>
  <c r="V485" i="21" s="1"/>
  <c r="V481" i="21" s="1"/>
  <c r="V479" i="21" s="1"/>
  <c r="V470" i="21" s="1"/>
  <c r="V450" i="21" s="1"/>
  <c r="V446" i="21" s="1"/>
  <c r="V441" i="21" s="1"/>
  <c r="V437" i="21" s="1"/>
  <c r="V435" i="21" s="1"/>
  <c r="V431" i="21" s="1"/>
  <c r="V422" i="21" s="1"/>
  <c r="V389" i="21" s="1"/>
  <c r="V387" i="21" s="1"/>
  <c r="V383" i="21" s="1"/>
  <c r="V358" i="21" s="1"/>
  <c r="Y548" i="21"/>
  <c r="Y546" i="21" s="1"/>
  <c r="Y544" i="21" s="1"/>
  <c r="Y542" i="21" s="1"/>
  <c r="Y540" i="21" s="1"/>
  <c r="Y538" i="21" s="1"/>
  <c r="Y533" i="21" s="1"/>
  <c r="Y531" i="21" s="1"/>
  <c r="Y529" i="21" s="1"/>
  <c r="Y527" i="21" s="1"/>
  <c r="Y524" i="21" s="1"/>
  <c r="Y520" i="21" s="1"/>
  <c r="Y516" i="21" s="1"/>
  <c r="Y512" i="21" s="1"/>
  <c r="Y488" i="21" s="1"/>
  <c r="Y485" i="21" s="1"/>
  <c r="Y481" i="21" s="1"/>
  <c r="Y479" i="21" s="1"/>
  <c r="Y470" i="21" s="1"/>
  <c r="Y450" i="21" s="1"/>
  <c r="Y446" i="21" s="1"/>
  <c r="Y441" i="21" s="1"/>
  <c r="Y437" i="21" s="1"/>
  <c r="Y435" i="21" s="1"/>
  <c r="Y431" i="21" s="1"/>
  <c r="Y422" i="21" s="1"/>
  <c r="Y389" i="21" s="1"/>
  <c r="Y387" i="21" s="1"/>
  <c r="Y383" i="21" s="1"/>
  <c r="Y358" i="21" s="1"/>
  <c r="N550" i="21"/>
  <c r="M550" i="21" s="1"/>
  <c r="R550" i="21"/>
  <c r="Q550" i="21" s="1"/>
  <c r="W550" i="21"/>
  <c r="X550" i="21" s="1"/>
  <c r="Z550" i="21"/>
  <c r="AA550" i="21" s="1"/>
  <c r="N551" i="21"/>
  <c r="M551" i="21" s="1"/>
  <c r="R551" i="21"/>
  <c r="Q551" i="21" s="1"/>
  <c r="W551" i="21"/>
  <c r="X551" i="21" s="1"/>
  <c r="Z551" i="21"/>
  <c r="AA551" i="21" s="1"/>
  <c r="N552" i="21"/>
  <c r="M552" i="21" s="1"/>
  <c r="R552" i="21"/>
  <c r="Q552" i="21" s="1"/>
  <c r="W552" i="21"/>
  <c r="X552" i="21" s="1"/>
  <c r="Z552" i="21"/>
  <c r="AA552" i="21" s="1"/>
  <c r="N553" i="21"/>
  <c r="M553" i="21" s="1"/>
  <c r="R553" i="21"/>
  <c r="Q553" i="21" s="1"/>
  <c r="W553" i="21"/>
  <c r="X553" i="21" s="1"/>
  <c r="Z553" i="21"/>
  <c r="AA553" i="21" s="1"/>
  <c r="N554" i="21"/>
  <c r="M554" i="21" s="1"/>
  <c r="R554" i="21"/>
  <c r="Q554" i="21" s="1"/>
  <c r="W554" i="21"/>
  <c r="X554" i="21" s="1"/>
  <c r="Z554" i="21"/>
  <c r="AA554" i="21" s="1"/>
  <c r="N555" i="21"/>
  <c r="M555" i="21" s="1"/>
  <c r="R555" i="21"/>
  <c r="Q555" i="21" s="1"/>
  <c r="W555" i="21"/>
  <c r="X555" i="21" s="1"/>
  <c r="Z555" i="21"/>
  <c r="AA555" i="21" s="1"/>
  <c r="N556" i="21"/>
  <c r="M556" i="21" s="1"/>
  <c r="R556" i="21"/>
  <c r="Q556" i="21" s="1"/>
  <c r="W556" i="21"/>
  <c r="X556" i="21" s="1"/>
  <c r="Z556" i="21"/>
  <c r="AA556" i="21" s="1"/>
  <c r="N557" i="21"/>
  <c r="M557" i="21" s="1"/>
  <c r="R557" i="21"/>
  <c r="Q557" i="21" s="1"/>
  <c r="W557" i="21"/>
  <c r="X557" i="21" s="1"/>
  <c r="Z557" i="21"/>
  <c r="AA557" i="21" s="1"/>
  <c r="N558" i="21"/>
  <c r="M558" i="21" s="1"/>
  <c r="R558" i="21"/>
  <c r="Q558" i="21" s="1"/>
  <c r="W558" i="21"/>
  <c r="X558" i="21" s="1"/>
  <c r="Z558" i="21"/>
  <c r="AA558" i="21" s="1"/>
  <c r="N559" i="21"/>
  <c r="M559" i="21" s="1"/>
  <c r="R559" i="21"/>
  <c r="Q559" i="21" s="1"/>
  <c r="W559" i="21"/>
  <c r="X559" i="21" s="1"/>
  <c r="Z559" i="21"/>
  <c r="AA559" i="21" s="1"/>
  <c r="N560" i="21"/>
  <c r="M560" i="21" s="1"/>
  <c r="R560" i="21"/>
  <c r="Q560" i="21" s="1"/>
  <c r="W560" i="21"/>
  <c r="X560" i="21" s="1"/>
  <c r="Z560" i="21"/>
  <c r="AA560" i="21" s="1"/>
  <c r="N561" i="21"/>
  <c r="M561" i="21" s="1"/>
  <c r="R561" i="21"/>
  <c r="Q561" i="21" s="1"/>
  <c r="W561" i="21"/>
  <c r="X561" i="21" s="1"/>
  <c r="Z561" i="21"/>
  <c r="AA561" i="21" s="1"/>
  <c r="N562" i="21"/>
  <c r="M562" i="21" s="1"/>
  <c r="R562" i="21"/>
  <c r="Q562" i="21" s="1"/>
  <c r="W562" i="21"/>
  <c r="X562" i="21" s="1"/>
  <c r="Z562" i="21"/>
  <c r="AA562" i="21" s="1"/>
  <c r="N563" i="21"/>
  <c r="M563" i="21" s="1"/>
  <c r="R563" i="21"/>
  <c r="Q563" i="21" s="1"/>
  <c r="W563" i="21"/>
  <c r="X563" i="21" s="1"/>
  <c r="Z563" i="21"/>
  <c r="AA563" i="21" s="1"/>
  <c r="N564" i="21"/>
  <c r="M564" i="21" s="1"/>
  <c r="R564" i="21"/>
  <c r="Q564" i="21" s="1"/>
  <c r="W564" i="21"/>
  <c r="X564" i="21" s="1"/>
  <c r="Z564" i="21"/>
  <c r="AA564" i="21" s="1"/>
  <c r="N565" i="21"/>
  <c r="M565" i="21" s="1"/>
  <c r="R565" i="21"/>
  <c r="Q565" i="21" s="1"/>
  <c r="W565" i="21"/>
  <c r="X565" i="21" s="1"/>
  <c r="Z565" i="21"/>
  <c r="AA565" i="21" s="1"/>
  <c r="N566" i="21"/>
  <c r="M566" i="21" s="1"/>
  <c r="R566" i="21"/>
  <c r="Q566" i="21" s="1"/>
  <c r="W566" i="21"/>
  <c r="X566" i="21" s="1"/>
  <c r="Z566" i="21"/>
  <c r="AA566" i="21" s="1"/>
  <c r="N567" i="21"/>
  <c r="M567" i="21" s="1"/>
  <c r="R567" i="21"/>
  <c r="Q567" i="21" s="1"/>
  <c r="W567" i="21"/>
  <c r="X567" i="21" s="1"/>
  <c r="Z567" i="21"/>
  <c r="AA567" i="21" s="1"/>
  <c r="N568" i="21"/>
  <c r="M568" i="21" s="1"/>
  <c r="R568" i="21"/>
  <c r="Q568" i="21" s="1"/>
  <c r="W568" i="21"/>
  <c r="X568" i="21" s="1"/>
  <c r="Z568" i="21"/>
  <c r="AA568" i="21" s="1"/>
  <c r="N569" i="21"/>
  <c r="M569" i="21" s="1"/>
  <c r="R569" i="21"/>
  <c r="Q569" i="21" s="1"/>
  <c r="W569" i="21"/>
  <c r="X569" i="21" s="1"/>
  <c r="Z569" i="21"/>
  <c r="AA569" i="21" s="1"/>
  <c r="N570" i="21"/>
  <c r="M570" i="21" s="1"/>
  <c r="R570" i="21"/>
  <c r="Q570" i="21" s="1"/>
  <c r="W570" i="21"/>
  <c r="X570" i="21" s="1"/>
  <c r="Z570" i="21"/>
  <c r="AA570" i="21" s="1"/>
  <c r="B572" i="21"/>
  <c r="O572" i="21"/>
  <c r="O548" i="21" s="1"/>
  <c r="P572" i="21"/>
  <c r="P548" i="21" s="1"/>
  <c r="S572" i="21"/>
  <c r="T572" i="21"/>
  <c r="T548" i="21" s="1"/>
  <c r="U572" i="21"/>
  <c r="N574" i="21"/>
  <c r="M574" i="21" s="1"/>
  <c r="R574" i="21"/>
  <c r="Q574" i="21" s="1"/>
  <c r="W574" i="21"/>
  <c r="X574" i="21" s="1"/>
  <c r="Z574" i="21"/>
  <c r="AA574" i="21" s="1"/>
  <c r="N575" i="21"/>
  <c r="M575" i="21" s="1"/>
  <c r="R575" i="21"/>
  <c r="Q575" i="21" s="1"/>
  <c r="W575" i="21"/>
  <c r="X575" i="21" s="1"/>
  <c r="Z575" i="21"/>
  <c r="AA575" i="21" s="1"/>
  <c r="N576" i="21"/>
  <c r="M576" i="21" s="1"/>
  <c r="R576" i="21"/>
  <c r="Q576" i="21" s="1"/>
  <c r="W576" i="21"/>
  <c r="X576" i="21" s="1"/>
  <c r="Z576" i="21"/>
  <c r="AA576" i="21" s="1"/>
  <c r="N577" i="21"/>
  <c r="M577" i="21" s="1"/>
  <c r="R577" i="21"/>
  <c r="Q577" i="21" s="1"/>
  <c r="W577" i="21"/>
  <c r="X577" i="21" s="1"/>
  <c r="Z577" i="21"/>
  <c r="AA577" i="21" s="1"/>
  <c r="N578" i="21"/>
  <c r="M578" i="21" s="1"/>
  <c r="R578" i="21"/>
  <c r="Q578" i="21" s="1"/>
  <c r="W578" i="21"/>
  <c r="X578" i="21" s="1"/>
  <c r="Z578" i="21"/>
  <c r="AA578" i="21" s="1"/>
  <c r="N579" i="21"/>
  <c r="M579" i="21" s="1"/>
  <c r="R579" i="21"/>
  <c r="Q579" i="21" s="1"/>
  <c r="W579" i="21"/>
  <c r="X579" i="21" s="1"/>
  <c r="Z579" i="21"/>
  <c r="AA579" i="21" s="1"/>
  <c r="N580" i="21"/>
  <c r="M580" i="21" s="1"/>
  <c r="R580" i="21"/>
  <c r="Q580" i="21" s="1"/>
  <c r="W580" i="21"/>
  <c r="X580" i="21" s="1"/>
  <c r="Z580" i="21"/>
  <c r="AA580" i="21" s="1"/>
  <c r="N581" i="21"/>
  <c r="M581" i="21" s="1"/>
  <c r="R581" i="21"/>
  <c r="Q581" i="21" s="1"/>
  <c r="W581" i="21"/>
  <c r="X581" i="21" s="1"/>
  <c r="Z581" i="21"/>
  <c r="AA581" i="21" s="1"/>
  <c r="N582" i="21"/>
  <c r="M582" i="21" s="1"/>
  <c r="R582" i="21"/>
  <c r="Q582" i="21" s="1"/>
  <c r="W582" i="21"/>
  <c r="X582" i="21" s="1"/>
  <c r="Z582" i="21"/>
  <c r="AA582" i="21" s="1"/>
  <c r="N583" i="21"/>
  <c r="M583" i="21" s="1"/>
  <c r="R583" i="21"/>
  <c r="Q583" i="21" s="1"/>
  <c r="W583" i="21"/>
  <c r="X583" i="21" s="1"/>
  <c r="Z583" i="21"/>
  <c r="AA583" i="21" s="1"/>
  <c r="N584" i="21"/>
  <c r="M584" i="21" s="1"/>
  <c r="R584" i="21"/>
  <c r="Q584" i="21" s="1"/>
  <c r="W584" i="21"/>
  <c r="X584" i="21" s="1"/>
  <c r="Z584" i="21"/>
  <c r="AA584" i="21" s="1"/>
  <c r="N585" i="21"/>
  <c r="M585" i="21" s="1"/>
  <c r="R585" i="21"/>
  <c r="Q585" i="21" s="1"/>
  <c r="W585" i="21"/>
  <c r="X585" i="21" s="1"/>
  <c r="Z585" i="21"/>
  <c r="AA585" i="21" s="1"/>
  <c r="N586" i="21"/>
  <c r="M586" i="21" s="1"/>
  <c r="R586" i="21"/>
  <c r="Q586" i="21" s="1"/>
  <c r="W586" i="21"/>
  <c r="X586" i="21" s="1"/>
  <c r="Z586" i="21"/>
  <c r="AA586" i="21" s="1"/>
  <c r="N587" i="21"/>
  <c r="M587" i="21" s="1"/>
  <c r="R587" i="21"/>
  <c r="Q587" i="21" s="1"/>
  <c r="W587" i="21"/>
  <c r="X587" i="21" s="1"/>
  <c r="Z587" i="21"/>
  <c r="AA587" i="21" s="1"/>
  <c r="N588" i="21"/>
  <c r="M588" i="21" s="1"/>
  <c r="R588" i="21"/>
  <c r="Q588" i="21" s="1"/>
  <c r="W588" i="21"/>
  <c r="X588" i="21" s="1"/>
  <c r="Z588" i="21"/>
  <c r="AA588" i="21" s="1"/>
  <c r="N589" i="21"/>
  <c r="M589" i="21" s="1"/>
  <c r="R589" i="21"/>
  <c r="Q589" i="21" s="1"/>
  <c r="W589" i="21"/>
  <c r="X589" i="21" s="1"/>
  <c r="Z589" i="21"/>
  <c r="AA589" i="21" s="1"/>
  <c r="N590" i="21"/>
  <c r="M590" i="21" s="1"/>
  <c r="R590" i="21"/>
  <c r="Q590" i="21" s="1"/>
  <c r="W590" i="21"/>
  <c r="X590" i="21" s="1"/>
  <c r="Z590" i="21"/>
  <c r="AA590" i="21" s="1"/>
  <c r="N591" i="21"/>
  <c r="M591" i="21" s="1"/>
  <c r="R591" i="21"/>
  <c r="Q591" i="21" s="1"/>
  <c r="W591" i="21"/>
  <c r="X591" i="21" s="1"/>
  <c r="Z591" i="21"/>
  <c r="AA591" i="21" s="1"/>
  <c r="N592" i="21"/>
  <c r="M592" i="21" s="1"/>
  <c r="R592" i="21"/>
  <c r="Q592" i="21" s="1"/>
  <c r="W592" i="21"/>
  <c r="X592" i="21" s="1"/>
  <c r="Z592" i="21"/>
  <c r="AA592" i="21" s="1"/>
  <c r="N593" i="21"/>
  <c r="M593" i="21" s="1"/>
  <c r="R593" i="21"/>
  <c r="Q593" i="21" s="1"/>
  <c r="W593" i="21"/>
  <c r="X593" i="21" s="1"/>
  <c r="Z593" i="21"/>
  <c r="AA593" i="21" s="1"/>
  <c r="N594" i="21"/>
  <c r="M594" i="21" s="1"/>
  <c r="R594" i="21"/>
  <c r="Q594" i="21" s="1"/>
  <c r="W594" i="21"/>
  <c r="X594" i="21" s="1"/>
  <c r="Z594" i="21"/>
  <c r="AA594" i="21" s="1"/>
  <c r="B595" i="21"/>
  <c r="O595" i="21"/>
  <c r="P595" i="21"/>
  <c r="S595" i="21"/>
  <c r="T595" i="21"/>
  <c r="U595" i="21"/>
  <c r="N596" i="21"/>
  <c r="M596" i="21" s="1"/>
  <c r="R596" i="21"/>
  <c r="Q596" i="21" s="1"/>
  <c r="W596" i="21"/>
  <c r="X596" i="21" s="1"/>
  <c r="Z596" i="21"/>
  <c r="AA596" i="21" s="1"/>
  <c r="N597" i="21"/>
  <c r="M597" i="21" s="1"/>
  <c r="R597" i="21"/>
  <c r="Q597" i="21" s="1"/>
  <c r="W597" i="21"/>
  <c r="X597" i="21" s="1"/>
  <c r="Z597" i="21"/>
  <c r="AA597" i="21" s="1"/>
  <c r="N598" i="21"/>
  <c r="M598" i="21" s="1"/>
  <c r="R598" i="21"/>
  <c r="Q598" i="21" s="1"/>
  <c r="W598" i="21"/>
  <c r="X598" i="21" s="1"/>
  <c r="Z598" i="21"/>
  <c r="AA598" i="21" s="1"/>
  <c r="N599" i="21"/>
  <c r="M599" i="21" s="1"/>
  <c r="R599" i="21"/>
  <c r="Q599" i="21" s="1"/>
  <c r="W599" i="21"/>
  <c r="X599" i="21" s="1"/>
  <c r="Z599" i="21"/>
  <c r="AA599" i="21" s="1"/>
  <c r="N600" i="21"/>
  <c r="M600" i="21" s="1"/>
  <c r="R600" i="21"/>
  <c r="Q600" i="21" s="1"/>
  <c r="W600" i="21"/>
  <c r="X600" i="21" s="1"/>
  <c r="Z600" i="21"/>
  <c r="AA600" i="21" s="1"/>
  <c r="N601" i="21"/>
  <c r="M601" i="21" s="1"/>
  <c r="R601" i="21"/>
  <c r="Q601" i="21" s="1"/>
  <c r="W601" i="21"/>
  <c r="X601" i="21" s="1"/>
  <c r="Z601" i="21"/>
  <c r="AA601" i="21" s="1"/>
  <c r="N602" i="21"/>
  <c r="M602" i="21" s="1"/>
  <c r="R602" i="21"/>
  <c r="Q602" i="21" s="1"/>
  <c r="W602" i="21"/>
  <c r="X602" i="21" s="1"/>
  <c r="Z602" i="21"/>
  <c r="AA602" i="21" s="1"/>
  <c r="N603" i="21"/>
  <c r="M603" i="21" s="1"/>
  <c r="R603" i="21"/>
  <c r="Q603" i="21" s="1"/>
  <c r="W603" i="21"/>
  <c r="X603" i="21" s="1"/>
  <c r="Z603" i="21"/>
  <c r="AA603" i="21" s="1"/>
  <c r="N604" i="21"/>
  <c r="M604" i="21" s="1"/>
  <c r="R604" i="21"/>
  <c r="Q604" i="21" s="1"/>
  <c r="W604" i="21"/>
  <c r="X604" i="21" s="1"/>
  <c r="Z604" i="21"/>
  <c r="AA604" i="21" s="1"/>
  <c r="N605" i="21"/>
  <c r="M605" i="21" s="1"/>
  <c r="R605" i="21"/>
  <c r="Q605" i="21" s="1"/>
  <c r="W605" i="21"/>
  <c r="X605" i="21" s="1"/>
  <c r="Z605" i="21"/>
  <c r="AA605" i="21" s="1"/>
  <c r="N606" i="21"/>
  <c r="M606" i="21" s="1"/>
  <c r="R606" i="21"/>
  <c r="Q606" i="21" s="1"/>
  <c r="W606" i="21"/>
  <c r="X606" i="21" s="1"/>
  <c r="Z606" i="21"/>
  <c r="AA606" i="21" s="1"/>
  <c r="N607" i="21"/>
  <c r="M607" i="21" s="1"/>
  <c r="R607" i="21"/>
  <c r="Q607" i="21" s="1"/>
  <c r="W607" i="21"/>
  <c r="X607" i="21" s="1"/>
  <c r="Z607" i="21"/>
  <c r="AA607" i="21" s="1"/>
  <c r="N608" i="21"/>
  <c r="M608" i="21" s="1"/>
  <c r="R608" i="21"/>
  <c r="Q608" i="21" s="1"/>
  <c r="W608" i="21"/>
  <c r="X608" i="21" s="1"/>
  <c r="Z608" i="21"/>
  <c r="AA608" i="21" s="1"/>
  <c r="N609" i="21"/>
  <c r="M609" i="21" s="1"/>
  <c r="R609" i="21"/>
  <c r="Q609" i="21" s="1"/>
  <c r="W609" i="21"/>
  <c r="X609" i="21" s="1"/>
  <c r="Z609" i="21"/>
  <c r="AA609" i="21" s="1"/>
  <c r="O610" i="21"/>
  <c r="P610" i="21"/>
  <c r="S610" i="21"/>
  <c r="T610" i="21"/>
  <c r="U610" i="21"/>
  <c r="N611" i="21"/>
  <c r="M611" i="21" s="1"/>
  <c r="R611" i="21"/>
  <c r="Q611" i="21" s="1"/>
  <c r="W611" i="21"/>
  <c r="X611" i="21" s="1"/>
  <c r="Z611" i="21"/>
  <c r="AA611" i="21" s="1"/>
  <c r="N612" i="21"/>
  <c r="M612" i="21" s="1"/>
  <c r="R612" i="21"/>
  <c r="Q612" i="21" s="1"/>
  <c r="W612" i="21"/>
  <c r="X612" i="21" s="1"/>
  <c r="Z612" i="21"/>
  <c r="AA612" i="21" s="1"/>
  <c r="B613" i="21"/>
  <c r="O613" i="21"/>
  <c r="P613" i="21"/>
  <c r="S613" i="21"/>
  <c r="T613" i="21"/>
  <c r="U613" i="21"/>
  <c r="N614" i="21"/>
  <c r="M614" i="21" s="1"/>
  <c r="R614" i="21"/>
  <c r="Q614" i="21" s="1"/>
  <c r="W614" i="21"/>
  <c r="X614" i="21" s="1"/>
  <c r="Z614" i="21"/>
  <c r="AA614" i="21" s="1"/>
  <c r="N615" i="21"/>
  <c r="M615" i="21" s="1"/>
  <c r="R615" i="21"/>
  <c r="Q615" i="21" s="1"/>
  <c r="W615" i="21"/>
  <c r="X615" i="21" s="1"/>
  <c r="Z615" i="21"/>
  <c r="AA615" i="21" s="1"/>
  <c r="N616" i="21"/>
  <c r="M616" i="21" s="1"/>
  <c r="R616" i="21"/>
  <c r="Q616" i="21" s="1"/>
  <c r="W616" i="21"/>
  <c r="X616" i="21" s="1"/>
  <c r="Z616" i="21"/>
  <c r="AA616" i="21" s="1"/>
  <c r="N617" i="21"/>
  <c r="M617" i="21" s="1"/>
  <c r="R617" i="21"/>
  <c r="Q617" i="21" s="1"/>
  <c r="W617" i="21"/>
  <c r="X617" i="21" s="1"/>
  <c r="Z617" i="21"/>
  <c r="AA617" i="21" s="1"/>
  <c r="N618" i="21"/>
  <c r="M618" i="21" s="1"/>
  <c r="R618" i="21"/>
  <c r="Q618" i="21" s="1"/>
  <c r="W618" i="21"/>
  <c r="X618" i="21" s="1"/>
  <c r="Z618" i="21"/>
  <c r="AA618" i="21" s="1"/>
  <c r="B619" i="21"/>
  <c r="O619" i="21"/>
  <c r="P619" i="21"/>
  <c r="S619" i="21"/>
  <c r="T619" i="21"/>
  <c r="U619" i="21"/>
  <c r="N620" i="21"/>
  <c r="M620" i="21" s="1"/>
  <c r="R620" i="21"/>
  <c r="Q620" i="21" s="1"/>
  <c r="W620" i="21"/>
  <c r="X620" i="21" s="1"/>
  <c r="Z620" i="21"/>
  <c r="AA620" i="21" s="1"/>
  <c r="N621" i="21"/>
  <c r="M621" i="21" s="1"/>
  <c r="R621" i="21"/>
  <c r="Q621" i="21" s="1"/>
  <c r="W621" i="21"/>
  <c r="X621" i="21" s="1"/>
  <c r="Z621" i="21"/>
  <c r="AA621" i="21" s="1"/>
  <c r="N622" i="21"/>
  <c r="M622" i="21" s="1"/>
  <c r="R622" i="21"/>
  <c r="Q622" i="21" s="1"/>
  <c r="W622" i="21"/>
  <c r="X622" i="21" s="1"/>
  <c r="Z622" i="21"/>
  <c r="AA622" i="21" s="1"/>
  <c r="N623" i="21"/>
  <c r="M623" i="21" s="1"/>
  <c r="R623" i="21"/>
  <c r="Q623" i="21" s="1"/>
  <c r="W623" i="21"/>
  <c r="X623" i="21" s="1"/>
  <c r="Z623" i="21"/>
  <c r="AA623" i="21" s="1"/>
  <c r="B624" i="21"/>
  <c r="O624" i="21"/>
  <c r="P624" i="21"/>
  <c r="S624" i="21"/>
  <c r="T624" i="21"/>
  <c r="U624" i="21"/>
  <c r="N625" i="21"/>
  <c r="M625" i="21" s="1"/>
  <c r="R625" i="21"/>
  <c r="Q625" i="21" s="1"/>
  <c r="W625" i="21"/>
  <c r="X625" i="21" s="1"/>
  <c r="Z625" i="21"/>
  <c r="AA625" i="21" s="1"/>
  <c r="N626" i="21"/>
  <c r="M626" i="21" s="1"/>
  <c r="R626" i="21"/>
  <c r="Q626" i="21" s="1"/>
  <c r="W626" i="21"/>
  <c r="X626" i="21" s="1"/>
  <c r="Z626" i="21"/>
  <c r="AA626" i="21" s="1"/>
  <c r="N627" i="21"/>
  <c r="M627" i="21" s="1"/>
  <c r="R627" i="21"/>
  <c r="Q627" i="21" s="1"/>
  <c r="W627" i="21"/>
  <c r="X627" i="21" s="1"/>
  <c r="Z627" i="21"/>
  <c r="AA627" i="21" s="1"/>
  <c r="N628" i="21"/>
  <c r="M628" i="21" s="1"/>
  <c r="R628" i="21"/>
  <c r="Q628" i="21" s="1"/>
  <c r="W628" i="21"/>
  <c r="X628" i="21" s="1"/>
  <c r="Z628" i="21"/>
  <c r="AA628" i="21" s="1"/>
  <c r="N629" i="21"/>
  <c r="M629" i="21" s="1"/>
  <c r="R629" i="21"/>
  <c r="Q629" i="21" s="1"/>
  <c r="W629" i="21"/>
  <c r="X629" i="21" s="1"/>
  <c r="Z629" i="21"/>
  <c r="AA629" i="21" s="1"/>
  <c r="N631" i="21"/>
  <c r="M631" i="21" s="1"/>
  <c r="R631" i="21"/>
  <c r="Q631" i="21" s="1"/>
  <c r="W631" i="21"/>
  <c r="X631" i="21" s="1"/>
  <c r="Z631" i="21"/>
  <c r="AA631" i="21" s="1"/>
  <c r="N632" i="21"/>
  <c r="M632" i="21" s="1"/>
  <c r="R632" i="21"/>
  <c r="Q632" i="21" s="1"/>
  <c r="W632" i="21"/>
  <c r="X632" i="21" s="1"/>
  <c r="Z632" i="21"/>
  <c r="AA632" i="21" s="1"/>
  <c r="N633" i="21"/>
  <c r="M633" i="21" s="1"/>
  <c r="R633" i="21"/>
  <c r="Q633" i="21" s="1"/>
  <c r="W633" i="21"/>
  <c r="X633" i="21" s="1"/>
  <c r="Z633" i="21"/>
  <c r="AA633" i="21" s="1"/>
  <c r="N634" i="21"/>
  <c r="M634" i="21" s="1"/>
  <c r="R634" i="21"/>
  <c r="Q634" i="21" s="1"/>
  <c r="W634" i="21"/>
  <c r="X634" i="21" s="1"/>
  <c r="Z634" i="21"/>
  <c r="AA634" i="21" s="1"/>
  <c r="B635" i="21"/>
  <c r="O635" i="21"/>
  <c r="P635" i="21"/>
  <c r="S635" i="21"/>
  <c r="T635" i="21"/>
  <c r="U635" i="21"/>
  <c r="N636" i="21"/>
  <c r="M636" i="21" s="1"/>
  <c r="R636" i="21"/>
  <c r="Q636" i="21" s="1"/>
  <c r="W636" i="21"/>
  <c r="X636" i="21" s="1"/>
  <c r="Z636" i="21"/>
  <c r="AA636" i="21" s="1"/>
  <c r="N637" i="21"/>
  <c r="M637" i="21" s="1"/>
  <c r="R637" i="21"/>
  <c r="Q637" i="21" s="1"/>
  <c r="W637" i="21"/>
  <c r="X637" i="21" s="1"/>
  <c r="Z637" i="21"/>
  <c r="AA637" i="21" s="1"/>
  <c r="N638" i="21"/>
  <c r="M638" i="21" s="1"/>
  <c r="R638" i="21"/>
  <c r="Q638" i="21" s="1"/>
  <c r="W638" i="21"/>
  <c r="X638" i="21" s="1"/>
  <c r="Z638" i="21"/>
  <c r="AA638" i="21" s="1"/>
  <c r="N639" i="21"/>
  <c r="M639" i="21" s="1"/>
  <c r="R639" i="21"/>
  <c r="Q639" i="21" s="1"/>
  <c r="W639" i="21"/>
  <c r="X639" i="21" s="1"/>
  <c r="Z639" i="21"/>
  <c r="AA639" i="21" s="1"/>
  <c r="N640" i="21"/>
  <c r="M640" i="21" s="1"/>
  <c r="R640" i="21"/>
  <c r="Q640" i="21" s="1"/>
  <c r="W640" i="21"/>
  <c r="X640" i="21" s="1"/>
  <c r="Z640" i="21"/>
  <c r="AA640" i="21" s="1"/>
  <c r="N641" i="21"/>
  <c r="M641" i="21" s="1"/>
  <c r="R641" i="21"/>
  <c r="Q641" i="21" s="1"/>
  <c r="W641" i="21"/>
  <c r="X641" i="21" s="1"/>
  <c r="Z641" i="21"/>
  <c r="AA641" i="21" s="1"/>
  <c r="N642" i="21"/>
  <c r="M642" i="21" s="1"/>
  <c r="R642" i="21"/>
  <c r="Q642" i="21" s="1"/>
  <c r="W642" i="21"/>
  <c r="X642" i="21" s="1"/>
  <c r="Z642" i="21"/>
  <c r="AA642" i="21" s="1"/>
  <c r="B643" i="21"/>
  <c r="O643" i="21"/>
  <c r="P643" i="21"/>
  <c r="S643" i="21"/>
  <c r="T643" i="21"/>
  <c r="U643" i="21"/>
  <c r="N644" i="21"/>
  <c r="M644" i="21" s="1"/>
  <c r="R644" i="21"/>
  <c r="Q644" i="21" s="1"/>
  <c r="W644" i="21"/>
  <c r="X644" i="21" s="1"/>
  <c r="Z644" i="21"/>
  <c r="AA644" i="21" s="1"/>
  <c r="B645" i="21"/>
  <c r="O645" i="21"/>
  <c r="P645" i="21"/>
  <c r="S645" i="21"/>
  <c r="T645" i="21"/>
  <c r="U645" i="21"/>
  <c r="N646" i="21"/>
  <c r="M646" i="21" s="1"/>
  <c r="R646" i="21"/>
  <c r="Q646" i="21" s="1"/>
  <c r="W646" i="21"/>
  <c r="X646" i="21" s="1"/>
  <c r="Z646" i="21"/>
  <c r="AA646" i="21" s="1"/>
  <c r="N647" i="21"/>
  <c r="M647" i="21" s="1"/>
  <c r="R647" i="21"/>
  <c r="Q647" i="21" s="1"/>
  <c r="W647" i="21"/>
  <c r="X647" i="21" s="1"/>
  <c r="Z647" i="21"/>
  <c r="AA647" i="21" s="1"/>
  <c r="N648" i="21"/>
  <c r="M648" i="21" s="1"/>
  <c r="R648" i="21"/>
  <c r="Q648" i="21" s="1"/>
  <c r="W648" i="21"/>
  <c r="X648" i="21" s="1"/>
  <c r="Z648" i="21"/>
  <c r="AA648" i="21" s="1"/>
  <c r="B649" i="21"/>
  <c r="O649" i="21"/>
  <c r="P649" i="21"/>
  <c r="S649" i="21"/>
  <c r="T649" i="21"/>
  <c r="U649" i="21"/>
  <c r="N650" i="21"/>
  <c r="M650" i="21" s="1"/>
  <c r="R650" i="21"/>
  <c r="Q650" i="21" s="1"/>
  <c r="W650" i="21"/>
  <c r="X650" i="21" s="1"/>
  <c r="Z650" i="21"/>
  <c r="AA650" i="21" s="1"/>
  <c r="B651" i="21"/>
  <c r="O651" i="21"/>
  <c r="P651" i="21"/>
  <c r="S651" i="21"/>
  <c r="T651" i="21"/>
  <c r="U651" i="21"/>
  <c r="N652" i="21"/>
  <c r="M652" i="21" s="1"/>
  <c r="R652" i="21"/>
  <c r="Q652" i="21" s="1"/>
  <c r="W652" i="21"/>
  <c r="X652" i="21" s="1"/>
  <c r="Z652" i="21"/>
  <c r="AA652" i="21" s="1"/>
  <c r="N653" i="21"/>
  <c r="M653" i="21" s="1"/>
  <c r="R653" i="21"/>
  <c r="Q653" i="21" s="1"/>
  <c r="W653" i="21"/>
  <c r="X653" i="21" s="1"/>
  <c r="Z653" i="21"/>
  <c r="AA653" i="21" s="1"/>
  <c r="N654" i="21"/>
  <c r="M654" i="21" s="1"/>
  <c r="R654" i="21"/>
  <c r="Q654" i="21" s="1"/>
  <c r="W654" i="21"/>
  <c r="X654" i="21" s="1"/>
  <c r="Z654" i="21"/>
  <c r="AA654" i="21" s="1"/>
  <c r="N655" i="21"/>
  <c r="M655" i="21" s="1"/>
  <c r="R655" i="21"/>
  <c r="Q655" i="21" s="1"/>
  <c r="W655" i="21"/>
  <c r="X655" i="21" s="1"/>
  <c r="Z655" i="21"/>
  <c r="AA655" i="21" s="1"/>
  <c r="B656" i="21"/>
  <c r="O656" i="21"/>
  <c r="P656" i="21"/>
  <c r="S656" i="21"/>
  <c r="T656" i="21"/>
  <c r="U656" i="21"/>
  <c r="N657" i="21"/>
  <c r="M657" i="21" s="1"/>
  <c r="R657" i="21"/>
  <c r="Q657" i="21" s="1"/>
  <c r="W657" i="21"/>
  <c r="X657" i="21" s="1"/>
  <c r="Z657" i="21"/>
  <c r="AA657" i="21" s="1"/>
  <c r="N658" i="21"/>
  <c r="M658" i="21" s="1"/>
  <c r="R658" i="21"/>
  <c r="Q658" i="21" s="1"/>
  <c r="W658" i="21"/>
  <c r="X658" i="21" s="1"/>
  <c r="Z658" i="21"/>
  <c r="AA658" i="21" s="1"/>
  <c r="N659" i="21"/>
  <c r="M659" i="21" s="1"/>
  <c r="R659" i="21"/>
  <c r="Q659" i="21" s="1"/>
  <c r="W659" i="21"/>
  <c r="X659" i="21" s="1"/>
  <c r="Z659" i="21"/>
  <c r="AA659" i="21" s="1"/>
  <c r="N660" i="21"/>
  <c r="M660" i="21" s="1"/>
  <c r="R660" i="21"/>
  <c r="Q660" i="21" s="1"/>
  <c r="W660" i="21"/>
  <c r="X660" i="21" s="1"/>
  <c r="Z660" i="21"/>
  <c r="AA660" i="21" s="1"/>
  <c r="B661" i="21"/>
  <c r="O661" i="21"/>
  <c r="P661" i="21"/>
  <c r="S661" i="21"/>
  <c r="T661" i="21"/>
  <c r="U661" i="21"/>
  <c r="N662" i="21"/>
  <c r="M662" i="21" s="1"/>
  <c r="R662" i="21"/>
  <c r="Q662" i="21" s="1"/>
  <c r="W662" i="21"/>
  <c r="X662" i="21" s="1"/>
  <c r="Z662" i="21"/>
  <c r="AA662" i="21" s="1"/>
  <c r="N663" i="21"/>
  <c r="M663" i="21" s="1"/>
  <c r="R663" i="21"/>
  <c r="Q663" i="21" s="1"/>
  <c r="W663" i="21"/>
  <c r="X663" i="21" s="1"/>
  <c r="Z663" i="21"/>
  <c r="AA663" i="21" s="1"/>
  <c r="N664" i="21"/>
  <c r="M664" i="21" s="1"/>
  <c r="R664" i="21"/>
  <c r="Q664" i="21" s="1"/>
  <c r="W664" i="21"/>
  <c r="X664" i="21" s="1"/>
  <c r="Z664" i="21"/>
  <c r="AA664" i="21" s="1"/>
  <c r="B665" i="21"/>
  <c r="O665" i="21"/>
  <c r="P665" i="21"/>
  <c r="S665" i="21"/>
  <c r="T665" i="21"/>
  <c r="U665" i="21"/>
  <c r="N666" i="21"/>
  <c r="M666" i="21" s="1"/>
  <c r="R666" i="21"/>
  <c r="Q666" i="21" s="1"/>
  <c r="W666" i="21"/>
  <c r="X666" i="21" s="1"/>
  <c r="Z666" i="21"/>
  <c r="AA666" i="21" s="1"/>
  <c r="N667" i="21"/>
  <c r="M667" i="21" s="1"/>
  <c r="R667" i="21"/>
  <c r="Q667" i="21" s="1"/>
  <c r="W667" i="21"/>
  <c r="X667" i="21" s="1"/>
  <c r="Z667" i="21"/>
  <c r="AA667" i="21" s="1"/>
  <c r="N668" i="21"/>
  <c r="M668" i="21" s="1"/>
  <c r="R668" i="21"/>
  <c r="Q668" i="21" s="1"/>
  <c r="W668" i="21"/>
  <c r="X668" i="21" s="1"/>
  <c r="Z668" i="21"/>
  <c r="AA668" i="21" s="1"/>
  <c r="N669" i="21"/>
  <c r="M669" i="21" s="1"/>
  <c r="R669" i="21"/>
  <c r="Q669" i="21" s="1"/>
  <c r="W669" i="21"/>
  <c r="X669" i="21" s="1"/>
  <c r="Z669" i="21"/>
  <c r="AA669" i="21" s="1"/>
  <c r="N670" i="21"/>
  <c r="M670" i="21" s="1"/>
  <c r="R670" i="21"/>
  <c r="Q670" i="21" s="1"/>
  <c r="W670" i="21"/>
  <c r="X670" i="21" s="1"/>
  <c r="Z670" i="21"/>
  <c r="AA670" i="21" s="1"/>
  <c r="N671" i="21"/>
  <c r="M671" i="21" s="1"/>
  <c r="R671" i="21"/>
  <c r="Q671" i="21" s="1"/>
  <c r="W671" i="21"/>
  <c r="X671" i="21" s="1"/>
  <c r="Z671" i="21"/>
  <c r="AA671" i="21" s="1"/>
  <c r="N672" i="21"/>
  <c r="M672" i="21" s="1"/>
  <c r="R672" i="21"/>
  <c r="Q672" i="21" s="1"/>
  <c r="W672" i="21"/>
  <c r="X672" i="21" s="1"/>
  <c r="Z672" i="21"/>
  <c r="AA672" i="21" s="1"/>
  <c r="N673" i="21"/>
  <c r="M673" i="21" s="1"/>
  <c r="R673" i="21"/>
  <c r="Q673" i="21" s="1"/>
  <c r="W673" i="21"/>
  <c r="X673" i="21" s="1"/>
  <c r="Z673" i="21"/>
  <c r="AA673" i="21" s="1"/>
  <c r="N674" i="21"/>
  <c r="M674" i="21" s="1"/>
  <c r="R674" i="21"/>
  <c r="Q674" i="21" s="1"/>
  <c r="W674" i="21"/>
  <c r="X674" i="21" s="1"/>
  <c r="Z674" i="21"/>
  <c r="AA674" i="21" s="1"/>
  <c r="N675" i="21"/>
  <c r="M675" i="21" s="1"/>
  <c r="R675" i="21"/>
  <c r="Q675" i="21" s="1"/>
  <c r="W675" i="21"/>
  <c r="X675" i="21" s="1"/>
  <c r="Z675" i="21"/>
  <c r="AA675" i="21" s="1"/>
  <c r="N676" i="21"/>
  <c r="M676" i="21" s="1"/>
  <c r="R676" i="21"/>
  <c r="Q676" i="21" s="1"/>
  <c r="W676" i="21"/>
  <c r="X676" i="21" s="1"/>
  <c r="Z676" i="21"/>
  <c r="AA676" i="21" s="1"/>
  <c r="N677" i="21"/>
  <c r="M677" i="21" s="1"/>
  <c r="R677" i="21"/>
  <c r="Q677" i="21" s="1"/>
  <c r="W677" i="21"/>
  <c r="X677" i="21" s="1"/>
  <c r="Z677" i="21"/>
  <c r="AA677" i="21" s="1"/>
  <c r="N678" i="21"/>
  <c r="M678" i="21" s="1"/>
  <c r="R678" i="21"/>
  <c r="Q678" i="21" s="1"/>
  <c r="W678" i="21"/>
  <c r="X678" i="21" s="1"/>
  <c r="Z678" i="21"/>
  <c r="AA678" i="21" s="1"/>
  <c r="N679" i="21"/>
  <c r="M679" i="21" s="1"/>
  <c r="R679" i="21"/>
  <c r="Q679" i="21" s="1"/>
  <c r="W679" i="21"/>
  <c r="X679" i="21" s="1"/>
  <c r="Z679" i="21"/>
  <c r="AA679" i="21" s="1"/>
  <c r="N680" i="21"/>
  <c r="M680" i="21" s="1"/>
  <c r="R680" i="21"/>
  <c r="Q680" i="21" s="1"/>
  <c r="W680" i="21"/>
  <c r="X680" i="21" s="1"/>
  <c r="Z680" i="21"/>
  <c r="AA680" i="21" s="1"/>
  <c r="N681" i="21"/>
  <c r="M681" i="21" s="1"/>
  <c r="R681" i="21"/>
  <c r="Q681" i="21" s="1"/>
  <c r="W681" i="21"/>
  <c r="X681" i="21" s="1"/>
  <c r="Z681" i="21"/>
  <c r="AA681" i="21" s="1"/>
  <c r="N682" i="21"/>
  <c r="M682" i="21" s="1"/>
  <c r="R682" i="21"/>
  <c r="Q682" i="21" s="1"/>
  <c r="W682" i="21"/>
  <c r="X682" i="21" s="1"/>
  <c r="Z682" i="21"/>
  <c r="AA682" i="21" s="1"/>
  <c r="N683" i="21"/>
  <c r="M683" i="21" s="1"/>
  <c r="R683" i="21"/>
  <c r="Q683" i="21" s="1"/>
  <c r="W683" i="21"/>
  <c r="X683" i="21" s="1"/>
  <c r="Z683" i="21"/>
  <c r="AA683" i="21" s="1"/>
  <c r="N684" i="21"/>
  <c r="M684" i="21" s="1"/>
  <c r="R684" i="21"/>
  <c r="Q684" i="21" s="1"/>
  <c r="W684" i="21"/>
  <c r="X684" i="21" s="1"/>
  <c r="Z684" i="21"/>
  <c r="AA684" i="21" s="1"/>
  <c r="N685" i="21"/>
  <c r="M685" i="21" s="1"/>
  <c r="R685" i="21"/>
  <c r="Q685" i="21" s="1"/>
  <c r="W685" i="21"/>
  <c r="X685" i="21" s="1"/>
  <c r="Z685" i="21"/>
  <c r="AA685" i="21" s="1"/>
  <c r="N686" i="21"/>
  <c r="M686" i="21" s="1"/>
  <c r="R686" i="21"/>
  <c r="Q686" i="21" s="1"/>
  <c r="W686" i="21"/>
  <c r="X686" i="21" s="1"/>
  <c r="Z686" i="21"/>
  <c r="AA686" i="21" s="1"/>
  <c r="N687" i="21"/>
  <c r="M687" i="21" s="1"/>
  <c r="R687" i="21"/>
  <c r="Q687" i="21" s="1"/>
  <c r="W687" i="21"/>
  <c r="X687" i="21" s="1"/>
  <c r="Z687" i="21"/>
  <c r="AA687" i="21" s="1"/>
  <c r="N688" i="21"/>
  <c r="M688" i="21" s="1"/>
  <c r="R688" i="21"/>
  <c r="Q688" i="21" s="1"/>
  <c r="W688" i="21"/>
  <c r="X688" i="21" s="1"/>
  <c r="Z688" i="21"/>
  <c r="AA688" i="21" s="1"/>
  <c r="N689" i="21"/>
  <c r="M689" i="21" s="1"/>
  <c r="R689" i="21"/>
  <c r="Q689" i="21" s="1"/>
  <c r="W689" i="21"/>
  <c r="X689" i="21" s="1"/>
  <c r="Z689" i="21"/>
  <c r="AA689" i="21" s="1"/>
  <c r="N690" i="21"/>
  <c r="M690" i="21" s="1"/>
  <c r="R690" i="21"/>
  <c r="Q690" i="21" s="1"/>
  <c r="W690" i="21"/>
  <c r="X690" i="21" s="1"/>
  <c r="Z690" i="21"/>
  <c r="AA690" i="21" s="1"/>
  <c r="N691" i="21"/>
  <c r="M691" i="21" s="1"/>
  <c r="R691" i="21"/>
  <c r="Q691" i="21" s="1"/>
  <c r="W691" i="21"/>
  <c r="X691" i="21" s="1"/>
  <c r="Z691" i="21"/>
  <c r="AA691" i="21" s="1"/>
  <c r="N692" i="21"/>
  <c r="M692" i="21" s="1"/>
  <c r="R692" i="21"/>
  <c r="Q692" i="21" s="1"/>
  <c r="W692" i="21"/>
  <c r="X692" i="21" s="1"/>
  <c r="Z692" i="21"/>
  <c r="AA692" i="21" s="1"/>
  <c r="N693" i="21"/>
  <c r="M693" i="21" s="1"/>
  <c r="R693" i="21"/>
  <c r="Q693" i="21" s="1"/>
  <c r="W693" i="21"/>
  <c r="X693" i="21" s="1"/>
  <c r="Z693" i="21"/>
  <c r="AA693" i="21" s="1"/>
  <c r="N694" i="21"/>
  <c r="M694" i="21" s="1"/>
  <c r="R694" i="21"/>
  <c r="Q694" i="21" s="1"/>
  <c r="W694" i="21"/>
  <c r="X694" i="21" s="1"/>
  <c r="Z694" i="21"/>
  <c r="AA694" i="21" s="1"/>
  <c r="N695" i="21"/>
  <c r="M695" i="21" s="1"/>
  <c r="R695" i="21"/>
  <c r="Q695" i="21" s="1"/>
  <c r="W695" i="21"/>
  <c r="X695" i="21" s="1"/>
  <c r="Z695" i="21"/>
  <c r="AA695" i="21" s="1"/>
  <c r="N696" i="21"/>
  <c r="M696" i="21" s="1"/>
  <c r="R696" i="21"/>
  <c r="Q696" i="21" s="1"/>
  <c r="W696" i="21"/>
  <c r="X696" i="21" s="1"/>
  <c r="Z696" i="21"/>
  <c r="AA696" i="21" s="1"/>
  <c r="N697" i="21"/>
  <c r="M697" i="21" s="1"/>
  <c r="R697" i="21"/>
  <c r="Q697" i="21" s="1"/>
  <c r="W697" i="21"/>
  <c r="X697" i="21" s="1"/>
  <c r="Z697" i="21"/>
  <c r="AA697" i="21" s="1"/>
  <c r="B698" i="21"/>
  <c r="O698" i="21"/>
  <c r="P698" i="21"/>
  <c r="S698" i="21"/>
  <c r="T698" i="21"/>
  <c r="U698" i="21"/>
  <c r="N700" i="21"/>
  <c r="M700" i="21" s="1"/>
  <c r="R700" i="21"/>
  <c r="Q700" i="21" s="1"/>
  <c r="W700" i="21"/>
  <c r="X700" i="21" s="1"/>
  <c r="Z700" i="21"/>
  <c r="AA700" i="21" s="1"/>
  <c r="N701" i="21"/>
  <c r="M701" i="21" s="1"/>
  <c r="R701" i="21"/>
  <c r="Q701" i="21" s="1"/>
  <c r="W701" i="21"/>
  <c r="X701" i="21" s="1"/>
  <c r="Z701" i="21"/>
  <c r="AA701" i="21" s="1"/>
  <c r="N702" i="21"/>
  <c r="M702" i="21" s="1"/>
  <c r="R702" i="21"/>
  <c r="Q702" i="21" s="1"/>
  <c r="W702" i="21"/>
  <c r="X702" i="21" s="1"/>
  <c r="Z702" i="21"/>
  <c r="AA702" i="21" s="1"/>
  <c r="N703" i="21"/>
  <c r="M703" i="21" s="1"/>
  <c r="R703" i="21"/>
  <c r="Q703" i="21" s="1"/>
  <c r="W703" i="21"/>
  <c r="X703" i="21" s="1"/>
  <c r="Z703" i="21"/>
  <c r="AA703" i="21" s="1"/>
  <c r="N705" i="21"/>
  <c r="M705" i="21" s="1"/>
  <c r="R705" i="21"/>
  <c r="Q705" i="21" s="1"/>
  <c r="W705" i="21"/>
  <c r="X705" i="21" s="1"/>
  <c r="Z705" i="21"/>
  <c r="AA705" i="21" s="1"/>
  <c r="N706" i="21"/>
  <c r="M706" i="21" s="1"/>
  <c r="R706" i="21"/>
  <c r="Q706" i="21" s="1"/>
  <c r="W706" i="21"/>
  <c r="X706" i="21" s="1"/>
  <c r="Z706" i="21"/>
  <c r="AA706" i="21" s="1"/>
  <c r="N707" i="21"/>
  <c r="M707" i="21" s="1"/>
  <c r="R707" i="21"/>
  <c r="Q707" i="21" s="1"/>
  <c r="W707" i="21"/>
  <c r="X707" i="21" s="1"/>
  <c r="Z707" i="21"/>
  <c r="AA707" i="21" s="1"/>
  <c r="B708" i="21"/>
  <c r="O708" i="21"/>
  <c r="P708" i="21"/>
  <c r="S708" i="21"/>
  <c r="T708" i="21"/>
  <c r="U708" i="21"/>
  <c r="N709" i="21"/>
  <c r="M709" i="21" s="1"/>
  <c r="R709" i="21"/>
  <c r="Q709" i="21" s="1"/>
  <c r="W709" i="21"/>
  <c r="X709" i="21" s="1"/>
  <c r="Z709" i="21"/>
  <c r="AA709" i="21" s="1"/>
  <c r="N710" i="21"/>
  <c r="M710" i="21" s="1"/>
  <c r="R710" i="21"/>
  <c r="Q710" i="21" s="1"/>
  <c r="W710" i="21"/>
  <c r="X710" i="21" s="1"/>
  <c r="Z710" i="21"/>
  <c r="AA710" i="21" s="1"/>
  <c r="B711" i="21"/>
  <c r="O711" i="21"/>
  <c r="P711" i="21"/>
  <c r="S711" i="21"/>
  <c r="T711" i="21"/>
  <c r="U711" i="21"/>
  <c r="N712" i="21"/>
  <c r="M712" i="21" s="1"/>
  <c r="R712" i="21"/>
  <c r="Q712" i="21" s="1"/>
  <c r="W712" i="21"/>
  <c r="X712" i="21" s="1"/>
  <c r="Z712" i="21"/>
  <c r="AA712" i="21" s="1"/>
  <c r="N713" i="21"/>
  <c r="M713" i="21" s="1"/>
  <c r="R713" i="21"/>
  <c r="Q713" i="21" s="1"/>
  <c r="W713" i="21"/>
  <c r="X713" i="21" s="1"/>
  <c r="Z713" i="21"/>
  <c r="AA713" i="21" s="1"/>
  <c r="N714" i="21"/>
  <c r="M714" i="21" s="1"/>
  <c r="R714" i="21"/>
  <c r="Q714" i="21" s="1"/>
  <c r="W714" i="21"/>
  <c r="X714" i="21" s="1"/>
  <c r="Z714" i="21"/>
  <c r="AA714" i="21" s="1"/>
  <c r="N715" i="21"/>
  <c r="M715" i="21" s="1"/>
  <c r="R715" i="21"/>
  <c r="Q715" i="21" s="1"/>
  <c r="W715" i="21"/>
  <c r="X715" i="21" s="1"/>
  <c r="Z715" i="21"/>
  <c r="AA715" i="21" s="1"/>
  <c r="N716" i="21"/>
  <c r="M716" i="21" s="1"/>
  <c r="R716" i="21"/>
  <c r="Q716" i="21" s="1"/>
  <c r="W716" i="21"/>
  <c r="X716" i="21" s="1"/>
  <c r="Z716" i="21"/>
  <c r="AA716" i="21" s="1"/>
  <c r="N717" i="21"/>
  <c r="M717" i="21" s="1"/>
  <c r="R717" i="21"/>
  <c r="Q717" i="21" s="1"/>
  <c r="W717" i="21"/>
  <c r="X717" i="21" s="1"/>
  <c r="Z717" i="21"/>
  <c r="AA717" i="21" s="1"/>
  <c r="N718" i="21"/>
  <c r="M718" i="21" s="1"/>
  <c r="R718" i="21"/>
  <c r="Q718" i="21" s="1"/>
  <c r="W718" i="21"/>
  <c r="X718" i="21" s="1"/>
  <c r="Z718" i="21"/>
  <c r="AA718" i="21" s="1"/>
  <c r="B719" i="21"/>
  <c r="O719" i="21"/>
  <c r="P719" i="21"/>
  <c r="S719" i="21"/>
  <c r="T719" i="21"/>
  <c r="U719" i="21"/>
  <c r="V719" i="21"/>
  <c r="V711" i="21" s="1"/>
  <c r="V708" i="21" s="1"/>
  <c r="V698" i="21" s="1"/>
  <c r="V665" i="21" s="1"/>
  <c r="V661" i="21" s="1"/>
  <c r="V656" i="21" s="1"/>
  <c r="V651" i="21" s="1"/>
  <c r="V649" i="21" s="1"/>
  <c r="V645" i="21" s="1"/>
  <c r="V643" i="21" s="1"/>
  <c r="V635" i="21" s="1"/>
  <c r="V624" i="21" s="1"/>
  <c r="V619" i="21" s="1"/>
  <c r="V613" i="21" s="1"/>
  <c r="V610" i="21" s="1"/>
  <c r="V595" i="21" s="1"/>
  <c r="V572" i="21" s="1"/>
  <c r="Y719" i="21"/>
  <c r="Y711" i="21" s="1"/>
  <c r="Y708" i="21" s="1"/>
  <c r="Y698" i="21" s="1"/>
  <c r="Y665" i="21" s="1"/>
  <c r="Y661" i="21" s="1"/>
  <c r="Y656" i="21" s="1"/>
  <c r="Y651" i="21" s="1"/>
  <c r="Y649" i="21" s="1"/>
  <c r="Y645" i="21" s="1"/>
  <c r="Y643" i="21" s="1"/>
  <c r="Y635" i="21" s="1"/>
  <c r="Y624" i="21" s="1"/>
  <c r="Y619" i="21" s="1"/>
  <c r="Y613" i="21" s="1"/>
  <c r="Y610" i="21" s="1"/>
  <c r="Y595" i="21" s="1"/>
  <c r="Y572" i="21" s="1"/>
  <c r="N720" i="21"/>
  <c r="M720" i="21" s="1"/>
  <c r="R720" i="21"/>
  <c r="Q720" i="21" s="1"/>
  <c r="W720" i="21"/>
  <c r="X720" i="21" s="1"/>
  <c r="Z720" i="21"/>
  <c r="AA720" i="21" s="1"/>
  <c r="N721" i="21"/>
  <c r="M721" i="21" s="1"/>
  <c r="R721" i="21"/>
  <c r="Q721" i="21" s="1"/>
  <c r="W721" i="21"/>
  <c r="X721" i="21" s="1"/>
  <c r="Z721" i="21"/>
  <c r="AA721" i="21" s="1"/>
  <c r="N722" i="21"/>
  <c r="M722" i="21" s="1"/>
  <c r="R722" i="21"/>
  <c r="Q722" i="21" s="1"/>
  <c r="W722" i="21"/>
  <c r="X722" i="21" s="1"/>
  <c r="Z722" i="21"/>
  <c r="AA722" i="21" s="1"/>
  <c r="N723" i="21"/>
  <c r="M723" i="21" s="1"/>
  <c r="R723" i="21"/>
  <c r="Q723" i="21" s="1"/>
  <c r="W723" i="21"/>
  <c r="X723" i="21" s="1"/>
  <c r="Z723" i="21"/>
  <c r="AA723" i="21" s="1"/>
  <c r="N724" i="21"/>
  <c r="M724" i="21" s="1"/>
  <c r="R724" i="21"/>
  <c r="Q724" i="21" s="1"/>
  <c r="W724" i="21"/>
  <c r="X724" i="21" s="1"/>
  <c r="Z724" i="21"/>
  <c r="AA724" i="21" s="1"/>
  <c r="R544" i="21" l="1"/>
  <c r="R540" i="21"/>
  <c r="N479" i="21"/>
  <c r="N544" i="21"/>
  <c r="N529" i="21"/>
  <c r="R531" i="21"/>
  <c r="N643" i="21"/>
  <c r="R481" i="21"/>
  <c r="N542" i="21"/>
  <c r="N527" i="21"/>
  <c r="N326" i="21"/>
  <c r="N635" i="21"/>
  <c r="R546" i="21"/>
  <c r="N481" i="21"/>
  <c r="R387" i="21"/>
  <c r="R280" i="21"/>
  <c r="R479" i="21"/>
  <c r="R529" i="21"/>
  <c r="N485" i="21"/>
  <c r="N540" i="21"/>
  <c r="R446" i="21"/>
  <c r="N441" i="21"/>
  <c r="N431" i="21"/>
  <c r="R326" i="21"/>
  <c r="A3" i="21"/>
  <c r="N719" i="21"/>
  <c r="N91" i="21"/>
  <c r="N58" i="21"/>
  <c r="N546" i="21"/>
  <c r="R542" i="21"/>
  <c r="R538" i="21"/>
  <c r="R437" i="21"/>
  <c r="R524" i="21"/>
  <c r="N661" i="21"/>
  <c r="R643" i="21"/>
  <c r="N610" i="21"/>
  <c r="N538" i="21"/>
  <c r="R228" i="21"/>
  <c r="N613" i="21"/>
  <c r="N708" i="21"/>
  <c r="N698" i="21"/>
  <c r="N649" i="21"/>
  <c r="N342" i="21"/>
  <c r="N450" i="21"/>
  <c r="R435" i="21"/>
  <c r="N268" i="21"/>
  <c r="N220" i="21"/>
  <c r="R189" i="21"/>
  <c r="N26" i="21"/>
  <c r="R512" i="21"/>
  <c r="R485" i="21"/>
  <c r="R470" i="21"/>
  <c r="R383" i="21"/>
  <c r="N328" i="21"/>
  <c r="R278" i="21"/>
  <c r="R527" i="21"/>
  <c r="N524" i="21"/>
  <c r="N520" i="21"/>
  <c r="N516" i="21"/>
  <c r="N446" i="21"/>
  <c r="N383" i="21"/>
  <c r="R328" i="21"/>
  <c r="R320" i="21"/>
  <c r="R311" i="21"/>
  <c r="N284" i="21"/>
  <c r="N280" i="21"/>
  <c r="N278" i="21"/>
  <c r="N711" i="21"/>
  <c r="N651" i="21"/>
  <c r="R719" i="21"/>
  <c r="R708" i="21"/>
  <c r="N656" i="21"/>
  <c r="R711" i="21"/>
  <c r="R698" i="21"/>
  <c r="R619" i="21"/>
  <c r="R613" i="21"/>
  <c r="R610" i="21"/>
  <c r="Y342" i="21"/>
  <c r="Y331" i="21" s="1"/>
  <c r="Y328" i="21" s="1"/>
  <c r="Y326" i="21" s="1"/>
  <c r="Y320" i="21" s="1"/>
  <c r="Y311" i="21" s="1"/>
  <c r="Y284" i="21" s="1"/>
  <c r="Y280" i="21" s="1"/>
  <c r="Y278" i="21" s="1"/>
  <c r="Y271" i="21" s="1"/>
  <c r="Y268" i="21" s="1"/>
  <c r="Y240" i="21" s="1"/>
  <c r="Y228" i="21" s="1"/>
  <c r="Y220" i="21" s="1"/>
  <c r="Y189" i="21" s="1"/>
  <c r="Y164" i="21" s="1"/>
  <c r="Y138" i="21" s="1"/>
  <c r="Y133" i="21" s="1"/>
  <c r="Y114" i="21" s="1"/>
  <c r="Y91" i="21" s="1"/>
  <c r="Y67" i="21" s="1"/>
  <c r="Y58" i="21" s="1"/>
  <c r="Y33" i="21" s="1"/>
  <c r="Y26" i="21" s="1"/>
  <c r="Y8" i="21" s="1"/>
  <c r="V342" i="21"/>
  <c r="V331" i="21" s="1"/>
  <c r="V328" i="21" s="1"/>
  <c r="V326" i="21" s="1"/>
  <c r="V320" i="21" s="1"/>
  <c r="V311" i="21" s="1"/>
  <c r="V284" i="21" s="1"/>
  <c r="V280" i="21" s="1"/>
  <c r="V278" i="21" s="1"/>
  <c r="V271" i="21" s="1"/>
  <c r="V268" i="21" s="1"/>
  <c r="V240" i="21" s="1"/>
  <c r="V228" i="21" s="1"/>
  <c r="V220" i="21" s="1"/>
  <c r="V189" i="21" s="1"/>
  <c r="V164" i="21" s="1"/>
  <c r="R520" i="21"/>
  <c r="R665" i="21"/>
  <c r="R661" i="21"/>
  <c r="R624" i="21"/>
  <c r="N595" i="21"/>
  <c r="R548" i="21"/>
  <c r="R656" i="21"/>
  <c r="R645" i="21"/>
  <c r="N624" i="21"/>
  <c r="N619" i="21"/>
  <c r="R572" i="21"/>
  <c r="N548" i="21"/>
  <c r="N665" i="21"/>
  <c r="R651" i="21"/>
  <c r="R649" i="21"/>
  <c r="N645" i="21"/>
  <c r="R635" i="21"/>
  <c r="N572" i="21"/>
  <c r="N533" i="21"/>
  <c r="N512" i="21"/>
  <c r="N488" i="21"/>
  <c r="R533" i="21"/>
  <c r="R516" i="21"/>
  <c r="N531" i="21"/>
  <c r="R488" i="21"/>
  <c r="N435" i="21"/>
  <c r="N422" i="21"/>
  <c r="R342" i="21"/>
  <c r="R441" i="21"/>
  <c r="R389" i="21"/>
  <c r="N358" i="21"/>
  <c r="R358" i="21"/>
  <c r="N470" i="21"/>
  <c r="R431" i="21"/>
  <c r="R450" i="21"/>
  <c r="N437" i="21"/>
  <c r="R422" i="21"/>
  <c r="R331" i="21"/>
  <c r="N311" i="21"/>
  <c r="R284" i="21"/>
  <c r="N389" i="21"/>
  <c r="N320" i="21"/>
  <c r="N295" i="21"/>
  <c r="R271" i="21"/>
  <c r="N387" i="21"/>
  <c r="N331" i="21"/>
  <c r="N240" i="21"/>
  <c r="R220" i="21"/>
  <c r="R295" i="21"/>
  <c r="N271" i="21"/>
  <c r="N189" i="21"/>
  <c r="N228" i="21"/>
  <c r="R240" i="21"/>
  <c r="N138" i="21"/>
  <c r="R114" i="21"/>
  <c r="R91" i="21"/>
  <c r="R164" i="21"/>
  <c r="R133" i="21"/>
  <c r="N33" i="21"/>
  <c r="S5" i="21"/>
  <c r="R268" i="21"/>
  <c r="N164" i="21"/>
  <c r="N133" i="21"/>
  <c r="R138" i="21"/>
  <c r="N67" i="21"/>
  <c r="R67" i="21"/>
  <c r="AA9" i="21"/>
  <c r="Y3" i="21" s="1"/>
  <c r="N114" i="21"/>
  <c r="R58" i="21"/>
  <c r="T5" i="21"/>
  <c r="N3" i="21"/>
  <c r="R33" i="21"/>
  <c r="R26" i="21"/>
  <c r="P5" i="21"/>
  <c r="O5" i="21"/>
  <c r="R8" i="21"/>
  <c r="X9" i="21"/>
  <c r="V3" i="21" s="1"/>
  <c r="N8" i="21"/>
  <c r="R3" i="21" l="1"/>
  <c r="B8" i="20" l="1"/>
  <c r="U8" i="20"/>
  <c r="N10" i="20"/>
  <c r="M10" i="20" s="1"/>
  <c r="R10" i="20"/>
  <c r="Q10" i="20" s="1"/>
  <c r="W10" i="20"/>
  <c r="X10" i="20" s="1"/>
  <c r="Z10" i="20"/>
  <c r="AA10" i="20" s="1"/>
  <c r="N11" i="20"/>
  <c r="M11" i="20" s="1"/>
  <c r="R11" i="20"/>
  <c r="Q11" i="20" s="1"/>
  <c r="W11" i="20"/>
  <c r="X11" i="20" s="1"/>
  <c r="Z11" i="20"/>
  <c r="AA11" i="20"/>
  <c r="N12" i="20"/>
  <c r="M12" i="20" s="1"/>
  <c r="R12" i="20"/>
  <c r="Q12" i="20" s="1"/>
  <c r="W12" i="20"/>
  <c r="X12" i="20"/>
  <c r="Z12" i="20"/>
  <c r="AA12" i="20" s="1"/>
  <c r="N13" i="20"/>
  <c r="M13" i="20" s="1"/>
  <c r="R13" i="20"/>
  <c r="Q13" i="20" s="1"/>
  <c r="W13" i="20"/>
  <c r="X13" i="20" s="1"/>
  <c r="Z13" i="20"/>
  <c r="AA13" i="20" s="1"/>
  <c r="N14" i="20"/>
  <c r="M14" i="20" s="1"/>
  <c r="R14" i="20"/>
  <c r="Q14" i="20" s="1"/>
  <c r="W14" i="20"/>
  <c r="X14" i="20" s="1"/>
  <c r="Z14" i="20"/>
  <c r="AA14" i="20" s="1"/>
  <c r="N15" i="20"/>
  <c r="M15" i="20" s="1"/>
  <c r="R15" i="20"/>
  <c r="Q15" i="20" s="1"/>
  <c r="W15" i="20"/>
  <c r="X15" i="20" s="1"/>
  <c r="Z15" i="20"/>
  <c r="AA15" i="20" s="1"/>
  <c r="N17" i="20"/>
  <c r="M17" i="20" s="1"/>
  <c r="R17" i="20"/>
  <c r="Q17" i="20" s="1"/>
  <c r="W17" i="20"/>
  <c r="X17" i="20" s="1"/>
  <c r="Z17" i="20"/>
  <c r="AA17" i="20" s="1"/>
  <c r="N18" i="20"/>
  <c r="M18" i="20" s="1"/>
  <c r="R18" i="20"/>
  <c r="Q18" i="20" s="1"/>
  <c r="W18" i="20"/>
  <c r="X18" i="20" s="1"/>
  <c r="Z18" i="20"/>
  <c r="AA18" i="20" s="1"/>
  <c r="N19" i="20"/>
  <c r="M19" i="20" s="1"/>
  <c r="Q19" i="20"/>
  <c r="R19" i="20"/>
  <c r="W19" i="20"/>
  <c r="X19" i="20"/>
  <c r="Z19" i="20"/>
  <c r="AA19" i="20" s="1"/>
  <c r="B20" i="20"/>
  <c r="U20" i="20"/>
  <c r="N21" i="20"/>
  <c r="M21" i="20" s="1"/>
  <c r="R21" i="20"/>
  <c r="Q21" i="20" s="1"/>
  <c r="W21" i="20"/>
  <c r="X21" i="20" s="1"/>
  <c r="Z21" i="20"/>
  <c r="AA21" i="20" s="1"/>
  <c r="N22" i="20"/>
  <c r="M22" i="20" s="1"/>
  <c r="R22" i="20"/>
  <c r="Q22" i="20" s="1"/>
  <c r="W22" i="20"/>
  <c r="X22" i="20" s="1"/>
  <c r="Z22" i="20"/>
  <c r="AA22" i="20"/>
  <c r="N23" i="20"/>
  <c r="M23" i="20" s="1"/>
  <c r="R23" i="20"/>
  <c r="Q23" i="20" s="1"/>
  <c r="W23" i="20"/>
  <c r="X23" i="20" s="1"/>
  <c r="Z23" i="20"/>
  <c r="AA23" i="20" s="1"/>
  <c r="N24" i="20"/>
  <c r="M24" i="20" s="1"/>
  <c r="R24" i="20"/>
  <c r="Q24" i="20" s="1"/>
  <c r="W24" i="20"/>
  <c r="X24" i="20" s="1"/>
  <c r="Z24" i="20"/>
  <c r="AA24" i="20"/>
  <c r="N25" i="20"/>
  <c r="M25" i="20" s="1"/>
  <c r="R25" i="20"/>
  <c r="Q25" i="20" s="1"/>
  <c r="W25" i="20"/>
  <c r="X25" i="20" s="1"/>
  <c r="Z25" i="20"/>
  <c r="AA25" i="20" s="1"/>
  <c r="N26" i="20"/>
  <c r="M26" i="20" s="1"/>
  <c r="R26" i="20"/>
  <c r="Q26" i="20" s="1"/>
  <c r="W26" i="20"/>
  <c r="X26" i="20" s="1"/>
  <c r="Z26" i="20"/>
  <c r="AA26" i="20" s="1"/>
  <c r="B27" i="20"/>
  <c r="U27" i="20"/>
  <c r="N29" i="20"/>
  <c r="M29" i="20" s="1"/>
  <c r="R29" i="20"/>
  <c r="Q29" i="20" s="1"/>
  <c r="W29" i="20"/>
  <c r="X29" i="20" s="1"/>
  <c r="Z29" i="20"/>
  <c r="AA29" i="20" s="1"/>
  <c r="N30" i="20"/>
  <c r="M30" i="20" s="1"/>
  <c r="R30" i="20"/>
  <c r="Q30" i="20" s="1"/>
  <c r="W30" i="20"/>
  <c r="X30" i="20" s="1"/>
  <c r="Z30" i="20"/>
  <c r="AA30" i="20"/>
  <c r="N31" i="20"/>
  <c r="M31" i="20" s="1"/>
  <c r="R31" i="20"/>
  <c r="Q31" i="20" s="1"/>
  <c r="W31" i="20"/>
  <c r="X31" i="20" s="1"/>
  <c r="Z31" i="20"/>
  <c r="AA31" i="20" s="1"/>
  <c r="N32" i="20"/>
  <c r="M32" i="20" s="1"/>
  <c r="R32" i="20"/>
  <c r="Q32" i="20" s="1"/>
  <c r="W32" i="20"/>
  <c r="X32" i="20" s="1"/>
  <c r="Z32" i="20"/>
  <c r="AA32" i="20" s="1"/>
  <c r="N33" i="20"/>
  <c r="M33" i="20" s="1"/>
  <c r="R33" i="20"/>
  <c r="Q33" i="20" s="1"/>
  <c r="W33" i="20"/>
  <c r="X33" i="20" s="1"/>
  <c r="Z33" i="20"/>
  <c r="AA33" i="20" s="1"/>
  <c r="N34" i="20"/>
  <c r="M34" i="20" s="1"/>
  <c r="R34" i="20"/>
  <c r="Q34" i="20" s="1"/>
  <c r="W34" i="20"/>
  <c r="X34" i="20" s="1"/>
  <c r="Z34" i="20"/>
  <c r="AA34" i="20" s="1"/>
  <c r="N35" i="20"/>
  <c r="M35" i="20" s="1"/>
  <c r="R35" i="20"/>
  <c r="Q35" i="20" s="1"/>
  <c r="W35" i="20"/>
  <c r="X35" i="20" s="1"/>
  <c r="Z35" i="20"/>
  <c r="AA35" i="20" s="1"/>
  <c r="N36" i="20"/>
  <c r="M36" i="20" s="1"/>
  <c r="R36" i="20"/>
  <c r="Q36" i="20" s="1"/>
  <c r="W36" i="20"/>
  <c r="X36" i="20" s="1"/>
  <c r="Z36" i="20"/>
  <c r="AA36" i="20"/>
  <c r="N37" i="20"/>
  <c r="M37" i="20" s="1"/>
  <c r="R37" i="20"/>
  <c r="Q37" i="20" s="1"/>
  <c r="W37" i="20"/>
  <c r="X37" i="20"/>
  <c r="Z37" i="20"/>
  <c r="AA37" i="20" s="1"/>
  <c r="N38" i="20"/>
  <c r="M38" i="20" s="1"/>
  <c r="R38" i="20"/>
  <c r="Q38" i="20" s="1"/>
  <c r="W38" i="20"/>
  <c r="X38" i="20" s="1"/>
  <c r="Z38" i="20"/>
  <c r="AA38" i="20" s="1"/>
  <c r="N39" i="20"/>
  <c r="M39" i="20" s="1"/>
  <c r="R39" i="20"/>
  <c r="Q39" i="20" s="1"/>
  <c r="W39" i="20"/>
  <c r="X39" i="20" s="1"/>
  <c r="Z39" i="20"/>
  <c r="AA39" i="20" s="1"/>
  <c r="N40" i="20"/>
  <c r="M40" i="20" s="1"/>
  <c r="R40" i="20"/>
  <c r="Q40" i="20" s="1"/>
  <c r="W40" i="20"/>
  <c r="X40" i="20" s="1"/>
  <c r="Z40" i="20"/>
  <c r="AA40" i="20" s="1"/>
  <c r="N41" i="20"/>
  <c r="M41" i="20" s="1"/>
  <c r="R41" i="20"/>
  <c r="Q41" i="20" s="1"/>
  <c r="W41" i="20"/>
  <c r="X41" i="20" s="1"/>
  <c r="Z41" i="20"/>
  <c r="AA41" i="20" s="1"/>
  <c r="N42" i="20"/>
  <c r="M42" i="20" s="1"/>
  <c r="Q42" i="20"/>
  <c r="R42" i="20"/>
  <c r="W42" i="20"/>
  <c r="X42" i="20"/>
  <c r="Z42" i="20"/>
  <c r="AA42" i="20" s="1"/>
  <c r="N43" i="20"/>
  <c r="M43" i="20" s="1"/>
  <c r="R43" i="20"/>
  <c r="Q43" i="20" s="1"/>
  <c r="W43" i="20"/>
  <c r="X43" i="20" s="1"/>
  <c r="Z43" i="20"/>
  <c r="AA43" i="20" s="1"/>
  <c r="N44" i="20"/>
  <c r="M44" i="20" s="1"/>
  <c r="R44" i="20"/>
  <c r="Q44" i="20" s="1"/>
  <c r="W44" i="20"/>
  <c r="X44" i="20" s="1"/>
  <c r="Z44" i="20"/>
  <c r="AA44" i="20" s="1"/>
  <c r="N45" i="20"/>
  <c r="M45" i="20" s="1"/>
  <c r="R45" i="20"/>
  <c r="Q45" i="20" s="1"/>
  <c r="W45" i="20"/>
  <c r="X45" i="20" s="1"/>
  <c r="Z45" i="20"/>
  <c r="AA45" i="20" s="1"/>
  <c r="B46" i="20"/>
  <c r="U46" i="20"/>
  <c r="N48" i="20"/>
  <c r="M48" i="20" s="1"/>
  <c r="R48" i="20"/>
  <c r="Q48" i="20" s="1"/>
  <c r="W48" i="20"/>
  <c r="X48" i="20" s="1"/>
  <c r="Z48" i="20"/>
  <c r="AA48" i="20"/>
  <c r="N49" i="20"/>
  <c r="M49" i="20" s="1"/>
  <c r="R49" i="20"/>
  <c r="Q49" i="20" s="1"/>
  <c r="W49" i="20"/>
  <c r="X49" i="20" s="1"/>
  <c r="Z49" i="20"/>
  <c r="AA49" i="20" s="1"/>
  <c r="N50" i="20"/>
  <c r="M50" i="20" s="1"/>
  <c r="R50" i="20"/>
  <c r="Q50" i="20" s="1"/>
  <c r="W50" i="20"/>
  <c r="X50" i="20" s="1"/>
  <c r="Z50" i="20"/>
  <c r="AA50" i="20" s="1"/>
  <c r="N51" i="20"/>
  <c r="M51" i="20" s="1"/>
  <c r="Q51" i="20"/>
  <c r="R51" i="20"/>
  <c r="W51" i="20"/>
  <c r="X51" i="20"/>
  <c r="Z51" i="20"/>
  <c r="AA51" i="20" s="1"/>
  <c r="N52" i="20"/>
  <c r="M52" i="20" s="1"/>
  <c r="R52" i="20"/>
  <c r="Q52" i="20" s="1"/>
  <c r="W52" i="20"/>
  <c r="X52" i="20" s="1"/>
  <c r="Z52" i="20"/>
  <c r="AA52" i="20" s="1"/>
  <c r="N53" i="20"/>
  <c r="M53" i="20" s="1"/>
  <c r="R53" i="20"/>
  <c r="Q53" i="20" s="1"/>
  <c r="W53" i="20"/>
  <c r="X53" i="20" s="1"/>
  <c r="Z53" i="20"/>
  <c r="AA53" i="20" s="1"/>
  <c r="N54" i="20"/>
  <c r="M54" i="20" s="1"/>
  <c r="R54" i="20"/>
  <c r="Q54" i="20" s="1"/>
  <c r="W54" i="20"/>
  <c r="X54" i="20" s="1"/>
  <c r="Z54" i="20"/>
  <c r="AA54" i="20" s="1"/>
  <c r="N55" i="20"/>
  <c r="M55" i="20" s="1"/>
  <c r="R55" i="20"/>
  <c r="Q55" i="20" s="1"/>
  <c r="W55" i="20"/>
  <c r="X55" i="20" s="1"/>
  <c r="Z55" i="20"/>
  <c r="AA55" i="20" s="1"/>
  <c r="N56" i="20"/>
  <c r="M56" i="20" s="1"/>
  <c r="R56" i="20"/>
  <c r="Q56" i="20" s="1"/>
  <c r="W56" i="20"/>
  <c r="X56" i="20" s="1"/>
  <c r="Z56" i="20"/>
  <c r="AA56" i="20"/>
  <c r="N57" i="20"/>
  <c r="M57" i="20" s="1"/>
  <c r="Q57" i="20"/>
  <c r="R57" i="20"/>
  <c r="W57" i="20"/>
  <c r="X57" i="20"/>
  <c r="Z57" i="20"/>
  <c r="AA57" i="20" s="1"/>
  <c r="N58" i="20"/>
  <c r="M58" i="20" s="1"/>
  <c r="R58" i="20"/>
  <c r="Q58" i="20" s="1"/>
  <c r="W58" i="20"/>
  <c r="X58" i="20" s="1"/>
  <c r="Z58" i="20"/>
  <c r="AA58" i="20" s="1"/>
  <c r="N59" i="20"/>
  <c r="M59" i="20" s="1"/>
  <c r="R59" i="20"/>
  <c r="Q59" i="20" s="1"/>
  <c r="W59" i="20"/>
  <c r="X59" i="20" s="1"/>
  <c r="Z59" i="20"/>
  <c r="AA59" i="20" s="1"/>
  <c r="N60" i="20"/>
  <c r="M60" i="20" s="1"/>
  <c r="R60" i="20"/>
  <c r="Q60" i="20" s="1"/>
  <c r="W60" i="20"/>
  <c r="X60" i="20" s="1"/>
  <c r="Z60" i="20"/>
  <c r="AA60" i="20" s="1"/>
  <c r="N62" i="20"/>
  <c r="M62" i="20" s="1"/>
  <c r="R62" i="20"/>
  <c r="Q62" i="20" s="1"/>
  <c r="W62" i="20"/>
  <c r="X62" i="20" s="1"/>
  <c r="Z62" i="20"/>
  <c r="AA62" i="20" s="1"/>
  <c r="N63" i="20"/>
  <c r="M63" i="20" s="1"/>
  <c r="R63" i="20"/>
  <c r="Q63" i="20" s="1"/>
  <c r="W63" i="20"/>
  <c r="X63" i="20" s="1"/>
  <c r="Z63" i="20"/>
  <c r="AA63" i="20" s="1"/>
  <c r="B64" i="20"/>
  <c r="U64" i="20"/>
  <c r="N66" i="20"/>
  <c r="M66" i="20" s="1"/>
  <c r="R66" i="20"/>
  <c r="Q66" i="20" s="1"/>
  <c r="W66" i="20"/>
  <c r="X66" i="20" s="1"/>
  <c r="Z66" i="20"/>
  <c r="AA66" i="20" s="1"/>
  <c r="N67" i="20"/>
  <c r="M67" i="20" s="1"/>
  <c r="R67" i="20"/>
  <c r="Q67" i="20" s="1"/>
  <c r="W67" i="20"/>
  <c r="X67" i="20" s="1"/>
  <c r="Z67" i="20"/>
  <c r="AA67" i="20" s="1"/>
  <c r="N68" i="20"/>
  <c r="M68" i="20" s="1"/>
  <c r="R68" i="20"/>
  <c r="Q68" i="20" s="1"/>
  <c r="W68" i="20"/>
  <c r="X68" i="20" s="1"/>
  <c r="Z68" i="20"/>
  <c r="AA68" i="20" s="1"/>
  <c r="N70" i="20"/>
  <c r="M70" i="20" s="1"/>
  <c r="R70" i="20"/>
  <c r="Q70" i="20" s="1"/>
  <c r="W70" i="20"/>
  <c r="X70" i="20" s="1"/>
  <c r="Z70" i="20"/>
  <c r="AA70" i="20" s="1"/>
  <c r="N71" i="20"/>
  <c r="M71" i="20" s="1"/>
  <c r="R71" i="20"/>
  <c r="Q71" i="20" s="1"/>
  <c r="W71" i="20"/>
  <c r="X71" i="20" s="1"/>
  <c r="Z71" i="20"/>
  <c r="AA71" i="20" s="1"/>
  <c r="N73" i="20"/>
  <c r="M73" i="20" s="1"/>
  <c r="R73" i="20"/>
  <c r="Q73" i="20" s="1"/>
  <c r="W73" i="20"/>
  <c r="X73" i="20" s="1"/>
  <c r="Z73" i="20"/>
  <c r="AA73" i="20" s="1"/>
  <c r="B74" i="20"/>
  <c r="U74" i="20"/>
  <c r="N76" i="20"/>
  <c r="M76" i="20" s="1"/>
  <c r="R76" i="20"/>
  <c r="Q76" i="20" s="1"/>
  <c r="W76" i="20"/>
  <c r="X76" i="20" s="1"/>
  <c r="Z76" i="20"/>
  <c r="AA76" i="20" s="1"/>
  <c r="N77" i="20"/>
  <c r="M77" i="20" s="1"/>
  <c r="R77" i="20"/>
  <c r="Q77" i="20" s="1"/>
  <c r="W77" i="20"/>
  <c r="X77" i="20" s="1"/>
  <c r="Z77" i="20"/>
  <c r="AA77" i="20" s="1"/>
  <c r="N79" i="20"/>
  <c r="M79" i="20" s="1"/>
  <c r="R79" i="20"/>
  <c r="Q79" i="20" s="1"/>
  <c r="W79" i="20"/>
  <c r="X79" i="20"/>
  <c r="Z79" i="20"/>
  <c r="AA79" i="20" s="1"/>
  <c r="N81" i="20"/>
  <c r="M81" i="20" s="1"/>
  <c r="R81" i="20"/>
  <c r="Q81" i="20" s="1"/>
  <c r="W81" i="20"/>
  <c r="X81" i="20" s="1"/>
  <c r="Z81" i="20"/>
  <c r="AA81" i="20" s="1"/>
  <c r="N82" i="20"/>
  <c r="M82" i="20" s="1"/>
  <c r="R82" i="20"/>
  <c r="Q82" i="20" s="1"/>
  <c r="W82" i="20"/>
  <c r="X82" i="20" s="1"/>
  <c r="Z82" i="20"/>
  <c r="AA82" i="20" s="1"/>
  <c r="B83" i="20"/>
  <c r="U83" i="20"/>
  <c r="N85" i="20"/>
  <c r="M85" i="20" s="1"/>
  <c r="R85" i="20"/>
  <c r="Q85" i="20" s="1"/>
  <c r="W85" i="20"/>
  <c r="X85" i="20" s="1"/>
  <c r="Z85" i="20"/>
  <c r="AA85" i="20" s="1"/>
  <c r="N86" i="20"/>
  <c r="M86" i="20" s="1"/>
  <c r="R86" i="20"/>
  <c r="Q86" i="20" s="1"/>
  <c r="W86" i="20"/>
  <c r="X86" i="20" s="1"/>
  <c r="Z86" i="20"/>
  <c r="AA86" i="20"/>
  <c r="N87" i="20"/>
  <c r="M87" i="20" s="1"/>
  <c r="R87" i="20"/>
  <c r="Q87" i="20" s="1"/>
  <c r="W87" i="20"/>
  <c r="X87" i="20" s="1"/>
  <c r="Z87" i="20"/>
  <c r="AA87" i="20" s="1"/>
  <c r="N88" i="20"/>
  <c r="M88" i="20" s="1"/>
  <c r="R88" i="20"/>
  <c r="Q88" i="20" s="1"/>
  <c r="W88" i="20"/>
  <c r="X88" i="20" s="1"/>
  <c r="Z88" i="20"/>
  <c r="AA88" i="20" s="1"/>
  <c r="N89" i="20"/>
  <c r="M89" i="20" s="1"/>
  <c r="R89" i="20"/>
  <c r="Q89" i="20" s="1"/>
  <c r="W89" i="20"/>
  <c r="X89" i="20" s="1"/>
  <c r="Z89" i="20"/>
  <c r="AA89" i="20" s="1"/>
  <c r="N90" i="20"/>
  <c r="M90" i="20" s="1"/>
  <c r="R90" i="20"/>
  <c r="Q90" i="20" s="1"/>
  <c r="W90" i="20"/>
  <c r="X90" i="20" s="1"/>
  <c r="Z90" i="20"/>
  <c r="AA90" i="20" s="1"/>
  <c r="N91" i="20"/>
  <c r="M91" i="20" s="1"/>
  <c r="R91" i="20"/>
  <c r="Q91" i="20" s="1"/>
  <c r="W91" i="20"/>
  <c r="X91" i="20" s="1"/>
  <c r="Z91" i="20"/>
  <c r="AA91" i="20" s="1"/>
  <c r="N92" i="20"/>
  <c r="M92" i="20" s="1"/>
  <c r="R92" i="20"/>
  <c r="Q92" i="20" s="1"/>
  <c r="W92" i="20"/>
  <c r="X92" i="20" s="1"/>
  <c r="Z92" i="20"/>
  <c r="AA92" i="20" s="1"/>
  <c r="N93" i="20"/>
  <c r="M93" i="20" s="1"/>
  <c r="R93" i="20"/>
  <c r="Q93" i="20" s="1"/>
  <c r="W93" i="20"/>
  <c r="X93" i="20" s="1"/>
  <c r="Z93" i="20"/>
  <c r="AA93" i="20"/>
  <c r="N94" i="20"/>
  <c r="M94" i="20" s="1"/>
  <c r="R94" i="20"/>
  <c r="Q94" i="20" s="1"/>
  <c r="W94" i="20"/>
  <c r="X94" i="20"/>
  <c r="Z94" i="20"/>
  <c r="AA94" i="20" s="1"/>
  <c r="B95" i="20"/>
  <c r="O95" i="20"/>
  <c r="O83" i="20" s="1"/>
  <c r="O74" i="20" s="1"/>
  <c r="O64" i="20" s="1"/>
  <c r="O46" i="20" s="1"/>
  <c r="O27" i="20" s="1"/>
  <c r="O20" i="20" s="1"/>
  <c r="P95" i="20"/>
  <c r="P83" i="20" s="1"/>
  <c r="P74" i="20" s="1"/>
  <c r="P64" i="20" s="1"/>
  <c r="P46" i="20" s="1"/>
  <c r="P27" i="20" s="1"/>
  <c r="P20" i="20" s="1"/>
  <c r="S95" i="20"/>
  <c r="S83" i="20" s="1"/>
  <c r="S74" i="20" s="1"/>
  <c r="S64" i="20" s="1"/>
  <c r="S46" i="20" s="1"/>
  <c r="S27" i="20" s="1"/>
  <c r="S20" i="20" s="1"/>
  <c r="T95" i="20"/>
  <c r="T83" i="20" s="1"/>
  <c r="T74" i="20" s="1"/>
  <c r="T64" i="20" s="1"/>
  <c r="T46" i="20" s="1"/>
  <c r="T27" i="20" s="1"/>
  <c r="T20" i="20" s="1"/>
  <c r="U95" i="20"/>
  <c r="V95" i="20"/>
  <c r="V83" i="20" s="1"/>
  <c r="V74" i="20" s="1"/>
  <c r="V64" i="20" s="1"/>
  <c r="V46" i="20" s="1"/>
  <c r="V27" i="20" s="1"/>
  <c r="V20" i="20" s="1"/>
  <c r="V8" i="20" s="1"/>
  <c r="Y95" i="20"/>
  <c r="Y83" i="20" s="1"/>
  <c r="Y74" i="20" s="1"/>
  <c r="Y64" i="20" s="1"/>
  <c r="Y46" i="20" s="1"/>
  <c r="Y27" i="20" s="1"/>
  <c r="Y20" i="20" s="1"/>
  <c r="Y8" i="20" s="1"/>
  <c r="N97" i="20"/>
  <c r="M97" i="20" s="1"/>
  <c r="R97" i="20"/>
  <c r="Q97" i="20" s="1"/>
  <c r="W97" i="20"/>
  <c r="X97" i="20" s="1"/>
  <c r="Z97" i="20"/>
  <c r="AA97" i="20" s="1"/>
  <c r="N98" i="20"/>
  <c r="M98" i="20" s="1"/>
  <c r="R98" i="20"/>
  <c r="Q98" i="20" s="1"/>
  <c r="W98" i="20"/>
  <c r="X98" i="20" s="1"/>
  <c r="Z98" i="20"/>
  <c r="AA98" i="20" s="1"/>
  <c r="N99" i="20"/>
  <c r="M99" i="20" s="1"/>
  <c r="R99" i="20"/>
  <c r="Q99" i="20" s="1"/>
  <c r="W99" i="20"/>
  <c r="X99" i="20" s="1"/>
  <c r="Z99" i="20"/>
  <c r="AA99" i="20" s="1"/>
  <c r="N100" i="20"/>
  <c r="M100" i="20" s="1"/>
  <c r="R100" i="20"/>
  <c r="Q100" i="20" s="1"/>
  <c r="W100" i="20"/>
  <c r="X100" i="20" s="1"/>
  <c r="Z100" i="20"/>
  <c r="AA100" i="20" s="1"/>
  <c r="N101" i="20"/>
  <c r="M101" i="20" s="1"/>
  <c r="R101" i="20"/>
  <c r="Q101" i="20" s="1"/>
  <c r="W101" i="20"/>
  <c r="X101" i="20" s="1"/>
  <c r="Z101" i="20"/>
  <c r="AA101" i="20" s="1"/>
  <c r="N102" i="20"/>
  <c r="M102" i="20" s="1"/>
  <c r="R102" i="20"/>
  <c r="Q102" i="20" s="1"/>
  <c r="W102" i="20"/>
  <c r="X102" i="20" s="1"/>
  <c r="Z102" i="20"/>
  <c r="AA102" i="20" s="1"/>
  <c r="N103" i="20"/>
  <c r="M103" i="20" s="1"/>
  <c r="R103" i="20"/>
  <c r="Q103" i="20" s="1"/>
  <c r="W103" i="20"/>
  <c r="X103" i="20"/>
  <c r="Z103" i="20"/>
  <c r="AA103" i="20" s="1"/>
  <c r="N104" i="20"/>
  <c r="M104" i="20" s="1"/>
  <c r="R104" i="20"/>
  <c r="Q104" i="20" s="1"/>
  <c r="W104" i="20"/>
  <c r="X104" i="20"/>
  <c r="Z104" i="20"/>
  <c r="AA104" i="20" s="1"/>
  <c r="N106" i="20"/>
  <c r="M106" i="20" s="1"/>
  <c r="R106" i="20"/>
  <c r="Q106" i="20" s="1"/>
  <c r="W106" i="20"/>
  <c r="X106" i="20" s="1"/>
  <c r="Z106" i="20"/>
  <c r="AA106" i="20" s="1"/>
  <c r="R20" i="20" l="1"/>
  <c r="P8" i="20"/>
  <c r="P5" i="20"/>
  <c r="O5" i="20"/>
  <c r="O8" i="20"/>
  <c r="R27" i="20"/>
  <c r="V3" i="20"/>
  <c r="T5" i="20"/>
  <c r="T8" i="20"/>
  <c r="R74" i="20"/>
  <c r="N64" i="20"/>
  <c r="N27" i="20"/>
  <c r="R95" i="20"/>
  <c r="N95" i="20"/>
  <c r="S5" i="20"/>
  <c r="S8" i="20"/>
  <c r="R8" i="20" s="1"/>
  <c r="R3" i="20" s="1"/>
  <c r="N83" i="20"/>
  <c r="Y3" i="20"/>
  <c r="R83" i="20"/>
  <c r="N74" i="20"/>
  <c r="R46" i="20"/>
  <c r="R64" i="20"/>
  <c r="N3" i="20"/>
  <c r="N46" i="20"/>
  <c r="N20" i="20"/>
  <c r="N8" i="20" l="1"/>
  <c r="B8" i="19"/>
  <c r="U8" i="19"/>
  <c r="N10" i="19"/>
  <c r="M10" i="19" s="1"/>
  <c r="R10" i="19"/>
  <c r="Q10" i="19" s="1"/>
  <c r="W10" i="19"/>
  <c r="X10" i="19" s="1"/>
  <c r="Z10" i="19"/>
  <c r="AA10" i="19"/>
  <c r="N11" i="19"/>
  <c r="M11" i="19" s="1"/>
  <c r="R11" i="19"/>
  <c r="Q11" i="19" s="1"/>
  <c r="W11" i="19"/>
  <c r="X11" i="19"/>
  <c r="Z11" i="19"/>
  <c r="AA11" i="19" s="1"/>
  <c r="N12" i="19"/>
  <c r="M12" i="19" s="1"/>
  <c r="R12" i="19"/>
  <c r="Q12" i="19" s="1"/>
  <c r="W12" i="19"/>
  <c r="X12" i="19" s="1"/>
  <c r="Z12" i="19"/>
  <c r="AA12" i="19" s="1"/>
  <c r="N13" i="19"/>
  <c r="M13" i="19" s="1"/>
  <c r="R13" i="19"/>
  <c r="Q13" i="19" s="1"/>
  <c r="W13" i="19"/>
  <c r="X13" i="19" s="1"/>
  <c r="Z13" i="19"/>
  <c r="AA13" i="19" s="1"/>
  <c r="N14" i="19"/>
  <c r="M14" i="19" s="1"/>
  <c r="R14" i="19"/>
  <c r="Q14" i="19" s="1"/>
  <c r="W14" i="19"/>
  <c r="X14" i="19" s="1"/>
  <c r="Z14" i="19"/>
  <c r="AA14" i="19"/>
  <c r="N15" i="19"/>
  <c r="M15" i="19" s="1"/>
  <c r="R15" i="19"/>
  <c r="Q15" i="19" s="1"/>
  <c r="W15" i="19"/>
  <c r="Z15" i="19"/>
  <c r="AA15" i="19" s="1"/>
  <c r="N16" i="19"/>
  <c r="M16" i="19" s="1"/>
  <c r="Q16" i="19"/>
  <c r="R16" i="19"/>
  <c r="W16" i="19"/>
  <c r="X16" i="19" s="1"/>
  <c r="Z16" i="19"/>
  <c r="AA16" i="19" s="1"/>
  <c r="N17" i="19"/>
  <c r="M17" i="19" s="1"/>
  <c r="R17" i="19"/>
  <c r="Q17" i="19" s="1"/>
  <c r="W17" i="19"/>
  <c r="X17" i="19" s="1"/>
  <c r="Z17" i="19"/>
  <c r="AA17" i="19" s="1"/>
  <c r="N19" i="19"/>
  <c r="M19" i="19" s="1"/>
  <c r="R19" i="19"/>
  <c r="Q19" i="19" s="1"/>
  <c r="W19" i="19"/>
  <c r="X19" i="19" s="1"/>
  <c r="Z19" i="19"/>
  <c r="AA19" i="19" s="1"/>
  <c r="N20" i="19"/>
  <c r="M20" i="19" s="1"/>
  <c r="R20" i="19"/>
  <c r="Q20" i="19" s="1"/>
  <c r="W20" i="19"/>
  <c r="X20" i="19" s="1"/>
  <c r="Z20" i="19"/>
  <c r="AA20" i="19"/>
  <c r="B21" i="19"/>
  <c r="U21" i="19"/>
  <c r="N23" i="19"/>
  <c r="M23" i="19" s="1"/>
  <c r="R23" i="19"/>
  <c r="Q23" i="19" s="1"/>
  <c r="W23" i="19"/>
  <c r="X23" i="19" s="1"/>
  <c r="Z23" i="19"/>
  <c r="AA23" i="19" s="1"/>
  <c r="N24" i="19"/>
  <c r="M24" i="19" s="1"/>
  <c r="R24" i="19"/>
  <c r="Q24" i="19" s="1"/>
  <c r="W24" i="19"/>
  <c r="X24" i="19" s="1"/>
  <c r="Z24" i="19"/>
  <c r="AA24" i="19" s="1"/>
  <c r="N25" i="19"/>
  <c r="M25" i="19" s="1"/>
  <c r="R25" i="19"/>
  <c r="Q25" i="19" s="1"/>
  <c r="W25" i="19"/>
  <c r="X25" i="19" s="1"/>
  <c r="Z25" i="19"/>
  <c r="AA25" i="19" s="1"/>
  <c r="N26" i="19"/>
  <c r="M26" i="19" s="1"/>
  <c r="R26" i="19"/>
  <c r="Q26" i="19" s="1"/>
  <c r="W26" i="19"/>
  <c r="X26" i="19" s="1"/>
  <c r="Z26" i="19"/>
  <c r="AA26" i="19" s="1"/>
  <c r="B28" i="19"/>
  <c r="U28" i="19"/>
  <c r="N30" i="19"/>
  <c r="M30" i="19" s="1"/>
  <c r="R30" i="19"/>
  <c r="Q30" i="19" s="1"/>
  <c r="W30" i="19"/>
  <c r="X30" i="19" s="1"/>
  <c r="Z30" i="19"/>
  <c r="AA30" i="19" s="1"/>
  <c r="N31" i="19"/>
  <c r="M31" i="19" s="1"/>
  <c r="R31" i="19"/>
  <c r="Q31" i="19" s="1"/>
  <c r="W31" i="19"/>
  <c r="X31" i="19"/>
  <c r="Z31" i="19"/>
  <c r="AA31" i="19" s="1"/>
  <c r="N32" i="19"/>
  <c r="M32" i="19" s="1"/>
  <c r="R32" i="19"/>
  <c r="Q32" i="19" s="1"/>
  <c r="W32" i="19"/>
  <c r="X32" i="19" s="1"/>
  <c r="Z32" i="19"/>
  <c r="AA32" i="19" s="1"/>
  <c r="N33" i="19"/>
  <c r="M33" i="19" s="1"/>
  <c r="R33" i="19"/>
  <c r="Q33" i="19" s="1"/>
  <c r="W33" i="19"/>
  <c r="X33" i="19"/>
  <c r="Z33" i="19"/>
  <c r="AA33" i="19" s="1"/>
  <c r="B34" i="19"/>
  <c r="U34" i="19"/>
  <c r="N36" i="19"/>
  <c r="M36" i="19" s="1"/>
  <c r="R36" i="19"/>
  <c r="Q36" i="19" s="1"/>
  <c r="W36" i="19"/>
  <c r="X36" i="19"/>
  <c r="Z36" i="19"/>
  <c r="AA36" i="19" s="1"/>
  <c r="N37" i="19"/>
  <c r="M37" i="19" s="1"/>
  <c r="R37" i="19"/>
  <c r="Q37" i="19" s="1"/>
  <c r="W37" i="19"/>
  <c r="X37" i="19" s="1"/>
  <c r="Z37" i="19"/>
  <c r="AA37" i="19" s="1"/>
  <c r="N38" i="19"/>
  <c r="M38" i="19" s="1"/>
  <c r="R38" i="19"/>
  <c r="Q38" i="19" s="1"/>
  <c r="W38" i="19"/>
  <c r="X38" i="19" s="1"/>
  <c r="Z38" i="19"/>
  <c r="AA38" i="19" s="1"/>
  <c r="N39" i="19"/>
  <c r="M39" i="19" s="1"/>
  <c r="R39" i="19"/>
  <c r="Q39" i="19" s="1"/>
  <c r="W39" i="19"/>
  <c r="X39" i="19" s="1"/>
  <c r="Z39" i="19"/>
  <c r="AA39" i="19" s="1"/>
  <c r="B40" i="19"/>
  <c r="U40" i="19"/>
  <c r="N42" i="19"/>
  <c r="M42" i="19" s="1"/>
  <c r="R42" i="19"/>
  <c r="Q42" i="19" s="1"/>
  <c r="W42" i="19"/>
  <c r="X42" i="19" s="1"/>
  <c r="Z42" i="19"/>
  <c r="AA42" i="19" s="1"/>
  <c r="N43" i="19"/>
  <c r="M43" i="19" s="1"/>
  <c r="R43" i="19"/>
  <c r="Q43" i="19" s="1"/>
  <c r="W43" i="19"/>
  <c r="X43" i="19" s="1"/>
  <c r="Z43" i="19"/>
  <c r="AA43" i="19" s="1"/>
  <c r="N44" i="19"/>
  <c r="M44" i="19" s="1"/>
  <c r="R44" i="19"/>
  <c r="Q44" i="19" s="1"/>
  <c r="W44" i="19"/>
  <c r="X44" i="19" s="1"/>
  <c r="Z44" i="19"/>
  <c r="AA44" i="19" s="1"/>
  <c r="N45" i="19"/>
  <c r="M45" i="19" s="1"/>
  <c r="R45" i="19"/>
  <c r="Q45" i="19" s="1"/>
  <c r="W45" i="19"/>
  <c r="X45" i="19"/>
  <c r="Z45" i="19"/>
  <c r="AA45" i="19" s="1"/>
  <c r="N46" i="19"/>
  <c r="M46" i="19" s="1"/>
  <c r="R46" i="19"/>
  <c r="Q46" i="19" s="1"/>
  <c r="W46" i="19"/>
  <c r="X46" i="19" s="1"/>
  <c r="Z46" i="19"/>
  <c r="AA46" i="19" s="1"/>
  <c r="N47" i="19"/>
  <c r="M47" i="19" s="1"/>
  <c r="R47" i="19"/>
  <c r="Q47" i="19" s="1"/>
  <c r="W47" i="19"/>
  <c r="X47" i="19" s="1"/>
  <c r="Z47" i="19"/>
  <c r="AA47" i="19"/>
  <c r="N48" i="19"/>
  <c r="M48" i="19" s="1"/>
  <c r="R48" i="19"/>
  <c r="Q48" i="19" s="1"/>
  <c r="W48" i="19"/>
  <c r="X48" i="19" s="1"/>
  <c r="Z48" i="19"/>
  <c r="AA48" i="19" s="1"/>
  <c r="N49" i="19"/>
  <c r="M49" i="19" s="1"/>
  <c r="R49" i="19"/>
  <c r="Q49" i="19" s="1"/>
  <c r="W49" i="19"/>
  <c r="X49" i="19" s="1"/>
  <c r="Z49" i="19"/>
  <c r="AA49" i="19" s="1"/>
  <c r="B50" i="19"/>
  <c r="U50" i="19"/>
  <c r="N52" i="19"/>
  <c r="M52" i="19" s="1"/>
  <c r="R52" i="19"/>
  <c r="Q52" i="19" s="1"/>
  <c r="W52" i="19"/>
  <c r="X52" i="19" s="1"/>
  <c r="Z52" i="19"/>
  <c r="AA52" i="19"/>
  <c r="N53" i="19"/>
  <c r="M53" i="19" s="1"/>
  <c r="R53" i="19"/>
  <c r="Q53" i="19" s="1"/>
  <c r="W53" i="19"/>
  <c r="X53" i="19" s="1"/>
  <c r="Z53" i="19"/>
  <c r="AA53" i="19" s="1"/>
  <c r="N54" i="19"/>
  <c r="M54" i="19" s="1"/>
  <c r="R54" i="19"/>
  <c r="Q54" i="19" s="1"/>
  <c r="W54" i="19"/>
  <c r="X54" i="19" s="1"/>
  <c r="Z54" i="19"/>
  <c r="AA54" i="19" s="1"/>
  <c r="N55" i="19"/>
  <c r="M55" i="19" s="1"/>
  <c r="R55" i="19"/>
  <c r="Q55" i="19" s="1"/>
  <c r="W55" i="19"/>
  <c r="X55" i="19" s="1"/>
  <c r="Z55" i="19"/>
  <c r="AA55" i="19" s="1"/>
  <c r="N56" i="19"/>
  <c r="M56" i="19" s="1"/>
  <c r="R56" i="19"/>
  <c r="Q56" i="19" s="1"/>
  <c r="W56" i="19"/>
  <c r="X56" i="19"/>
  <c r="Z56" i="19"/>
  <c r="AA56" i="19" s="1"/>
  <c r="M57" i="19"/>
  <c r="N57" i="19"/>
  <c r="R57" i="19"/>
  <c r="Q57" i="19" s="1"/>
  <c r="W57" i="19"/>
  <c r="X57" i="19" s="1"/>
  <c r="Z57" i="19"/>
  <c r="AA57" i="19" s="1"/>
  <c r="N58" i="19"/>
  <c r="M58" i="19" s="1"/>
  <c r="R58" i="19"/>
  <c r="Q58" i="19" s="1"/>
  <c r="W58" i="19"/>
  <c r="X58" i="19" s="1"/>
  <c r="Z58" i="19"/>
  <c r="AA58" i="19" s="1"/>
  <c r="N59" i="19"/>
  <c r="M59" i="19" s="1"/>
  <c r="R59" i="19"/>
  <c r="Q59" i="19" s="1"/>
  <c r="W59" i="19"/>
  <c r="X59" i="19" s="1"/>
  <c r="Z59" i="19"/>
  <c r="AA59" i="19" s="1"/>
  <c r="B60" i="19"/>
  <c r="U60" i="19"/>
  <c r="N62" i="19"/>
  <c r="M62" i="19" s="1"/>
  <c r="R62" i="19"/>
  <c r="Q62" i="19" s="1"/>
  <c r="W62" i="19"/>
  <c r="X62" i="19"/>
  <c r="Z62" i="19"/>
  <c r="AA62" i="19" s="1"/>
  <c r="N63" i="19"/>
  <c r="M63" i="19" s="1"/>
  <c r="R63" i="19"/>
  <c r="Q63" i="19" s="1"/>
  <c r="W63" i="19"/>
  <c r="X63" i="19" s="1"/>
  <c r="Z63" i="19"/>
  <c r="AA63" i="19"/>
  <c r="N64" i="19"/>
  <c r="M64" i="19" s="1"/>
  <c r="R64" i="19"/>
  <c r="Q64" i="19" s="1"/>
  <c r="W64" i="19"/>
  <c r="X64" i="19"/>
  <c r="Z64" i="19"/>
  <c r="AA64" i="19" s="1"/>
  <c r="N65" i="19"/>
  <c r="M65" i="19" s="1"/>
  <c r="R65" i="19"/>
  <c r="Q65" i="19" s="1"/>
  <c r="W65" i="19"/>
  <c r="X65" i="19" s="1"/>
  <c r="Z65" i="19"/>
  <c r="AA65" i="19" s="1"/>
  <c r="N66" i="19"/>
  <c r="M66" i="19" s="1"/>
  <c r="R66" i="19"/>
  <c r="Q66" i="19" s="1"/>
  <c r="W66" i="19"/>
  <c r="X66" i="19" s="1"/>
  <c r="Z66" i="19"/>
  <c r="AA66" i="19" s="1"/>
  <c r="N67" i="19"/>
  <c r="M67" i="19" s="1"/>
  <c r="R67" i="19"/>
  <c r="Q67" i="19" s="1"/>
  <c r="W67" i="19"/>
  <c r="X67" i="19" s="1"/>
  <c r="Z67" i="19"/>
  <c r="AA67" i="19"/>
  <c r="N68" i="19"/>
  <c r="M68" i="19" s="1"/>
  <c r="R68" i="19"/>
  <c r="Q68" i="19" s="1"/>
  <c r="W68" i="19"/>
  <c r="X68" i="19" s="1"/>
  <c r="Z68" i="19"/>
  <c r="AA68" i="19" s="1"/>
  <c r="N69" i="19"/>
  <c r="M69" i="19" s="1"/>
  <c r="R69" i="19"/>
  <c r="Q69" i="19" s="1"/>
  <c r="W69" i="19"/>
  <c r="X69" i="19"/>
  <c r="Z69" i="19"/>
  <c r="AA69" i="19" s="1"/>
  <c r="N70" i="19"/>
  <c r="M70" i="19" s="1"/>
  <c r="R70" i="19"/>
  <c r="Q70" i="19" s="1"/>
  <c r="W70" i="19"/>
  <c r="X70" i="19" s="1"/>
  <c r="Z70" i="19"/>
  <c r="AA70" i="19" s="1"/>
  <c r="N71" i="19"/>
  <c r="M71" i="19" s="1"/>
  <c r="R71" i="19"/>
  <c r="Q71" i="19" s="1"/>
  <c r="W71" i="19"/>
  <c r="X71" i="19" s="1"/>
  <c r="Z71" i="19"/>
  <c r="AA71" i="19" s="1"/>
  <c r="B72" i="19"/>
  <c r="O72" i="19"/>
  <c r="O60" i="19" s="1"/>
  <c r="O50" i="19" s="1"/>
  <c r="O40" i="19" s="1"/>
  <c r="O34" i="19" s="1"/>
  <c r="O28" i="19" s="1"/>
  <c r="O21" i="19" s="1"/>
  <c r="P72" i="19"/>
  <c r="P60" i="19" s="1"/>
  <c r="P50" i="19" s="1"/>
  <c r="P40" i="19" s="1"/>
  <c r="P34" i="19" s="1"/>
  <c r="P28" i="19" s="1"/>
  <c r="P21" i="19" s="1"/>
  <c r="S72" i="19"/>
  <c r="S60" i="19" s="1"/>
  <c r="S50" i="19" s="1"/>
  <c r="S40" i="19" s="1"/>
  <c r="S34" i="19" s="1"/>
  <c r="S28" i="19" s="1"/>
  <c r="S21" i="19" s="1"/>
  <c r="S5" i="19" s="1"/>
  <c r="T72" i="19"/>
  <c r="T60" i="19" s="1"/>
  <c r="T50" i="19" s="1"/>
  <c r="T40" i="19" s="1"/>
  <c r="T34" i="19" s="1"/>
  <c r="T28" i="19" s="1"/>
  <c r="T21" i="19" s="1"/>
  <c r="T5" i="19" s="1"/>
  <c r="U72" i="19"/>
  <c r="V72" i="19"/>
  <c r="V60" i="19" s="1"/>
  <c r="V50" i="19" s="1"/>
  <c r="V40" i="19" s="1"/>
  <c r="Y72" i="19"/>
  <c r="Y60" i="19" s="1"/>
  <c r="Y50" i="19" s="1"/>
  <c r="Y40" i="19" s="1"/>
  <c r="N74" i="19"/>
  <c r="M74" i="19" s="1"/>
  <c r="R74" i="19"/>
  <c r="Q74" i="19" s="1"/>
  <c r="W74" i="19"/>
  <c r="X74" i="19" s="1"/>
  <c r="Z74" i="19"/>
  <c r="AA74" i="19"/>
  <c r="N75" i="19"/>
  <c r="M75" i="19" s="1"/>
  <c r="R75" i="19"/>
  <c r="Q75" i="19" s="1"/>
  <c r="W75" i="19"/>
  <c r="X75" i="19" s="1"/>
  <c r="Z75" i="19"/>
  <c r="AA75" i="19" s="1"/>
  <c r="N76" i="19"/>
  <c r="M76" i="19" s="1"/>
  <c r="R76" i="19"/>
  <c r="Q76" i="19" s="1"/>
  <c r="W76" i="19"/>
  <c r="X76" i="19" s="1"/>
  <c r="Z76" i="19"/>
  <c r="AA76" i="19"/>
  <c r="N77" i="19"/>
  <c r="M77" i="19" s="1"/>
  <c r="R77" i="19"/>
  <c r="Q77" i="19" s="1"/>
  <c r="W77" i="19"/>
  <c r="X77" i="19"/>
  <c r="Z77" i="19"/>
  <c r="AA77" i="19" s="1"/>
  <c r="N78" i="19"/>
  <c r="M78" i="19" s="1"/>
  <c r="R78" i="19"/>
  <c r="Q78" i="19" s="1"/>
  <c r="W78" i="19"/>
  <c r="X78" i="19" s="1"/>
  <c r="Z78" i="19"/>
  <c r="AA78" i="19" s="1"/>
  <c r="N79" i="19"/>
  <c r="M79" i="19" s="1"/>
  <c r="R79" i="19"/>
  <c r="Q79" i="19" s="1"/>
  <c r="W79" i="19"/>
  <c r="X79" i="19" s="1"/>
  <c r="Z79" i="19"/>
  <c r="AA79" i="19" s="1"/>
  <c r="N80" i="19"/>
  <c r="M80" i="19" s="1"/>
  <c r="R80" i="19"/>
  <c r="Q80" i="19" s="1"/>
  <c r="W80" i="19"/>
  <c r="X80" i="19" s="1"/>
  <c r="Z80" i="19"/>
  <c r="AA80" i="19" s="1"/>
  <c r="N81" i="19"/>
  <c r="M81" i="19" s="1"/>
  <c r="R81" i="19"/>
  <c r="Q81" i="19" s="1"/>
  <c r="W81" i="19"/>
  <c r="X81" i="19" s="1"/>
  <c r="Z81" i="19"/>
  <c r="AA81" i="19"/>
  <c r="N28" i="19" l="1"/>
  <c r="R28" i="19"/>
  <c r="X15" i="19"/>
  <c r="V3" i="19" s="1"/>
  <c r="N21" i="19"/>
  <c r="S8" i="19"/>
  <c r="T8" i="19"/>
  <c r="N50" i="19"/>
  <c r="R40" i="19"/>
  <c r="R34" i="19"/>
  <c r="N72" i="19"/>
  <c r="Y3" i="19"/>
  <c r="Y34" i="19"/>
  <c r="Y28" i="19" s="1"/>
  <c r="Y21" i="19" s="1"/>
  <c r="Y8" i="19" s="1"/>
  <c r="R72" i="19"/>
  <c r="V34" i="19"/>
  <c r="V28" i="19" s="1"/>
  <c r="V21" i="19" s="1"/>
  <c r="V8" i="19" s="1"/>
  <c r="O5" i="19"/>
  <c r="O8" i="19"/>
  <c r="N8" i="19" s="1"/>
  <c r="P8" i="19"/>
  <c r="P5" i="19"/>
  <c r="R8" i="19"/>
  <c r="R60" i="19"/>
  <c r="N40" i="19"/>
  <c r="N34" i="19"/>
  <c r="R50" i="19"/>
  <c r="R21" i="19"/>
  <c r="N3" i="19"/>
  <c r="N60" i="19"/>
  <c r="R3" i="19" l="1"/>
  <c r="B8" i="18" l="1"/>
  <c r="U8" i="18"/>
  <c r="N9" i="18"/>
  <c r="R9" i="18"/>
  <c r="Q9" i="18" s="1"/>
  <c r="W9" i="18"/>
  <c r="X9" i="18"/>
  <c r="Z9" i="18"/>
  <c r="AA9" i="18" s="1"/>
  <c r="N10" i="18"/>
  <c r="R10" i="18"/>
  <c r="Q10" i="18" s="1"/>
  <c r="W10" i="18"/>
  <c r="X10" i="18"/>
  <c r="Z10" i="18"/>
  <c r="AA10" i="18" s="1"/>
  <c r="N11" i="18"/>
  <c r="R11" i="18"/>
  <c r="Q11" i="18" s="1"/>
  <c r="W11" i="18"/>
  <c r="X11" i="18" s="1"/>
  <c r="Z11" i="18"/>
  <c r="AA11" i="18" s="1"/>
  <c r="N12" i="18"/>
  <c r="R12" i="18"/>
  <c r="Q12" i="18" s="1"/>
  <c r="W12" i="18"/>
  <c r="X12" i="18" s="1"/>
  <c r="Z12" i="18"/>
  <c r="AA12" i="18" s="1"/>
  <c r="N13" i="18"/>
  <c r="R13" i="18"/>
  <c r="Q13" i="18" s="1"/>
  <c r="W13" i="18"/>
  <c r="X13" i="18" s="1"/>
  <c r="Z13" i="18"/>
  <c r="AA13" i="18" s="1"/>
  <c r="N14" i="18"/>
  <c r="R14" i="18"/>
  <c r="Q14" i="18" s="1"/>
  <c r="W14" i="18"/>
  <c r="X14" i="18" s="1"/>
  <c r="Z14" i="18"/>
  <c r="AA14" i="18" s="1"/>
  <c r="N15" i="18"/>
  <c r="R15" i="18"/>
  <c r="Q15" i="18" s="1"/>
  <c r="W15" i="18"/>
  <c r="X15" i="18" s="1"/>
  <c r="Z15" i="18"/>
  <c r="AA15" i="18"/>
  <c r="B16" i="18"/>
  <c r="U16" i="18"/>
  <c r="N17" i="18"/>
  <c r="R17" i="18"/>
  <c r="Q17" i="18" s="1"/>
  <c r="W17" i="18"/>
  <c r="X17" i="18" s="1"/>
  <c r="Z17" i="18"/>
  <c r="AA17" i="18"/>
  <c r="N18" i="18"/>
  <c r="R18" i="18"/>
  <c r="Q18" i="18" s="1"/>
  <c r="W18" i="18"/>
  <c r="X18" i="18"/>
  <c r="Z18" i="18"/>
  <c r="AA18" i="18" s="1"/>
  <c r="N19" i="18"/>
  <c r="R19" i="18"/>
  <c r="Q19" i="18" s="1"/>
  <c r="W19" i="18"/>
  <c r="X19" i="18"/>
  <c r="Z19" i="18"/>
  <c r="AA19" i="18" s="1"/>
  <c r="N20" i="18"/>
  <c r="R20" i="18"/>
  <c r="Q20" i="18" s="1"/>
  <c r="W20" i="18"/>
  <c r="X20" i="18" s="1"/>
  <c r="Z20" i="18"/>
  <c r="AA20" i="18" s="1"/>
  <c r="N21" i="18"/>
  <c r="R21" i="18"/>
  <c r="Q21" i="18" s="1"/>
  <c r="W21" i="18"/>
  <c r="X21" i="18" s="1"/>
  <c r="Z21" i="18"/>
  <c r="AA21" i="18" s="1"/>
  <c r="N22" i="18"/>
  <c r="R22" i="18"/>
  <c r="Q22" i="18" s="1"/>
  <c r="W22" i="18"/>
  <c r="X22" i="18" s="1"/>
  <c r="Z22" i="18"/>
  <c r="AA22" i="18"/>
  <c r="N23" i="18"/>
  <c r="R23" i="18"/>
  <c r="Q23" i="18" s="1"/>
  <c r="W23" i="18"/>
  <c r="X23" i="18"/>
  <c r="Z23" i="18"/>
  <c r="AA23" i="18" s="1"/>
  <c r="N24" i="18"/>
  <c r="R24" i="18"/>
  <c r="Q24" i="18" s="1"/>
  <c r="W24" i="18"/>
  <c r="X24" i="18" s="1"/>
  <c r="Z24" i="18"/>
  <c r="AA24" i="18" s="1"/>
  <c r="N25" i="18"/>
  <c r="R25" i="18"/>
  <c r="Q25" i="18" s="1"/>
  <c r="W25" i="18"/>
  <c r="X25" i="18" s="1"/>
  <c r="Z25" i="18"/>
  <c r="AA25" i="18"/>
  <c r="N26" i="18"/>
  <c r="R26" i="18"/>
  <c r="Q26" i="18" s="1"/>
  <c r="W26" i="18"/>
  <c r="X26" i="18" s="1"/>
  <c r="Z26" i="18"/>
  <c r="AA26" i="18" s="1"/>
  <c r="B27" i="18"/>
  <c r="U27" i="18"/>
  <c r="N28" i="18"/>
  <c r="R28" i="18"/>
  <c r="Q28" i="18" s="1"/>
  <c r="W28" i="18"/>
  <c r="X28" i="18" s="1"/>
  <c r="Z28" i="18"/>
  <c r="AA28" i="18"/>
  <c r="N29" i="18"/>
  <c r="R29" i="18"/>
  <c r="Q29" i="18" s="1"/>
  <c r="W29" i="18"/>
  <c r="X29" i="18"/>
  <c r="Z29" i="18"/>
  <c r="AA29" i="18" s="1"/>
  <c r="N30" i="18"/>
  <c r="R30" i="18"/>
  <c r="Q30" i="18" s="1"/>
  <c r="W30" i="18"/>
  <c r="X30" i="18" s="1"/>
  <c r="Z30" i="18"/>
  <c r="AA30" i="18" s="1"/>
  <c r="N31" i="18"/>
  <c r="R31" i="18"/>
  <c r="Q31" i="18" s="1"/>
  <c r="W31" i="18"/>
  <c r="X31" i="18" s="1"/>
  <c r="Z31" i="18"/>
  <c r="AA31" i="18" s="1"/>
  <c r="N32" i="18"/>
  <c r="R32" i="18"/>
  <c r="Q32" i="18" s="1"/>
  <c r="W32" i="18"/>
  <c r="X32" i="18" s="1"/>
  <c r="Z32" i="18"/>
  <c r="AA32" i="18"/>
  <c r="B33" i="18"/>
  <c r="U33" i="18"/>
  <c r="N34" i="18"/>
  <c r="R34" i="18"/>
  <c r="Q34" i="18" s="1"/>
  <c r="W34" i="18"/>
  <c r="X34" i="18" s="1"/>
  <c r="Z34" i="18"/>
  <c r="AA34" i="18" s="1"/>
  <c r="B35" i="18"/>
  <c r="U35" i="18"/>
  <c r="N36" i="18"/>
  <c r="R36" i="18"/>
  <c r="Q36" i="18" s="1"/>
  <c r="W36" i="18"/>
  <c r="X36" i="18" s="1"/>
  <c r="Z36" i="18"/>
  <c r="AA36" i="18" s="1"/>
  <c r="N37" i="18"/>
  <c r="R37" i="18"/>
  <c r="Q37" i="18" s="1"/>
  <c r="W37" i="18"/>
  <c r="X37" i="18"/>
  <c r="Z37" i="18"/>
  <c r="AA37" i="18" s="1"/>
  <c r="N38" i="18"/>
  <c r="R38" i="18"/>
  <c r="Q38" i="18" s="1"/>
  <c r="W38" i="18"/>
  <c r="X38" i="18"/>
  <c r="Z38" i="18"/>
  <c r="AA38" i="18" s="1"/>
  <c r="N39" i="18"/>
  <c r="R39" i="18"/>
  <c r="Q39" i="18" s="1"/>
  <c r="W39" i="18"/>
  <c r="X39" i="18" s="1"/>
  <c r="Z39" i="18"/>
  <c r="AA39" i="18" s="1"/>
  <c r="N40" i="18"/>
  <c r="R40" i="18"/>
  <c r="Q40" i="18" s="1"/>
  <c r="W40" i="18"/>
  <c r="X40" i="18" s="1"/>
  <c r="Z40" i="18"/>
  <c r="AA40" i="18" s="1"/>
  <c r="N41" i="18"/>
  <c r="R41" i="18"/>
  <c r="Q41" i="18" s="1"/>
  <c r="W41" i="18"/>
  <c r="X41" i="18" s="1"/>
  <c r="Z41" i="18"/>
  <c r="AA41" i="18" s="1"/>
  <c r="N42" i="18"/>
  <c r="R42" i="18"/>
  <c r="Q42" i="18" s="1"/>
  <c r="W42" i="18"/>
  <c r="X42" i="18"/>
  <c r="Z42" i="18"/>
  <c r="AA42" i="18" s="1"/>
  <c r="N43" i="18"/>
  <c r="R43" i="18"/>
  <c r="Q43" i="18" s="1"/>
  <c r="W43" i="18"/>
  <c r="X43" i="18"/>
  <c r="Z43" i="18"/>
  <c r="AA43" i="18" s="1"/>
  <c r="N44" i="18"/>
  <c r="R44" i="18"/>
  <c r="Q44" i="18" s="1"/>
  <c r="W44" i="18"/>
  <c r="X44" i="18" s="1"/>
  <c r="Z44" i="18"/>
  <c r="AA44" i="18" s="1"/>
  <c r="B45" i="18"/>
  <c r="U45" i="18"/>
  <c r="N46" i="18"/>
  <c r="R46" i="18"/>
  <c r="Q46" i="18" s="1"/>
  <c r="W46" i="18"/>
  <c r="X46" i="18" s="1"/>
  <c r="Z46" i="18"/>
  <c r="AA46" i="18" s="1"/>
  <c r="N47" i="18"/>
  <c r="R47" i="18"/>
  <c r="Q47" i="18" s="1"/>
  <c r="W47" i="18"/>
  <c r="X47" i="18" s="1"/>
  <c r="Z47" i="18"/>
  <c r="AA47" i="18" s="1"/>
  <c r="N48" i="18"/>
  <c r="R48" i="18"/>
  <c r="Q48" i="18" s="1"/>
  <c r="W48" i="18"/>
  <c r="X48" i="18" s="1"/>
  <c r="Z48" i="18"/>
  <c r="AA48" i="18"/>
  <c r="N49" i="18"/>
  <c r="R49" i="18"/>
  <c r="Q49" i="18" s="1"/>
  <c r="W49" i="18"/>
  <c r="X49" i="18"/>
  <c r="Z49" i="18"/>
  <c r="AA49" i="18" s="1"/>
  <c r="N50" i="18"/>
  <c r="R50" i="18"/>
  <c r="Q50" i="18" s="1"/>
  <c r="W50" i="18"/>
  <c r="X50" i="18" s="1"/>
  <c r="Z50" i="18"/>
  <c r="AA50" i="18" s="1"/>
  <c r="B51" i="18"/>
  <c r="U51" i="18"/>
  <c r="N52" i="18"/>
  <c r="R52" i="18"/>
  <c r="Q52" i="18" s="1"/>
  <c r="W52" i="18"/>
  <c r="X52" i="18"/>
  <c r="Z52" i="18"/>
  <c r="AA52" i="18" s="1"/>
  <c r="N53" i="18"/>
  <c r="R53" i="18"/>
  <c r="Q53" i="18" s="1"/>
  <c r="W53" i="18"/>
  <c r="X53" i="18"/>
  <c r="Z53" i="18"/>
  <c r="AA53" i="18" s="1"/>
  <c r="N54" i="18"/>
  <c r="R54" i="18"/>
  <c r="Q54" i="18" s="1"/>
  <c r="W54" i="18"/>
  <c r="X54" i="18" s="1"/>
  <c r="Z54" i="18"/>
  <c r="AA54" i="18" s="1"/>
  <c r="B55" i="18"/>
  <c r="U55" i="18"/>
  <c r="N56" i="18"/>
  <c r="R56" i="18"/>
  <c r="Q56" i="18" s="1"/>
  <c r="W56" i="18"/>
  <c r="X56" i="18"/>
  <c r="Z56" i="18"/>
  <c r="AA56" i="18"/>
  <c r="N57" i="18"/>
  <c r="R57" i="18"/>
  <c r="Q57" i="18" s="1"/>
  <c r="W57" i="18"/>
  <c r="X57" i="18" s="1"/>
  <c r="Z57" i="18"/>
  <c r="AA57" i="18" s="1"/>
  <c r="B58" i="18"/>
  <c r="U58" i="18"/>
  <c r="N59" i="18"/>
  <c r="R59" i="18"/>
  <c r="Q59" i="18" s="1"/>
  <c r="W59" i="18"/>
  <c r="X59" i="18"/>
  <c r="Z59" i="18"/>
  <c r="AA59" i="18"/>
  <c r="N60" i="18"/>
  <c r="R60" i="18"/>
  <c r="Q60" i="18" s="1"/>
  <c r="W60" i="18"/>
  <c r="X60" i="18" s="1"/>
  <c r="Z60" i="18"/>
  <c r="AA60" i="18" s="1"/>
  <c r="N61" i="18"/>
  <c r="R61" i="18"/>
  <c r="Q61" i="18" s="1"/>
  <c r="W61" i="18"/>
  <c r="X61" i="18" s="1"/>
  <c r="Z61" i="18"/>
  <c r="AA61" i="18" s="1"/>
  <c r="N62" i="18"/>
  <c r="R62" i="18"/>
  <c r="Q62" i="18" s="1"/>
  <c r="W62" i="18"/>
  <c r="X62" i="18" s="1"/>
  <c r="Z62" i="18"/>
  <c r="AA62" i="18" s="1"/>
  <c r="N63" i="18"/>
  <c r="R63" i="18"/>
  <c r="Q63" i="18" s="1"/>
  <c r="W63" i="18"/>
  <c r="X63" i="18" s="1"/>
  <c r="Z63" i="18"/>
  <c r="AA63" i="18" s="1"/>
  <c r="B64" i="18"/>
  <c r="U64" i="18"/>
  <c r="N65" i="18"/>
  <c r="R65" i="18"/>
  <c r="Q65" i="18" s="1"/>
  <c r="W65" i="18"/>
  <c r="X65" i="18" s="1"/>
  <c r="Z65" i="18"/>
  <c r="AA65" i="18" s="1"/>
  <c r="B66" i="18"/>
  <c r="U66" i="18"/>
  <c r="N67" i="18"/>
  <c r="R67" i="18"/>
  <c r="Q67" i="18" s="1"/>
  <c r="W67" i="18"/>
  <c r="X67" i="18" s="1"/>
  <c r="Z67" i="18"/>
  <c r="AA67" i="18" s="1"/>
  <c r="N68" i="18"/>
  <c r="R68" i="18"/>
  <c r="Q68" i="18" s="1"/>
  <c r="W68" i="18"/>
  <c r="X68" i="18" s="1"/>
  <c r="Z68" i="18"/>
  <c r="AA68" i="18"/>
  <c r="N69" i="18"/>
  <c r="R69" i="18"/>
  <c r="Q69" i="18" s="1"/>
  <c r="W69" i="18"/>
  <c r="X69" i="18"/>
  <c r="Z69" i="18"/>
  <c r="AA69" i="18" s="1"/>
  <c r="N70" i="18"/>
  <c r="R70" i="18"/>
  <c r="Q70" i="18" s="1"/>
  <c r="W70" i="18"/>
  <c r="X70" i="18" s="1"/>
  <c r="Z70" i="18"/>
  <c r="AA70" i="18" s="1"/>
  <c r="N71" i="18"/>
  <c r="R71" i="18"/>
  <c r="Q71" i="18" s="1"/>
  <c r="W71" i="18"/>
  <c r="X71" i="18" s="1"/>
  <c r="Z71" i="18"/>
  <c r="AA71" i="18" s="1"/>
  <c r="N72" i="18"/>
  <c r="R72" i="18"/>
  <c r="Q72" i="18" s="1"/>
  <c r="W72" i="18"/>
  <c r="X72" i="18" s="1"/>
  <c r="Z72" i="18"/>
  <c r="AA72" i="18" s="1"/>
  <c r="N73" i="18"/>
  <c r="R73" i="18"/>
  <c r="Q73" i="18" s="1"/>
  <c r="W73" i="18"/>
  <c r="X73" i="18"/>
  <c r="Z73" i="18"/>
  <c r="AA73" i="18" s="1"/>
  <c r="N74" i="18"/>
  <c r="R74" i="18"/>
  <c r="Q74" i="18" s="1"/>
  <c r="W74" i="18"/>
  <c r="X74" i="18"/>
  <c r="Z74" i="18"/>
  <c r="AA74" i="18" s="1"/>
  <c r="N75" i="18"/>
  <c r="R75" i="18"/>
  <c r="Q75" i="18" s="1"/>
  <c r="W75" i="18"/>
  <c r="X75" i="18" s="1"/>
  <c r="Z75" i="18"/>
  <c r="AA75" i="18" s="1"/>
  <c r="B76" i="18"/>
  <c r="U76" i="18"/>
  <c r="N77" i="18"/>
  <c r="R77" i="18"/>
  <c r="Q77" i="18" s="1"/>
  <c r="W77" i="18"/>
  <c r="X77" i="18" s="1"/>
  <c r="Z77" i="18"/>
  <c r="AA77" i="18" s="1"/>
  <c r="N78" i="18"/>
  <c r="R78" i="18"/>
  <c r="Q78" i="18" s="1"/>
  <c r="W78" i="18"/>
  <c r="X78" i="18"/>
  <c r="Z78" i="18"/>
  <c r="AA78" i="18" s="1"/>
  <c r="N79" i="18"/>
  <c r="R79" i="18"/>
  <c r="Q79" i="18" s="1"/>
  <c r="W79" i="18"/>
  <c r="X79" i="18" s="1"/>
  <c r="Z79" i="18"/>
  <c r="AA79" i="18" s="1"/>
  <c r="N80" i="18"/>
  <c r="R80" i="18"/>
  <c r="Q80" i="18" s="1"/>
  <c r="W80" i="18"/>
  <c r="X80" i="18" s="1"/>
  <c r="Z80" i="18"/>
  <c r="AA80" i="18" s="1"/>
  <c r="N81" i="18"/>
  <c r="R81" i="18"/>
  <c r="Q81" i="18" s="1"/>
  <c r="W81" i="18"/>
  <c r="X81" i="18" s="1"/>
  <c r="Z81" i="18"/>
  <c r="AA81" i="18" s="1"/>
  <c r="B82" i="18"/>
  <c r="U82" i="18"/>
  <c r="N83" i="18"/>
  <c r="R83" i="18"/>
  <c r="Q83" i="18" s="1"/>
  <c r="W83" i="18"/>
  <c r="X83" i="18"/>
  <c r="Z83" i="18"/>
  <c r="AA83" i="18" s="1"/>
  <c r="N84" i="18"/>
  <c r="R84" i="18"/>
  <c r="Q84" i="18" s="1"/>
  <c r="W84" i="18"/>
  <c r="X84" i="18"/>
  <c r="Z84" i="18"/>
  <c r="AA84" i="18" s="1"/>
  <c r="N85" i="18"/>
  <c r="R85" i="18"/>
  <c r="Q85" i="18" s="1"/>
  <c r="W85" i="18"/>
  <c r="X85" i="18" s="1"/>
  <c r="Z85" i="18"/>
  <c r="AA85" i="18" s="1"/>
  <c r="N86" i="18"/>
  <c r="R86" i="18"/>
  <c r="Q86" i="18" s="1"/>
  <c r="W86" i="18"/>
  <c r="X86" i="18" s="1"/>
  <c r="Z86" i="18"/>
  <c r="AA86" i="18" s="1"/>
  <c r="N87" i="18"/>
  <c r="R87" i="18"/>
  <c r="Q87" i="18" s="1"/>
  <c r="W87" i="18"/>
  <c r="X87" i="18"/>
  <c r="Z87" i="18"/>
  <c r="AA87" i="18" s="1"/>
  <c r="N88" i="18"/>
  <c r="R88" i="18"/>
  <c r="Q88" i="18" s="1"/>
  <c r="W88" i="18"/>
  <c r="X88" i="18"/>
  <c r="Z88" i="18"/>
  <c r="AA88" i="18" s="1"/>
  <c r="N89" i="18"/>
  <c r="R89" i="18"/>
  <c r="Q89" i="18" s="1"/>
  <c r="W89" i="18"/>
  <c r="X89" i="18" s="1"/>
  <c r="Z89" i="18"/>
  <c r="AA89" i="18" s="1"/>
  <c r="N90" i="18"/>
  <c r="R90" i="18"/>
  <c r="Q90" i="18" s="1"/>
  <c r="W90" i="18"/>
  <c r="X90" i="18" s="1"/>
  <c r="Z90" i="18"/>
  <c r="AA90" i="18" s="1"/>
  <c r="N91" i="18"/>
  <c r="R91" i="18"/>
  <c r="Q91" i="18" s="1"/>
  <c r="W91" i="18"/>
  <c r="X91" i="18" s="1"/>
  <c r="Z91" i="18"/>
  <c r="AA91" i="18"/>
  <c r="N92" i="18"/>
  <c r="R92" i="18"/>
  <c r="Q92" i="18" s="1"/>
  <c r="W92" i="18"/>
  <c r="X92" i="18" s="1"/>
  <c r="Z92" i="18"/>
  <c r="AA92" i="18" s="1"/>
  <c r="N93" i="18"/>
  <c r="R93" i="18"/>
  <c r="Q93" i="18" s="1"/>
  <c r="W93" i="18"/>
  <c r="X93" i="18" s="1"/>
  <c r="Z93" i="18"/>
  <c r="AA93" i="18"/>
  <c r="N94" i="18"/>
  <c r="R94" i="18"/>
  <c r="Q94" i="18" s="1"/>
  <c r="W94" i="18"/>
  <c r="X94" i="18" s="1"/>
  <c r="Z94" i="18"/>
  <c r="AA94" i="18"/>
  <c r="N95" i="18"/>
  <c r="R95" i="18"/>
  <c r="Q95" i="18" s="1"/>
  <c r="W95" i="18"/>
  <c r="X95" i="18" s="1"/>
  <c r="Z95" i="18"/>
  <c r="AA95" i="18" s="1"/>
  <c r="N96" i="18"/>
  <c r="R96" i="18"/>
  <c r="Q96" i="18" s="1"/>
  <c r="W96" i="18"/>
  <c r="X96" i="18" s="1"/>
  <c r="Z96" i="18"/>
  <c r="AA96" i="18" s="1"/>
  <c r="N97" i="18"/>
  <c r="R97" i="18"/>
  <c r="Q97" i="18" s="1"/>
  <c r="W97" i="18"/>
  <c r="X97" i="18" s="1"/>
  <c r="Z97" i="18"/>
  <c r="AA97" i="18" s="1"/>
  <c r="N98" i="18"/>
  <c r="R98" i="18"/>
  <c r="Q98" i="18" s="1"/>
  <c r="W98" i="18"/>
  <c r="X98" i="18" s="1"/>
  <c r="Z98" i="18"/>
  <c r="AA98" i="18" s="1"/>
  <c r="N99" i="18"/>
  <c r="R99" i="18"/>
  <c r="Q99" i="18" s="1"/>
  <c r="W99" i="18"/>
  <c r="X99" i="18" s="1"/>
  <c r="Z99" i="18"/>
  <c r="AA99" i="18" s="1"/>
  <c r="N100" i="18"/>
  <c r="R100" i="18"/>
  <c r="Q100" i="18" s="1"/>
  <c r="W100" i="18"/>
  <c r="X100" i="18" s="1"/>
  <c r="Z100" i="18"/>
  <c r="AA100" i="18"/>
  <c r="N101" i="18"/>
  <c r="R101" i="18"/>
  <c r="Q101" i="18" s="1"/>
  <c r="W101" i="18"/>
  <c r="X101" i="18"/>
  <c r="Z101" i="18"/>
  <c r="AA101" i="18" s="1"/>
  <c r="N102" i="18"/>
  <c r="R102" i="18"/>
  <c r="Q102" i="18" s="1"/>
  <c r="W102" i="18"/>
  <c r="X102" i="18" s="1"/>
  <c r="Z102" i="18"/>
  <c r="AA102" i="18"/>
  <c r="N103" i="18"/>
  <c r="R103" i="18"/>
  <c r="Q103" i="18" s="1"/>
  <c r="W103" i="18"/>
  <c r="X103" i="18" s="1"/>
  <c r="Z103" i="18"/>
  <c r="AA103" i="18" s="1"/>
  <c r="N104" i="18"/>
  <c r="R104" i="18"/>
  <c r="Q104" i="18" s="1"/>
  <c r="W104" i="18"/>
  <c r="X104" i="18"/>
  <c r="Z104" i="18"/>
  <c r="AA104" i="18"/>
  <c r="B105" i="18"/>
  <c r="U105" i="18"/>
  <c r="N106" i="18"/>
  <c r="R106" i="18"/>
  <c r="Q106" i="18" s="1"/>
  <c r="W106" i="18"/>
  <c r="X106" i="18" s="1"/>
  <c r="Z106" i="18"/>
  <c r="AA106" i="18" s="1"/>
  <c r="N107" i="18"/>
  <c r="R107" i="18"/>
  <c r="Q107" i="18" s="1"/>
  <c r="W107" i="18"/>
  <c r="X107" i="18" s="1"/>
  <c r="Z107" i="18"/>
  <c r="AA107" i="18" s="1"/>
  <c r="N108" i="18"/>
  <c r="R108" i="18"/>
  <c r="Q108" i="18" s="1"/>
  <c r="W108" i="18"/>
  <c r="X108" i="18" s="1"/>
  <c r="Z108" i="18"/>
  <c r="AA108" i="18" s="1"/>
  <c r="N109" i="18"/>
  <c r="R109" i="18"/>
  <c r="Q109" i="18" s="1"/>
  <c r="W109" i="18"/>
  <c r="X109" i="18" s="1"/>
  <c r="Z109" i="18"/>
  <c r="AA109" i="18" s="1"/>
  <c r="N110" i="18"/>
  <c r="R110" i="18"/>
  <c r="Q110" i="18" s="1"/>
  <c r="W110" i="18"/>
  <c r="X110" i="18" s="1"/>
  <c r="Z110" i="18"/>
  <c r="AA110" i="18" s="1"/>
  <c r="N111" i="18"/>
  <c r="R111" i="18"/>
  <c r="Q111" i="18" s="1"/>
  <c r="W111" i="18"/>
  <c r="X111" i="18"/>
  <c r="Z111" i="18"/>
  <c r="AA111" i="18" s="1"/>
  <c r="N112" i="18"/>
  <c r="R112" i="18"/>
  <c r="Q112" i="18" s="1"/>
  <c r="W112" i="18"/>
  <c r="X112" i="18" s="1"/>
  <c r="Z112" i="18"/>
  <c r="AA112" i="18" s="1"/>
  <c r="N113" i="18"/>
  <c r="R113" i="18"/>
  <c r="Q113" i="18" s="1"/>
  <c r="W113" i="18"/>
  <c r="X113" i="18" s="1"/>
  <c r="Z113" i="18"/>
  <c r="AA113" i="18" s="1"/>
  <c r="N114" i="18"/>
  <c r="R114" i="18"/>
  <c r="Q114" i="18" s="1"/>
  <c r="W114" i="18"/>
  <c r="X114" i="18" s="1"/>
  <c r="Z114" i="18"/>
  <c r="AA114" i="18" s="1"/>
  <c r="N115" i="18"/>
  <c r="R115" i="18"/>
  <c r="Q115" i="18" s="1"/>
  <c r="W115" i="18"/>
  <c r="X115" i="18" s="1"/>
  <c r="Z115" i="18"/>
  <c r="AA115" i="18" s="1"/>
  <c r="N116" i="18"/>
  <c r="R116" i="18"/>
  <c r="Q116" i="18" s="1"/>
  <c r="W116" i="18"/>
  <c r="X116" i="18" s="1"/>
  <c r="Z116" i="18"/>
  <c r="AA116" i="18"/>
  <c r="N117" i="18"/>
  <c r="R117" i="18"/>
  <c r="Q117" i="18" s="1"/>
  <c r="W117" i="18"/>
  <c r="X117" i="18" s="1"/>
  <c r="Z117" i="18"/>
  <c r="AA117" i="18" s="1"/>
  <c r="N118" i="18"/>
  <c r="R118" i="18"/>
  <c r="Q118" i="18" s="1"/>
  <c r="W118" i="18"/>
  <c r="X118" i="18" s="1"/>
  <c r="Z118" i="18"/>
  <c r="AA118" i="18" s="1"/>
  <c r="N119" i="18"/>
  <c r="R119" i="18"/>
  <c r="Q119" i="18" s="1"/>
  <c r="W119" i="18"/>
  <c r="X119" i="18" s="1"/>
  <c r="Z119" i="18"/>
  <c r="AA119" i="18" s="1"/>
  <c r="N120" i="18"/>
  <c r="R120" i="18"/>
  <c r="Q120" i="18" s="1"/>
  <c r="W120" i="18"/>
  <c r="X120" i="18" s="1"/>
  <c r="Z120" i="18"/>
  <c r="AA120" i="18" s="1"/>
  <c r="N121" i="18"/>
  <c r="R121" i="18"/>
  <c r="Q121" i="18" s="1"/>
  <c r="W121" i="18"/>
  <c r="X121" i="18" s="1"/>
  <c r="Z121" i="18"/>
  <c r="AA121" i="18" s="1"/>
  <c r="N122" i="18"/>
  <c r="R122" i="18"/>
  <c r="Q122" i="18" s="1"/>
  <c r="W122" i="18"/>
  <c r="X122" i="18" s="1"/>
  <c r="Z122" i="18"/>
  <c r="AA122" i="18" s="1"/>
  <c r="B123" i="18"/>
  <c r="U123" i="18"/>
  <c r="N124" i="18"/>
  <c r="R124" i="18"/>
  <c r="Q124" i="18" s="1"/>
  <c r="W124" i="18"/>
  <c r="X124" i="18" s="1"/>
  <c r="Z124" i="18"/>
  <c r="AA124" i="18"/>
  <c r="N125" i="18"/>
  <c r="R125" i="18"/>
  <c r="Q125" i="18" s="1"/>
  <c r="W125" i="18"/>
  <c r="X125" i="18" s="1"/>
  <c r="Z125" i="18"/>
  <c r="AA125" i="18" s="1"/>
  <c r="N126" i="18"/>
  <c r="R126" i="18"/>
  <c r="Q126" i="18" s="1"/>
  <c r="W126" i="18"/>
  <c r="X126" i="18" s="1"/>
  <c r="Z126" i="18"/>
  <c r="AA126" i="18" s="1"/>
  <c r="N127" i="18"/>
  <c r="R127" i="18"/>
  <c r="Q127" i="18" s="1"/>
  <c r="W127" i="18"/>
  <c r="X127" i="18" s="1"/>
  <c r="Z127" i="18"/>
  <c r="AA127" i="18" s="1"/>
  <c r="N128" i="18"/>
  <c r="R128" i="18"/>
  <c r="Q128" i="18" s="1"/>
  <c r="W128" i="18"/>
  <c r="X128" i="18" s="1"/>
  <c r="Z128" i="18"/>
  <c r="AA128" i="18"/>
  <c r="N129" i="18"/>
  <c r="R129" i="18"/>
  <c r="Q129" i="18" s="1"/>
  <c r="W129" i="18"/>
  <c r="X129" i="18"/>
  <c r="Z129" i="18"/>
  <c r="AA129" i="18" s="1"/>
  <c r="N130" i="18"/>
  <c r="R130" i="18"/>
  <c r="Q130" i="18" s="1"/>
  <c r="W130" i="18"/>
  <c r="X130" i="18" s="1"/>
  <c r="Z130" i="18"/>
  <c r="AA130" i="18" s="1"/>
  <c r="N131" i="18"/>
  <c r="R131" i="18"/>
  <c r="Q131" i="18" s="1"/>
  <c r="W131" i="18"/>
  <c r="X131" i="18" s="1"/>
  <c r="Z131" i="18"/>
  <c r="AA131" i="18" s="1"/>
  <c r="B132" i="18"/>
  <c r="U132" i="18"/>
  <c r="N133" i="18"/>
  <c r="R133" i="18"/>
  <c r="Q133" i="18" s="1"/>
  <c r="W133" i="18"/>
  <c r="X133" i="18" s="1"/>
  <c r="Z133" i="18"/>
  <c r="AA133" i="18"/>
  <c r="N134" i="18"/>
  <c r="R134" i="18"/>
  <c r="Q134" i="18" s="1"/>
  <c r="W134" i="18"/>
  <c r="X134" i="18" s="1"/>
  <c r="Z134" i="18"/>
  <c r="AA134" i="18" s="1"/>
  <c r="N135" i="18"/>
  <c r="R135" i="18"/>
  <c r="Q135" i="18" s="1"/>
  <c r="W135" i="18"/>
  <c r="X135" i="18" s="1"/>
  <c r="Z135" i="18"/>
  <c r="AA135" i="18"/>
  <c r="N136" i="18"/>
  <c r="R136" i="18"/>
  <c r="Q136" i="18" s="1"/>
  <c r="W136" i="18"/>
  <c r="X136" i="18" s="1"/>
  <c r="Z136" i="18"/>
  <c r="AA136" i="18" s="1"/>
  <c r="N137" i="18"/>
  <c r="R137" i="18"/>
  <c r="Q137" i="18" s="1"/>
  <c r="W137" i="18"/>
  <c r="X137" i="18" s="1"/>
  <c r="Z137" i="18"/>
  <c r="AA137" i="18"/>
  <c r="N138" i="18"/>
  <c r="R138" i="18"/>
  <c r="Q138" i="18" s="1"/>
  <c r="W138" i="18"/>
  <c r="X138" i="18"/>
  <c r="Z138" i="18"/>
  <c r="AA138" i="18" s="1"/>
  <c r="N139" i="18"/>
  <c r="R139" i="18"/>
  <c r="Q139" i="18" s="1"/>
  <c r="W139" i="18"/>
  <c r="X139" i="18" s="1"/>
  <c r="Z139" i="18"/>
  <c r="AA139" i="18" s="1"/>
  <c r="N140" i="18"/>
  <c r="R140" i="18"/>
  <c r="Q140" i="18" s="1"/>
  <c r="W140" i="18"/>
  <c r="X140" i="18" s="1"/>
  <c r="Z140" i="18"/>
  <c r="AA140" i="18" s="1"/>
  <c r="B141" i="18"/>
  <c r="U141" i="18"/>
  <c r="N142" i="18"/>
  <c r="R142" i="18"/>
  <c r="Q142" i="18" s="1"/>
  <c r="W142" i="18"/>
  <c r="X142" i="18" s="1"/>
  <c r="Z142" i="18"/>
  <c r="AA142" i="18" s="1"/>
  <c r="B143" i="18"/>
  <c r="U143" i="18"/>
  <c r="N144" i="18"/>
  <c r="R144" i="18"/>
  <c r="Q144" i="18" s="1"/>
  <c r="W144" i="18"/>
  <c r="X144" i="18" s="1"/>
  <c r="Z144" i="18"/>
  <c r="AA144" i="18" s="1"/>
  <c r="B145" i="18"/>
  <c r="U145" i="18"/>
  <c r="N146" i="18"/>
  <c r="R146" i="18"/>
  <c r="Q146" i="18" s="1"/>
  <c r="W146" i="18"/>
  <c r="X146" i="18" s="1"/>
  <c r="Z146" i="18"/>
  <c r="AA146" i="18" s="1"/>
  <c r="N147" i="18"/>
  <c r="R147" i="18"/>
  <c r="Q147" i="18" s="1"/>
  <c r="W147" i="18"/>
  <c r="X147" i="18"/>
  <c r="Z147" i="18"/>
  <c r="AA147" i="18" s="1"/>
  <c r="B148" i="18"/>
  <c r="U148" i="18"/>
  <c r="N149" i="18"/>
  <c r="R149" i="18"/>
  <c r="Q149" i="18" s="1"/>
  <c r="W149" i="18"/>
  <c r="X149" i="18" s="1"/>
  <c r="Z149" i="18"/>
  <c r="AA149" i="18"/>
  <c r="N150" i="18"/>
  <c r="R150" i="18"/>
  <c r="Q150" i="18" s="1"/>
  <c r="W150" i="18"/>
  <c r="X150" i="18" s="1"/>
  <c r="Z150" i="18"/>
  <c r="AA150" i="18" s="1"/>
  <c r="B151" i="18"/>
  <c r="U151" i="18"/>
  <c r="N152" i="18"/>
  <c r="R152" i="18"/>
  <c r="Q152" i="18" s="1"/>
  <c r="W152" i="18"/>
  <c r="X152" i="18" s="1"/>
  <c r="Z152" i="18"/>
  <c r="AA152" i="18" s="1"/>
  <c r="N153" i="18"/>
  <c r="R153" i="18"/>
  <c r="Q153" i="18" s="1"/>
  <c r="W153" i="18"/>
  <c r="X153" i="18" s="1"/>
  <c r="Z153" i="18"/>
  <c r="AA153" i="18" s="1"/>
  <c r="N154" i="18"/>
  <c r="R154" i="18"/>
  <c r="Q154" i="18" s="1"/>
  <c r="W154" i="18"/>
  <c r="X154" i="18" s="1"/>
  <c r="Z154" i="18"/>
  <c r="AA154" i="18" s="1"/>
  <c r="B155" i="18"/>
  <c r="U155" i="18"/>
  <c r="N156" i="18"/>
  <c r="R156" i="18"/>
  <c r="Q156" i="18" s="1"/>
  <c r="W156" i="18"/>
  <c r="X156" i="18"/>
  <c r="Z156" i="18"/>
  <c r="AA156" i="18" s="1"/>
  <c r="B157" i="18"/>
  <c r="U157" i="18"/>
  <c r="N158" i="18"/>
  <c r="R158" i="18"/>
  <c r="Q158" i="18" s="1"/>
  <c r="W158" i="18"/>
  <c r="X158" i="18" s="1"/>
  <c r="Z158" i="18"/>
  <c r="AA158" i="18"/>
  <c r="B159" i="18"/>
  <c r="O159" i="18"/>
  <c r="O157" i="18" s="1"/>
  <c r="O155" i="18" s="1"/>
  <c r="O151" i="18" s="1"/>
  <c r="O148" i="18" s="1"/>
  <c r="O145" i="18" s="1"/>
  <c r="O143" i="18" s="1"/>
  <c r="O141" i="18" s="1"/>
  <c r="O132" i="18" s="1"/>
  <c r="O123" i="18" s="1"/>
  <c r="O105" i="18" s="1"/>
  <c r="O82" i="18" s="1"/>
  <c r="O76" i="18" s="1"/>
  <c r="O66" i="18" s="1"/>
  <c r="O64" i="18" s="1"/>
  <c r="O58" i="18" s="1"/>
  <c r="O55" i="18" s="1"/>
  <c r="O51" i="18" s="1"/>
  <c r="O45" i="18" s="1"/>
  <c r="O35" i="18" s="1"/>
  <c r="O33" i="18" s="1"/>
  <c r="P159" i="18"/>
  <c r="P157" i="18" s="1"/>
  <c r="P155" i="18" s="1"/>
  <c r="P151" i="18" s="1"/>
  <c r="P148" i="18" s="1"/>
  <c r="P145" i="18" s="1"/>
  <c r="P143" i="18" s="1"/>
  <c r="P141" i="18" s="1"/>
  <c r="P132" i="18" s="1"/>
  <c r="P123" i="18" s="1"/>
  <c r="P105" i="18" s="1"/>
  <c r="P82" i="18" s="1"/>
  <c r="P76" i="18" s="1"/>
  <c r="P66" i="18" s="1"/>
  <c r="P64" i="18" s="1"/>
  <c r="P58" i="18" s="1"/>
  <c r="P55" i="18" s="1"/>
  <c r="P51" i="18" s="1"/>
  <c r="P45" i="18" s="1"/>
  <c r="P35" i="18" s="1"/>
  <c r="P33" i="18" s="1"/>
  <c r="P27" i="18" s="1"/>
  <c r="P16" i="18" s="1"/>
  <c r="S159" i="18"/>
  <c r="S157" i="18" s="1"/>
  <c r="S155" i="18" s="1"/>
  <c r="S151" i="18" s="1"/>
  <c r="S148" i="18" s="1"/>
  <c r="S145" i="18" s="1"/>
  <c r="S143" i="18" s="1"/>
  <c r="S141" i="18" s="1"/>
  <c r="S132" i="18" s="1"/>
  <c r="S123" i="18" s="1"/>
  <c r="S105" i="18" s="1"/>
  <c r="S82" i="18" s="1"/>
  <c r="S76" i="18" s="1"/>
  <c r="S66" i="18" s="1"/>
  <c r="S64" i="18" s="1"/>
  <c r="S58" i="18" s="1"/>
  <c r="S55" i="18" s="1"/>
  <c r="S51" i="18" s="1"/>
  <c r="S45" i="18" s="1"/>
  <c r="S35" i="18" s="1"/>
  <c r="S33" i="18" s="1"/>
  <c r="S27" i="18" s="1"/>
  <c r="S16" i="18" s="1"/>
  <c r="T159" i="18"/>
  <c r="T157" i="18" s="1"/>
  <c r="T155" i="18" s="1"/>
  <c r="T151" i="18" s="1"/>
  <c r="T148" i="18" s="1"/>
  <c r="T145" i="18" s="1"/>
  <c r="T143" i="18" s="1"/>
  <c r="T141" i="18" s="1"/>
  <c r="T132" i="18" s="1"/>
  <c r="T123" i="18" s="1"/>
  <c r="T105" i="18" s="1"/>
  <c r="T82" i="18" s="1"/>
  <c r="T76" i="18" s="1"/>
  <c r="T66" i="18" s="1"/>
  <c r="T64" i="18" s="1"/>
  <c r="T58" i="18" s="1"/>
  <c r="T55" i="18" s="1"/>
  <c r="T51" i="18" s="1"/>
  <c r="T45" i="18" s="1"/>
  <c r="T35" i="18" s="1"/>
  <c r="T33" i="18" s="1"/>
  <c r="T27" i="18" s="1"/>
  <c r="T16" i="18" s="1"/>
  <c r="U159" i="18"/>
  <c r="V159" i="18"/>
  <c r="V157" i="18" s="1"/>
  <c r="V155" i="18" s="1"/>
  <c r="V151" i="18" s="1"/>
  <c r="V148" i="18" s="1"/>
  <c r="V145" i="18" s="1"/>
  <c r="V143" i="18" s="1"/>
  <c r="V141" i="18" s="1"/>
  <c r="V132" i="18" s="1"/>
  <c r="V123" i="18" s="1"/>
  <c r="V105" i="18" s="1"/>
  <c r="V82" i="18" s="1"/>
  <c r="V76" i="18" s="1"/>
  <c r="V66" i="18" s="1"/>
  <c r="V64" i="18" s="1"/>
  <c r="V58" i="18" s="1"/>
  <c r="V55" i="18" s="1"/>
  <c r="V51" i="18" s="1"/>
  <c r="V45" i="18" s="1"/>
  <c r="V35" i="18" s="1"/>
  <c r="V33" i="18" s="1"/>
  <c r="V27" i="18" s="1"/>
  <c r="V16" i="18" s="1"/>
  <c r="V8" i="18" s="1"/>
  <c r="Y159" i="18"/>
  <c r="Y157" i="18" s="1"/>
  <c r="Y155" i="18" s="1"/>
  <c r="Y151" i="18" s="1"/>
  <c r="Y148" i="18" s="1"/>
  <c r="Y145" i="18" s="1"/>
  <c r="Y143" i="18" s="1"/>
  <c r="Y141" i="18" s="1"/>
  <c r="Y132" i="18" s="1"/>
  <c r="Y123" i="18" s="1"/>
  <c r="Y105" i="18" s="1"/>
  <c r="Y82" i="18" s="1"/>
  <c r="Y76" i="18" s="1"/>
  <c r="Y66" i="18" s="1"/>
  <c r="Y64" i="18" s="1"/>
  <c r="Y58" i="18" s="1"/>
  <c r="Y55" i="18" s="1"/>
  <c r="Y51" i="18" s="1"/>
  <c r="Y45" i="18" s="1"/>
  <c r="Y35" i="18" s="1"/>
  <c r="Y33" i="18" s="1"/>
  <c r="Y27" i="18" s="1"/>
  <c r="Y16" i="18" s="1"/>
  <c r="Y8" i="18" s="1"/>
  <c r="N160" i="18"/>
  <c r="R160" i="18"/>
  <c r="Q160" i="18" s="1"/>
  <c r="W160" i="18"/>
  <c r="X160" i="18"/>
  <c r="Z160" i="18"/>
  <c r="AA160" i="18" s="1"/>
  <c r="N161" i="18"/>
  <c r="R161" i="18"/>
  <c r="Q161" i="18" s="1"/>
  <c r="W161" i="18"/>
  <c r="X161" i="18" s="1"/>
  <c r="Z161" i="18"/>
  <c r="AA161" i="18"/>
  <c r="N162" i="18"/>
  <c r="R162" i="18"/>
  <c r="Q162" i="18" s="1"/>
  <c r="W162" i="18"/>
  <c r="X162" i="18"/>
  <c r="Z162" i="18"/>
  <c r="AA162" i="18"/>
  <c r="N163" i="18"/>
  <c r="R163" i="18"/>
  <c r="Q163" i="18" s="1"/>
  <c r="W163" i="18"/>
  <c r="X163" i="18"/>
  <c r="Z163" i="18"/>
  <c r="AA163" i="18"/>
  <c r="N159" i="18" l="1"/>
  <c r="R157" i="18"/>
  <c r="N157" i="18"/>
  <c r="O27" i="18"/>
  <c r="O16" i="18" s="1"/>
  <c r="N16" i="18" s="1"/>
  <c r="N33" i="18"/>
  <c r="T8" i="18"/>
  <c r="T5" i="18"/>
  <c r="R148" i="18"/>
  <c r="R141" i="18"/>
  <c r="P5" i="18"/>
  <c r="P8" i="18"/>
  <c r="R105" i="18"/>
  <c r="S5" i="18"/>
  <c r="S8" i="18"/>
  <c r="N148" i="18"/>
  <c r="N141" i="18"/>
  <c r="N132" i="18"/>
  <c r="N123" i="18"/>
  <c r="R159" i="18"/>
  <c r="N145" i="18"/>
  <c r="N82" i="18"/>
  <c r="N64" i="18"/>
  <c r="R51" i="18"/>
  <c r="R35" i="18"/>
  <c r="N143" i="18"/>
  <c r="R132" i="18"/>
  <c r="N58" i="18"/>
  <c r="N155" i="18"/>
  <c r="R143" i="18"/>
  <c r="R123" i="18"/>
  <c r="N51" i="18"/>
  <c r="R45" i="18"/>
  <c r="R33" i="18"/>
  <c r="Y3" i="18"/>
  <c r="R8" i="18"/>
  <c r="R76" i="18"/>
  <c r="R55" i="18"/>
  <c r="R151" i="18"/>
  <c r="R155" i="18"/>
  <c r="N151" i="18"/>
  <c r="R145" i="18"/>
  <c r="R64" i="18"/>
  <c r="N55" i="18"/>
  <c r="N45" i="18"/>
  <c r="N105" i="18"/>
  <c r="N76" i="18"/>
  <c r="R58" i="18"/>
  <c r="N35" i="18"/>
  <c r="R66" i="18"/>
  <c r="R82" i="18"/>
  <c r="N66" i="18"/>
  <c r="R27" i="18"/>
  <c r="R16" i="18"/>
  <c r="N3" i="18"/>
  <c r="V3" i="18"/>
  <c r="N27" i="18" l="1"/>
  <c r="R3" i="18"/>
  <c r="O5" i="18"/>
  <c r="O8" i="18"/>
  <c r="N8" i="18" s="1"/>
  <c r="U8" i="17" l="1"/>
  <c r="N9" i="17"/>
  <c r="R9" i="17"/>
  <c r="Q9" i="17" s="1"/>
  <c r="W9" i="17"/>
  <c r="X9" i="17" s="1"/>
  <c r="Z9" i="17"/>
  <c r="N10" i="17"/>
  <c r="R10" i="17"/>
  <c r="Q10" i="17" s="1"/>
  <c r="W10" i="17"/>
  <c r="X10" i="17" s="1"/>
  <c r="Z10" i="17"/>
  <c r="AA10" i="17" s="1"/>
  <c r="N11" i="17"/>
  <c r="R11" i="17"/>
  <c r="Q11" i="17" s="1"/>
  <c r="W11" i="17"/>
  <c r="X11" i="17" s="1"/>
  <c r="Z11" i="17"/>
  <c r="AA11" i="17"/>
  <c r="N12" i="17"/>
  <c r="R12" i="17"/>
  <c r="Q12" i="17" s="1"/>
  <c r="W12" i="17"/>
  <c r="X12" i="17" s="1"/>
  <c r="Z12" i="17"/>
  <c r="AA12" i="17" s="1"/>
  <c r="N13" i="17"/>
  <c r="R13" i="17"/>
  <c r="Q13" i="17" s="1"/>
  <c r="W13" i="17"/>
  <c r="X13" i="17" s="1"/>
  <c r="Z13" i="17"/>
  <c r="AA13" i="17" s="1"/>
  <c r="N14" i="17"/>
  <c r="R14" i="17"/>
  <c r="Q14" i="17" s="1"/>
  <c r="W14" i="17"/>
  <c r="X14" i="17" s="1"/>
  <c r="Z14" i="17"/>
  <c r="AA14" i="17"/>
  <c r="N15" i="17"/>
  <c r="R15" i="17"/>
  <c r="Q15" i="17" s="1"/>
  <c r="W15" i="17"/>
  <c r="X15" i="17" s="1"/>
  <c r="Z15" i="17"/>
  <c r="AA15" i="17" s="1"/>
  <c r="N16" i="17"/>
  <c r="R16" i="17"/>
  <c r="Q16" i="17" s="1"/>
  <c r="W16" i="17"/>
  <c r="X16" i="17"/>
  <c r="Z16" i="17"/>
  <c r="AA16" i="17" s="1"/>
  <c r="N17" i="17"/>
  <c r="R17" i="17"/>
  <c r="Q17" i="17" s="1"/>
  <c r="W17" i="17"/>
  <c r="X17" i="17" s="1"/>
  <c r="Z17" i="17"/>
  <c r="AA17" i="17" s="1"/>
  <c r="N18" i="17"/>
  <c r="R18" i="17"/>
  <c r="Q18" i="17" s="1"/>
  <c r="W18" i="17"/>
  <c r="X18" i="17" s="1"/>
  <c r="Z18" i="17"/>
  <c r="AA18" i="17" s="1"/>
  <c r="N20" i="17"/>
  <c r="R20" i="17"/>
  <c r="Q20" i="17" s="1"/>
  <c r="W20" i="17"/>
  <c r="X20" i="17" s="1"/>
  <c r="Z20" i="17"/>
  <c r="AA20" i="17" s="1"/>
  <c r="N21" i="17"/>
  <c r="R21" i="17"/>
  <c r="Q21" i="17" s="1"/>
  <c r="W21" i="17"/>
  <c r="X21" i="17" s="1"/>
  <c r="Z21" i="17"/>
  <c r="AA21" i="17" s="1"/>
  <c r="N22" i="17"/>
  <c r="R22" i="17"/>
  <c r="Q22" i="17" s="1"/>
  <c r="W22" i="17"/>
  <c r="X22" i="17" s="1"/>
  <c r="Z22" i="17"/>
  <c r="AA22" i="17" s="1"/>
  <c r="N23" i="17"/>
  <c r="R23" i="17"/>
  <c r="Q23" i="17" s="1"/>
  <c r="W23" i="17"/>
  <c r="X23" i="17" s="1"/>
  <c r="Z23" i="17"/>
  <c r="AA23" i="17" s="1"/>
  <c r="N24" i="17"/>
  <c r="R24" i="17"/>
  <c r="Q24" i="17" s="1"/>
  <c r="W24" i="17"/>
  <c r="X24" i="17" s="1"/>
  <c r="Z24" i="17"/>
  <c r="AA24" i="17" s="1"/>
  <c r="U25" i="17"/>
  <c r="N26" i="17"/>
  <c r="R26" i="17"/>
  <c r="Q26" i="17" s="1"/>
  <c r="W26" i="17"/>
  <c r="X26" i="17" s="1"/>
  <c r="Z26" i="17"/>
  <c r="AA26" i="17" s="1"/>
  <c r="N27" i="17"/>
  <c r="R27" i="17"/>
  <c r="Q27" i="17" s="1"/>
  <c r="W27" i="17"/>
  <c r="X27" i="17" s="1"/>
  <c r="Z27" i="17"/>
  <c r="AA27" i="17" s="1"/>
  <c r="U28" i="17"/>
  <c r="N29" i="17"/>
  <c r="R29" i="17"/>
  <c r="Q29" i="17" s="1"/>
  <c r="W29" i="17"/>
  <c r="X29" i="17" s="1"/>
  <c r="Z29" i="17"/>
  <c r="AA29" i="17" s="1"/>
  <c r="N30" i="17"/>
  <c r="R30" i="17"/>
  <c r="Q30" i="17" s="1"/>
  <c r="W30" i="17"/>
  <c r="X30" i="17" s="1"/>
  <c r="Z30" i="17"/>
  <c r="AA30" i="17" s="1"/>
  <c r="N31" i="17"/>
  <c r="R31" i="17"/>
  <c r="Q31" i="17" s="1"/>
  <c r="W31" i="17"/>
  <c r="X31" i="17" s="1"/>
  <c r="Z31" i="17"/>
  <c r="AA31" i="17" s="1"/>
  <c r="N32" i="17"/>
  <c r="R32" i="17"/>
  <c r="Q32" i="17" s="1"/>
  <c r="W32" i="17"/>
  <c r="X32" i="17" s="1"/>
  <c r="Z32" i="17"/>
  <c r="AA32" i="17" s="1"/>
  <c r="N33" i="17"/>
  <c r="R33" i="17"/>
  <c r="Q33" i="17" s="1"/>
  <c r="W33" i="17"/>
  <c r="X33" i="17" s="1"/>
  <c r="Z33" i="17"/>
  <c r="AA33" i="17" s="1"/>
  <c r="U34" i="17"/>
  <c r="N35" i="17"/>
  <c r="R35" i="17"/>
  <c r="Q35" i="17" s="1"/>
  <c r="W35" i="17"/>
  <c r="X35" i="17" s="1"/>
  <c r="Z35" i="17"/>
  <c r="AA35" i="17" s="1"/>
  <c r="N36" i="17"/>
  <c r="R36" i="17"/>
  <c r="Q36" i="17" s="1"/>
  <c r="W36" i="17"/>
  <c r="X36" i="17" s="1"/>
  <c r="Z36" i="17"/>
  <c r="AA36" i="17" s="1"/>
  <c r="N37" i="17"/>
  <c r="R37" i="17"/>
  <c r="Q37" i="17" s="1"/>
  <c r="W37" i="17"/>
  <c r="X37" i="17" s="1"/>
  <c r="Z37" i="17"/>
  <c r="AA37" i="17" s="1"/>
  <c r="N38" i="17"/>
  <c r="R38" i="17"/>
  <c r="Q38" i="17" s="1"/>
  <c r="W38" i="17"/>
  <c r="X38" i="17" s="1"/>
  <c r="Z38" i="17"/>
  <c r="AA38" i="17" s="1"/>
  <c r="U39" i="17"/>
  <c r="N40" i="17"/>
  <c r="R40" i="17"/>
  <c r="Q40" i="17" s="1"/>
  <c r="W40" i="17"/>
  <c r="X40" i="17" s="1"/>
  <c r="Z40" i="17"/>
  <c r="AA40" i="17" s="1"/>
  <c r="N41" i="17"/>
  <c r="R41" i="17"/>
  <c r="Q41" i="17" s="1"/>
  <c r="W41" i="17"/>
  <c r="X41" i="17" s="1"/>
  <c r="Z41" i="17"/>
  <c r="AA41" i="17" s="1"/>
  <c r="U42" i="17"/>
  <c r="N43" i="17"/>
  <c r="R43" i="17"/>
  <c r="Q43" i="17" s="1"/>
  <c r="W43" i="17"/>
  <c r="X43" i="17" s="1"/>
  <c r="Z43" i="17"/>
  <c r="AA43" i="17" s="1"/>
  <c r="N44" i="17"/>
  <c r="R44" i="17"/>
  <c r="Q44" i="17" s="1"/>
  <c r="W44" i="17"/>
  <c r="X44" i="17" s="1"/>
  <c r="Z44" i="17"/>
  <c r="AA44" i="17" s="1"/>
  <c r="U45" i="17"/>
  <c r="N46" i="17"/>
  <c r="R46" i="17"/>
  <c r="Q46" i="17" s="1"/>
  <c r="W46" i="17"/>
  <c r="X46" i="17" s="1"/>
  <c r="Z46" i="17"/>
  <c r="AA46" i="17" s="1"/>
  <c r="U47" i="17"/>
  <c r="N48" i="17"/>
  <c r="R48" i="17"/>
  <c r="Q48" i="17" s="1"/>
  <c r="W48" i="17"/>
  <c r="X48" i="17" s="1"/>
  <c r="Z48" i="17"/>
  <c r="AA48" i="17" s="1"/>
  <c r="N49" i="17"/>
  <c r="R49" i="17"/>
  <c r="Q49" i="17" s="1"/>
  <c r="W49" i="17"/>
  <c r="X49" i="17" s="1"/>
  <c r="Z49" i="17"/>
  <c r="AA49" i="17" s="1"/>
  <c r="N50" i="17"/>
  <c r="R50" i="17"/>
  <c r="Q50" i="17" s="1"/>
  <c r="W50" i="17"/>
  <c r="X50" i="17" s="1"/>
  <c r="Z50" i="17"/>
  <c r="AA50" i="17" s="1"/>
  <c r="N51" i="17"/>
  <c r="R51" i="17"/>
  <c r="Q51" i="17" s="1"/>
  <c r="W51" i="17"/>
  <c r="X51" i="17" s="1"/>
  <c r="Z51" i="17"/>
  <c r="AA51" i="17" s="1"/>
  <c r="N52" i="17"/>
  <c r="R52" i="17"/>
  <c r="Q52" i="17" s="1"/>
  <c r="W52" i="17"/>
  <c r="X52" i="17" s="1"/>
  <c r="Z52" i="17"/>
  <c r="AA52" i="17" s="1"/>
  <c r="N53" i="17"/>
  <c r="R53" i="17"/>
  <c r="Q53" i="17" s="1"/>
  <c r="W53" i="17"/>
  <c r="X53" i="17" s="1"/>
  <c r="Z53" i="17"/>
  <c r="AA53" i="17" s="1"/>
  <c r="N54" i="17"/>
  <c r="R54" i="17"/>
  <c r="Q54" i="17" s="1"/>
  <c r="W54" i="17"/>
  <c r="X54" i="17" s="1"/>
  <c r="Z54" i="17"/>
  <c r="AA54" i="17" s="1"/>
  <c r="N55" i="17"/>
  <c r="R55" i="17"/>
  <c r="Q55" i="17" s="1"/>
  <c r="W55" i="17"/>
  <c r="X55" i="17" s="1"/>
  <c r="Z55" i="17"/>
  <c r="AA55" i="17" s="1"/>
  <c r="N56" i="17"/>
  <c r="Q56" i="17"/>
  <c r="R56" i="17"/>
  <c r="W56" i="17"/>
  <c r="X56" i="17" s="1"/>
  <c r="Z56" i="17"/>
  <c r="AA56" i="17" s="1"/>
  <c r="U57" i="17"/>
  <c r="N58" i="17"/>
  <c r="R58" i="17"/>
  <c r="Q58" i="17" s="1"/>
  <c r="W58" i="17"/>
  <c r="X58" i="17" s="1"/>
  <c r="Z58" i="17"/>
  <c r="AA58" i="17" s="1"/>
  <c r="N59" i="17"/>
  <c r="R59" i="17"/>
  <c r="Q59" i="17" s="1"/>
  <c r="W59" i="17"/>
  <c r="X59" i="17" s="1"/>
  <c r="Z59" i="17"/>
  <c r="AA59" i="17" s="1"/>
  <c r="N60" i="17"/>
  <c r="R60" i="17"/>
  <c r="Q60" i="17" s="1"/>
  <c r="W60" i="17"/>
  <c r="X60" i="17" s="1"/>
  <c r="Z60" i="17"/>
  <c r="AA60" i="17" s="1"/>
  <c r="N61" i="17"/>
  <c r="R61" i="17"/>
  <c r="Q61" i="17" s="1"/>
  <c r="W61" i="17"/>
  <c r="X61" i="17" s="1"/>
  <c r="Z61" i="17"/>
  <c r="AA61" i="17" s="1"/>
  <c r="N62" i="17"/>
  <c r="R62" i="17"/>
  <c r="Q62" i="17" s="1"/>
  <c r="W62" i="17"/>
  <c r="X62" i="17" s="1"/>
  <c r="Z62" i="17"/>
  <c r="AA62" i="17" s="1"/>
  <c r="B67" i="17"/>
  <c r="O67" i="17"/>
  <c r="P67" i="17"/>
  <c r="S67" i="17"/>
  <c r="T67" i="17"/>
  <c r="U67" i="17"/>
  <c r="V67" i="17"/>
  <c r="Y67" i="17"/>
  <c r="N68" i="17"/>
  <c r="R68" i="17"/>
  <c r="Q68" i="17" s="1"/>
  <c r="W68" i="17"/>
  <c r="X68" i="17" s="1"/>
  <c r="Z68" i="17"/>
  <c r="AA68" i="17" s="1"/>
  <c r="N69" i="17"/>
  <c r="R69" i="17"/>
  <c r="Q69" i="17" s="1"/>
  <c r="W69" i="17"/>
  <c r="X69" i="17" s="1"/>
  <c r="Z69" i="17"/>
  <c r="AA69" i="17" s="1"/>
  <c r="N70" i="17"/>
  <c r="R70" i="17"/>
  <c r="Q70" i="17" s="1"/>
  <c r="W70" i="17"/>
  <c r="X70" i="17" s="1"/>
  <c r="Z70" i="17"/>
  <c r="AA70" i="17" s="1"/>
  <c r="N71" i="17"/>
  <c r="R71" i="17"/>
  <c r="Q71" i="17" s="1"/>
  <c r="W71" i="17"/>
  <c r="X71" i="17" s="1"/>
  <c r="Z71" i="17"/>
  <c r="AA71" i="17" s="1"/>
  <c r="N72" i="17"/>
  <c r="R72" i="17"/>
  <c r="Q72" i="17" s="1"/>
  <c r="W72" i="17"/>
  <c r="X72" i="17" s="1"/>
  <c r="Z72" i="17"/>
  <c r="AA72" i="17" s="1"/>
  <c r="U77" i="17"/>
  <c r="U86" i="17"/>
  <c r="N87" i="17"/>
  <c r="R87" i="17"/>
  <c r="Q87" i="17" s="1"/>
  <c r="W87" i="17"/>
  <c r="X87" i="17" s="1"/>
  <c r="Z87" i="17"/>
  <c r="AA87" i="17" s="1"/>
  <c r="U88" i="17"/>
  <c r="N89" i="17"/>
  <c r="R89" i="17"/>
  <c r="Q89" i="17" s="1"/>
  <c r="W89" i="17"/>
  <c r="X89" i="17" s="1"/>
  <c r="Z89" i="17"/>
  <c r="AA89" i="17" s="1"/>
  <c r="U90" i="17"/>
  <c r="N91" i="17"/>
  <c r="R91" i="17"/>
  <c r="Q91" i="17" s="1"/>
  <c r="W91" i="17"/>
  <c r="X91" i="17" s="1"/>
  <c r="Z91" i="17"/>
  <c r="AA91" i="17" s="1"/>
  <c r="N92" i="17"/>
  <c r="R92" i="17"/>
  <c r="Q92" i="17" s="1"/>
  <c r="W92" i="17"/>
  <c r="X92" i="17" s="1"/>
  <c r="Z92" i="17"/>
  <c r="AA92" i="17" s="1"/>
  <c r="N93" i="17"/>
  <c r="R93" i="17"/>
  <c r="Q93" i="17" s="1"/>
  <c r="W93" i="17"/>
  <c r="X93" i="17" s="1"/>
  <c r="Z93" i="17"/>
  <c r="AA93" i="17" s="1"/>
  <c r="U94" i="17"/>
  <c r="N95" i="17"/>
  <c r="R95" i="17"/>
  <c r="Q95" i="17" s="1"/>
  <c r="W95" i="17"/>
  <c r="X95" i="17" s="1"/>
  <c r="Z95" i="17"/>
  <c r="AA95" i="17" s="1"/>
  <c r="N96" i="17"/>
  <c r="R96" i="17"/>
  <c r="Q96" i="17" s="1"/>
  <c r="W96" i="17"/>
  <c r="X96" i="17" s="1"/>
  <c r="Z96" i="17"/>
  <c r="AA96" i="17" s="1"/>
  <c r="O97" i="17"/>
  <c r="O94" i="17" s="1"/>
  <c r="O90" i="17" s="1"/>
  <c r="O88" i="17" s="1"/>
  <c r="O86" i="17" s="1"/>
  <c r="O77" i="17" s="1"/>
  <c r="P97" i="17"/>
  <c r="P94" i="17" s="1"/>
  <c r="P90" i="17" s="1"/>
  <c r="P88" i="17" s="1"/>
  <c r="P86" i="17" s="1"/>
  <c r="P77" i="17" s="1"/>
  <c r="S97" i="17"/>
  <c r="S94" i="17" s="1"/>
  <c r="S90" i="17" s="1"/>
  <c r="S88" i="17" s="1"/>
  <c r="S86" i="17" s="1"/>
  <c r="S77" i="17" s="1"/>
  <c r="T97" i="17"/>
  <c r="T94" i="17" s="1"/>
  <c r="T90" i="17" s="1"/>
  <c r="T88" i="17" s="1"/>
  <c r="T86" i="17" s="1"/>
  <c r="T77" i="17" s="1"/>
  <c r="U97" i="17"/>
  <c r="V97" i="17"/>
  <c r="V94" i="17" s="1"/>
  <c r="V90" i="17" s="1"/>
  <c r="V88" i="17" s="1"/>
  <c r="V86" i="17" s="1"/>
  <c r="V77" i="17" s="1"/>
  <c r="Y97" i="17"/>
  <c r="Y94" i="17" s="1"/>
  <c r="Y90" i="17" s="1"/>
  <c r="Y88" i="17" s="1"/>
  <c r="Y86" i="17" s="1"/>
  <c r="Y77" i="17" s="1"/>
  <c r="N98" i="17"/>
  <c r="R98" i="17"/>
  <c r="Q98" i="17" s="1"/>
  <c r="W98" i="17"/>
  <c r="X98" i="17" s="1"/>
  <c r="Z98" i="17"/>
  <c r="AA98" i="17" s="1"/>
  <c r="N99" i="17"/>
  <c r="R99" i="17"/>
  <c r="Q99" i="17" s="1"/>
  <c r="W99" i="17"/>
  <c r="X99" i="17" s="1"/>
  <c r="Z99" i="17"/>
  <c r="AA99" i="17" s="1"/>
  <c r="N100" i="17"/>
  <c r="R100" i="17"/>
  <c r="Q100" i="17" s="1"/>
  <c r="W100" i="17"/>
  <c r="X100" i="17" s="1"/>
  <c r="Z100" i="17"/>
  <c r="AA100" i="17" s="1"/>
  <c r="N101" i="17"/>
  <c r="R101" i="17"/>
  <c r="Q101" i="17" s="1"/>
  <c r="W101" i="17"/>
  <c r="X101" i="17" s="1"/>
  <c r="Z101" i="17"/>
  <c r="AA101" i="17" s="1"/>
  <c r="N102" i="17"/>
  <c r="R102" i="17"/>
  <c r="Q102" i="17" s="1"/>
  <c r="W102" i="17"/>
  <c r="X102" i="17" s="1"/>
  <c r="Z102" i="17"/>
  <c r="AA102" i="17" s="1"/>
  <c r="N103" i="17"/>
  <c r="R103" i="17"/>
  <c r="Q103" i="17" s="1"/>
  <c r="W103" i="17"/>
  <c r="X103" i="17" s="1"/>
  <c r="Z103" i="17"/>
  <c r="AA103" i="17" s="1"/>
  <c r="Y57" i="17" l="1"/>
  <c r="Y47" i="17" s="1"/>
  <c r="Y45" i="17" s="1"/>
  <c r="Y42" i="17" s="1"/>
  <c r="Y39" i="17" s="1"/>
  <c r="Y34" i="17" s="1"/>
  <c r="Y28" i="17" s="1"/>
  <c r="Y25" i="17" s="1"/>
  <c r="Y8" i="17" s="1"/>
  <c r="P57" i="17"/>
  <c r="P47" i="17" s="1"/>
  <c r="P45" i="17" s="1"/>
  <c r="P42" i="17" s="1"/>
  <c r="P39" i="17" s="1"/>
  <c r="P34" i="17" s="1"/>
  <c r="P28" i="17" s="1"/>
  <c r="P25" i="17" s="1"/>
  <c r="V57" i="17"/>
  <c r="V47" i="17" s="1"/>
  <c r="V45" i="17" s="1"/>
  <c r="V42" i="17" s="1"/>
  <c r="V39" i="17" s="1"/>
  <c r="V34" i="17" s="1"/>
  <c r="V28" i="17" s="1"/>
  <c r="V25" i="17" s="1"/>
  <c r="V8" i="17" s="1"/>
  <c r="AA9" i="17"/>
  <c r="Y3" i="17" s="1"/>
  <c r="V3" i="17"/>
  <c r="R94" i="17"/>
  <c r="T57" i="17"/>
  <c r="T47" i="17" s="1"/>
  <c r="T45" i="17" s="1"/>
  <c r="T42" i="17" s="1"/>
  <c r="T39" i="17" s="1"/>
  <c r="T34" i="17" s="1"/>
  <c r="T28" i="17" s="1"/>
  <c r="T25" i="17" s="1"/>
  <c r="T5" i="17" s="1"/>
  <c r="N88" i="17"/>
  <c r="R97" i="17"/>
  <c r="N94" i="17"/>
  <c r="P5" i="17"/>
  <c r="P8" i="17"/>
  <c r="R90" i="17"/>
  <c r="R86" i="17"/>
  <c r="N86" i="17"/>
  <c r="N77" i="17"/>
  <c r="N97" i="17"/>
  <c r="R88" i="17"/>
  <c r="O57" i="17"/>
  <c r="O47" i="17" s="1"/>
  <c r="O45" i="17" s="1"/>
  <c r="O42" i="17" s="1"/>
  <c r="R77" i="17"/>
  <c r="R67" i="17"/>
  <c r="S57" i="17"/>
  <c r="S47" i="17" s="1"/>
  <c r="S45" i="17" s="1"/>
  <c r="S42" i="17" s="1"/>
  <c r="S39" i="17" s="1"/>
  <c r="S34" i="17" s="1"/>
  <c r="S28" i="17" s="1"/>
  <c r="S25" i="17" s="1"/>
  <c r="N90" i="17"/>
  <c r="N67" i="17"/>
  <c r="T8" i="17" l="1"/>
  <c r="N45" i="17"/>
  <c r="R57" i="17"/>
  <c r="N47" i="17"/>
  <c r="S8" i="17"/>
  <c r="R8" i="17" s="1"/>
  <c r="S5" i="17"/>
  <c r="R47" i="17"/>
  <c r="O39" i="17"/>
  <c r="N42" i="17"/>
  <c r="N57" i="17"/>
  <c r="R25" i="17"/>
  <c r="R39" i="17"/>
  <c r="R45" i="17"/>
  <c r="R42" i="17"/>
  <c r="R28" i="17"/>
  <c r="R34" i="17"/>
  <c r="R3" i="17" l="1"/>
  <c r="O34" i="17"/>
  <c r="N39" i="17"/>
  <c r="O28" i="17" l="1"/>
  <c r="N34" i="17"/>
  <c r="O25" i="17" l="1"/>
  <c r="N28" i="17"/>
  <c r="O5" i="17" l="1"/>
  <c r="O8" i="17"/>
  <c r="N8" i="17" s="1"/>
  <c r="N25" i="17"/>
  <c r="B9" i="16" l="1"/>
  <c r="U9" i="16"/>
  <c r="N10" i="16"/>
  <c r="M10" i="16" s="1"/>
  <c r="R10" i="16"/>
  <c r="Q10" i="16" s="1"/>
  <c r="W10" i="16"/>
  <c r="X10" i="16" s="1"/>
  <c r="Z10" i="16"/>
  <c r="AA10" i="16" s="1"/>
  <c r="N11" i="16"/>
  <c r="M11" i="16" s="1"/>
  <c r="R11" i="16"/>
  <c r="Q11" i="16" s="1"/>
  <c r="W11" i="16"/>
  <c r="X11" i="16" s="1"/>
  <c r="Z11" i="16"/>
  <c r="AA11" i="16" s="1"/>
  <c r="N12" i="16"/>
  <c r="M12" i="16" s="1"/>
  <c r="R12" i="16"/>
  <c r="Q12" i="16" s="1"/>
  <c r="W12" i="16"/>
  <c r="X12" i="16" s="1"/>
  <c r="Z12" i="16"/>
  <c r="AA12" i="16" s="1"/>
  <c r="N13" i="16"/>
  <c r="M13" i="16" s="1"/>
  <c r="R13" i="16"/>
  <c r="Q13" i="16" s="1"/>
  <c r="W13" i="16"/>
  <c r="X13" i="16" s="1"/>
  <c r="Z13" i="16"/>
  <c r="AA13" i="16" s="1"/>
  <c r="N14" i="16"/>
  <c r="M14" i="16" s="1"/>
  <c r="R14" i="16"/>
  <c r="Q14" i="16" s="1"/>
  <c r="W14" i="16"/>
  <c r="X14" i="16" s="1"/>
  <c r="Z14" i="16"/>
  <c r="AA14" i="16" s="1"/>
  <c r="N15" i="16"/>
  <c r="M15" i="16" s="1"/>
  <c r="R15" i="16"/>
  <c r="Q15" i="16" s="1"/>
  <c r="W15" i="16"/>
  <c r="X15" i="16" s="1"/>
  <c r="Z15" i="16"/>
  <c r="AA15" i="16" s="1"/>
  <c r="N16" i="16"/>
  <c r="M16" i="16" s="1"/>
  <c r="R16" i="16"/>
  <c r="Q16" i="16" s="1"/>
  <c r="W16" i="16"/>
  <c r="X16" i="16" s="1"/>
  <c r="Z16" i="16"/>
  <c r="AA16" i="16" s="1"/>
  <c r="N17" i="16"/>
  <c r="M17" i="16" s="1"/>
  <c r="R17" i="16"/>
  <c r="Q17" i="16" s="1"/>
  <c r="W17" i="16"/>
  <c r="X17" i="16" s="1"/>
  <c r="Z17" i="16"/>
  <c r="AA17" i="16" s="1"/>
  <c r="N18" i="16"/>
  <c r="M18" i="16" s="1"/>
  <c r="R18" i="16"/>
  <c r="Q18" i="16" s="1"/>
  <c r="W18" i="16"/>
  <c r="X18" i="16" s="1"/>
  <c r="Z18" i="16"/>
  <c r="AA18" i="16" s="1"/>
  <c r="N19" i="16"/>
  <c r="M19" i="16" s="1"/>
  <c r="R19" i="16"/>
  <c r="Q19" i="16" s="1"/>
  <c r="W19" i="16"/>
  <c r="X19" i="16" s="1"/>
  <c r="Z19" i="16"/>
  <c r="AA19" i="16" s="1"/>
  <c r="N20" i="16"/>
  <c r="M20" i="16" s="1"/>
  <c r="R20" i="16"/>
  <c r="Q20" i="16" s="1"/>
  <c r="W20" i="16"/>
  <c r="X20" i="16"/>
  <c r="Z20" i="16"/>
  <c r="AA20" i="16" s="1"/>
  <c r="N21" i="16"/>
  <c r="M21" i="16" s="1"/>
  <c r="R21" i="16"/>
  <c r="Q21" i="16" s="1"/>
  <c r="W21" i="16"/>
  <c r="X21" i="16" s="1"/>
  <c r="Z21" i="16"/>
  <c r="AA21" i="16" s="1"/>
  <c r="B23" i="16"/>
  <c r="U23" i="16"/>
  <c r="N24" i="16"/>
  <c r="M24" i="16" s="1"/>
  <c r="R24" i="16"/>
  <c r="Q24" i="16" s="1"/>
  <c r="W24" i="16"/>
  <c r="X24" i="16" s="1"/>
  <c r="Z24" i="16"/>
  <c r="AA24" i="16" s="1"/>
  <c r="N25" i="16"/>
  <c r="M25" i="16" s="1"/>
  <c r="R25" i="16"/>
  <c r="Q25" i="16" s="1"/>
  <c r="W25" i="16"/>
  <c r="X25" i="16" s="1"/>
  <c r="Z25" i="16"/>
  <c r="AA25" i="16" s="1"/>
  <c r="N26" i="16"/>
  <c r="M26" i="16" s="1"/>
  <c r="R26" i="16"/>
  <c r="Q26" i="16" s="1"/>
  <c r="W26" i="16"/>
  <c r="X26" i="16" s="1"/>
  <c r="Z26" i="16"/>
  <c r="AA26" i="16" s="1"/>
  <c r="N27" i="16"/>
  <c r="M27" i="16" s="1"/>
  <c r="R27" i="16"/>
  <c r="Q27" i="16" s="1"/>
  <c r="W27" i="16"/>
  <c r="X27" i="16" s="1"/>
  <c r="Z27" i="16"/>
  <c r="AA27" i="16" s="1"/>
  <c r="N28" i="16"/>
  <c r="M28" i="16" s="1"/>
  <c r="R28" i="16"/>
  <c r="Q28" i="16" s="1"/>
  <c r="W28" i="16"/>
  <c r="X28" i="16" s="1"/>
  <c r="Z28" i="16"/>
  <c r="AA28" i="16"/>
  <c r="N29" i="16"/>
  <c r="M29" i="16" s="1"/>
  <c r="R29" i="16"/>
  <c r="Q29" i="16" s="1"/>
  <c r="W29" i="16"/>
  <c r="X29" i="16"/>
  <c r="Z29" i="16"/>
  <c r="AA29" i="16" s="1"/>
  <c r="N30" i="16"/>
  <c r="M30" i="16" s="1"/>
  <c r="R30" i="16"/>
  <c r="Q30" i="16" s="1"/>
  <c r="W30" i="16"/>
  <c r="X30" i="16" s="1"/>
  <c r="Z30" i="16"/>
  <c r="AA30" i="16" s="1"/>
  <c r="N31" i="16"/>
  <c r="M31" i="16" s="1"/>
  <c r="R31" i="16"/>
  <c r="Q31" i="16" s="1"/>
  <c r="W31" i="16"/>
  <c r="X31" i="16" s="1"/>
  <c r="Z31" i="16"/>
  <c r="AA31" i="16" s="1"/>
  <c r="N32" i="16"/>
  <c r="M32" i="16" s="1"/>
  <c r="R32" i="16"/>
  <c r="Q32" i="16" s="1"/>
  <c r="W32" i="16"/>
  <c r="X32" i="16" s="1"/>
  <c r="Z32" i="16"/>
  <c r="AA32" i="16" s="1"/>
  <c r="N33" i="16"/>
  <c r="M33" i="16" s="1"/>
  <c r="R33" i="16"/>
  <c r="Q33" i="16" s="1"/>
  <c r="W33" i="16"/>
  <c r="X33" i="16" s="1"/>
  <c r="Z33" i="16"/>
  <c r="AA33" i="16" s="1"/>
  <c r="N34" i="16"/>
  <c r="M34" i="16" s="1"/>
  <c r="R34" i="16"/>
  <c r="Q34" i="16" s="1"/>
  <c r="W34" i="16"/>
  <c r="X34" i="16" s="1"/>
  <c r="Z34" i="16"/>
  <c r="AA34" i="16" s="1"/>
  <c r="N35" i="16"/>
  <c r="M35" i="16" s="1"/>
  <c r="R35" i="16"/>
  <c r="Q35" i="16" s="1"/>
  <c r="W35" i="16"/>
  <c r="X35" i="16" s="1"/>
  <c r="Z35" i="16"/>
  <c r="AA35" i="16" s="1"/>
  <c r="N36" i="16"/>
  <c r="M36" i="16" s="1"/>
  <c r="R36" i="16"/>
  <c r="Q36" i="16" s="1"/>
  <c r="W36" i="16"/>
  <c r="X36" i="16" s="1"/>
  <c r="Z36" i="16"/>
  <c r="AA36" i="16"/>
  <c r="N37" i="16"/>
  <c r="M37" i="16" s="1"/>
  <c r="R37" i="16"/>
  <c r="Q37" i="16" s="1"/>
  <c r="W37" i="16"/>
  <c r="X37" i="16"/>
  <c r="Z37" i="16"/>
  <c r="AA37" i="16" s="1"/>
  <c r="N38" i="16"/>
  <c r="M38" i="16" s="1"/>
  <c r="R38" i="16"/>
  <c r="Q38" i="16" s="1"/>
  <c r="W38" i="16"/>
  <c r="X38" i="16" s="1"/>
  <c r="Z38" i="16"/>
  <c r="AA38" i="16" s="1"/>
  <c r="N39" i="16"/>
  <c r="M39" i="16" s="1"/>
  <c r="R39" i="16"/>
  <c r="Q39" i="16" s="1"/>
  <c r="W39" i="16"/>
  <c r="X39" i="16" s="1"/>
  <c r="Z39" i="16"/>
  <c r="AA39" i="16" s="1"/>
  <c r="N40" i="16"/>
  <c r="M40" i="16" s="1"/>
  <c r="R40" i="16"/>
  <c r="Q40" i="16" s="1"/>
  <c r="W40" i="16"/>
  <c r="X40" i="16" s="1"/>
  <c r="Z40" i="16"/>
  <c r="AA40" i="16" s="1"/>
  <c r="N41" i="16"/>
  <c r="M41" i="16" s="1"/>
  <c r="R41" i="16"/>
  <c r="Q41" i="16" s="1"/>
  <c r="W41" i="16"/>
  <c r="X41" i="16" s="1"/>
  <c r="Z41" i="16"/>
  <c r="AA41" i="16" s="1"/>
  <c r="N42" i="16"/>
  <c r="M42" i="16" s="1"/>
  <c r="R42" i="16"/>
  <c r="Q42" i="16" s="1"/>
  <c r="W42" i="16"/>
  <c r="X42" i="16" s="1"/>
  <c r="Z42" i="16"/>
  <c r="AA42" i="16" s="1"/>
  <c r="N43" i="16"/>
  <c r="M43" i="16" s="1"/>
  <c r="R43" i="16"/>
  <c r="Q43" i="16" s="1"/>
  <c r="W43" i="16"/>
  <c r="X43" i="16" s="1"/>
  <c r="Z43" i="16"/>
  <c r="AA43" i="16" s="1"/>
  <c r="N44" i="16"/>
  <c r="M44" i="16" s="1"/>
  <c r="R44" i="16"/>
  <c r="Q44" i="16" s="1"/>
  <c r="W44" i="16"/>
  <c r="X44" i="16" s="1"/>
  <c r="Z44" i="16"/>
  <c r="AA44" i="16" s="1"/>
  <c r="N45" i="16"/>
  <c r="M45" i="16" s="1"/>
  <c r="R45" i="16"/>
  <c r="Q45" i="16" s="1"/>
  <c r="W45" i="16"/>
  <c r="X45" i="16" s="1"/>
  <c r="Z45" i="16"/>
  <c r="AA45" i="16" s="1"/>
  <c r="N46" i="16"/>
  <c r="M46" i="16" s="1"/>
  <c r="R46" i="16"/>
  <c r="Q46" i="16" s="1"/>
  <c r="W46" i="16"/>
  <c r="X46" i="16" s="1"/>
  <c r="Z46" i="16"/>
  <c r="AA46" i="16" s="1"/>
  <c r="N47" i="16"/>
  <c r="M47" i="16" s="1"/>
  <c r="R47" i="16"/>
  <c r="Q47" i="16" s="1"/>
  <c r="W47" i="16"/>
  <c r="X47" i="16" s="1"/>
  <c r="Z47" i="16"/>
  <c r="AA47" i="16" s="1"/>
  <c r="B50" i="16"/>
  <c r="U50" i="16"/>
  <c r="N51" i="16"/>
  <c r="M51" i="16" s="1"/>
  <c r="R51" i="16"/>
  <c r="Q51" i="16" s="1"/>
  <c r="W51" i="16"/>
  <c r="X51" i="16" s="1"/>
  <c r="Z51" i="16"/>
  <c r="AA51" i="16" s="1"/>
  <c r="N52" i="16"/>
  <c r="M52" i="16" s="1"/>
  <c r="R52" i="16"/>
  <c r="Q52" i="16" s="1"/>
  <c r="W52" i="16"/>
  <c r="X52" i="16" s="1"/>
  <c r="Z52" i="16"/>
  <c r="AA52" i="16" s="1"/>
  <c r="N53" i="16"/>
  <c r="M53" i="16" s="1"/>
  <c r="R53" i="16"/>
  <c r="Q53" i="16" s="1"/>
  <c r="W53" i="16"/>
  <c r="X53" i="16" s="1"/>
  <c r="Z53" i="16"/>
  <c r="AA53" i="16" s="1"/>
  <c r="N54" i="16"/>
  <c r="M54" i="16" s="1"/>
  <c r="R54" i="16"/>
  <c r="Q54" i="16" s="1"/>
  <c r="W54" i="16"/>
  <c r="X54" i="16" s="1"/>
  <c r="Z54" i="16"/>
  <c r="AA54" i="16" s="1"/>
  <c r="N55" i="16"/>
  <c r="M55" i="16" s="1"/>
  <c r="R55" i="16"/>
  <c r="Q55" i="16" s="1"/>
  <c r="W55" i="16"/>
  <c r="X55" i="16" s="1"/>
  <c r="Z55" i="16"/>
  <c r="AA55" i="16" s="1"/>
  <c r="N56" i="16"/>
  <c r="M56" i="16" s="1"/>
  <c r="Q56" i="16"/>
  <c r="R56" i="16"/>
  <c r="W56" i="16"/>
  <c r="X56" i="16" s="1"/>
  <c r="Z56" i="16"/>
  <c r="AA56" i="16" s="1"/>
  <c r="M57" i="16"/>
  <c r="N57" i="16"/>
  <c r="R57" i="16"/>
  <c r="Q57" i="16" s="1"/>
  <c r="W57" i="16"/>
  <c r="X57" i="16" s="1"/>
  <c r="Z57" i="16"/>
  <c r="AA57" i="16" s="1"/>
  <c r="N58" i="16"/>
  <c r="M58" i="16" s="1"/>
  <c r="R58" i="16"/>
  <c r="Q58" i="16" s="1"/>
  <c r="W58" i="16"/>
  <c r="X58" i="16" s="1"/>
  <c r="Z58" i="16"/>
  <c r="AA58" i="16" s="1"/>
  <c r="N59" i="16"/>
  <c r="M59" i="16" s="1"/>
  <c r="R59" i="16"/>
  <c r="Q59" i="16" s="1"/>
  <c r="W59" i="16"/>
  <c r="X59" i="16" s="1"/>
  <c r="Z59" i="16"/>
  <c r="AA59" i="16" s="1"/>
  <c r="N60" i="16"/>
  <c r="M60" i="16" s="1"/>
  <c r="R60" i="16"/>
  <c r="Q60" i="16" s="1"/>
  <c r="W60" i="16"/>
  <c r="X60" i="16" s="1"/>
  <c r="Z60" i="16"/>
  <c r="AA60" i="16" s="1"/>
  <c r="N61" i="16"/>
  <c r="M61" i="16" s="1"/>
  <c r="R61" i="16"/>
  <c r="Q61" i="16" s="1"/>
  <c r="W61" i="16"/>
  <c r="X61" i="16" s="1"/>
  <c r="Z61" i="16"/>
  <c r="AA61" i="16" s="1"/>
  <c r="N62" i="16"/>
  <c r="M62" i="16" s="1"/>
  <c r="Q62" i="16"/>
  <c r="R62" i="16"/>
  <c r="W62" i="16"/>
  <c r="X62" i="16" s="1"/>
  <c r="Z62" i="16"/>
  <c r="AA62" i="16" s="1"/>
  <c r="M63" i="16"/>
  <c r="N63" i="16"/>
  <c r="R63" i="16"/>
  <c r="Q63" i="16" s="1"/>
  <c r="W63" i="16"/>
  <c r="X63" i="16" s="1"/>
  <c r="Z63" i="16"/>
  <c r="AA63" i="16" s="1"/>
  <c r="N64" i="16"/>
  <c r="M64" i="16" s="1"/>
  <c r="R64" i="16"/>
  <c r="Q64" i="16" s="1"/>
  <c r="W64" i="16"/>
  <c r="X64" i="16" s="1"/>
  <c r="Z64" i="16"/>
  <c r="AA64" i="16" s="1"/>
  <c r="N65" i="16"/>
  <c r="M65" i="16" s="1"/>
  <c r="R65" i="16"/>
  <c r="Q65" i="16" s="1"/>
  <c r="W65" i="16"/>
  <c r="X65" i="16" s="1"/>
  <c r="Z65" i="16"/>
  <c r="AA65" i="16" s="1"/>
  <c r="N66" i="16"/>
  <c r="M66" i="16" s="1"/>
  <c r="R66" i="16"/>
  <c r="Q66" i="16" s="1"/>
  <c r="W66" i="16"/>
  <c r="X66" i="16" s="1"/>
  <c r="Z66" i="16"/>
  <c r="AA66" i="16" s="1"/>
  <c r="N67" i="16"/>
  <c r="M67" i="16" s="1"/>
  <c r="R67" i="16"/>
  <c r="Q67" i="16" s="1"/>
  <c r="W67" i="16"/>
  <c r="X67" i="16" s="1"/>
  <c r="Z67" i="16"/>
  <c r="AA67" i="16" s="1"/>
  <c r="N68" i="16"/>
  <c r="M68" i="16" s="1"/>
  <c r="R68" i="16"/>
  <c r="Q68" i="16" s="1"/>
  <c r="W68" i="16"/>
  <c r="X68" i="16"/>
  <c r="Z68" i="16"/>
  <c r="AA68" i="16" s="1"/>
  <c r="N69" i="16"/>
  <c r="M69" i="16" s="1"/>
  <c r="R69" i="16"/>
  <c r="Q69" i="16" s="1"/>
  <c r="W69" i="16"/>
  <c r="X69" i="16" s="1"/>
  <c r="Z69" i="16"/>
  <c r="AA69" i="16" s="1"/>
  <c r="N70" i="16"/>
  <c r="M70" i="16" s="1"/>
  <c r="R70" i="16"/>
  <c r="Q70" i="16" s="1"/>
  <c r="W70" i="16"/>
  <c r="X70" i="16" s="1"/>
  <c r="Z70" i="16"/>
  <c r="AA70" i="16"/>
  <c r="N71" i="16"/>
  <c r="M71" i="16" s="1"/>
  <c r="R71" i="16"/>
  <c r="Q71" i="16" s="1"/>
  <c r="W71" i="16"/>
  <c r="X71" i="16" s="1"/>
  <c r="Z71" i="16"/>
  <c r="AA71" i="16" s="1"/>
  <c r="N72" i="16"/>
  <c r="M72" i="16" s="1"/>
  <c r="R72" i="16"/>
  <c r="Q72" i="16" s="1"/>
  <c r="W72" i="16"/>
  <c r="X72" i="16" s="1"/>
  <c r="Z72" i="16"/>
  <c r="AA72" i="16" s="1"/>
  <c r="N73" i="16"/>
  <c r="M73" i="16" s="1"/>
  <c r="R73" i="16"/>
  <c r="Q73" i="16" s="1"/>
  <c r="W73" i="16"/>
  <c r="X73" i="16" s="1"/>
  <c r="Z73" i="16"/>
  <c r="AA73" i="16" s="1"/>
  <c r="N74" i="16"/>
  <c r="M74" i="16" s="1"/>
  <c r="R74" i="16"/>
  <c r="Q74" i="16" s="1"/>
  <c r="W74" i="16"/>
  <c r="X74" i="16" s="1"/>
  <c r="Z74" i="16"/>
  <c r="AA74" i="16"/>
  <c r="N75" i="16"/>
  <c r="M75" i="16" s="1"/>
  <c r="R75" i="16"/>
  <c r="Q75" i="16" s="1"/>
  <c r="W75" i="16"/>
  <c r="X75" i="16" s="1"/>
  <c r="Z75" i="16"/>
  <c r="AA75" i="16" s="1"/>
  <c r="B78" i="16"/>
  <c r="U78" i="16"/>
  <c r="N79" i="16"/>
  <c r="M79" i="16" s="1"/>
  <c r="R79" i="16"/>
  <c r="Q79" i="16" s="1"/>
  <c r="W79" i="16"/>
  <c r="X79" i="16" s="1"/>
  <c r="Z79" i="16"/>
  <c r="AA79" i="16" s="1"/>
  <c r="N80" i="16"/>
  <c r="M80" i="16" s="1"/>
  <c r="R80" i="16"/>
  <c r="Q80" i="16" s="1"/>
  <c r="W80" i="16"/>
  <c r="X80" i="16"/>
  <c r="Z80" i="16"/>
  <c r="AA80" i="16" s="1"/>
  <c r="N81" i="16"/>
  <c r="M81" i="16" s="1"/>
  <c r="R81" i="16"/>
  <c r="Q81" i="16" s="1"/>
  <c r="W81" i="16"/>
  <c r="X81" i="16" s="1"/>
  <c r="Z81" i="16"/>
  <c r="AA81" i="16" s="1"/>
  <c r="N82" i="16"/>
  <c r="M82" i="16" s="1"/>
  <c r="R82" i="16"/>
  <c r="Q82" i="16" s="1"/>
  <c r="W82" i="16"/>
  <c r="X82" i="16"/>
  <c r="Z82" i="16"/>
  <c r="AA82" i="16" s="1"/>
  <c r="N83" i="16"/>
  <c r="M83" i="16" s="1"/>
  <c r="R83" i="16"/>
  <c r="Q83" i="16" s="1"/>
  <c r="W83" i="16"/>
  <c r="X83" i="16" s="1"/>
  <c r="Z83" i="16"/>
  <c r="AA83" i="16" s="1"/>
  <c r="N84" i="16"/>
  <c r="M84" i="16" s="1"/>
  <c r="R84" i="16"/>
  <c r="Q84" i="16" s="1"/>
  <c r="W84" i="16"/>
  <c r="X84" i="16" s="1"/>
  <c r="Z84" i="16"/>
  <c r="AA84" i="16"/>
  <c r="N85" i="16"/>
  <c r="M85" i="16" s="1"/>
  <c r="R85" i="16"/>
  <c r="Q85" i="16" s="1"/>
  <c r="W85" i="16"/>
  <c r="X85" i="16" s="1"/>
  <c r="Z85" i="16"/>
  <c r="AA85" i="16" s="1"/>
  <c r="N86" i="16"/>
  <c r="M86" i="16" s="1"/>
  <c r="R86" i="16"/>
  <c r="Q86" i="16" s="1"/>
  <c r="W86" i="16"/>
  <c r="X86" i="16" s="1"/>
  <c r="Z86" i="16"/>
  <c r="AA86" i="16"/>
  <c r="N87" i="16"/>
  <c r="M87" i="16" s="1"/>
  <c r="R87" i="16"/>
  <c r="Q87" i="16" s="1"/>
  <c r="W87" i="16"/>
  <c r="X87" i="16" s="1"/>
  <c r="Z87" i="16"/>
  <c r="AA87" i="16" s="1"/>
  <c r="N88" i="16"/>
  <c r="M88" i="16" s="1"/>
  <c r="R88" i="16"/>
  <c r="Q88" i="16" s="1"/>
  <c r="W88" i="16"/>
  <c r="X88" i="16" s="1"/>
  <c r="Z88" i="16"/>
  <c r="AA88" i="16" s="1"/>
  <c r="N89" i="16"/>
  <c r="M89" i="16" s="1"/>
  <c r="R89" i="16"/>
  <c r="Q89" i="16" s="1"/>
  <c r="W89" i="16"/>
  <c r="X89" i="16" s="1"/>
  <c r="Z89" i="16"/>
  <c r="AA89" i="16" s="1"/>
  <c r="N90" i="16"/>
  <c r="M90" i="16" s="1"/>
  <c r="Q90" i="16"/>
  <c r="R90" i="16"/>
  <c r="W90" i="16"/>
  <c r="X90" i="16"/>
  <c r="Z90" i="16"/>
  <c r="AA90" i="16" s="1"/>
  <c r="N91" i="16"/>
  <c r="M91" i="16" s="1"/>
  <c r="R91" i="16"/>
  <c r="Q91" i="16" s="1"/>
  <c r="W91" i="16"/>
  <c r="X91" i="16" s="1"/>
  <c r="Z91" i="16"/>
  <c r="AA91" i="16" s="1"/>
  <c r="N92" i="16"/>
  <c r="M92" i="16" s="1"/>
  <c r="R92" i="16"/>
  <c r="Q92" i="16" s="1"/>
  <c r="W92" i="16"/>
  <c r="X92" i="16" s="1"/>
  <c r="Z92" i="16"/>
  <c r="AA92" i="16" s="1"/>
  <c r="N93" i="16"/>
  <c r="M93" i="16" s="1"/>
  <c r="R93" i="16"/>
  <c r="Q93" i="16" s="1"/>
  <c r="W93" i="16"/>
  <c r="X93" i="16" s="1"/>
  <c r="Z93" i="16"/>
  <c r="AA93" i="16"/>
  <c r="N94" i="16"/>
  <c r="M94" i="16" s="1"/>
  <c r="R94" i="16"/>
  <c r="Q94" i="16" s="1"/>
  <c r="W94" i="16"/>
  <c r="X94" i="16" s="1"/>
  <c r="Z94" i="16"/>
  <c r="AA94" i="16"/>
  <c r="N95" i="16"/>
  <c r="M95" i="16" s="1"/>
  <c r="R95" i="16"/>
  <c r="Q95" i="16" s="1"/>
  <c r="W95" i="16"/>
  <c r="X95" i="16" s="1"/>
  <c r="Z95" i="16"/>
  <c r="AA95" i="16" s="1"/>
  <c r="N96" i="16"/>
  <c r="M96" i="16" s="1"/>
  <c r="R96" i="16"/>
  <c r="Q96" i="16" s="1"/>
  <c r="W96" i="16"/>
  <c r="X96" i="16" s="1"/>
  <c r="Z96" i="16"/>
  <c r="AA96" i="16"/>
  <c r="N97" i="16"/>
  <c r="M97" i="16" s="1"/>
  <c r="R97" i="16"/>
  <c r="Q97" i="16" s="1"/>
  <c r="W97" i="16"/>
  <c r="X97" i="16" s="1"/>
  <c r="Z97" i="16"/>
  <c r="AA97" i="16" s="1"/>
  <c r="N98" i="16"/>
  <c r="M98" i="16" s="1"/>
  <c r="R98" i="16"/>
  <c r="Q98" i="16" s="1"/>
  <c r="W98" i="16"/>
  <c r="X98" i="16" s="1"/>
  <c r="Z98" i="16"/>
  <c r="AA98" i="16"/>
  <c r="N99" i="16"/>
  <c r="M99" i="16" s="1"/>
  <c r="R99" i="16"/>
  <c r="Q99" i="16" s="1"/>
  <c r="W99" i="16"/>
  <c r="X99" i="16" s="1"/>
  <c r="Z99" i="16"/>
  <c r="AA99" i="16" s="1"/>
  <c r="N100" i="16"/>
  <c r="M100" i="16" s="1"/>
  <c r="R100" i="16"/>
  <c r="Q100" i="16" s="1"/>
  <c r="W100" i="16"/>
  <c r="X100" i="16" s="1"/>
  <c r="Z100" i="16"/>
  <c r="AA100" i="16"/>
  <c r="N102" i="16"/>
  <c r="M102" i="16" s="1"/>
  <c r="R102" i="16"/>
  <c r="Q102" i="16" s="1"/>
  <c r="W102" i="16"/>
  <c r="X102" i="16" s="1"/>
  <c r="Z102" i="16"/>
  <c r="AA102" i="16" s="1"/>
  <c r="N103" i="16"/>
  <c r="M103" i="16" s="1"/>
  <c r="R103" i="16"/>
  <c r="Q103" i="16" s="1"/>
  <c r="W103" i="16"/>
  <c r="X103" i="16" s="1"/>
  <c r="Z103" i="16"/>
  <c r="AA103" i="16" s="1"/>
  <c r="N104" i="16"/>
  <c r="M104" i="16" s="1"/>
  <c r="R104" i="16"/>
  <c r="Q104" i="16" s="1"/>
  <c r="W104" i="16"/>
  <c r="X104" i="16" s="1"/>
  <c r="Z104" i="16"/>
  <c r="AA104" i="16" s="1"/>
  <c r="N105" i="16"/>
  <c r="M105" i="16" s="1"/>
  <c r="R105" i="16"/>
  <c r="Q105" i="16" s="1"/>
  <c r="W105" i="16"/>
  <c r="X105" i="16"/>
  <c r="Z105" i="16"/>
  <c r="AA105" i="16" s="1"/>
  <c r="N106" i="16"/>
  <c r="M106" i="16" s="1"/>
  <c r="R106" i="16"/>
  <c r="Q106" i="16" s="1"/>
  <c r="W106" i="16"/>
  <c r="X106" i="16" s="1"/>
  <c r="Z106" i="16"/>
  <c r="AA106" i="16"/>
  <c r="N107" i="16"/>
  <c r="M107" i="16" s="1"/>
  <c r="R107" i="16"/>
  <c r="Q107" i="16" s="1"/>
  <c r="W107" i="16"/>
  <c r="X107" i="16" s="1"/>
  <c r="Z107" i="16"/>
  <c r="AA107" i="16" s="1"/>
  <c r="N108" i="16"/>
  <c r="M108" i="16" s="1"/>
  <c r="R108" i="16"/>
  <c r="Q108" i="16" s="1"/>
  <c r="W108" i="16"/>
  <c r="X108" i="16" s="1"/>
  <c r="Z108" i="16"/>
  <c r="AA108" i="16" s="1"/>
  <c r="N109" i="16"/>
  <c r="M109" i="16" s="1"/>
  <c r="R109" i="16"/>
  <c r="Q109" i="16" s="1"/>
  <c r="W109" i="16"/>
  <c r="X109" i="16" s="1"/>
  <c r="Z109" i="16"/>
  <c r="AA109" i="16" s="1"/>
  <c r="N110" i="16"/>
  <c r="M110" i="16" s="1"/>
  <c r="R110" i="16"/>
  <c r="Q110" i="16" s="1"/>
  <c r="W110" i="16"/>
  <c r="X110" i="16" s="1"/>
  <c r="Z110" i="16"/>
  <c r="AA110" i="16" s="1"/>
  <c r="N111" i="16"/>
  <c r="M111" i="16" s="1"/>
  <c r="R111" i="16"/>
  <c r="Q111" i="16" s="1"/>
  <c r="W111" i="16"/>
  <c r="X111" i="16" s="1"/>
  <c r="Z111" i="16"/>
  <c r="AA111" i="16" s="1"/>
  <c r="N112" i="16"/>
  <c r="M112" i="16" s="1"/>
  <c r="R112" i="16"/>
  <c r="Q112" i="16" s="1"/>
  <c r="W112" i="16"/>
  <c r="X112" i="16" s="1"/>
  <c r="Z112" i="16"/>
  <c r="AA112" i="16"/>
  <c r="N113" i="16"/>
  <c r="M113" i="16" s="1"/>
  <c r="R113" i="16"/>
  <c r="Q113" i="16" s="1"/>
  <c r="W113" i="16"/>
  <c r="X113" i="16"/>
  <c r="Z113" i="16"/>
  <c r="AA113" i="16" s="1"/>
  <c r="N114" i="16"/>
  <c r="M114" i="16" s="1"/>
  <c r="R114" i="16"/>
  <c r="Q114" i="16" s="1"/>
  <c r="W114" i="16"/>
  <c r="X114" i="16" s="1"/>
  <c r="Z114" i="16"/>
  <c r="AA114" i="16" s="1"/>
  <c r="N115" i="16"/>
  <c r="M115" i="16" s="1"/>
  <c r="R115" i="16"/>
  <c r="Q115" i="16" s="1"/>
  <c r="W115" i="16"/>
  <c r="X115" i="16" s="1"/>
  <c r="Z115" i="16"/>
  <c r="AA115" i="16" s="1"/>
  <c r="N116" i="16"/>
  <c r="M116" i="16" s="1"/>
  <c r="R116" i="16"/>
  <c r="Q116" i="16" s="1"/>
  <c r="W116" i="16"/>
  <c r="X116" i="16" s="1"/>
  <c r="Z116" i="16"/>
  <c r="AA116" i="16" s="1"/>
  <c r="N117" i="16"/>
  <c r="M117" i="16" s="1"/>
  <c r="R117" i="16"/>
  <c r="Q117" i="16" s="1"/>
  <c r="W117" i="16"/>
  <c r="X117" i="16" s="1"/>
  <c r="Z117" i="16"/>
  <c r="AA117" i="16" s="1"/>
  <c r="N118" i="16"/>
  <c r="M118" i="16" s="1"/>
  <c r="R118" i="16"/>
  <c r="Q118" i="16" s="1"/>
  <c r="W118" i="16"/>
  <c r="X118" i="16" s="1"/>
  <c r="Z118" i="16"/>
  <c r="AA118" i="16" s="1"/>
  <c r="N119" i="16"/>
  <c r="M119" i="16" s="1"/>
  <c r="R119" i="16"/>
  <c r="Q119" i="16" s="1"/>
  <c r="W119" i="16"/>
  <c r="X119" i="16" s="1"/>
  <c r="Z119" i="16"/>
  <c r="AA119" i="16" s="1"/>
  <c r="N120" i="16"/>
  <c r="M120" i="16" s="1"/>
  <c r="R120" i="16"/>
  <c r="Q120" i="16" s="1"/>
  <c r="W120" i="16"/>
  <c r="X120" i="16" s="1"/>
  <c r="Z120" i="16"/>
  <c r="AA120" i="16" s="1"/>
  <c r="N121" i="16"/>
  <c r="M121" i="16" s="1"/>
  <c r="R121" i="16"/>
  <c r="Q121" i="16" s="1"/>
  <c r="W121" i="16"/>
  <c r="X121" i="16" s="1"/>
  <c r="Z121" i="16"/>
  <c r="AA121" i="16" s="1"/>
  <c r="N122" i="16"/>
  <c r="M122" i="16" s="1"/>
  <c r="R122" i="16"/>
  <c r="Q122" i="16" s="1"/>
  <c r="W122" i="16"/>
  <c r="X122" i="16" s="1"/>
  <c r="Z122" i="16"/>
  <c r="AA122" i="16"/>
  <c r="N123" i="16"/>
  <c r="M123" i="16" s="1"/>
  <c r="R123" i="16"/>
  <c r="Q123" i="16" s="1"/>
  <c r="W123" i="16"/>
  <c r="X123" i="16" s="1"/>
  <c r="Z123" i="16"/>
  <c r="AA123" i="16" s="1"/>
  <c r="N124" i="16"/>
  <c r="M124" i="16" s="1"/>
  <c r="R124" i="16"/>
  <c r="Q124" i="16" s="1"/>
  <c r="W124" i="16"/>
  <c r="X124" i="16" s="1"/>
  <c r="Z124" i="16"/>
  <c r="AA124" i="16" s="1"/>
  <c r="N125" i="16"/>
  <c r="M125" i="16" s="1"/>
  <c r="R125" i="16"/>
  <c r="Q125" i="16" s="1"/>
  <c r="W125" i="16"/>
  <c r="X125" i="16" s="1"/>
  <c r="Z125" i="16"/>
  <c r="AA125" i="16" s="1"/>
  <c r="N126" i="16"/>
  <c r="M126" i="16" s="1"/>
  <c r="R126" i="16"/>
  <c r="Q126" i="16" s="1"/>
  <c r="W126" i="16"/>
  <c r="X126" i="16"/>
  <c r="Z126" i="16"/>
  <c r="AA126" i="16"/>
  <c r="N127" i="16"/>
  <c r="M127" i="16" s="1"/>
  <c r="R127" i="16"/>
  <c r="Q127" i="16" s="1"/>
  <c r="W127" i="16"/>
  <c r="X127" i="16" s="1"/>
  <c r="Z127" i="16"/>
  <c r="AA127" i="16" s="1"/>
  <c r="N128" i="16"/>
  <c r="M128" i="16" s="1"/>
  <c r="R128" i="16"/>
  <c r="Q128" i="16" s="1"/>
  <c r="W128" i="16"/>
  <c r="X128" i="16" s="1"/>
  <c r="Z128" i="16"/>
  <c r="AA128" i="16" s="1"/>
  <c r="N129" i="16"/>
  <c r="M129" i="16" s="1"/>
  <c r="R129" i="16"/>
  <c r="Q129" i="16" s="1"/>
  <c r="W129" i="16"/>
  <c r="X129" i="16" s="1"/>
  <c r="Z129" i="16"/>
  <c r="AA129" i="16" s="1"/>
  <c r="N130" i="16"/>
  <c r="M130" i="16" s="1"/>
  <c r="R130" i="16"/>
  <c r="Q130" i="16" s="1"/>
  <c r="W130" i="16"/>
  <c r="X130" i="16" s="1"/>
  <c r="Z130" i="16"/>
  <c r="AA130" i="16"/>
  <c r="N131" i="16"/>
  <c r="M131" i="16" s="1"/>
  <c r="R131" i="16"/>
  <c r="Q131" i="16" s="1"/>
  <c r="W131" i="16"/>
  <c r="X131" i="16" s="1"/>
  <c r="Z131" i="16"/>
  <c r="AA131" i="16"/>
  <c r="N132" i="16"/>
  <c r="M132" i="16" s="1"/>
  <c r="R132" i="16"/>
  <c r="Q132" i="16" s="1"/>
  <c r="W132" i="16"/>
  <c r="X132" i="16" s="1"/>
  <c r="Z132" i="16"/>
  <c r="AA132" i="16" s="1"/>
  <c r="N133" i="16"/>
  <c r="M133" i="16" s="1"/>
  <c r="R133" i="16"/>
  <c r="Q133" i="16" s="1"/>
  <c r="W133" i="16"/>
  <c r="X133" i="16" s="1"/>
  <c r="Z133" i="16"/>
  <c r="AA133" i="16" s="1"/>
  <c r="N134" i="16"/>
  <c r="M134" i="16" s="1"/>
  <c r="R134" i="16"/>
  <c r="Q134" i="16" s="1"/>
  <c r="W134" i="16"/>
  <c r="X134" i="16" s="1"/>
  <c r="Z134" i="16"/>
  <c r="AA134" i="16" s="1"/>
  <c r="N135" i="16"/>
  <c r="M135" i="16" s="1"/>
  <c r="R135" i="16"/>
  <c r="Q135" i="16" s="1"/>
  <c r="W135" i="16"/>
  <c r="X135" i="16" s="1"/>
  <c r="Z135" i="16"/>
  <c r="AA135" i="16" s="1"/>
  <c r="N136" i="16"/>
  <c r="M136" i="16" s="1"/>
  <c r="R136" i="16"/>
  <c r="Q136" i="16" s="1"/>
  <c r="W136" i="16"/>
  <c r="X136" i="16" s="1"/>
  <c r="Z136" i="16"/>
  <c r="AA136" i="16" s="1"/>
  <c r="N137" i="16"/>
  <c r="M137" i="16" s="1"/>
  <c r="R137" i="16"/>
  <c r="Q137" i="16" s="1"/>
  <c r="W137" i="16"/>
  <c r="X137" i="16"/>
  <c r="Z137" i="16"/>
  <c r="AA137" i="16" s="1"/>
  <c r="N138" i="16"/>
  <c r="M138" i="16" s="1"/>
  <c r="R138" i="16"/>
  <c r="Q138" i="16" s="1"/>
  <c r="W138" i="16"/>
  <c r="X138" i="16" s="1"/>
  <c r="Z138" i="16"/>
  <c r="AA138" i="16" s="1"/>
  <c r="N139" i="16"/>
  <c r="M139" i="16" s="1"/>
  <c r="R139" i="16"/>
  <c r="Q139" i="16" s="1"/>
  <c r="W139" i="16"/>
  <c r="X139" i="16"/>
  <c r="Z139" i="16"/>
  <c r="AA139" i="16" s="1"/>
  <c r="N140" i="16"/>
  <c r="M140" i="16" s="1"/>
  <c r="R140" i="16"/>
  <c r="Q140" i="16" s="1"/>
  <c r="W140" i="16"/>
  <c r="X140" i="16" s="1"/>
  <c r="Z140" i="16"/>
  <c r="AA140" i="16" s="1"/>
  <c r="N141" i="16"/>
  <c r="M141" i="16" s="1"/>
  <c r="R141" i="16"/>
  <c r="Q141" i="16" s="1"/>
  <c r="W141" i="16"/>
  <c r="X141" i="16" s="1"/>
  <c r="Z141" i="16"/>
  <c r="AA141" i="16" s="1"/>
  <c r="N142" i="16"/>
  <c r="M142" i="16" s="1"/>
  <c r="R142" i="16"/>
  <c r="Q142" i="16" s="1"/>
  <c r="W142" i="16"/>
  <c r="X142" i="16" s="1"/>
  <c r="Z142" i="16"/>
  <c r="AA142" i="16" s="1"/>
  <c r="N143" i="16"/>
  <c r="M143" i="16" s="1"/>
  <c r="R143" i="16"/>
  <c r="Q143" i="16" s="1"/>
  <c r="W143" i="16"/>
  <c r="X143" i="16" s="1"/>
  <c r="Z143" i="16"/>
  <c r="AA143" i="16" s="1"/>
  <c r="N144" i="16"/>
  <c r="M144" i="16" s="1"/>
  <c r="R144" i="16"/>
  <c r="Q144" i="16" s="1"/>
  <c r="W144" i="16"/>
  <c r="X144" i="16" s="1"/>
  <c r="Z144" i="16"/>
  <c r="AA144" i="16" s="1"/>
  <c r="N145" i="16"/>
  <c r="M145" i="16" s="1"/>
  <c r="R145" i="16"/>
  <c r="Q145" i="16" s="1"/>
  <c r="W145" i="16"/>
  <c r="X145" i="16" s="1"/>
  <c r="Z145" i="16"/>
  <c r="AA145" i="16" s="1"/>
  <c r="B148" i="16"/>
  <c r="U148" i="16"/>
  <c r="N149" i="16"/>
  <c r="M149" i="16" s="1"/>
  <c r="R149" i="16"/>
  <c r="Q149" i="16" s="1"/>
  <c r="W149" i="16"/>
  <c r="X149" i="16" s="1"/>
  <c r="Z149" i="16"/>
  <c r="AA149" i="16" s="1"/>
  <c r="N150" i="16"/>
  <c r="M150" i="16" s="1"/>
  <c r="R150" i="16"/>
  <c r="Q150" i="16" s="1"/>
  <c r="W150" i="16"/>
  <c r="X150" i="16" s="1"/>
  <c r="Z150" i="16"/>
  <c r="AA150" i="16" s="1"/>
  <c r="N151" i="16"/>
  <c r="M151" i="16" s="1"/>
  <c r="R151" i="16"/>
  <c r="Q151" i="16" s="1"/>
  <c r="W151" i="16"/>
  <c r="X151" i="16" s="1"/>
  <c r="Z151" i="16"/>
  <c r="AA151" i="16" s="1"/>
  <c r="N152" i="16"/>
  <c r="M152" i="16" s="1"/>
  <c r="R152" i="16"/>
  <c r="Q152" i="16" s="1"/>
  <c r="W152" i="16"/>
  <c r="X152" i="16" s="1"/>
  <c r="Z152" i="16"/>
  <c r="AA152" i="16" s="1"/>
  <c r="N153" i="16"/>
  <c r="M153" i="16" s="1"/>
  <c r="R153" i="16"/>
  <c r="Q153" i="16" s="1"/>
  <c r="W153" i="16"/>
  <c r="X153" i="16" s="1"/>
  <c r="Z153" i="16"/>
  <c r="AA153" i="16"/>
  <c r="N154" i="16"/>
  <c r="M154" i="16" s="1"/>
  <c r="R154" i="16"/>
  <c r="Q154" i="16" s="1"/>
  <c r="W154" i="16"/>
  <c r="X154" i="16" s="1"/>
  <c r="Z154" i="16"/>
  <c r="AA154" i="16" s="1"/>
  <c r="N155" i="16"/>
  <c r="M155" i="16" s="1"/>
  <c r="R155" i="16"/>
  <c r="Q155" i="16" s="1"/>
  <c r="W155" i="16"/>
  <c r="X155" i="16" s="1"/>
  <c r="Z155" i="16"/>
  <c r="AA155" i="16" s="1"/>
  <c r="N156" i="16"/>
  <c r="M156" i="16" s="1"/>
  <c r="R156" i="16"/>
  <c r="Q156" i="16" s="1"/>
  <c r="W156" i="16"/>
  <c r="X156" i="16"/>
  <c r="Z156" i="16"/>
  <c r="AA156" i="16" s="1"/>
  <c r="N157" i="16"/>
  <c r="M157" i="16" s="1"/>
  <c r="R157" i="16"/>
  <c r="Q157" i="16" s="1"/>
  <c r="W157" i="16"/>
  <c r="X157" i="16" s="1"/>
  <c r="Z157" i="16"/>
  <c r="AA157" i="16" s="1"/>
  <c r="N158" i="16"/>
  <c r="M158" i="16" s="1"/>
  <c r="R158" i="16"/>
  <c r="Q158" i="16" s="1"/>
  <c r="W158" i="16"/>
  <c r="X158" i="16" s="1"/>
  <c r="Z158" i="16"/>
  <c r="AA158" i="16" s="1"/>
  <c r="N159" i="16"/>
  <c r="M159" i="16" s="1"/>
  <c r="R159" i="16"/>
  <c r="Q159" i="16" s="1"/>
  <c r="W159" i="16"/>
  <c r="X159" i="16" s="1"/>
  <c r="Z159" i="16"/>
  <c r="AA159" i="16" s="1"/>
  <c r="N160" i="16"/>
  <c r="M160" i="16" s="1"/>
  <c r="R160" i="16"/>
  <c r="Q160" i="16" s="1"/>
  <c r="W160" i="16"/>
  <c r="X160" i="16" s="1"/>
  <c r="Z160" i="16"/>
  <c r="AA160" i="16" s="1"/>
  <c r="N161" i="16"/>
  <c r="M161" i="16" s="1"/>
  <c r="R161" i="16"/>
  <c r="Q161" i="16" s="1"/>
  <c r="W161" i="16"/>
  <c r="X161" i="16"/>
  <c r="Z161" i="16"/>
  <c r="AA161" i="16" s="1"/>
  <c r="N162" i="16"/>
  <c r="M162" i="16" s="1"/>
  <c r="R162" i="16"/>
  <c r="Q162" i="16" s="1"/>
  <c r="W162" i="16"/>
  <c r="X162" i="16" s="1"/>
  <c r="Z162" i="16"/>
  <c r="AA162" i="16"/>
  <c r="N163" i="16"/>
  <c r="M163" i="16" s="1"/>
  <c r="R163" i="16"/>
  <c r="Q163" i="16" s="1"/>
  <c r="W163" i="16"/>
  <c r="X163" i="16" s="1"/>
  <c r="Z163" i="16"/>
  <c r="AA163" i="16" s="1"/>
  <c r="N164" i="16"/>
  <c r="M164" i="16" s="1"/>
  <c r="R164" i="16"/>
  <c r="Q164" i="16" s="1"/>
  <c r="W164" i="16"/>
  <c r="X164" i="16" s="1"/>
  <c r="Z164" i="16"/>
  <c r="AA164" i="16" s="1"/>
  <c r="N165" i="16"/>
  <c r="M165" i="16" s="1"/>
  <c r="R165" i="16"/>
  <c r="Q165" i="16" s="1"/>
  <c r="W165" i="16"/>
  <c r="X165" i="16" s="1"/>
  <c r="Z165" i="16"/>
  <c r="AA165" i="16" s="1"/>
  <c r="B167" i="16"/>
  <c r="U167" i="16"/>
  <c r="N168" i="16"/>
  <c r="M168" i="16" s="1"/>
  <c r="R168" i="16"/>
  <c r="Q168" i="16" s="1"/>
  <c r="W168" i="16"/>
  <c r="X168" i="16" s="1"/>
  <c r="Z168" i="16"/>
  <c r="AA168" i="16" s="1"/>
  <c r="N169" i="16"/>
  <c r="M169" i="16" s="1"/>
  <c r="R169" i="16"/>
  <c r="Q169" i="16" s="1"/>
  <c r="W169" i="16"/>
  <c r="X169" i="16" s="1"/>
  <c r="Z169" i="16"/>
  <c r="AA169" i="16" s="1"/>
  <c r="N170" i="16"/>
  <c r="M170" i="16" s="1"/>
  <c r="R170" i="16"/>
  <c r="Q170" i="16" s="1"/>
  <c r="W170" i="16"/>
  <c r="X170" i="16" s="1"/>
  <c r="Z170" i="16"/>
  <c r="AA170" i="16" s="1"/>
  <c r="N171" i="16"/>
  <c r="M171" i="16" s="1"/>
  <c r="R171" i="16"/>
  <c r="Q171" i="16" s="1"/>
  <c r="W171" i="16"/>
  <c r="X171" i="16" s="1"/>
  <c r="Z171" i="16"/>
  <c r="AA171" i="16" s="1"/>
  <c r="N172" i="16"/>
  <c r="M172" i="16" s="1"/>
  <c r="R172" i="16"/>
  <c r="Q172" i="16" s="1"/>
  <c r="W172" i="16"/>
  <c r="X172" i="16" s="1"/>
  <c r="Z172" i="16"/>
  <c r="AA172" i="16" s="1"/>
  <c r="N173" i="16"/>
  <c r="M173" i="16" s="1"/>
  <c r="R173" i="16"/>
  <c r="Q173" i="16" s="1"/>
  <c r="W173" i="16"/>
  <c r="X173" i="16" s="1"/>
  <c r="Z173" i="16"/>
  <c r="AA173" i="16" s="1"/>
  <c r="N174" i="16"/>
  <c r="M174" i="16" s="1"/>
  <c r="R174" i="16"/>
  <c r="Q174" i="16" s="1"/>
  <c r="W174" i="16"/>
  <c r="X174" i="16" s="1"/>
  <c r="Z174" i="16"/>
  <c r="AA174" i="16" s="1"/>
  <c r="N175" i="16"/>
  <c r="M175" i="16" s="1"/>
  <c r="R175" i="16"/>
  <c r="Q175" i="16" s="1"/>
  <c r="W175" i="16"/>
  <c r="X175" i="16" s="1"/>
  <c r="Z175" i="16"/>
  <c r="AA175" i="16" s="1"/>
  <c r="N176" i="16"/>
  <c r="M176" i="16" s="1"/>
  <c r="R176" i="16"/>
  <c r="Q176" i="16" s="1"/>
  <c r="W176" i="16"/>
  <c r="X176" i="16" s="1"/>
  <c r="Z176" i="16"/>
  <c r="AA176" i="16" s="1"/>
  <c r="N177" i="16"/>
  <c r="M177" i="16" s="1"/>
  <c r="R177" i="16"/>
  <c r="Q177" i="16" s="1"/>
  <c r="W177" i="16"/>
  <c r="X177" i="16" s="1"/>
  <c r="Z177" i="16"/>
  <c r="AA177" i="16" s="1"/>
  <c r="N178" i="16"/>
  <c r="M178" i="16" s="1"/>
  <c r="R178" i="16"/>
  <c r="Q178" i="16" s="1"/>
  <c r="W178" i="16"/>
  <c r="X178" i="16" s="1"/>
  <c r="Z178" i="16"/>
  <c r="AA178" i="16" s="1"/>
  <c r="N179" i="16"/>
  <c r="M179" i="16" s="1"/>
  <c r="R179" i="16"/>
  <c r="Q179" i="16" s="1"/>
  <c r="W179" i="16"/>
  <c r="X179" i="16" s="1"/>
  <c r="Z179" i="16"/>
  <c r="AA179" i="16" s="1"/>
  <c r="N180" i="16"/>
  <c r="M180" i="16" s="1"/>
  <c r="R180" i="16"/>
  <c r="Q180" i="16" s="1"/>
  <c r="W180" i="16"/>
  <c r="X180" i="16" s="1"/>
  <c r="Z180" i="16"/>
  <c r="AA180" i="16" s="1"/>
  <c r="N181" i="16"/>
  <c r="M181" i="16" s="1"/>
  <c r="R181" i="16"/>
  <c r="Q181" i="16" s="1"/>
  <c r="W181" i="16"/>
  <c r="X181" i="16" s="1"/>
  <c r="Z181" i="16"/>
  <c r="AA181" i="16" s="1"/>
  <c r="N182" i="16"/>
  <c r="M182" i="16" s="1"/>
  <c r="R182" i="16"/>
  <c r="Q182" i="16" s="1"/>
  <c r="W182" i="16"/>
  <c r="X182" i="16" s="1"/>
  <c r="Z182" i="16"/>
  <c r="AA182" i="16" s="1"/>
  <c r="N183" i="16"/>
  <c r="M183" i="16" s="1"/>
  <c r="R183" i="16"/>
  <c r="Q183" i="16" s="1"/>
  <c r="W183" i="16"/>
  <c r="X183" i="16" s="1"/>
  <c r="Z183" i="16"/>
  <c r="AA183" i="16" s="1"/>
  <c r="B185" i="16"/>
  <c r="U185" i="16"/>
  <c r="N186" i="16"/>
  <c r="M186" i="16" s="1"/>
  <c r="R186" i="16"/>
  <c r="Q186" i="16" s="1"/>
  <c r="W186" i="16"/>
  <c r="X186" i="16" s="1"/>
  <c r="Z186" i="16"/>
  <c r="AA186" i="16" s="1"/>
  <c r="N187" i="16"/>
  <c r="M187" i="16" s="1"/>
  <c r="R187" i="16"/>
  <c r="Q187" i="16" s="1"/>
  <c r="W187" i="16"/>
  <c r="X187" i="16" s="1"/>
  <c r="Z187" i="16"/>
  <c r="AA187" i="16"/>
  <c r="N188" i="16"/>
  <c r="M188" i="16" s="1"/>
  <c r="R188" i="16"/>
  <c r="Q188" i="16" s="1"/>
  <c r="W188" i="16"/>
  <c r="X188" i="16" s="1"/>
  <c r="Z188" i="16"/>
  <c r="AA188" i="16" s="1"/>
  <c r="N189" i="16"/>
  <c r="M189" i="16" s="1"/>
  <c r="R189" i="16"/>
  <c r="Q189" i="16" s="1"/>
  <c r="W189" i="16"/>
  <c r="X189" i="16" s="1"/>
  <c r="Z189" i="16"/>
  <c r="AA189" i="16"/>
  <c r="N190" i="16"/>
  <c r="M190" i="16" s="1"/>
  <c r="R190" i="16"/>
  <c r="Q190" i="16" s="1"/>
  <c r="W190" i="16"/>
  <c r="X190" i="16" s="1"/>
  <c r="Z190" i="16"/>
  <c r="AA190" i="16"/>
  <c r="N191" i="16"/>
  <c r="M191" i="16" s="1"/>
  <c r="R191" i="16"/>
  <c r="Q191" i="16" s="1"/>
  <c r="W191" i="16"/>
  <c r="X191" i="16" s="1"/>
  <c r="Z191" i="16"/>
  <c r="AA191" i="16" s="1"/>
  <c r="N192" i="16"/>
  <c r="M192" i="16" s="1"/>
  <c r="R192" i="16"/>
  <c r="Q192" i="16" s="1"/>
  <c r="W192" i="16"/>
  <c r="X192" i="16" s="1"/>
  <c r="Z192" i="16"/>
  <c r="AA192" i="16" s="1"/>
  <c r="N193" i="16"/>
  <c r="M193" i="16" s="1"/>
  <c r="R193" i="16"/>
  <c r="Q193" i="16" s="1"/>
  <c r="W193" i="16"/>
  <c r="X193" i="16" s="1"/>
  <c r="Z193" i="16"/>
  <c r="AA193" i="16" s="1"/>
  <c r="N194" i="16"/>
  <c r="M194" i="16" s="1"/>
  <c r="R194" i="16"/>
  <c r="Q194" i="16" s="1"/>
  <c r="W194" i="16"/>
  <c r="X194" i="16"/>
  <c r="Z194" i="16"/>
  <c r="AA194" i="16" s="1"/>
  <c r="N195" i="16"/>
  <c r="M195" i="16" s="1"/>
  <c r="R195" i="16"/>
  <c r="Q195" i="16" s="1"/>
  <c r="W195" i="16"/>
  <c r="X195" i="16" s="1"/>
  <c r="Z195" i="16"/>
  <c r="AA195" i="16" s="1"/>
  <c r="N196" i="16"/>
  <c r="M196" i="16" s="1"/>
  <c r="R196" i="16"/>
  <c r="Q196" i="16" s="1"/>
  <c r="W196" i="16"/>
  <c r="X196" i="16" s="1"/>
  <c r="Z196" i="16"/>
  <c r="AA196" i="16" s="1"/>
  <c r="N197" i="16"/>
  <c r="M197" i="16" s="1"/>
  <c r="R197" i="16"/>
  <c r="Q197" i="16" s="1"/>
  <c r="W197" i="16"/>
  <c r="X197" i="16" s="1"/>
  <c r="Z197" i="16"/>
  <c r="AA197" i="16" s="1"/>
  <c r="N198" i="16"/>
  <c r="M198" i="16" s="1"/>
  <c r="R198" i="16"/>
  <c r="Q198" i="16" s="1"/>
  <c r="W198" i="16"/>
  <c r="X198" i="16" s="1"/>
  <c r="Z198" i="16"/>
  <c r="AA198" i="16" s="1"/>
  <c r="N199" i="16"/>
  <c r="M199" i="16" s="1"/>
  <c r="R199" i="16"/>
  <c r="Q199" i="16" s="1"/>
  <c r="W199" i="16"/>
  <c r="X199" i="16" s="1"/>
  <c r="Z199" i="16"/>
  <c r="AA199" i="16"/>
  <c r="N200" i="16"/>
  <c r="M200" i="16" s="1"/>
  <c r="R200" i="16"/>
  <c r="Q200" i="16" s="1"/>
  <c r="W200" i="16"/>
  <c r="X200" i="16"/>
  <c r="Z200" i="16"/>
  <c r="AA200" i="16" s="1"/>
  <c r="N201" i="16"/>
  <c r="M201" i="16" s="1"/>
  <c r="R201" i="16"/>
  <c r="Q201" i="16" s="1"/>
  <c r="W201" i="16"/>
  <c r="X201" i="16" s="1"/>
  <c r="Z201" i="16"/>
  <c r="AA201" i="16" s="1"/>
  <c r="N202" i="16"/>
  <c r="M202" i="16" s="1"/>
  <c r="R202" i="16"/>
  <c r="Q202" i="16" s="1"/>
  <c r="W202" i="16"/>
  <c r="X202" i="16" s="1"/>
  <c r="Z202" i="16"/>
  <c r="AA202" i="16" s="1"/>
  <c r="N203" i="16"/>
  <c r="M203" i="16" s="1"/>
  <c r="R203" i="16"/>
  <c r="Q203" i="16" s="1"/>
  <c r="W203" i="16"/>
  <c r="X203" i="16"/>
  <c r="Z203" i="16"/>
  <c r="AA203" i="16" s="1"/>
  <c r="N204" i="16"/>
  <c r="M204" i="16" s="1"/>
  <c r="R204" i="16"/>
  <c r="Q204" i="16" s="1"/>
  <c r="W204" i="16"/>
  <c r="X204" i="16" s="1"/>
  <c r="Z204" i="16"/>
  <c r="AA204" i="16" s="1"/>
  <c r="M205" i="16"/>
  <c r="N205" i="16"/>
  <c r="R205" i="16"/>
  <c r="Q205" i="16" s="1"/>
  <c r="W205" i="16"/>
  <c r="X205" i="16" s="1"/>
  <c r="Z205" i="16"/>
  <c r="AA205" i="16" s="1"/>
  <c r="N206" i="16"/>
  <c r="M206" i="16" s="1"/>
  <c r="R206" i="16"/>
  <c r="Q206" i="16" s="1"/>
  <c r="W206" i="16"/>
  <c r="X206" i="16" s="1"/>
  <c r="Z206" i="16"/>
  <c r="AA206" i="16" s="1"/>
  <c r="N207" i="16"/>
  <c r="M207" i="16" s="1"/>
  <c r="R207" i="16"/>
  <c r="Q207" i="16" s="1"/>
  <c r="W207" i="16"/>
  <c r="X207" i="16" s="1"/>
  <c r="Z207" i="16"/>
  <c r="AA207" i="16" s="1"/>
  <c r="B209" i="16"/>
  <c r="U209" i="16"/>
  <c r="N210" i="16"/>
  <c r="M210" i="16" s="1"/>
  <c r="R210" i="16"/>
  <c r="Q210" i="16" s="1"/>
  <c r="W210" i="16"/>
  <c r="X210" i="16" s="1"/>
  <c r="Z210" i="16"/>
  <c r="AA210" i="16" s="1"/>
  <c r="N211" i="16"/>
  <c r="M211" i="16" s="1"/>
  <c r="R211" i="16"/>
  <c r="Q211" i="16" s="1"/>
  <c r="W211" i="16"/>
  <c r="X211" i="16" s="1"/>
  <c r="Z211" i="16"/>
  <c r="AA211" i="16" s="1"/>
  <c r="N212" i="16"/>
  <c r="M212" i="16" s="1"/>
  <c r="R212" i="16"/>
  <c r="Q212" i="16" s="1"/>
  <c r="W212" i="16"/>
  <c r="X212" i="16"/>
  <c r="Z212" i="16"/>
  <c r="AA212" i="16" s="1"/>
  <c r="N213" i="16"/>
  <c r="M213" i="16" s="1"/>
  <c r="R213" i="16"/>
  <c r="Q213" i="16" s="1"/>
  <c r="W213" i="16"/>
  <c r="X213" i="16" s="1"/>
  <c r="Z213" i="16"/>
  <c r="AA213" i="16" s="1"/>
  <c r="N214" i="16"/>
  <c r="M214" i="16" s="1"/>
  <c r="R214" i="16"/>
  <c r="Q214" i="16" s="1"/>
  <c r="W214" i="16"/>
  <c r="X214" i="16" s="1"/>
  <c r="Z214" i="16"/>
  <c r="AA214" i="16" s="1"/>
  <c r="N215" i="16"/>
  <c r="M215" i="16" s="1"/>
  <c r="R215" i="16"/>
  <c r="Q215" i="16" s="1"/>
  <c r="W215" i="16"/>
  <c r="X215" i="16" s="1"/>
  <c r="Z215" i="16"/>
  <c r="AA215" i="16" s="1"/>
  <c r="N216" i="16"/>
  <c r="M216" i="16" s="1"/>
  <c r="R216" i="16"/>
  <c r="Q216" i="16" s="1"/>
  <c r="W216" i="16"/>
  <c r="X216" i="16" s="1"/>
  <c r="Z216" i="16"/>
  <c r="AA216" i="16" s="1"/>
  <c r="N217" i="16"/>
  <c r="M217" i="16" s="1"/>
  <c r="R217" i="16"/>
  <c r="Q217" i="16" s="1"/>
  <c r="W217" i="16"/>
  <c r="X217" i="16" s="1"/>
  <c r="Z217" i="16"/>
  <c r="AA217" i="16" s="1"/>
  <c r="N218" i="16"/>
  <c r="M218" i="16" s="1"/>
  <c r="R218" i="16"/>
  <c r="Q218" i="16" s="1"/>
  <c r="W218" i="16"/>
  <c r="X218" i="16"/>
  <c r="Z218" i="16"/>
  <c r="AA218" i="16" s="1"/>
  <c r="N219" i="16"/>
  <c r="M219" i="16" s="1"/>
  <c r="R219" i="16"/>
  <c r="Q219" i="16" s="1"/>
  <c r="W219" i="16"/>
  <c r="X219" i="16" s="1"/>
  <c r="Z219" i="16"/>
  <c r="AA219" i="16" s="1"/>
  <c r="B221" i="16"/>
  <c r="U221" i="16"/>
  <c r="N222" i="16"/>
  <c r="M222" i="16" s="1"/>
  <c r="R222" i="16"/>
  <c r="Q222" i="16" s="1"/>
  <c r="W222" i="16"/>
  <c r="X222" i="16" s="1"/>
  <c r="Z222" i="16"/>
  <c r="AA222" i="16" s="1"/>
  <c r="N223" i="16"/>
  <c r="M223" i="16" s="1"/>
  <c r="R223" i="16"/>
  <c r="Q223" i="16" s="1"/>
  <c r="W223" i="16"/>
  <c r="X223" i="16" s="1"/>
  <c r="Z223" i="16"/>
  <c r="AA223" i="16" s="1"/>
  <c r="N224" i="16"/>
  <c r="M224" i="16" s="1"/>
  <c r="R224" i="16"/>
  <c r="Q224" i="16" s="1"/>
  <c r="W224" i="16"/>
  <c r="X224" i="16" s="1"/>
  <c r="Z224" i="16"/>
  <c r="AA224" i="16" s="1"/>
  <c r="N225" i="16"/>
  <c r="M225" i="16" s="1"/>
  <c r="R225" i="16"/>
  <c r="Q225" i="16" s="1"/>
  <c r="W225" i="16"/>
  <c r="X225" i="16" s="1"/>
  <c r="Z225" i="16"/>
  <c r="AA225" i="16" s="1"/>
  <c r="N226" i="16"/>
  <c r="M226" i="16" s="1"/>
  <c r="Q226" i="16"/>
  <c r="R226" i="16"/>
  <c r="W226" i="16"/>
  <c r="X226" i="16" s="1"/>
  <c r="Z226" i="16"/>
  <c r="AA226" i="16" s="1"/>
  <c r="N227" i="16"/>
  <c r="M227" i="16" s="1"/>
  <c r="R227" i="16"/>
  <c r="Q227" i="16" s="1"/>
  <c r="W227" i="16"/>
  <c r="X227" i="16"/>
  <c r="Z227" i="16"/>
  <c r="AA227" i="16" s="1"/>
  <c r="N228" i="16"/>
  <c r="M228" i="16" s="1"/>
  <c r="R228" i="16"/>
  <c r="Q228" i="16" s="1"/>
  <c r="W228" i="16"/>
  <c r="X228" i="16" s="1"/>
  <c r="Z228" i="16"/>
  <c r="AA228" i="16" s="1"/>
  <c r="N229" i="16"/>
  <c r="M229" i="16" s="1"/>
  <c r="R229" i="16"/>
  <c r="Q229" i="16" s="1"/>
  <c r="W229" i="16"/>
  <c r="X229" i="16" s="1"/>
  <c r="Z229" i="16"/>
  <c r="AA229" i="16" s="1"/>
  <c r="N230" i="16"/>
  <c r="M230" i="16" s="1"/>
  <c r="R230" i="16"/>
  <c r="Q230" i="16" s="1"/>
  <c r="W230" i="16"/>
  <c r="X230" i="16" s="1"/>
  <c r="Z230" i="16"/>
  <c r="AA230" i="16" s="1"/>
  <c r="B232" i="16"/>
  <c r="U232" i="16"/>
  <c r="M233" i="16"/>
  <c r="N233" i="16"/>
  <c r="R233" i="16"/>
  <c r="Q233" i="16" s="1"/>
  <c r="W233" i="16"/>
  <c r="X233" i="16" s="1"/>
  <c r="Z233" i="16"/>
  <c r="AA233" i="16" s="1"/>
  <c r="N234" i="16"/>
  <c r="M234" i="16" s="1"/>
  <c r="R234" i="16"/>
  <c r="Q234" i="16" s="1"/>
  <c r="W234" i="16"/>
  <c r="X234" i="16" s="1"/>
  <c r="Z234" i="16"/>
  <c r="AA234" i="16" s="1"/>
  <c r="N235" i="16"/>
  <c r="M235" i="16" s="1"/>
  <c r="R235" i="16"/>
  <c r="Q235" i="16" s="1"/>
  <c r="W235" i="16"/>
  <c r="X235" i="16" s="1"/>
  <c r="Z235" i="16"/>
  <c r="AA235" i="16" s="1"/>
  <c r="N236" i="16"/>
  <c r="M236" i="16" s="1"/>
  <c r="R236" i="16"/>
  <c r="Q236" i="16" s="1"/>
  <c r="W236" i="16"/>
  <c r="X236" i="16" s="1"/>
  <c r="Z236" i="16"/>
  <c r="AA236" i="16" s="1"/>
  <c r="N237" i="16"/>
  <c r="M237" i="16" s="1"/>
  <c r="R237" i="16"/>
  <c r="Q237" i="16" s="1"/>
  <c r="W237" i="16"/>
  <c r="X237" i="16" s="1"/>
  <c r="Z237" i="16"/>
  <c r="AA237" i="16" s="1"/>
  <c r="N238" i="16"/>
  <c r="M238" i="16" s="1"/>
  <c r="R238" i="16"/>
  <c r="Q238" i="16" s="1"/>
  <c r="W238" i="16"/>
  <c r="X238" i="16" s="1"/>
  <c r="Z238" i="16"/>
  <c r="AA238" i="16" s="1"/>
  <c r="N239" i="16"/>
  <c r="M239" i="16" s="1"/>
  <c r="R239" i="16"/>
  <c r="Q239" i="16" s="1"/>
  <c r="W239" i="16"/>
  <c r="X239" i="16"/>
  <c r="Z239" i="16"/>
  <c r="AA239" i="16" s="1"/>
  <c r="N240" i="16"/>
  <c r="M240" i="16" s="1"/>
  <c r="R240" i="16"/>
  <c r="Q240" i="16" s="1"/>
  <c r="W240" i="16"/>
  <c r="X240" i="16" s="1"/>
  <c r="Z240" i="16"/>
  <c r="AA240" i="16" s="1"/>
  <c r="N241" i="16"/>
  <c r="M241" i="16" s="1"/>
  <c r="R241" i="16"/>
  <c r="Q241" i="16" s="1"/>
  <c r="W241" i="16"/>
  <c r="X241" i="16" s="1"/>
  <c r="Z241" i="16"/>
  <c r="AA241" i="16" s="1"/>
  <c r="N242" i="16"/>
  <c r="M242" i="16" s="1"/>
  <c r="R242" i="16"/>
  <c r="Q242" i="16" s="1"/>
  <c r="W242" i="16"/>
  <c r="X242" i="16" s="1"/>
  <c r="Z242" i="16"/>
  <c r="AA242" i="16" s="1"/>
  <c r="N243" i="16"/>
  <c r="M243" i="16" s="1"/>
  <c r="R243" i="16"/>
  <c r="Q243" i="16" s="1"/>
  <c r="W243" i="16"/>
  <c r="X243" i="16" s="1"/>
  <c r="Z243" i="16"/>
  <c r="AA243" i="16" s="1"/>
  <c r="N244" i="16"/>
  <c r="M244" i="16" s="1"/>
  <c r="R244" i="16"/>
  <c r="Q244" i="16" s="1"/>
  <c r="W244" i="16"/>
  <c r="X244" i="16" s="1"/>
  <c r="Z244" i="16"/>
  <c r="AA244" i="16" s="1"/>
  <c r="N245" i="16"/>
  <c r="M245" i="16" s="1"/>
  <c r="R245" i="16"/>
  <c r="Q245" i="16" s="1"/>
  <c r="W245" i="16"/>
  <c r="X245" i="16" s="1"/>
  <c r="Z245" i="16"/>
  <c r="AA245" i="16" s="1"/>
  <c r="N246" i="16"/>
  <c r="M246" i="16" s="1"/>
  <c r="Q246" i="16"/>
  <c r="R246" i="16"/>
  <c r="W246" i="16"/>
  <c r="X246" i="16" s="1"/>
  <c r="Z246" i="16"/>
  <c r="AA246" i="16" s="1"/>
  <c r="N247" i="16"/>
  <c r="M247" i="16" s="1"/>
  <c r="R247" i="16"/>
  <c r="Q247" i="16" s="1"/>
  <c r="W247" i="16"/>
  <c r="X247" i="16"/>
  <c r="Z247" i="16"/>
  <c r="AA247" i="16" s="1"/>
  <c r="N248" i="16"/>
  <c r="M248" i="16" s="1"/>
  <c r="R248" i="16"/>
  <c r="Q248" i="16" s="1"/>
  <c r="W248" i="16"/>
  <c r="X248" i="16" s="1"/>
  <c r="Z248" i="16"/>
  <c r="AA248" i="16" s="1"/>
  <c r="N249" i="16"/>
  <c r="M249" i="16" s="1"/>
  <c r="R249" i="16"/>
  <c r="Q249" i="16" s="1"/>
  <c r="W249" i="16"/>
  <c r="X249" i="16" s="1"/>
  <c r="Z249" i="16"/>
  <c r="AA249" i="16" s="1"/>
  <c r="N250" i="16"/>
  <c r="M250" i="16" s="1"/>
  <c r="R250" i="16"/>
  <c r="Q250" i="16" s="1"/>
  <c r="W250" i="16"/>
  <c r="X250" i="16" s="1"/>
  <c r="Z250" i="16"/>
  <c r="AA250" i="16" s="1"/>
  <c r="N251" i="16"/>
  <c r="M251" i="16" s="1"/>
  <c r="R251" i="16"/>
  <c r="Q251" i="16" s="1"/>
  <c r="W251" i="16"/>
  <c r="X251" i="16" s="1"/>
  <c r="Z251" i="16"/>
  <c r="AA251" i="16" s="1"/>
  <c r="N252" i="16"/>
  <c r="M252" i="16" s="1"/>
  <c r="R252" i="16"/>
  <c r="Q252" i="16" s="1"/>
  <c r="W252" i="16"/>
  <c r="X252" i="16"/>
  <c r="Z252" i="16"/>
  <c r="AA252" i="16" s="1"/>
  <c r="N253" i="16"/>
  <c r="M253" i="16" s="1"/>
  <c r="R253" i="16"/>
  <c r="Q253" i="16" s="1"/>
  <c r="W253" i="16"/>
  <c r="X253" i="16" s="1"/>
  <c r="Z253" i="16"/>
  <c r="AA253" i="16" s="1"/>
  <c r="N254" i="16"/>
  <c r="M254" i="16" s="1"/>
  <c r="R254" i="16"/>
  <c r="Q254" i="16" s="1"/>
  <c r="W254" i="16"/>
  <c r="X254" i="16" s="1"/>
  <c r="Z254" i="16"/>
  <c r="AA254" i="16"/>
  <c r="N255" i="16"/>
  <c r="M255" i="16" s="1"/>
  <c r="R255" i="16"/>
  <c r="Q255" i="16" s="1"/>
  <c r="W255" i="16"/>
  <c r="X255" i="16" s="1"/>
  <c r="Z255" i="16"/>
  <c r="AA255" i="16" s="1"/>
  <c r="N256" i="16"/>
  <c r="M256" i="16" s="1"/>
  <c r="R256" i="16"/>
  <c r="Q256" i="16" s="1"/>
  <c r="W256" i="16"/>
  <c r="X256" i="16" s="1"/>
  <c r="Z256" i="16"/>
  <c r="AA256" i="16" s="1"/>
  <c r="N257" i="16"/>
  <c r="M257" i="16" s="1"/>
  <c r="R257" i="16"/>
  <c r="Q257" i="16" s="1"/>
  <c r="W257" i="16"/>
  <c r="X257" i="16" s="1"/>
  <c r="Z257" i="16"/>
  <c r="AA257" i="16" s="1"/>
  <c r="N258" i="16"/>
  <c r="M258" i="16" s="1"/>
  <c r="R258" i="16"/>
  <c r="Q258" i="16" s="1"/>
  <c r="W258" i="16"/>
  <c r="X258" i="16" s="1"/>
  <c r="Z258" i="16"/>
  <c r="AA258" i="16" s="1"/>
  <c r="B260" i="16"/>
  <c r="U260" i="16"/>
  <c r="N261" i="16"/>
  <c r="M261" i="16" s="1"/>
  <c r="R261" i="16"/>
  <c r="Q261" i="16" s="1"/>
  <c r="W261" i="16"/>
  <c r="X261" i="16" s="1"/>
  <c r="Z261" i="16"/>
  <c r="AA261" i="16" s="1"/>
  <c r="N262" i="16"/>
  <c r="M262" i="16" s="1"/>
  <c r="R262" i="16"/>
  <c r="Q262" i="16" s="1"/>
  <c r="W262" i="16"/>
  <c r="X262" i="16" s="1"/>
  <c r="Z262" i="16"/>
  <c r="AA262" i="16" s="1"/>
  <c r="N263" i="16"/>
  <c r="M263" i="16" s="1"/>
  <c r="R263" i="16"/>
  <c r="Q263" i="16" s="1"/>
  <c r="W263" i="16"/>
  <c r="X263" i="16" s="1"/>
  <c r="Z263" i="16"/>
  <c r="AA263" i="16" s="1"/>
  <c r="N264" i="16"/>
  <c r="M264" i="16" s="1"/>
  <c r="R264" i="16"/>
  <c r="Q264" i="16" s="1"/>
  <c r="W264" i="16"/>
  <c r="X264" i="16" s="1"/>
  <c r="Z264" i="16"/>
  <c r="AA264" i="16" s="1"/>
  <c r="N265" i="16"/>
  <c r="M265" i="16" s="1"/>
  <c r="R265" i="16"/>
  <c r="Q265" i="16" s="1"/>
  <c r="W265" i="16"/>
  <c r="X265" i="16" s="1"/>
  <c r="Z265" i="16"/>
  <c r="AA265" i="16" s="1"/>
  <c r="N266" i="16"/>
  <c r="M266" i="16" s="1"/>
  <c r="R266" i="16"/>
  <c r="Q266" i="16" s="1"/>
  <c r="W266" i="16"/>
  <c r="X266" i="16" s="1"/>
  <c r="Z266" i="16"/>
  <c r="AA266" i="16"/>
  <c r="N267" i="16"/>
  <c r="M267" i="16" s="1"/>
  <c r="R267" i="16"/>
  <c r="Q267" i="16" s="1"/>
  <c r="W267" i="16"/>
  <c r="X267" i="16" s="1"/>
  <c r="Z267" i="16"/>
  <c r="AA267" i="16" s="1"/>
  <c r="N268" i="16"/>
  <c r="M268" i="16" s="1"/>
  <c r="R268" i="16"/>
  <c r="Q268" i="16" s="1"/>
  <c r="W268" i="16"/>
  <c r="X268" i="16" s="1"/>
  <c r="Z268" i="16"/>
  <c r="AA268" i="16" s="1"/>
  <c r="N269" i="16"/>
  <c r="M269" i="16" s="1"/>
  <c r="R269" i="16"/>
  <c r="Q269" i="16" s="1"/>
  <c r="W269" i="16"/>
  <c r="X269" i="16" s="1"/>
  <c r="Z269" i="16"/>
  <c r="AA269" i="16"/>
  <c r="N270" i="16"/>
  <c r="M270" i="16" s="1"/>
  <c r="R270" i="16"/>
  <c r="Q270" i="16" s="1"/>
  <c r="W270" i="16"/>
  <c r="X270" i="16" s="1"/>
  <c r="Z270" i="16"/>
  <c r="AA270" i="16" s="1"/>
  <c r="N271" i="16"/>
  <c r="M271" i="16" s="1"/>
  <c r="R271" i="16"/>
  <c r="Q271" i="16" s="1"/>
  <c r="W271" i="16"/>
  <c r="X271" i="16" s="1"/>
  <c r="Z271" i="16"/>
  <c r="AA271" i="16" s="1"/>
  <c r="N272" i="16"/>
  <c r="M272" i="16" s="1"/>
  <c r="R272" i="16"/>
  <c r="Q272" i="16" s="1"/>
  <c r="W272" i="16"/>
  <c r="X272" i="16" s="1"/>
  <c r="Z272" i="16"/>
  <c r="AA272" i="16" s="1"/>
  <c r="N273" i="16"/>
  <c r="M273" i="16" s="1"/>
  <c r="R273" i="16"/>
  <c r="Q273" i="16" s="1"/>
  <c r="W273" i="16"/>
  <c r="X273" i="16"/>
  <c r="Z273" i="16"/>
  <c r="AA273" i="16"/>
  <c r="N274" i="16"/>
  <c r="M274" i="16" s="1"/>
  <c r="R274" i="16"/>
  <c r="Q274" i="16" s="1"/>
  <c r="W274" i="16"/>
  <c r="X274" i="16" s="1"/>
  <c r="Z274" i="16"/>
  <c r="AA274" i="16" s="1"/>
  <c r="B276" i="16"/>
  <c r="P276" i="16"/>
  <c r="P260" i="16" s="1"/>
  <c r="P232" i="16" s="1"/>
  <c r="P221" i="16" s="1"/>
  <c r="P209" i="16" s="1"/>
  <c r="P185" i="16" s="1"/>
  <c r="P167" i="16" s="1"/>
  <c r="P148" i="16" s="1"/>
  <c r="P78" i="16" s="1"/>
  <c r="P50" i="16" s="1"/>
  <c r="P23" i="16" s="1"/>
  <c r="P9" i="16" s="1"/>
  <c r="P5" i="16" s="1"/>
  <c r="T276" i="16"/>
  <c r="T260" i="16" s="1"/>
  <c r="T232" i="16" s="1"/>
  <c r="T221" i="16" s="1"/>
  <c r="T209" i="16" s="1"/>
  <c r="T185" i="16" s="1"/>
  <c r="T167" i="16" s="1"/>
  <c r="T148" i="16" s="1"/>
  <c r="T78" i="16" s="1"/>
  <c r="T50" i="16" s="1"/>
  <c r="T23" i="16" s="1"/>
  <c r="T9" i="16" s="1"/>
  <c r="U276" i="16"/>
  <c r="V276" i="16"/>
  <c r="V260" i="16" s="1"/>
  <c r="V232" i="16" s="1"/>
  <c r="V221" i="16" s="1"/>
  <c r="V209" i="16" s="1"/>
  <c r="V185" i="16" s="1"/>
  <c r="V167" i="16" s="1"/>
  <c r="V148" i="16" s="1"/>
  <c r="V78" i="16" s="1"/>
  <c r="V50" i="16" s="1"/>
  <c r="V23" i="16" s="1"/>
  <c r="V9" i="16" s="1"/>
  <c r="Y276" i="16"/>
  <c r="Y260" i="16" s="1"/>
  <c r="Y232" i="16" s="1"/>
  <c r="Y221" i="16" s="1"/>
  <c r="Y209" i="16" s="1"/>
  <c r="Y185" i="16" s="1"/>
  <c r="Y167" i="16" s="1"/>
  <c r="Y148" i="16" s="1"/>
  <c r="Y78" i="16" s="1"/>
  <c r="Y50" i="16" s="1"/>
  <c r="Y23" i="16" s="1"/>
  <c r="Y9" i="16" s="1"/>
  <c r="N277" i="16"/>
  <c r="M277" i="16" s="1"/>
  <c r="R277" i="16"/>
  <c r="Q277" i="16" s="1"/>
  <c r="W277" i="16"/>
  <c r="X277" i="16"/>
  <c r="Z277" i="16"/>
  <c r="AA277" i="16" s="1"/>
  <c r="N278" i="16"/>
  <c r="M278" i="16" s="1"/>
  <c r="R278" i="16"/>
  <c r="Q278" i="16" s="1"/>
  <c r="W278" i="16"/>
  <c r="X278" i="16" s="1"/>
  <c r="Z278" i="16"/>
  <c r="AA278" i="16" s="1"/>
  <c r="N279" i="16"/>
  <c r="M279" i="16" s="1"/>
  <c r="R279" i="16"/>
  <c r="Q279" i="16" s="1"/>
  <c r="W279" i="16"/>
  <c r="X279" i="16" s="1"/>
  <c r="Z279" i="16"/>
  <c r="AA279" i="16" s="1"/>
  <c r="N280" i="16"/>
  <c r="M280" i="16" s="1"/>
  <c r="R280" i="16"/>
  <c r="Q280" i="16" s="1"/>
  <c r="W280" i="16"/>
  <c r="X280" i="16" s="1"/>
  <c r="Z280" i="16"/>
  <c r="AA280" i="16" s="1"/>
  <c r="N281" i="16"/>
  <c r="M281" i="16" s="1"/>
  <c r="R281" i="16"/>
  <c r="Q281" i="16" s="1"/>
  <c r="W281" i="16"/>
  <c r="X281" i="16"/>
  <c r="Z281" i="16"/>
  <c r="AA281" i="16" s="1"/>
  <c r="N282" i="16"/>
  <c r="M282" i="16" s="1"/>
  <c r="R282" i="16"/>
  <c r="Q282" i="16" s="1"/>
  <c r="W282" i="16"/>
  <c r="X282" i="16" s="1"/>
  <c r="Z282" i="16"/>
  <c r="AA282" i="16" s="1"/>
  <c r="N283" i="16"/>
  <c r="M283" i="16" s="1"/>
  <c r="R283" i="16"/>
  <c r="Q283" i="16" s="1"/>
  <c r="W283" i="16"/>
  <c r="X283" i="16" s="1"/>
  <c r="Z283" i="16"/>
  <c r="AA283" i="16" s="1"/>
  <c r="M284" i="16"/>
  <c r="N284" i="16"/>
  <c r="R284" i="16"/>
  <c r="Q284" i="16" s="1"/>
  <c r="W284" i="16"/>
  <c r="X284" i="16" s="1"/>
  <c r="Z284" i="16"/>
  <c r="AA284" i="16" s="1"/>
  <c r="N285" i="16"/>
  <c r="M285" i="16" s="1"/>
  <c r="R285" i="16"/>
  <c r="Q285" i="16" s="1"/>
  <c r="W285" i="16"/>
  <c r="X285" i="16" s="1"/>
  <c r="Z285" i="16"/>
  <c r="AA285" i="16" s="1"/>
  <c r="N286" i="16"/>
  <c r="M286" i="16" s="1"/>
  <c r="R286" i="16"/>
  <c r="Q286" i="16" s="1"/>
  <c r="W286" i="16"/>
  <c r="X286" i="16" s="1"/>
  <c r="Z286" i="16"/>
  <c r="AA286" i="16" s="1"/>
  <c r="B288" i="16"/>
  <c r="O288" i="16"/>
  <c r="O276" i="16" s="1"/>
  <c r="O260" i="16" s="1"/>
  <c r="O232" i="16" s="1"/>
  <c r="O221" i="16" s="1"/>
  <c r="O209" i="16" s="1"/>
  <c r="O185" i="16" s="1"/>
  <c r="O167" i="16" s="1"/>
  <c r="O148" i="16" s="1"/>
  <c r="O78" i="16" s="1"/>
  <c r="O50" i="16" s="1"/>
  <c r="O23" i="16" s="1"/>
  <c r="O9" i="16" s="1"/>
  <c r="O5" i="16" s="1"/>
  <c r="P288" i="16"/>
  <c r="S288" i="16"/>
  <c r="S276" i="16" s="1"/>
  <c r="S260" i="16" s="1"/>
  <c r="S232" i="16" s="1"/>
  <c r="S221" i="16" s="1"/>
  <c r="S209" i="16" s="1"/>
  <c r="S185" i="16" s="1"/>
  <c r="S167" i="16" s="1"/>
  <c r="S148" i="16" s="1"/>
  <c r="S78" i="16" s="1"/>
  <c r="S50" i="16" s="1"/>
  <c r="S23" i="16" s="1"/>
  <c r="S9" i="16" s="1"/>
  <c r="S5" i="16" s="1"/>
  <c r="T288" i="16"/>
  <c r="U288" i="16"/>
  <c r="V288" i="16"/>
  <c r="Y288" i="16"/>
  <c r="N289" i="16"/>
  <c r="M289" i="16" s="1"/>
  <c r="R289" i="16"/>
  <c r="Q289" i="16" s="1"/>
  <c r="W289" i="16"/>
  <c r="X289" i="16" s="1"/>
  <c r="Z289" i="16"/>
  <c r="AA289" i="16" s="1"/>
  <c r="N290" i="16"/>
  <c r="M290" i="16" s="1"/>
  <c r="R290" i="16"/>
  <c r="Q290" i="16" s="1"/>
  <c r="W290" i="16"/>
  <c r="X290" i="16" s="1"/>
  <c r="Z290" i="16"/>
  <c r="AA290" i="16"/>
  <c r="N291" i="16"/>
  <c r="M291" i="16" s="1"/>
  <c r="R291" i="16"/>
  <c r="Q291" i="16" s="1"/>
  <c r="W291" i="16"/>
  <c r="X291" i="16" s="1"/>
  <c r="Z291" i="16"/>
  <c r="AA291" i="16"/>
  <c r="N292" i="16"/>
  <c r="M292" i="16" s="1"/>
  <c r="R292" i="16"/>
  <c r="Q292" i="16" s="1"/>
  <c r="W292" i="16"/>
  <c r="X292" i="16" s="1"/>
  <c r="Z292" i="16"/>
  <c r="AA292" i="16" s="1"/>
  <c r="N293" i="16"/>
  <c r="M293" i="16" s="1"/>
  <c r="R293" i="16"/>
  <c r="Q293" i="16" s="1"/>
  <c r="W293" i="16"/>
  <c r="X293" i="16" s="1"/>
  <c r="Z293" i="16"/>
  <c r="AA293" i="16"/>
  <c r="N294" i="16"/>
  <c r="M294" i="16" s="1"/>
  <c r="R294" i="16"/>
  <c r="Q294" i="16" s="1"/>
  <c r="W294" i="16"/>
  <c r="X294" i="16" s="1"/>
  <c r="Z294" i="16"/>
  <c r="AA294" i="16" s="1"/>
  <c r="N295" i="16"/>
  <c r="M295" i="16" s="1"/>
  <c r="R295" i="16"/>
  <c r="Q295" i="16" s="1"/>
  <c r="W295" i="16"/>
  <c r="X295" i="16" s="1"/>
  <c r="Z295" i="16"/>
  <c r="AA295" i="16" s="1"/>
  <c r="N296" i="16"/>
  <c r="M296" i="16" s="1"/>
  <c r="R296" i="16"/>
  <c r="Q296" i="16" s="1"/>
  <c r="W296" i="16"/>
  <c r="X296" i="16" s="1"/>
  <c r="Z296" i="16"/>
  <c r="AA296" i="16" s="1"/>
  <c r="N297" i="16"/>
  <c r="M297" i="16" s="1"/>
  <c r="R297" i="16"/>
  <c r="Q297" i="16" s="1"/>
  <c r="W297" i="16"/>
  <c r="X297" i="16" s="1"/>
  <c r="Z297" i="16"/>
  <c r="AA297" i="16"/>
  <c r="N298" i="16"/>
  <c r="M298" i="16" s="1"/>
  <c r="R298" i="16"/>
  <c r="Q298" i="16" s="1"/>
  <c r="W298" i="16"/>
  <c r="X298" i="16" s="1"/>
  <c r="Z298" i="16"/>
  <c r="AA298" i="16"/>
  <c r="N299" i="16"/>
  <c r="M299" i="16" s="1"/>
  <c r="R299" i="16"/>
  <c r="Q299" i="16" s="1"/>
  <c r="W299" i="16"/>
  <c r="X299" i="16" s="1"/>
  <c r="Z299" i="16"/>
  <c r="AA299" i="16" s="1"/>
  <c r="N300" i="16"/>
  <c r="M300" i="16" s="1"/>
  <c r="R300" i="16"/>
  <c r="Q300" i="16" s="1"/>
  <c r="W300" i="16"/>
  <c r="X300" i="16" s="1"/>
  <c r="Z300" i="16"/>
  <c r="AA300" i="16" s="1"/>
  <c r="N301" i="16"/>
  <c r="M301" i="16" s="1"/>
  <c r="R301" i="16"/>
  <c r="Q301" i="16" s="1"/>
  <c r="W301" i="16"/>
  <c r="X301" i="16" s="1"/>
  <c r="Z301" i="16"/>
  <c r="AA301" i="16"/>
  <c r="T5" i="16" l="1"/>
  <c r="R167" i="16"/>
  <c r="R260" i="16"/>
  <c r="N209" i="16"/>
  <c r="R232" i="16"/>
  <c r="R288" i="16"/>
  <c r="R276" i="16"/>
  <c r="N288" i="16"/>
  <c r="N260" i="16"/>
  <c r="N232" i="16"/>
  <c r="N221" i="16"/>
  <c r="R209" i="16"/>
  <c r="N185" i="16"/>
  <c r="N78" i="16"/>
  <c r="N23" i="16"/>
  <c r="R148" i="16"/>
  <c r="Y3" i="16"/>
  <c r="N9" i="16"/>
  <c r="N276" i="16"/>
  <c r="R221" i="16"/>
  <c r="N148" i="16"/>
  <c r="R185" i="16"/>
  <c r="N167" i="16"/>
  <c r="R50" i="16"/>
  <c r="R78" i="16"/>
  <c r="N50" i="16"/>
  <c r="R23" i="16"/>
  <c r="V3" i="16"/>
  <c r="R9" i="16"/>
  <c r="R3" i="16" l="1"/>
  <c r="U8" i="15" l="1"/>
  <c r="N9" i="15"/>
  <c r="M9" i="15" s="1"/>
  <c r="R9" i="15"/>
  <c r="Q9" i="15" s="1"/>
  <c r="W9" i="15"/>
  <c r="X9" i="15" s="1"/>
  <c r="Z9" i="15"/>
  <c r="AA9" i="15"/>
  <c r="N10" i="15"/>
  <c r="M10" i="15" s="1"/>
  <c r="Q10" i="15"/>
  <c r="R10" i="15"/>
  <c r="W10" i="15"/>
  <c r="X10" i="15"/>
  <c r="Z10" i="15"/>
  <c r="AA10" i="15" s="1"/>
  <c r="N11" i="15"/>
  <c r="M11" i="15" s="1"/>
  <c r="R11" i="15"/>
  <c r="Q11" i="15" s="1"/>
  <c r="W11" i="15"/>
  <c r="X11" i="15" s="1"/>
  <c r="Z11" i="15"/>
  <c r="AA11" i="15"/>
  <c r="O12" i="15"/>
  <c r="O5" i="15" s="1"/>
  <c r="P12" i="15"/>
  <c r="P8" i="15" s="1"/>
  <c r="S12" i="15"/>
  <c r="S8" i="15" s="1"/>
  <c r="T12" i="15"/>
  <c r="T5" i="15" s="1"/>
  <c r="U12" i="15"/>
  <c r="V12" i="15"/>
  <c r="V8" i="15" s="1"/>
  <c r="Y12" i="15"/>
  <c r="Y8" i="15" s="1"/>
  <c r="N13" i="15"/>
  <c r="M13" i="15" s="1"/>
  <c r="Q13" i="15"/>
  <c r="R13" i="15"/>
  <c r="W13" i="15"/>
  <c r="X13" i="15"/>
  <c r="Z13" i="15"/>
  <c r="AA13" i="15" s="1"/>
  <c r="N14" i="15"/>
  <c r="M14" i="15" s="1"/>
  <c r="R14" i="15"/>
  <c r="Q14" i="15" s="1"/>
  <c r="W14" i="15"/>
  <c r="X14" i="15" s="1"/>
  <c r="Z14" i="15"/>
  <c r="AA14" i="15" s="1"/>
  <c r="N15" i="15"/>
  <c r="M15" i="15" s="1"/>
  <c r="R15" i="15"/>
  <c r="Q15" i="15" s="1"/>
  <c r="W15" i="15"/>
  <c r="X15" i="15" s="1"/>
  <c r="Z15" i="15"/>
  <c r="AA15" i="15"/>
  <c r="N16" i="15"/>
  <c r="M16" i="15" s="1"/>
  <c r="R16" i="15"/>
  <c r="Q16" i="15" s="1"/>
  <c r="W16" i="15"/>
  <c r="X16" i="15" s="1"/>
  <c r="Z16" i="15"/>
  <c r="AA16" i="15"/>
  <c r="T8" i="15" l="1"/>
  <c r="O8" i="15"/>
  <c r="P5" i="15"/>
  <c r="V3" i="15"/>
  <c r="R12" i="15"/>
  <c r="N3" i="15"/>
  <c r="N8" i="15"/>
  <c r="N12" i="15"/>
  <c r="Y3" i="15"/>
  <c r="R8" i="15"/>
  <c r="R3" i="15" s="1"/>
  <c r="S5" i="15"/>
  <c r="A4" i="14" l="1"/>
  <c r="B8" i="14"/>
  <c r="U8" i="14"/>
  <c r="N9" i="14"/>
  <c r="M9" i="14" s="1"/>
  <c r="R9" i="14"/>
  <c r="Q9" i="14" s="1"/>
  <c r="W9" i="14"/>
  <c r="X9" i="14"/>
  <c r="Z9" i="14"/>
  <c r="AA9" i="14" s="1"/>
  <c r="N10" i="14"/>
  <c r="M10" i="14" s="1"/>
  <c r="R10" i="14"/>
  <c r="Q10" i="14" s="1"/>
  <c r="W10" i="14"/>
  <c r="X10" i="14" s="1"/>
  <c r="Z10" i="14"/>
  <c r="AA10" i="14"/>
  <c r="B11" i="14"/>
  <c r="U11" i="14"/>
  <c r="N12" i="14"/>
  <c r="M12" i="14" s="1"/>
  <c r="Q12" i="14"/>
  <c r="R12" i="14"/>
  <c r="W12" i="14"/>
  <c r="X12" i="14" s="1"/>
  <c r="Z12" i="14"/>
  <c r="AA12" i="14" s="1"/>
  <c r="M13" i="14"/>
  <c r="N13" i="14"/>
  <c r="R13" i="14"/>
  <c r="Q13" i="14" s="1"/>
  <c r="W13" i="14"/>
  <c r="X13" i="14" s="1"/>
  <c r="Z13" i="14"/>
  <c r="AA13" i="14" s="1"/>
  <c r="N14" i="14"/>
  <c r="M14" i="14" s="1"/>
  <c r="Q14" i="14"/>
  <c r="R14" i="14"/>
  <c r="W14" i="14"/>
  <c r="X14" i="14" s="1"/>
  <c r="Z14" i="14"/>
  <c r="AA14" i="14" s="1"/>
  <c r="M15" i="14"/>
  <c r="N15" i="14"/>
  <c r="R15" i="14"/>
  <c r="Q15" i="14" s="1"/>
  <c r="W15" i="14"/>
  <c r="X15" i="14" s="1"/>
  <c r="Z15" i="14"/>
  <c r="AA15" i="14" s="1"/>
  <c r="N16" i="14"/>
  <c r="M16" i="14" s="1"/>
  <c r="R16" i="14"/>
  <c r="Q16" i="14" s="1"/>
  <c r="W16" i="14"/>
  <c r="X16" i="14" s="1"/>
  <c r="Z16" i="14"/>
  <c r="AA16" i="14"/>
  <c r="M17" i="14"/>
  <c r="N17" i="14"/>
  <c r="R17" i="14"/>
  <c r="Q17" i="14" s="1"/>
  <c r="W17" i="14"/>
  <c r="X17" i="14" s="1"/>
  <c r="Z17" i="14"/>
  <c r="AA17" i="14" s="1"/>
  <c r="N18" i="14"/>
  <c r="M18" i="14" s="1"/>
  <c r="R18" i="14"/>
  <c r="Q18" i="14" s="1"/>
  <c r="W18" i="14"/>
  <c r="X18" i="14" s="1"/>
  <c r="Z18" i="14"/>
  <c r="AA18" i="14"/>
  <c r="N19" i="14"/>
  <c r="M19" i="14" s="1"/>
  <c r="R19" i="14"/>
  <c r="Q19" i="14" s="1"/>
  <c r="W19" i="14"/>
  <c r="X19" i="14"/>
  <c r="Z19" i="14"/>
  <c r="AA19" i="14" s="1"/>
  <c r="N20" i="14"/>
  <c r="M20" i="14" s="1"/>
  <c r="R20" i="14"/>
  <c r="Q20" i="14" s="1"/>
  <c r="W20" i="14"/>
  <c r="X20" i="14" s="1"/>
  <c r="Z20" i="14"/>
  <c r="AA20" i="14"/>
  <c r="M21" i="14"/>
  <c r="N21" i="14"/>
  <c r="R21" i="14"/>
  <c r="Q21" i="14" s="1"/>
  <c r="W21" i="14"/>
  <c r="X21" i="14" s="1"/>
  <c r="Z21" i="14"/>
  <c r="AA21" i="14" s="1"/>
  <c r="B22" i="14"/>
  <c r="U22" i="14"/>
  <c r="M23" i="14"/>
  <c r="N23" i="14"/>
  <c r="R23" i="14"/>
  <c r="Q23" i="14" s="1"/>
  <c r="W23" i="14"/>
  <c r="X23" i="14" s="1"/>
  <c r="Z23" i="14"/>
  <c r="AA23" i="14" s="1"/>
  <c r="N24" i="14"/>
  <c r="M24" i="14" s="1"/>
  <c r="Q24" i="14"/>
  <c r="R24" i="14"/>
  <c r="W24" i="14"/>
  <c r="X24" i="14" s="1"/>
  <c r="Z24" i="14"/>
  <c r="AA24" i="14" s="1"/>
  <c r="B25" i="14"/>
  <c r="U25" i="14"/>
  <c r="N26" i="14"/>
  <c r="M26" i="14" s="1"/>
  <c r="Q26" i="14"/>
  <c r="R26" i="14"/>
  <c r="W26" i="14"/>
  <c r="X26" i="14" s="1"/>
  <c r="Z26" i="14"/>
  <c r="AA26" i="14" s="1"/>
  <c r="B27" i="14"/>
  <c r="U27" i="14"/>
  <c r="N28" i="14"/>
  <c r="M28" i="14" s="1"/>
  <c r="Q28" i="14"/>
  <c r="R28" i="14"/>
  <c r="W28" i="14"/>
  <c r="X28" i="14" s="1"/>
  <c r="Z28" i="14"/>
  <c r="AA28" i="14" s="1"/>
  <c r="B29" i="14"/>
  <c r="U29" i="14"/>
  <c r="N30" i="14"/>
  <c r="M30" i="14" s="1"/>
  <c r="Q30" i="14"/>
  <c r="R30" i="14"/>
  <c r="W30" i="14"/>
  <c r="X30" i="14" s="1"/>
  <c r="Z30" i="14"/>
  <c r="AA30" i="14" s="1"/>
  <c r="N31" i="14"/>
  <c r="M31" i="14" s="1"/>
  <c r="R31" i="14"/>
  <c r="Q31" i="14" s="1"/>
  <c r="W31" i="14"/>
  <c r="X31" i="14" s="1"/>
  <c r="Z31" i="14"/>
  <c r="AA31" i="14" s="1"/>
  <c r="N32" i="14"/>
  <c r="M32" i="14" s="1"/>
  <c r="R32" i="14"/>
  <c r="Q32" i="14" s="1"/>
  <c r="W32" i="14"/>
  <c r="X32" i="14" s="1"/>
  <c r="Z32" i="14"/>
  <c r="AA32" i="14" s="1"/>
  <c r="B33" i="14"/>
  <c r="T33" i="14"/>
  <c r="T29" i="14" s="1"/>
  <c r="T27" i="14" s="1"/>
  <c r="T25" i="14" s="1"/>
  <c r="T22" i="14" s="1"/>
  <c r="T11" i="14" s="1"/>
  <c r="U33" i="14"/>
  <c r="N34" i="14"/>
  <c r="M34" i="14" s="1"/>
  <c r="Q34" i="14"/>
  <c r="R34" i="14"/>
  <c r="W34" i="14"/>
  <c r="X34" i="14" s="1"/>
  <c r="Z34" i="14"/>
  <c r="AA34" i="14" s="1"/>
  <c r="M35" i="14"/>
  <c r="N35" i="14"/>
  <c r="R35" i="14"/>
  <c r="Q35" i="14" s="1"/>
  <c r="W35" i="14"/>
  <c r="X35" i="14" s="1"/>
  <c r="Z35" i="14"/>
  <c r="AA35" i="14" s="1"/>
  <c r="N36" i="14"/>
  <c r="M36" i="14" s="1"/>
  <c r="Q36" i="14"/>
  <c r="R36" i="14"/>
  <c r="W36" i="14"/>
  <c r="X36" i="14" s="1"/>
  <c r="Z36" i="14"/>
  <c r="AA36" i="14" s="1"/>
  <c r="N37" i="14"/>
  <c r="M37" i="14" s="1"/>
  <c r="R37" i="14"/>
  <c r="Q37" i="14" s="1"/>
  <c r="W37" i="14"/>
  <c r="X37" i="14"/>
  <c r="Z37" i="14"/>
  <c r="AA37" i="14" s="1"/>
  <c r="B38" i="14"/>
  <c r="O38" i="14"/>
  <c r="O33" i="14" s="1"/>
  <c r="O29" i="14" s="1"/>
  <c r="O27" i="14" s="1"/>
  <c r="O25" i="14" s="1"/>
  <c r="O22" i="14" s="1"/>
  <c r="O11" i="14" s="1"/>
  <c r="P38" i="14"/>
  <c r="P33" i="14" s="1"/>
  <c r="P29" i="14" s="1"/>
  <c r="P27" i="14" s="1"/>
  <c r="P25" i="14" s="1"/>
  <c r="P22" i="14" s="1"/>
  <c r="P11" i="14" s="1"/>
  <c r="S38" i="14"/>
  <c r="S33" i="14" s="1"/>
  <c r="S29" i="14" s="1"/>
  <c r="S27" i="14" s="1"/>
  <c r="S25" i="14" s="1"/>
  <c r="T38" i="14"/>
  <c r="U38" i="14"/>
  <c r="V38" i="14"/>
  <c r="V33" i="14" s="1"/>
  <c r="V29" i="14" s="1"/>
  <c r="V27" i="14" s="1"/>
  <c r="V25" i="14" s="1"/>
  <c r="V22" i="14" s="1"/>
  <c r="V11" i="14" s="1"/>
  <c r="V8" i="14" s="1"/>
  <c r="Y38" i="14"/>
  <c r="Y33" i="14" s="1"/>
  <c r="Y29" i="14" s="1"/>
  <c r="Y27" i="14" s="1"/>
  <c r="Y25" i="14" s="1"/>
  <c r="Y22" i="14" s="1"/>
  <c r="Y11" i="14" s="1"/>
  <c r="Y8" i="14" s="1"/>
  <c r="N39" i="14"/>
  <c r="M39" i="14" s="1"/>
  <c r="R39" i="14"/>
  <c r="Q39" i="14" s="1"/>
  <c r="W39" i="14"/>
  <c r="X39" i="14" s="1"/>
  <c r="Z39" i="14"/>
  <c r="AA39" i="14"/>
  <c r="M40" i="14"/>
  <c r="N40" i="14"/>
  <c r="R40" i="14"/>
  <c r="Q40" i="14" s="1"/>
  <c r="W40" i="14"/>
  <c r="X40" i="14" s="1"/>
  <c r="Z40" i="14"/>
  <c r="AA40" i="14" s="1"/>
  <c r="N41" i="14"/>
  <c r="M41" i="14" s="1"/>
  <c r="R41" i="14"/>
  <c r="Q41" i="14" s="1"/>
  <c r="W41" i="14"/>
  <c r="X41" i="14" s="1"/>
  <c r="Z41" i="14"/>
  <c r="AA41" i="14"/>
  <c r="M42" i="14"/>
  <c r="N42" i="14"/>
  <c r="R42" i="14"/>
  <c r="Q42" i="14" s="1"/>
  <c r="W42" i="14"/>
  <c r="X42" i="14" s="1"/>
  <c r="Z42" i="14"/>
  <c r="AA42" i="14" s="1"/>
  <c r="N43" i="14"/>
  <c r="M43" i="14" s="1"/>
  <c r="R43" i="14"/>
  <c r="Q43" i="14" s="1"/>
  <c r="W43" i="14"/>
  <c r="X43" i="14" s="1"/>
  <c r="Z43" i="14"/>
  <c r="AA43" i="14"/>
  <c r="M44" i="14"/>
  <c r="N44" i="14"/>
  <c r="R44" i="14"/>
  <c r="Q44" i="14" s="1"/>
  <c r="W44" i="14"/>
  <c r="X44" i="14" s="1"/>
  <c r="Z44" i="14"/>
  <c r="AA44" i="14" s="1"/>
  <c r="N45" i="14"/>
  <c r="M45" i="14" s="1"/>
  <c r="R45" i="14"/>
  <c r="Q45" i="14" s="1"/>
  <c r="W45" i="14"/>
  <c r="X45" i="14" s="1"/>
  <c r="Z45" i="14"/>
  <c r="AA45" i="14"/>
  <c r="M46" i="14"/>
  <c r="N46" i="14"/>
  <c r="R46" i="14"/>
  <c r="Q46" i="14" s="1"/>
  <c r="W46" i="14"/>
  <c r="X46" i="14" s="1"/>
  <c r="Z46" i="14"/>
  <c r="AA46" i="14" s="1"/>
  <c r="N47" i="14"/>
  <c r="M47" i="14" s="1"/>
  <c r="R47" i="14"/>
  <c r="Q47" i="14" s="1"/>
  <c r="W47" i="14"/>
  <c r="X47" i="14" s="1"/>
  <c r="Z47" i="14"/>
  <c r="AA47" i="14"/>
  <c r="N38" i="14" l="1"/>
  <c r="R38" i="14"/>
  <c r="N29" i="14"/>
  <c r="V3" i="14"/>
  <c r="T5" i="14"/>
  <c r="T8" i="14"/>
  <c r="R27" i="14"/>
  <c r="N25" i="14"/>
  <c r="N22" i="14"/>
  <c r="N11" i="14"/>
  <c r="R33" i="14"/>
  <c r="O5" i="14"/>
  <c r="O8" i="14"/>
  <c r="R29" i="14"/>
  <c r="N3" i="14"/>
  <c r="N8" i="14"/>
  <c r="P8" i="14"/>
  <c r="P5" i="14"/>
  <c r="N33" i="14"/>
  <c r="S22" i="14"/>
  <c r="R25" i="14"/>
  <c r="N27" i="14"/>
  <c r="Y3" i="14"/>
  <c r="R22" i="14" l="1"/>
  <c r="S11" i="14"/>
  <c r="S8" i="14" l="1"/>
  <c r="R8" i="14" s="1"/>
  <c r="R3" i="14" s="1"/>
  <c r="S5" i="14"/>
  <c r="R11" i="14"/>
  <c r="A8" i="13" l="1"/>
  <c r="B8" i="13"/>
  <c r="V8" i="13"/>
  <c r="O9" i="13"/>
  <c r="N9" i="13" s="1"/>
  <c r="S9" i="13"/>
  <c r="R9" i="13" s="1"/>
  <c r="X9" i="13"/>
  <c r="Y9" i="13"/>
  <c r="AA9" i="13"/>
  <c r="AB9" i="13" s="1"/>
  <c r="O10" i="13"/>
  <c r="N10" i="13" s="1"/>
  <c r="S10" i="13"/>
  <c r="R10" i="13" s="1"/>
  <c r="X10" i="13"/>
  <c r="Y10" i="13"/>
  <c r="AA10" i="13"/>
  <c r="AB10" i="13" s="1"/>
  <c r="A11" i="13"/>
  <c r="B11" i="13"/>
  <c r="V11" i="13"/>
  <c r="O12" i="13"/>
  <c r="N12" i="13" s="1"/>
  <c r="R12" i="13"/>
  <c r="S12" i="13"/>
  <c r="X12" i="13"/>
  <c r="Y12" i="13"/>
  <c r="AA12" i="13"/>
  <c r="AB12" i="13" s="1"/>
  <c r="O13" i="13"/>
  <c r="N13" i="13" s="1"/>
  <c r="S13" i="13"/>
  <c r="R13" i="13" s="1"/>
  <c r="X13" i="13"/>
  <c r="Y13" i="13" s="1"/>
  <c r="AA13" i="13"/>
  <c r="AB13" i="13"/>
  <c r="O14" i="13"/>
  <c r="N14" i="13" s="1"/>
  <c r="R14" i="13"/>
  <c r="S14" i="13"/>
  <c r="X14" i="13"/>
  <c r="Y14" i="13"/>
  <c r="AA14" i="13"/>
  <c r="AB14" i="13" s="1"/>
  <c r="O15" i="13"/>
  <c r="N15" i="13" s="1"/>
  <c r="S15" i="13"/>
  <c r="R15" i="13" s="1"/>
  <c r="X15" i="13"/>
  <c r="Y15" i="13" s="1"/>
  <c r="AA15" i="13"/>
  <c r="AB15" i="13"/>
  <c r="O16" i="13"/>
  <c r="N16" i="13" s="1"/>
  <c r="R16" i="13"/>
  <c r="S16" i="13"/>
  <c r="X16" i="13"/>
  <c r="Y16" i="13"/>
  <c r="AA16" i="13"/>
  <c r="AB16" i="13" s="1"/>
  <c r="O17" i="13"/>
  <c r="N17" i="13" s="1"/>
  <c r="S17" i="13"/>
  <c r="R17" i="13" s="1"/>
  <c r="X17" i="13"/>
  <c r="Y17" i="13" s="1"/>
  <c r="AA17" i="13"/>
  <c r="AB17" i="13" s="1"/>
  <c r="O18" i="13"/>
  <c r="N18" i="13" s="1"/>
  <c r="S18" i="13"/>
  <c r="R18" i="13" s="1"/>
  <c r="X18" i="13"/>
  <c r="Y18" i="13" s="1"/>
  <c r="AA18" i="13"/>
  <c r="AB18" i="13"/>
  <c r="O19" i="13"/>
  <c r="N19" i="13" s="1"/>
  <c r="S19" i="13"/>
  <c r="R19" i="13" s="1"/>
  <c r="X19" i="13"/>
  <c r="Y19" i="13" s="1"/>
  <c r="AA19" i="13"/>
  <c r="AB19" i="13" s="1"/>
  <c r="O20" i="13"/>
  <c r="N20" i="13" s="1"/>
  <c r="S20" i="13"/>
  <c r="R20" i="13" s="1"/>
  <c r="X20" i="13"/>
  <c r="Y20" i="13" s="1"/>
  <c r="AA20" i="13"/>
  <c r="AB20" i="13"/>
  <c r="N21" i="13"/>
  <c r="O21" i="13"/>
  <c r="S21" i="13"/>
  <c r="R21" i="13" s="1"/>
  <c r="X21" i="13"/>
  <c r="Y21" i="13" s="1"/>
  <c r="AA21" i="13"/>
  <c r="AB21" i="13" s="1"/>
  <c r="A22" i="13"/>
  <c r="B22" i="13"/>
  <c r="V22" i="13"/>
  <c r="O23" i="13"/>
  <c r="N23" i="13" s="1"/>
  <c r="S23" i="13"/>
  <c r="R23" i="13" s="1"/>
  <c r="X23" i="13"/>
  <c r="Y23" i="13" s="1"/>
  <c r="AA23" i="13"/>
  <c r="AB23" i="13"/>
  <c r="N24" i="13"/>
  <c r="O24" i="13"/>
  <c r="S24" i="13"/>
  <c r="R24" i="13" s="1"/>
  <c r="X24" i="13"/>
  <c r="Y24" i="13" s="1"/>
  <c r="AA24" i="13"/>
  <c r="AB24" i="13" s="1"/>
  <c r="A25" i="13"/>
  <c r="B25" i="13"/>
  <c r="V25" i="13"/>
  <c r="N26" i="13"/>
  <c r="O26" i="13"/>
  <c r="S26" i="13"/>
  <c r="R26" i="13" s="1"/>
  <c r="X26" i="13"/>
  <c r="Y26" i="13" s="1"/>
  <c r="AA26" i="13"/>
  <c r="AB26" i="13" s="1"/>
  <c r="A27" i="13"/>
  <c r="B27" i="13"/>
  <c r="V27" i="13"/>
  <c r="O28" i="13"/>
  <c r="N28" i="13" s="1"/>
  <c r="S28" i="13"/>
  <c r="R28" i="13" s="1"/>
  <c r="X28" i="13"/>
  <c r="Y28" i="13" s="1"/>
  <c r="AA28" i="13"/>
  <c r="AB28" i="13"/>
  <c r="A29" i="13"/>
  <c r="B29" i="13"/>
  <c r="V29" i="13"/>
  <c r="O30" i="13"/>
  <c r="N30" i="13" s="1"/>
  <c r="S30" i="13"/>
  <c r="R30" i="13" s="1"/>
  <c r="X30" i="13"/>
  <c r="Y30" i="13" s="1"/>
  <c r="AA30" i="13"/>
  <c r="AB30" i="13"/>
  <c r="O31" i="13"/>
  <c r="N31" i="13" s="1"/>
  <c r="S31" i="13"/>
  <c r="R31" i="13" s="1"/>
  <c r="X31" i="13"/>
  <c r="Y31" i="13" s="1"/>
  <c r="AA31" i="13"/>
  <c r="AB31" i="13" s="1"/>
  <c r="O32" i="13"/>
  <c r="N32" i="13" s="1"/>
  <c r="R32" i="13"/>
  <c r="S32" i="13"/>
  <c r="X32" i="13"/>
  <c r="Y32" i="13"/>
  <c r="AA32" i="13"/>
  <c r="AB32" i="13" s="1"/>
  <c r="A33" i="13"/>
  <c r="B33" i="13"/>
  <c r="T33" i="13"/>
  <c r="T29" i="13" s="1"/>
  <c r="T27" i="13" s="1"/>
  <c r="T25" i="13" s="1"/>
  <c r="T22" i="13" s="1"/>
  <c r="T11" i="13" s="1"/>
  <c r="V33" i="13"/>
  <c r="O34" i="13"/>
  <c r="N34" i="13" s="1"/>
  <c r="S34" i="13"/>
  <c r="R34" i="13" s="1"/>
  <c r="X34" i="13"/>
  <c r="Y34" i="13" s="1"/>
  <c r="AA34" i="13"/>
  <c r="AB34" i="13"/>
  <c r="N35" i="13"/>
  <c r="O35" i="13"/>
  <c r="S35" i="13"/>
  <c r="R35" i="13" s="1"/>
  <c r="X35" i="13"/>
  <c r="Y35" i="13" s="1"/>
  <c r="AA35" i="13"/>
  <c r="AB35" i="13" s="1"/>
  <c r="O36" i="13"/>
  <c r="N36" i="13" s="1"/>
  <c r="S36" i="13"/>
  <c r="R36" i="13" s="1"/>
  <c r="X36" i="13"/>
  <c r="Y36" i="13" s="1"/>
  <c r="AA36" i="13"/>
  <c r="AB36" i="13"/>
  <c r="N37" i="13"/>
  <c r="O37" i="13"/>
  <c r="S37" i="13"/>
  <c r="R37" i="13" s="1"/>
  <c r="X37" i="13"/>
  <c r="Y37" i="13" s="1"/>
  <c r="AA37" i="13"/>
  <c r="AB37" i="13" s="1"/>
  <c r="A38" i="13"/>
  <c r="B38" i="13"/>
  <c r="P38" i="13"/>
  <c r="P33" i="13" s="1"/>
  <c r="P29" i="13" s="1"/>
  <c r="P27" i="13" s="1"/>
  <c r="P25" i="13" s="1"/>
  <c r="P22" i="13" s="1"/>
  <c r="P11" i="13" s="1"/>
  <c r="Q38" i="13"/>
  <c r="Q33" i="13" s="1"/>
  <c r="Q29" i="13" s="1"/>
  <c r="Q27" i="13" s="1"/>
  <c r="Q25" i="13" s="1"/>
  <c r="Q22" i="13" s="1"/>
  <c r="Q11" i="13" s="1"/>
  <c r="T38" i="13"/>
  <c r="U38" i="13"/>
  <c r="U33" i="13" s="1"/>
  <c r="U29" i="13" s="1"/>
  <c r="U27" i="13" s="1"/>
  <c r="U25" i="13" s="1"/>
  <c r="U22" i="13" s="1"/>
  <c r="U11" i="13" s="1"/>
  <c r="V38" i="13"/>
  <c r="W38" i="13"/>
  <c r="W33" i="13" s="1"/>
  <c r="W29" i="13" s="1"/>
  <c r="W27" i="13" s="1"/>
  <c r="W25" i="13" s="1"/>
  <c r="W22" i="13" s="1"/>
  <c r="W11" i="13" s="1"/>
  <c r="W8" i="13" s="1"/>
  <c r="Z38" i="13"/>
  <c r="Z33" i="13" s="1"/>
  <c r="Z29" i="13" s="1"/>
  <c r="Z27" i="13" s="1"/>
  <c r="Z25" i="13" s="1"/>
  <c r="Z22" i="13" s="1"/>
  <c r="Z11" i="13" s="1"/>
  <c r="Z8" i="13" s="1"/>
  <c r="O39" i="13"/>
  <c r="N39" i="13" s="1"/>
  <c r="S39" i="13"/>
  <c r="R39" i="13" s="1"/>
  <c r="X39" i="13"/>
  <c r="Y39" i="13" s="1"/>
  <c r="AA39" i="13"/>
  <c r="AB39" i="13"/>
  <c r="O40" i="13"/>
  <c r="N40" i="13" s="1"/>
  <c r="S40" i="13"/>
  <c r="R40" i="13" s="1"/>
  <c r="X40" i="13"/>
  <c r="Y40" i="13" s="1"/>
  <c r="AA40" i="13"/>
  <c r="AB40" i="13" s="1"/>
  <c r="O41" i="13"/>
  <c r="N41" i="13" s="1"/>
  <c r="S41" i="13"/>
  <c r="R41" i="13" s="1"/>
  <c r="X41" i="13"/>
  <c r="Y41" i="13" s="1"/>
  <c r="AA41" i="13"/>
  <c r="AB41" i="13"/>
  <c r="O42" i="13"/>
  <c r="N42" i="13" s="1"/>
  <c r="S42" i="13"/>
  <c r="R42" i="13" s="1"/>
  <c r="X42" i="13"/>
  <c r="Y42" i="13" s="1"/>
  <c r="AA42" i="13"/>
  <c r="AB42" i="13" s="1"/>
  <c r="O43" i="13"/>
  <c r="N43" i="13" s="1"/>
  <c r="R43" i="13"/>
  <c r="S43" i="13"/>
  <c r="X43" i="13"/>
  <c r="Y43" i="13"/>
  <c r="AA43" i="13"/>
  <c r="AB43" i="13" s="1"/>
  <c r="O44" i="13"/>
  <c r="N44" i="13" s="1"/>
  <c r="S44" i="13"/>
  <c r="R44" i="13" s="1"/>
  <c r="X44" i="13"/>
  <c r="Y44" i="13" s="1"/>
  <c r="AA44" i="13"/>
  <c r="AB44" i="13" s="1"/>
  <c r="O45" i="13"/>
  <c r="N45" i="13" s="1"/>
  <c r="R45" i="13"/>
  <c r="S45" i="13"/>
  <c r="X45" i="13"/>
  <c r="Y45" i="13"/>
  <c r="AA45" i="13"/>
  <c r="AB45" i="13" s="1"/>
  <c r="N46" i="13"/>
  <c r="O46" i="13"/>
  <c r="S46" i="13"/>
  <c r="R46" i="13" s="1"/>
  <c r="X46" i="13"/>
  <c r="Y46" i="13" s="1"/>
  <c r="AA46" i="13"/>
  <c r="AB46" i="13" s="1"/>
  <c r="O47" i="13"/>
  <c r="N47" i="13" s="1"/>
  <c r="S47" i="13"/>
  <c r="R47" i="13" s="1"/>
  <c r="X47" i="13"/>
  <c r="Y47" i="13" s="1"/>
  <c r="AA47" i="13"/>
  <c r="AB47" i="13"/>
  <c r="O48" i="13"/>
  <c r="N48" i="13" s="1"/>
  <c r="S48" i="13"/>
  <c r="R48" i="13" s="1"/>
  <c r="X48" i="13"/>
  <c r="Y48" i="13" s="1"/>
  <c r="AA48" i="13"/>
  <c r="AB48" i="13" s="1"/>
  <c r="Q8" i="13" l="1"/>
  <c r="Q5" i="13"/>
  <c r="T5" i="13"/>
  <c r="T8" i="13"/>
  <c r="S8" i="13" s="1"/>
  <c r="S25" i="13"/>
  <c r="O38" i="13"/>
  <c r="S33" i="13"/>
  <c r="S29" i="13"/>
  <c r="O22" i="13"/>
  <c r="W3" i="13"/>
  <c r="P8" i="13"/>
  <c r="O8" i="13" s="1"/>
  <c r="P5" i="13"/>
  <c r="O25" i="13"/>
  <c r="S11" i="13"/>
  <c r="O3" i="13"/>
  <c r="O33" i="13"/>
  <c r="O27" i="13"/>
  <c r="S38" i="13"/>
  <c r="U5" i="13"/>
  <c r="U8" i="13"/>
  <c r="O29" i="13"/>
  <c r="S27" i="13"/>
  <c r="S22" i="13"/>
  <c r="O11" i="13"/>
  <c r="Z3" i="13"/>
  <c r="S3" i="13" l="1"/>
  <c r="A8" i="12"/>
  <c r="B8" i="12"/>
  <c r="U8" i="12"/>
  <c r="N9" i="12"/>
  <c r="M9" i="12" s="1"/>
  <c r="R9" i="12"/>
  <c r="Q9" i="12" s="1"/>
  <c r="W9" i="12"/>
  <c r="X9" i="12" s="1"/>
  <c r="Z9" i="12"/>
  <c r="AA9" i="12" s="1"/>
  <c r="N10" i="12"/>
  <c r="M10" i="12" s="1"/>
  <c r="R10" i="12"/>
  <c r="Q10" i="12" s="1"/>
  <c r="W10" i="12"/>
  <c r="X10" i="12" s="1"/>
  <c r="Z10" i="12"/>
  <c r="AA10" i="12" s="1"/>
  <c r="N11" i="12"/>
  <c r="M11" i="12" s="1"/>
  <c r="R11" i="12"/>
  <c r="Q11" i="12" s="1"/>
  <c r="W11" i="12"/>
  <c r="X11" i="12" s="1"/>
  <c r="Z11" i="12"/>
  <c r="AA11" i="12" s="1"/>
  <c r="N12" i="12"/>
  <c r="M12" i="12" s="1"/>
  <c r="R12" i="12"/>
  <c r="Q12" i="12" s="1"/>
  <c r="W12" i="12"/>
  <c r="X12" i="12" s="1"/>
  <c r="Z12" i="12"/>
  <c r="AA12" i="12" s="1"/>
  <c r="N13" i="12"/>
  <c r="M13" i="12" s="1"/>
  <c r="R13" i="12"/>
  <c r="Q13" i="12" s="1"/>
  <c r="W13" i="12"/>
  <c r="X13" i="12" s="1"/>
  <c r="Z13" i="12"/>
  <c r="AA13" i="12"/>
  <c r="N14" i="12"/>
  <c r="M14" i="12" s="1"/>
  <c r="R14" i="12"/>
  <c r="Q14" i="12" s="1"/>
  <c r="W14" i="12"/>
  <c r="X14" i="12" s="1"/>
  <c r="Z14" i="12"/>
  <c r="AA14" i="12"/>
  <c r="N15" i="12"/>
  <c r="M15" i="12" s="1"/>
  <c r="R15" i="12"/>
  <c r="Q15" i="12" s="1"/>
  <c r="W15" i="12"/>
  <c r="X15" i="12"/>
  <c r="Z15" i="12"/>
  <c r="AA15" i="12"/>
  <c r="N16" i="12"/>
  <c r="M16" i="12" s="1"/>
  <c r="Q16" i="12"/>
  <c r="R16" i="12"/>
  <c r="W16" i="12"/>
  <c r="X16" i="12"/>
  <c r="Z16" i="12"/>
  <c r="AA16" i="12" s="1"/>
  <c r="N17" i="12"/>
  <c r="M17" i="12" s="1"/>
  <c r="R17" i="12"/>
  <c r="Q17" i="12" s="1"/>
  <c r="W17" i="12"/>
  <c r="X17" i="12"/>
  <c r="Z17" i="12"/>
  <c r="AA17" i="12"/>
  <c r="N18" i="12"/>
  <c r="M18" i="12" s="1"/>
  <c r="Q18" i="12"/>
  <c r="R18" i="12"/>
  <c r="W18" i="12"/>
  <c r="X18" i="12"/>
  <c r="Z18" i="12"/>
  <c r="AA18" i="12" s="1"/>
  <c r="N19" i="12"/>
  <c r="M19" i="12" s="1"/>
  <c r="R19" i="12"/>
  <c r="Q19" i="12" s="1"/>
  <c r="W19" i="12"/>
  <c r="X19" i="12" s="1"/>
  <c r="Z19" i="12"/>
  <c r="AA19" i="12" s="1"/>
  <c r="N20" i="12"/>
  <c r="M20" i="12" s="1"/>
  <c r="R20" i="12"/>
  <c r="Q20" i="12" s="1"/>
  <c r="W20" i="12"/>
  <c r="X20" i="12" s="1"/>
  <c r="Z20" i="12"/>
  <c r="AA20" i="12" s="1"/>
  <c r="N21" i="12"/>
  <c r="M21" i="12" s="1"/>
  <c r="R21" i="12"/>
  <c r="Q21" i="12" s="1"/>
  <c r="W21" i="12"/>
  <c r="X21" i="12" s="1"/>
  <c r="Z21" i="12"/>
  <c r="AA21" i="12" s="1"/>
  <c r="N22" i="12"/>
  <c r="M22" i="12" s="1"/>
  <c r="R22" i="12"/>
  <c r="Q22" i="12" s="1"/>
  <c r="W22" i="12"/>
  <c r="X22" i="12" s="1"/>
  <c r="Z22" i="12"/>
  <c r="AA22" i="12" s="1"/>
  <c r="N23" i="12"/>
  <c r="M23" i="12" s="1"/>
  <c r="R23" i="12"/>
  <c r="Q23" i="12" s="1"/>
  <c r="W23" i="12"/>
  <c r="X23" i="12" s="1"/>
  <c r="Z23" i="12"/>
  <c r="AA23" i="12" s="1"/>
  <c r="N24" i="12"/>
  <c r="M24" i="12" s="1"/>
  <c r="R24" i="12"/>
  <c r="Q24" i="12" s="1"/>
  <c r="W24" i="12"/>
  <c r="X24" i="12" s="1"/>
  <c r="Z24" i="12"/>
  <c r="AA24" i="12" s="1"/>
  <c r="N25" i="12"/>
  <c r="M25" i="12" s="1"/>
  <c r="R25" i="12"/>
  <c r="Q25" i="12" s="1"/>
  <c r="W25" i="12"/>
  <c r="X25" i="12" s="1"/>
  <c r="Z25" i="12"/>
  <c r="AA25" i="12" s="1"/>
  <c r="N26" i="12"/>
  <c r="M26" i="12" s="1"/>
  <c r="Q26" i="12"/>
  <c r="R26" i="12"/>
  <c r="W26" i="12"/>
  <c r="X26" i="12"/>
  <c r="Z26" i="12"/>
  <c r="AA26" i="12" s="1"/>
  <c r="A27" i="12"/>
  <c r="B27" i="12"/>
  <c r="U27" i="12"/>
  <c r="N28" i="12"/>
  <c r="M28" i="12" s="1"/>
  <c r="R28" i="12"/>
  <c r="Q28" i="12" s="1"/>
  <c r="W28" i="12"/>
  <c r="X28" i="12" s="1"/>
  <c r="Z28" i="12"/>
  <c r="AA28" i="12" s="1"/>
  <c r="N29" i="12"/>
  <c r="M29" i="12" s="1"/>
  <c r="R29" i="12"/>
  <c r="Q29" i="12" s="1"/>
  <c r="W29" i="12"/>
  <c r="X29" i="12" s="1"/>
  <c r="Z29" i="12"/>
  <c r="AA29" i="12" s="1"/>
  <c r="N30" i="12"/>
  <c r="M30" i="12" s="1"/>
  <c r="R30" i="12"/>
  <c r="Q30" i="12" s="1"/>
  <c r="W30" i="12"/>
  <c r="X30" i="12"/>
  <c r="Z30" i="12"/>
  <c r="AA30" i="12" s="1"/>
  <c r="N31" i="12"/>
  <c r="M31" i="12" s="1"/>
  <c r="R31" i="12"/>
  <c r="Q31" i="12" s="1"/>
  <c r="W31" i="12"/>
  <c r="X31" i="12" s="1"/>
  <c r="Z31" i="12"/>
  <c r="AA31" i="12" s="1"/>
  <c r="N32" i="12"/>
  <c r="M32" i="12" s="1"/>
  <c r="R32" i="12"/>
  <c r="Q32" i="12" s="1"/>
  <c r="W32" i="12"/>
  <c r="X32" i="12" s="1"/>
  <c r="Z32" i="12"/>
  <c r="AA32" i="12" s="1"/>
  <c r="N33" i="12"/>
  <c r="M33" i="12" s="1"/>
  <c r="R33" i="12"/>
  <c r="Q33" i="12" s="1"/>
  <c r="W33" i="12"/>
  <c r="X33" i="12" s="1"/>
  <c r="Z33" i="12"/>
  <c r="AA33" i="12" s="1"/>
  <c r="N34" i="12"/>
  <c r="M34" i="12" s="1"/>
  <c r="R34" i="12"/>
  <c r="Q34" i="12" s="1"/>
  <c r="W34" i="12"/>
  <c r="X34" i="12"/>
  <c r="Z34" i="12"/>
  <c r="AA34" i="12" s="1"/>
  <c r="N35" i="12"/>
  <c r="M35" i="12" s="1"/>
  <c r="R35" i="12"/>
  <c r="Q35" i="12" s="1"/>
  <c r="W35" i="12"/>
  <c r="X35" i="12" s="1"/>
  <c r="Z35" i="12"/>
  <c r="AA35" i="12" s="1"/>
  <c r="N36" i="12"/>
  <c r="M36" i="12" s="1"/>
  <c r="R36" i="12"/>
  <c r="Q36" i="12" s="1"/>
  <c r="W36" i="12"/>
  <c r="X36" i="12"/>
  <c r="Z36" i="12"/>
  <c r="AA36" i="12" s="1"/>
  <c r="A37" i="12"/>
  <c r="B37" i="12"/>
  <c r="U37" i="12"/>
  <c r="N38" i="12"/>
  <c r="M38" i="12" s="1"/>
  <c r="R38" i="12"/>
  <c r="Q38" i="12" s="1"/>
  <c r="W38" i="12"/>
  <c r="X38" i="12"/>
  <c r="Z38" i="12"/>
  <c r="AA38" i="12" s="1"/>
  <c r="N39" i="12"/>
  <c r="M39" i="12" s="1"/>
  <c r="R39" i="12"/>
  <c r="Q39" i="12" s="1"/>
  <c r="W39" i="12"/>
  <c r="X39" i="12" s="1"/>
  <c r="Z39" i="12"/>
  <c r="AA39" i="12" s="1"/>
  <c r="N40" i="12"/>
  <c r="M40" i="12" s="1"/>
  <c r="R40" i="12"/>
  <c r="Q40" i="12" s="1"/>
  <c r="W40" i="12"/>
  <c r="X40" i="12" s="1"/>
  <c r="Z40" i="12"/>
  <c r="AA40" i="12" s="1"/>
  <c r="N41" i="12"/>
  <c r="M41" i="12" s="1"/>
  <c r="R41" i="12"/>
  <c r="Q41" i="12" s="1"/>
  <c r="W41" i="12"/>
  <c r="X41" i="12" s="1"/>
  <c r="Z41" i="12"/>
  <c r="AA41" i="12"/>
  <c r="N42" i="12"/>
  <c r="M42" i="12" s="1"/>
  <c r="R42" i="12"/>
  <c r="Q42" i="12" s="1"/>
  <c r="W42" i="12"/>
  <c r="X42" i="12" s="1"/>
  <c r="Z42" i="12"/>
  <c r="AA42" i="12" s="1"/>
  <c r="N43" i="12"/>
  <c r="M43" i="12" s="1"/>
  <c r="R43" i="12"/>
  <c r="Q43" i="12" s="1"/>
  <c r="W43" i="12"/>
  <c r="X43" i="12" s="1"/>
  <c r="Z43" i="12"/>
  <c r="AA43" i="12"/>
  <c r="N44" i="12"/>
  <c r="M44" i="12" s="1"/>
  <c r="R44" i="12"/>
  <c r="Q44" i="12" s="1"/>
  <c r="W44" i="12"/>
  <c r="X44" i="12" s="1"/>
  <c r="Z44" i="12"/>
  <c r="AA44" i="12" s="1"/>
  <c r="N45" i="12"/>
  <c r="M45" i="12" s="1"/>
  <c r="R45" i="12"/>
  <c r="Q45" i="12" s="1"/>
  <c r="W45" i="12"/>
  <c r="X45" i="12" s="1"/>
  <c r="Z45" i="12"/>
  <c r="AA45" i="12" s="1"/>
  <c r="N46" i="12"/>
  <c r="M46" i="12" s="1"/>
  <c r="R46" i="12"/>
  <c r="Q46" i="12" s="1"/>
  <c r="W46" i="12"/>
  <c r="X46" i="12" s="1"/>
  <c r="Z46" i="12"/>
  <c r="AA46" i="12" s="1"/>
  <c r="N47" i="12"/>
  <c r="M47" i="12" s="1"/>
  <c r="R47" i="12"/>
  <c r="Q47" i="12" s="1"/>
  <c r="W47" i="12"/>
  <c r="X47" i="12" s="1"/>
  <c r="Z47" i="12"/>
  <c r="AA47" i="12" s="1"/>
  <c r="N48" i="12"/>
  <c r="M48" i="12" s="1"/>
  <c r="R48" i="12"/>
  <c r="Q48" i="12" s="1"/>
  <c r="W48" i="12"/>
  <c r="X48" i="12" s="1"/>
  <c r="Z48" i="12"/>
  <c r="AA48" i="12"/>
  <c r="N49" i="12"/>
  <c r="M49" i="12" s="1"/>
  <c r="R49" i="12"/>
  <c r="Q49" i="12" s="1"/>
  <c r="W49" i="12"/>
  <c r="X49" i="12" s="1"/>
  <c r="Z49" i="12"/>
  <c r="AA49" i="12" s="1"/>
  <c r="N50" i="12"/>
  <c r="M50" i="12" s="1"/>
  <c r="Q50" i="12"/>
  <c r="R50" i="12"/>
  <c r="W50" i="12"/>
  <c r="X50" i="12"/>
  <c r="Z50" i="12"/>
  <c r="AA50" i="12" s="1"/>
  <c r="N51" i="12"/>
  <c r="M51" i="12" s="1"/>
  <c r="R51" i="12"/>
  <c r="Q51" i="12" s="1"/>
  <c r="W51" i="12"/>
  <c r="X51" i="12" s="1"/>
  <c r="Z51" i="12"/>
  <c r="AA51" i="12" s="1"/>
  <c r="N52" i="12"/>
  <c r="M52" i="12" s="1"/>
  <c r="R52" i="12"/>
  <c r="Q52" i="12" s="1"/>
  <c r="W52" i="12"/>
  <c r="X52" i="12" s="1"/>
  <c r="Z52" i="12"/>
  <c r="AA52" i="12" s="1"/>
  <c r="N53" i="12"/>
  <c r="M53" i="12" s="1"/>
  <c r="R53" i="12"/>
  <c r="Q53" i="12" s="1"/>
  <c r="W53" i="12"/>
  <c r="X53" i="12" s="1"/>
  <c r="Z53" i="12"/>
  <c r="AA53" i="12" s="1"/>
  <c r="N54" i="12"/>
  <c r="M54" i="12" s="1"/>
  <c r="R54" i="12"/>
  <c r="Q54" i="12" s="1"/>
  <c r="W54" i="12"/>
  <c r="X54" i="12" s="1"/>
  <c r="Z54" i="12"/>
  <c r="AA54" i="12" s="1"/>
  <c r="N55" i="12"/>
  <c r="M55" i="12" s="1"/>
  <c r="R55" i="12"/>
  <c r="Q55" i="12" s="1"/>
  <c r="W55" i="12"/>
  <c r="X55" i="12" s="1"/>
  <c r="Z55" i="12"/>
  <c r="AA55" i="12" s="1"/>
  <c r="B56" i="12"/>
  <c r="U56" i="12"/>
  <c r="N57" i="12"/>
  <c r="M57" i="12" s="1"/>
  <c r="R57" i="12"/>
  <c r="Q57" i="12" s="1"/>
  <c r="W57" i="12"/>
  <c r="X57" i="12" s="1"/>
  <c r="Z57" i="12"/>
  <c r="AA57" i="12" s="1"/>
  <c r="N58" i="12"/>
  <c r="M58" i="12" s="1"/>
  <c r="R58" i="12"/>
  <c r="Q58" i="12" s="1"/>
  <c r="W58" i="12"/>
  <c r="X58" i="12" s="1"/>
  <c r="Z58" i="12"/>
  <c r="AA58" i="12" s="1"/>
  <c r="N59" i="12"/>
  <c r="M59" i="12" s="1"/>
  <c r="R59" i="12"/>
  <c r="Q59" i="12" s="1"/>
  <c r="W59" i="12"/>
  <c r="X59" i="12" s="1"/>
  <c r="Z59" i="12"/>
  <c r="AA59" i="12" s="1"/>
  <c r="N60" i="12"/>
  <c r="M60" i="12" s="1"/>
  <c r="R60" i="12"/>
  <c r="Q60" i="12" s="1"/>
  <c r="W60" i="12"/>
  <c r="X60" i="12"/>
  <c r="Z60" i="12"/>
  <c r="AA60" i="12" s="1"/>
  <c r="N61" i="12"/>
  <c r="M61" i="12" s="1"/>
  <c r="R61" i="12"/>
  <c r="Q61" i="12" s="1"/>
  <c r="W61" i="12"/>
  <c r="X61" i="12" s="1"/>
  <c r="Z61" i="12"/>
  <c r="AA61" i="12" s="1"/>
  <c r="N62" i="12"/>
  <c r="M62" i="12" s="1"/>
  <c r="R62" i="12"/>
  <c r="Q62" i="12" s="1"/>
  <c r="W62" i="12"/>
  <c r="X62" i="12"/>
  <c r="Z62" i="12"/>
  <c r="AA62" i="12" s="1"/>
  <c r="B63" i="12"/>
  <c r="U63" i="12"/>
  <c r="N64" i="12"/>
  <c r="M64" i="12" s="1"/>
  <c r="R64" i="12"/>
  <c r="Q64" i="12" s="1"/>
  <c r="W64" i="12"/>
  <c r="X64" i="12" s="1"/>
  <c r="Z64" i="12"/>
  <c r="AA64" i="12" s="1"/>
  <c r="N65" i="12"/>
  <c r="M65" i="12" s="1"/>
  <c r="R65" i="12"/>
  <c r="Q65" i="12" s="1"/>
  <c r="W65" i="12"/>
  <c r="X65" i="12" s="1"/>
  <c r="Z65" i="12"/>
  <c r="AA65" i="12" s="1"/>
  <c r="N66" i="12"/>
  <c r="M66" i="12" s="1"/>
  <c r="R66" i="12"/>
  <c r="Q66" i="12" s="1"/>
  <c r="W66" i="12"/>
  <c r="X66" i="12" s="1"/>
  <c r="Z66" i="12"/>
  <c r="AA66" i="12"/>
  <c r="N67" i="12"/>
  <c r="M67" i="12" s="1"/>
  <c r="R67" i="12"/>
  <c r="Q67" i="12" s="1"/>
  <c r="W67" i="12"/>
  <c r="X67" i="12"/>
  <c r="Z67" i="12"/>
  <c r="AA67" i="12" s="1"/>
  <c r="N68" i="12"/>
  <c r="M68" i="12" s="1"/>
  <c r="R68" i="12"/>
  <c r="Q68" i="12" s="1"/>
  <c r="W68" i="12"/>
  <c r="X68" i="12"/>
  <c r="Z68" i="12"/>
  <c r="AA68" i="12" s="1"/>
  <c r="N69" i="12"/>
  <c r="M69" i="12" s="1"/>
  <c r="R69" i="12"/>
  <c r="Q69" i="12" s="1"/>
  <c r="W69" i="12"/>
  <c r="X69" i="12" s="1"/>
  <c r="Z69" i="12"/>
  <c r="AA69" i="12" s="1"/>
  <c r="A70" i="12"/>
  <c r="A63" i="12" s="1"/>
  <c r="A56" i="12" s="1"/>
  <c r="B70" i="12"/>
  <c r="O70" i="12"/>
  <c r="O63" i="12" s="1"/>
  <c r="O56" i="12" s="1"/>
  <c r="O37" i="12" s="1"/>
  <c r="O27" i="12" s="1"/>
  <c r="P70" i="12"/>
  <c r="P63" i="12" s="1"/>
  <c r="P56" i="12" s="1"/>
  <c r="P37" i="12" s="1"/>
  <c r="P27" i="12" s="1"/>
  <c r="S70" i="12"/>
  <c r="S63" i="12" s="1"/>
  <c r="S56" i="12" s="1"/>
  <c r="T70" i="12"/>
  <c r="T63" i="12" s="1"/>
  <c r="T56" i="12" s="1"/>
  <c r="T37" i="12" s="1"/>
  <c r="T27" i="12" s="1"/>
  <c r="U70" i="12"/>
  <c r="V70" i="12"/>
  <c r="V63" i="12" s="1"/>
  <c r="V56" i="12" s="1"/>
  <c r="V37" i="12" s="1"/>
  <c r="V27" i="12" s="1"/>
  <c r="V8" i="12" s="1"/>
  <c r="Y70" i="12"/>
  <c r="Y63" i="12" s="1"/>
  <c r="Y56" i="12" s="1"/>
  <c r="Y37" i="12" s="1"/>
  <c r="Y27" i="12" s="1"/>
  <c r="Y8" i="12" s="1"/>
  <c r="N71" i="12"/>
  <c r="M71" i="12" s="1"/>
  <c r="R71" i="12"/>
  <c r="Q71" i="12" s="1"/>
  <c r="W71" i="12"/>
  <c r="X71" i="12"/>
  <c r="Z71" i="12"/>
  <c r="AA71" i="12" s="1"/>
  <c r="N72" i="12"/>
  <c r="M72" i="12" s="1"/>
  <c r="R72" i="12"/>
  <c r="Q72" i="12" s="1"/>
  <c r="W72" i="12"/>
  <c r="X72" i="12" s="1"/>
  <c r="Z72" i="12"/>
  <c r="AA72" i="12"/>
  <c r="N73" i="12"/>
  <c r="M73" i="12" s="1"/>
  <c r="R73" i="12"/>
  <c r="Q73" i="12" s="1"/>
  <c r="W73" i="12"/>
  <c r="X73" i="12" s="1"/>
  <c r="Z73" i="12"/>
  <c r="AA73" i="12" s="1"/>
  <c r="N74" i="12"/>
  <c r="M74" i="12" s="1"/>
  <c r="R74" i="12"/>
  <c r="Q74" i="12" s="1"/>
  <c r="W74" i="12"/>
  <c r="X74" i="12" s="1"/>
  <c r="Z74" i="12"/>
  <c r="AA74" i="12" s="1"/>
  <c r="N75" i="12"/>
  <c r="M75" i="12" s="1"/>
  <c r="R75" i="12"/>
  <c r="Q75" i="12" s="1"/>
  <c r="W75" i="12"/>
  <c r="X75" i="12" s="1"/>
  <c r="Z75" i="12"/>
  <c r="AA75" i="12" s="1"/>
  <c r="N76" i="12"/>
  <c r="M76" i="12" s="1"/>
  <c r="R76" i="12"/>
  <c r="Q76" i="12" s="1"/>
  <c r="W76" i="12"/>
  <c r="X76" i="12"/>
  <c r="Z76" i="12"/>
  <c r="AA76" i="12" s="1"/>
  <c r="A3" i="12" l="1"/>
  <c r="N70" i="12"/>
  <c r="R63" i="12"/>
  <c r="R37" i="12"/>
  <c r="Y3" i="12"/>
  <c r="R70" i="12"/>
  <c r="S37" i="12"/>
  <c r="S27" i="12" s="1"/>
  <c r="R56" i="12"/>
  <c r="N3" i="12"/>
  <c r="N37" i="12"/>
  <c r="N27" i="12"/>
  <c r="O8" i="12"/>
  <c r="N8" i="12" s="1"/>
  <c r="O5" i="12"/>
  <c r="N63" i="12"/>
  <c r="P8" i="12"/>
  <c r="P5" i="12"/>
  <c r="T5" i="12"/>
  <c r="T8" i="12"/>
  <c r="N56" i="12"/>
  <c r="V3" i="12"/>
  <c r="S5" i="12" l="1"/>
  <c r="S8" i="12"/>
  <c r="R8" i="12" s="1"/>
  <c r="R27" i="12"/>
  <c r="R3" i="12" l="1"/>
  <c r="B8" i="11"/>
  <c r="U8" i="11"/>
  <c r="N9" i="11"/>
  <c r="M9" i="11" s="1"/>
  <c r="R9" i="11"/>
  <c r="Q9" i="11" s="1"/>
  <c r="W9" i="11"/>
  <c r="X9" i="11" s="1"/>
  <c r="Z9" i="11"/>
  <c r="AA9" i="11" s="1"/>
  <c r="N10" i="11"/>
  <c r="M10" i="11" s="1"/>
  <c r="R10" i="11"/>
  <c r="Q10" i="11" s="1"/>
  <c r="W10" i="11"/>
  <c r="X10" i="11" s="1"/>
  <c r="Z10" i="11"/>
  <c r="AA10" i="11" s="1"/>
  <c r="N11" i="11"/>
  <c r="M11" i="11" s="1"/>
  <c r="R11" i="11"/>
  <c r="Q11" i="11" s="1"/>
  <c r="W11" i="11"/>
  <c r="X11" i="11" s="1"/>
  <c r="Z11" i="11"/>
  <c r="AA11" i="11" s="1"/>
  <c r="N12" i="11"/>
  <c r="M12" i="11" s="1"/>
  <c r="R12" i="11"/>
  <c r="Q12" i="11" s="1"/>
  <c r="W12" i="11"/>
  <c r="X12" i="11" s="1"/>
  <c r="Z12" i="11"/>
  <c r="AA12" i="11" s="1"/>
  <c r="N13" i="11"/>
  <c r="M13" i="11" s="1"/>
  <c r="R13" i="11"/>
  <c r="Q13" i="11" s="1"/>
  <c r="W13" i="11"/>
  <c r="X13" i="11"/>
  <c r="Z13" i="11"/>
  <c r="AA13" i="11" s="1"/>
  <c r="N14" i="11"/>
  <c r="M14" i="11" s="1"/>
  <c r="R14" i="11"/>
  <c r="Q14" i="11" s="1"/>
  <c r="W14" i="11"/>
  <c r="X14" i="11" s="1"/>
  <c r="Z14" i="11"/>
  <c r="AA14" i="11" s="1"/>
  <c r="N15" i="11"/>
  <c r="M15" i="11" s="1"/>
  <c r="R15" i="11"/>
  <c r="Q15" i="11" s="1"/>
  <c r="W15" i="11"/>
  <c r="X15" i="11" s="1"/>
  <c r="Z15" i="11"/>
  <c r="AA15" i="11" s="1"/>
  <c r="N16" i="11"/>
  <c r="M16" i="11" s="1"/>
  <c r="R16" i="11"/>
  <c r="Q16" i="11" s="1"/>
  <c r="W16" i="11"/>
  <c r="X16" i="11" s="1"/>
  <c r="Z16" i="11"/>
  <c r="AA16" i="11"/>
  <c r="B17" i="11"/>
  <c r="U17" i="11"/>
  <c r="N18" i="11"/>
  <c r="M18" i="11" s="1"/>
  <c r="R18" i="11"/>
  <c r="Q18" i="11" s="1"/>
  <c r="W18" i="11"/>
  <c r="X18" i="11" s="1"/>
  <c r="Z18" i="11"/>
  <c r="AA18" i="11" s="1"/>
  <c r="N19" i="11"/>
  <c r="M19" i="11" s="1"/>
  <c r="R19" i="11"/>
  <c r="Q19" i="11" s="1"/>
  <c r="W19" i="11"/>
  <c r="X19" i="11" s="1"/>
  <c r="Z19" i="11"/>
  <c r="AA19" i="11" s="1"/>
  <c r="N20" i="11"/>
  <c r="M20" i="11" s="1"/>
  <c r="R20" i="11"/>
  <c r="Q20" i="11" s="1"/>
  <c r="W20" i="11"/>
  <c r="X20" i="11" s="1"/>
  <c r="Z20" i="11"/>
  <c r="AA20" i="11" s="1"/>
  <c r="N21" i="11"/>
  <c r="M21" i="11" s="1"/>
  <c r="R21" i="11"/>
  <c r="Q21" i="11" s="1"/>
  <c r="W21" i="11"/>
  <c r="X21" i="11" s="1"/>
  <c r="Z21" i="11"/>
  <c r="AA21" i="11" s="1"/>
  <c r="N22" i="11"/>
  <c r="M22" i="11" s="1"/>
  <c r="R22" i="11"/>
  <c r="Q22" i="11" s="1"/>
  <c r="W22" i="11"/>
  <c r="X22" i="11" s="1"/>
  <c r="Z22" i="11"/>
  <c r="AA22" i="11" s="1"/>
  <c r="N23" i="11"/>
  <c r="M23" i="11" s="1"/>
  <c r="R23" i="11"/>
  <c r="Q23" i="11" s="1"/>
  <c r="W23" i="11"/>
  <c r="X23" i="11" s="1"/>
  <c r="Z23" i="11"/>
  <c r="AA23" i="11" s="1"/>
  <c r="N24" i="11"/>
  <c r="M24" i="11" s="1"/>
  <c r="Q24" i="11"/>
  <c r="R24" i="11"/>
  <c r="W24" i="11"/>
  <c r="X24" i="11" s="1"/>
  <c r="Z24" i="11"/>
  <c r="AA24" i="11" s="1"/>
  <c r="N25" i="11"/>
  <c r="M25" i="11" s="1"/>
  <c r="R25" i="11"/>
  <c r="Q25" i="11" s="1"/>
  <c r="W25" i="11"/>
  <c r="X25" i="11"/>
  <c r="Z25" i="11"/>
  <c r="AA25" i="11" s="1"/>
  <c r="N26" i="11"/>
  <c r="M26" i="11" s="1"/>
  <c r="R26" i="11"/>
  <c r="Q26" i="11" s="1"/>
  <c r="W26" i="11"/>
  <c r="X26" i="11" s="1"/>
  <c r="Z26" i="11"/>
  <c r="AA26" i="11" s="1"/>
  <c r="N27" i="11"/>
  <c r="M27" i="11" s="1"/>
  <c r="R27" i="11"/>
  <c r="Q27" i="11" s="1"/>
  <c r="W27" i="11"/>
  <c r="X27" i="11" s="1"/>
  <c r="Z27" i="11"/>
  <c r="AA27" i="11" s="1"/>
  <c r="N28" i="11"/>
  <c r="M28" i="11" s="1"/>
  <c r="R28" i="11"/>
  <c r="Q28" i="11" s="1"/>
  <c r="W28" i="11"/>
  <c r="X28" i="11" s="1"/>
  <c r="Z28" i="11"/>
  <c r="AA28" i="11" s="1"/>
  <c r="N29" i="11"/>
  <c r="M29" i="11" s="1"/>
  <c r="R29" i="11"/>
  <c r="Q29" i="11" s="1"/>
  <c r="W29" i="11"/>
  <c r="X29" i="11" s="1"/>
  <c r="Z29" i="11"/>
  <c r="AA29" i="11" s="1"/>
  <c r="N30" i="11"/>
  <c r="M30" i="11" s="1"/>
  <c r="R30" i="11"/>
  <c r="Q30" i="11" s="1"/>
  <c r="W30" i="11"/>
  <c r="X30" i="11" s="1"/>
  <c r="Z30" i="11"/>
  <c r="AA30" i="11" s="1"/>
  <c r="A31" i="11"/>
  <c r="B31" i="11"/>
  <c r="U31" i="11"/>
  <c r="N32" i="11"/>
  <c r="M32" i="11" s="1"/>
  <c r="R32" i="11"/>
  <c r="Q32" i="11" s="1"/>
  <c r="W32" i="11"/>
  <c r="X32" i="11" s="1"/>
  <c r="Z32" i="11"/>
  <c r="AA32" i="11" s="1"/>
  <c r="N33" i="11"/>
  <c r="M33" i="11" s="1"/>
  <c r="R33" i="11"/>
  <c r="Q33" i="11" s="1"/>
  <c r="W33" i="11"/>
  <c r="X33" i="11" s="1"/>
  <c r="Z33" i="11"/>
  <c r="AA33" i="11" s="1"/>
  <c r="N34" i="11"/>
  <c r="M34" i="11" s="1"/>
  <c r="R34" i="11"/>
  <c r="Q34" i="11" s="1"/>
  <c r="W34" i="11"/>
  <c r="X34" i="11" s="1"/>
  <c r="Z34" i="11"/>
  <c r="AA34" i="11" s="1"/>
  <c r="N35" i="11"/>
  <c r="M35" i="11" s="1"/>
  <c r="R35" i="11"/>
  <c r="Q35" i="11" s="1"/>
  <c r="W35" i="11"/>
  <c r="X35" i="11" s="1"/>
  <c r="Z35" i="11"/>
  <c r="AA35" i="11" s="1"/>
  <c r="N36" i="11"/>
  <c r="M36" i="11" s="1"/>
  <c r="R36" i="11"/>
  <c r="Q36" i="11" s="1"/>
  <c r="W36" i="11"/>
  <c r="X36" i="11" s="1"/>
  <c r="Z36" i="11"/>
  <c r="AA36" i="11" s="1"/>
  <c r="N37" i="11"/>
  <c r="M37" i="11" s="1"/>
  <c r="R37" i="11"/>
  <c r="Q37" i="11" s="1"/>
  <c r="W37" i="11"/>
  <c r="X37" i="11" s="1"/>
  <c r="Z37" i="11"/>
  <c r="AA37" i="11" s="1"/>
  <c r="N38" i="11"/>
  <c r="M38" i="11" s="1"/>
  <c r="R38" i="11"/>
  <c r="Q38" i="11" s="1"/>
  <c r="W38" i="11"/>
  <c r="X38" i="11" s="1"/>
  <c r="Z38" i="11"/>
  <c r="AA38" i="11" s="1"/>
  <c r="B39" i="11"/>
  <c r="U39" i="11"/>
  <c r="N40" i="11"/>
  <c r="M40" i="11" s="1"/>
  <c r="R40" i="11"/>
  <c r="Q40" i="11" s="1"/>
  <c r="W40" i="11"/>
  <c r="X40" i="11" s="1"/>
  <c r="Z40" i="11"/>
  <c r="AA40" i="11" s="1"/>
  <c r="N41" i="11"/>
  <c r="M41" i="11" s="1"/>
  <c r="R41" i="11"/>
  <c r="Q41" i="11" s="1"/>
  <c r="W41" i="11"/>
  <c r="X41" i="11" s="1"/>
  <c r="Z41" i="11"/>
  <c r="AA41" i="11" s="1"/>
  <c r="N42" i="11"/>
  <c r="M42" i="11" s="1"/>
  <c r="R42" i="11"/>
  <c r="Q42" i="11" s="1"/>
  <c r="W42" i="11"/>
  <c r="X42" i="11" s="1"/>
  <c r="Z42" i="11"/>
  <c r="AA42" i="11" s="1"/>
  <c r="N43" i="11"/>
  <c r="M43" i="11" s="1"/>
  <c r="R43" i="11"/>
  <c r="Q43" i="11" s="1"/>
  <c r="W43" i="11"/>
  <c r="X43" i="11" s="1"/>
  <c r="Z43" i="11"/>
  <c r="AA43" i="11" s="1"/>
  <c r="N44" i="11"/>
  <c r="M44" i="11" s="1"/>
  <c r="R44" i="11"/>
  <c r="Q44" i="11" s="1"/>
  <c r="W44" i="11"/>
  <c r="X44" i="11" s="1"/>
  <c r="Z44" i="11"/>
  <c r="AA44" i="11" s="1"/>
  <c r="N45" i="11"/>
  <c r="M45" i="11" s="1"/>
  <c r="R45" i="11"/>
  <c r="Q45" i="11" s="1"/>
  <c r="W45" i="11"/>
  <c r="X45" i="11" s="1"/>
  <c r="Z45" i="11"/>
  <c r="AA45" i="11" s="1"/>
  <c r="N46" i="11"/>
  <c r="M46" i="11" s="1"/>
  <c r="R46" i="11"/>
  <c r="Q46" i="11" s="1"/>
  <c r="W46" i="11"/>
  <c r="X46" i="11" s="1"/>
  <c r="Z46" i="11"/>
  <c r="AA46" i="11" s="1"/>
  <c r="N47" i="11"/>
  <c r="M47" i="11" s="1"/>
  <c r="R47" i="11"/>
  <c r="Q47" i="11" s="1"/>
  <c r="W47" i="11"/>
  <c r="X47" i="11" s="1"/>
  <c r="Z47" i="11"/>
  <c r="AA47" i="11" s="1"/>
  <c r="N48" i="11"/>
  <c r="M48" i="11" s="1"/>
  <c r="R48" i="11"/>
  <c r="Q48" i="11" s="1"/>
  <c r="W48" i="11"/>
  <c r="X48" i="11" s="1"/>
  <c r="Z48" i="11"/>
  <c r="AA48" i="11" s="1"/>
  <c r="N49" i="11"/>
  <c r="M49" i="11" s="1"/>
  <c r="R49" i="11"/>
  <c r="Q49" i="11" s="1"/>
  <c r="W49" i="11"/>
  <c r="X49" i="11" s="1"/>
  <c r="Z49" i="11"/>
  <c r="AA49" i="11" s="1"/>
  <c r="N50" i="11"/>
  <c r="M50" i="11" s="1"/>
  <c r="R50" i="11"/>
  <c r="Q50" i="11" s="1"/>
  <c r="W50" i="11"/>
  <c r="X50" i="11" s="1"/>
  <c r="Z50" i="11"/>
  <c r="AA50" i="11" s="1"/>
  <c r="B51" i="11"/>
  <c r="U51" i="11"/>
  <c r="N52" i="11"/>
  <c r="M52" i="11" s="1"/>
  <c r="R52" i="11"/>
  <c r="Q52" i="11" s="1"/>
  <c r="W52" i="11"/>
  <c r="X52" i="11" s="1"/>
  <c r="Z52" i="11"/>
  <c r="AA52" i="11" s="1"/>
  <c r="N53" i="11"/>
  <c r="M53" i="11" s="1"/>
  <c r="R53" i="11"/>
  <c r="Q53" i="11" s="1"/>
  <c r="W53" i="11"/>
  <c r="X53" i="11" s="1"/>
  <c r="Z53" i="11"/>
  <c r="AA53" i="11" s="1"/>
  <c r="N54" i="11"/>
  <c r="M54" i="11" s="1"/>
  <c r="R54" i="11"/>
  <c r="Q54" i="11" s="1"/>
  <c r="W54" i="11"/>
  <c r="X54" i="11" s="1"/>
  <c r="Z54" i="11"/>
  <c r="AA54" i="11" s="1"/>
  <c r="N55" i="11"/>
  <c r="M55" i="11" s="1"/>
  <c r="R55" i="11"/>
  <c r="Q55" i="11" s="1"/>
  <c r="W55" i="11"/>
  <c r="X55" i="11" s="1"/>
  <c r="Z55" i="11"/>
  <c r="AA55" i="11" s="1"/>
  <c r="N56" i="11"/>
  <c r="M56" i="11" s="1"/>
  <c r="R56" i="11"/>
  <c r="Q56" i="11" s="1"/>
  <c r="W56" i="11"/>
  <c r="X56" i="11" s="1"/>
  <c r="Z56" i="11"/>
  <c r="AA56" i="11" s="1"/>
  <c r="N57" i="11"/>
  <c r="M57" i="11" s="1"/>
  <c r="R57" i="11"/>
  <c r="Q57" i="11" s="1"/>
  <c r="W57" i="11"/>
  <c r="X57" i="11" s="1"/>
  <c r="Z57" i="11"/>
  <c r="AA57" i="11" s="1"/>
  <c r="N58" i="11"/>
  <c r="M58" i="11" s="1"/>
  <c r="R58" i="11"/>
  <c r="Q58" i="11" s="1"/>
  <c r="W58" i="11"/>
  <c r="X58" i="11" s="1"/>
  <c r="Z58" i="11"/>
  <c r="AA58" i="11" s="1"/>
  <c r="N59" i="11"/>
  <c r="M59" i="11" s="1"/>
  <c r="R59" i="11"/>
  <c r="Q59" i="11" s="1"/>
  <c r="W59" i="11"/>
  <c r="X59" i="11" s="1"/>
  <c r="Z59" i="11"/>
  <c r="AA59" i="11" s="1"/>
  <c r="N60" i="11"/>
  <c r="M60" i="11" s="1"/>
  <c r="R60" i="11"/>
  <c r="Q60" i="11" s="1"/>
  <c r="W60" i="11"/>
  <c r="X60" i="11" s="1"/>
  <c r="Z60" i="11"/>
  <c r="AA60" i="11" s="1"/>
  <c r="B61" i="11"/>
  <c r="U61" i="11"/>
  <c r="N62" i="11"/>
  <c r="M62" i="11" s="1"/>
  <c r="R62" i="11"/>
  <c r="Q62" i="11" s="1"/>
  <c r="W62" i="11"/>
  <c r="X62" i="11" s="1"/>
  <c r="Z62" i="11"/>
  <c r="AA62" i="11" s="1"/>
  <c r="N63" i="11"/>
  <c r="R63" i="11"/>
  <c r="Q63" i="11" s="1"/>
  <c r="W63" i="11"/>
  <c r="X63" i="11" s="1"/>
  <c r="Z63" i="11"/>
  <c r="AA63" i="11" s="1"/>
  <c r="N64" i="11"/>
  <c r="M64" i="11" s="1"/>
  <c r="R64" i="11"/>
  <c r="Q64" i="11" s="1"/>
  <c r="W64" i="11"/>
  <c r="X64" i="11" s="1"/>
  <c r="Z64" i="11"/>
  <c r="AA64" i="11" s="1"/>
  <c r="N65" i="11"/>
  <c r="M65" i="11" s="1"/>
  <c r="R65" i="11"/>
  <c r="Q65" i="11" s="1"/>
  <c r="W65" i="11"/>
  <c r="X65" i="11" s="1"/>
  <c r="Z65" i="11"/>
  <c r="AA65" i="11" s="1"/>
  <c r="N66" i="11"/>
  <c r="M66" i="11" s="1"/>
  <c r="R66" i="11"/>
  <c r="Q66" i="11" s="1"/>
  <c r="W66" i="11"/>
  <c r="X66" i="11" s="1"/>
  <c r="Z66" i="11"/>
  <c r="AA66" i="11" s="1"/>
  <c r="N67" i="11"/>
  <c r="M67" i="11" s="1"/>
  <c r="R67" i="11"/>
  <c r="Q67" i="11" s="1"/>
  <c r="W67" i="11"/>
  <c r="X67" i="11" s="1"/>
  <c r="Z67" i="11"/>
  <c r="AA67" i="11" s="1"/>
  <c r="N68" i="11"/>
  <c r="M68" i="11" s="1"/>
  <c r="R68" i="11"/>
  <c r="Q68" i="11" s="1"/>
  <c r="W68" i="11"/>
  <c r="X68" i="11" s="1"/>
  <c r="Z68" i="11"/>
  <c r="AA68" i="11" s="1"/>
  <c r="N69" i="11"/>
  <c r="M69" i="11" s="1"/>
  <c r="R69" i="11"/>
  <c r="Q69" i="11" s="1"/>
  <c r="W69" i="11"/>
  <c r="X69" i="11" s="1"/>
  <c r="Z69" i="11"/>
  <c r="AA69" i="11" s="1"/>
  <c r="N70" i="11"/>
  <c r="M70" i="11" s="1"/>
  <c r="R70" i="11"/>
  <c r="Q70" i="11" s="1"/>
  <c r="W70" i="11"/>
  <c r="X70" i="11" s="1"/>
  <c r="Z70" i="11"/>
  <c r="AA70" i="11" s="1"/>
  <c r="N71" i="11"/>
  <c r="M71" i="11" s="1"/>
  <c r="R71" i="11"/>
  <c r="Q71" i="11" s="1"/>
  <c r="W71" i="11"/>
  <c r="X71" i="11" s="1"/>
  <c r="Z71" i="11"/>
  <c r="AA71" i="11" s="1"/>
  <c r="N72" i="11"/>
  <c r="M72" i="11" s="1"/>
  <c r="R72" i="11"/>
  <c r="Q72" i="11" s="1"/>
  <c r="W72" i="11"/>
  <c r="X72" i="11" s="1"/>
  <c r="Z72" i="11"/>
  <c r="AA72" i="11" s="1"/>
  <c r="B73" i="11"/>
  <c r="U73" i="11"/>
  <c r="B82" i="11"/>
  <c r="U82" i="11"/>
  <c r="A94" i="11"/>
  <c r="A82" i="11" s="1"/>
  <c r="B94" i="11"/>
  <c r="O94" i="11"/>
  <c r="O82" i="11" s="1"/>
  <c r="O73" i="11" s="1"/>
  <c r="P94" i="11"/>
  <c r="P82" i="11" s="1"/>
  <c r="P73" i="11" s="1"/>
  <c r="P61" i="11" s="1"/>
  <c r="P51" i="11" s="1"/>
  <c r="P39" i="11" s="1"/>
  <c r="P31" i="11" s="1"/>
  <c r="P17" i="11" s="1"/>
  <c r="S94" i="11"/>
  <c r="S82" i="11" s="1"/>
  <c r="T94" i="11"/>
  <c r="T82" i="11" s="1"/>
  <c r="T73" i="11" s="1"/>
  <c r="T61" i="11" s="1"/>
  <c r="T51" i="11" s="1"/>
  <c r="T39" i="11" s="1"/>
  <c r="T31" i="11" s="1"/>
  <c r="T17" i="11" s="1"/>
  <c r="U94" i="11"/>
  <c r="V94" i="11"/>
  <c r="V82" i="11" s="1"/>
  <c r="V73" i="11" s="1"/>
  <c r="V61" i="11" s="1"/>
  <c r="V51" i="11" s="1"/>
  <c r="V39" i="11" s="1"/>
  <c r="V31" i="11" s="1"/>
  <c r="V17" i="11" s="1"/>
  <c r="V8" i="11" s="1"/>
  <c r="Y94" i="11"/>
  <c r="Y82" i="11" s="1"/>
  <c r="Y73" i="11" s="1"/>
  <c r="Y61" i="11" s="1"/>
  <c r="Y51" i="11" s="1"/>
  <c r="Y39" i="11" s="1"/>
  <c r="Y31" i="11" s="1"/>
  <c r="Y17" i="11" s="1"/>
  <c r="Y8" i="11" s="1"/>
  <c r="N95" i="11"/>
  <c r="M95" i="11" s="1"/>
  <c r="R95" i="11"/>
  <c r="Q95" i="11" s="1"/>
  <c r="W95" i="11"/>
  <c r="X95" i="11" s="1"/>
  <c r="Z95" i="11"/>
  <c r="AA95" i="11" s="1"/>
  <c r="N96" i="11"/>
  <c r="M96" i="11" s="1"/>
  <c r="R96" i="11"/>
  <c r="Q96" i="11" s="1"/>
  <c r="W96" i="11"/>
  <c r="X96" i="11" s="1"/>
  <c r="Z96" i="11"/>
  <c r="AA96" i="11" s="1"/>
  <c r="N97" i="11"/>
  <c r="M97" i="11" s="1"/>
  <c r="R97" i="11"/>
  <c r="Q97" i="11" s="1"/>
  <c r="W97" i="11"/>
  <c r="X97" i="11" s="1"/>
  <c r="Z97" i="11"/>
  <c r="AA97" i="11" s="1"/>
  <c r="N98" i="11"/>
  <c r="M98" i="11" s="1"/>
  <c r="R98" i="11"/>
  <c r="Q98" i="11" s="1"/>
  <c r="W98" i="11"/>
  <c r="X98" i="11" s="1"/>
  <c r="Z98" i="11"/>
  <c r="AA98" i="11" s="1"/>
  <c r="A3" i="11" l="1"/>
  <c r="N94" i="11"/>
  <c r="T5" i="11"/>
  <c r="T8" i="11"/>
  <c r="P5" i="11"/>
  <c r="P8" i="11"/>
  <c r="S73" i="11"/>
  <c r="R82" i="11"/>
  <c r="R94" i="11"/>
  <c r="O61" i="11"/>
  <c r="O51" i="11" s="1"/>
  <c r="O39" i="11" s="1"/>
  <c r="O31" i="11" s="1"/>
  <c r="O17" i="11" s="1"/>
  <c r="N17" i="11" s="1"/>
  <c r="N73" i="11"/>
  <c r="Y3" i="11"/>
  <c r="N3" i="11"/>
  <c r="N82" i="11"/>
  <c r="V3" i="11"/>
  <c r="N51" i="11"/>
  <c r="N39" i="11" l="1"/>
  <c r="N31" i="11"/>
  <c r="N61" i="11"/>
  <c r="S61" i="11"/>
  <c r="R73" i="11"/>
  <c r="O5" i="11"/>
  <c r="O8" i="11"/>
  <c r="N8" i="11" s="1"/>
  <c r="S51" i="11" l="1"/>
  <c r="R61" i="11"/>
  <c r="S39" i="11" l="1"/>
  <c r="R51" i="11"/>
  <c r="S31" i="11" l="1"/>
  <c r="R39" i="11"/>
  <c r="S17" i="11" l="1"/>
  <c r="R31" i="11"/>
  <c r="S8" i="11" l="1"/>
  <c r="R8" i="11" s="1"/>
  <c r="S5" i="11"/>
  <c r="R17" i="11"/>
  <c r="R3" i="11" l="1"/>
  <c r="B8" i="10"/>
  <c r="U8" i="10"/>
  <c r="N9" i="10"/>
  <c r="M9" i="10" s="1"/>
  <c r="R9" i="10"/>
  <c r="Q9" i="10" s="1"/>
  <c r="W9" i="10"/>
  <c r="Z9" i="10"/>
  <c r="AA9" i="10"/>
  <c r="N10" i="10"/>
  <c r="M10" i="10" s="1"/>
  <c r="R10" i="10"/>
  <c r="Q10" i="10" s="1"/>
  <c r="W10" i="10"/>
  <c r="X10" i="10" s="1"/>
  <c r="Z10" i="10"/>
  <c r="AA10" i="10" s="1"/>
  <c r="M11" i="10"/>
  <c r="N11" i="10"/>
  <c r="R11" i="10"/>
  <c r="Q11" i="10" s="1"/>
  <c r="W11" i="10"/>
  <c r="X11" i="10" s="1"/>
  <c r="Z11" i="10"/>
  <c r="AA11" i="10" s="1"/>
  <c r="N12" i="10"/>
  <c r="M12" i="10" s="1"/>
  <c r="R12" i="10"/>
  <c r="Q12" i="10" s="1"/>
  <c r="W12" i="10"/>
  <c r="X12" i="10"/>
  <c r="Z12" i="10"/>
  <c r="AA12" i="10" s="1"/>
  <c r="N13" i="10"/>
  <c r="M13" i="10" s="1"/>
  <c r="R13" i="10"/>
  <c r="Q13" i="10" s="1"/>
  <c r="W13" i="10"/>
  <c r="X13" i="10" s="1"/>
  <c r="Z13" i="10"/>
  <c r="AA13" i="10" s="1"/>
  <c r="N14" i="10"/>
  <c r="M14" i="10" s="1"/>
  <c r="R14" i="10"/>
  <c r="Q14" i="10" s="1"/>
  <c r="W14" i="10"/>
  <c r="X14" i="10" s="1"/>
  <c r="Z14" i="10"/>
  <c r="AA14" i="10" s="1"/>
  <c r="N15" i="10"/>
  <c r="M15" i="10" s="1"/>
  <c r="R15" i="10"/>
  <c r="Q15" i="10" s="1"/>
  <c r="W15" i="10"/>
  <c r="X15" i="10" s="1"/>
  <c r="Z15" i="10"/>
  <c r="AA15" i="10" s="1"/>
  <c r="N16" i="10"/>
  <c r="M16" i="10" s="1"/>
  <c r="R16" i="10"/>
  <c r="Q16" i="10" s="1"/>
  <c r="W16" i="10"/>
  <c r="X16" i="10" s="1"/>
  <c r="Z16" i="10"/>
  <c r="AA16" i="10" s="1"/>
  <c r="N17" i="10"/>
  <c r="M17" i="10" s="1"/>
  <c r="R17" i="10"/>
  <c r="Q17" i="10" s="1"/>
  <c r="W17" i="10"/>
  <c r="X17" i="10" s="1"/>
  <c r="Z17" i="10"/>
  <c r="AA17" i="10" s="1"/>
  <c r="N18" i="10"/>
  <c r="M18" i="10" s="1"/>
  <c r="R18" i="10"/>
  <c r="Q18" i="10" s="1"/>
  <c r="W18" i="10"/>
  <c r="X18" i="10" s="1"/>
  <c r="Z18" i="10"/>
  <c r="AA18" i="10" s="1"/>
  <c r="N19" i="10"/>
  <c r="M19" i="10" s="1"/>
  <c r="R19" i="10"/>
  <c r="Q19" i="10" s="1"/>
  <c r="W19" i="10"/>
  <c r="X19" i="10" s="1"/>
  <c r="Z19" i="10"/>
  <c r="AA19" i="10" s="1"/>
  <c r="N20" i="10"/>
  <c r="M20" i="10" s="1"/>
  <c r="R20" i="10"/>
  <c r="Q20" i="10" s="1"/>
  <c r="W20" i="10"/>
  <c r="X20" i="10" s="1"/>
  <c r="Z20" i="10"/>
  <c r="AA20" i="10" s="1"/>
  <c r="N21" i="10"/>
  <c r="M21" i="10" s="1"/>
  <c r="R21" i="10"/>
  <c r="Q21" i="10" s="1"/>
  <c r="W21" i="10"/>
  <c r="X21" i="10"/>
  <c r="Z21" i="10"/>
  <c r="AA21" i="10" s="1"/>
  <c r="M22" i="10"/>
  <c r="N22" i="10"/>
  <c r="R22" i="10"/>
  <c r="Q22" i="10" s="1"/>
  <c r="W22" i="10"/>
  <c r="X22" i="10" s="1"/>
  <c r="Z22" i="10"/>
  <c r="AA22" i="10" s="1"/>
  <c r="N23" i="10"/>
  <c r="M23" i="10" s="1"/>
  <c r="R23" i="10"/>
  <c r="Q23" i="10" s="1"/>
  <c r="W23" i="10"/>
  <c r="X23" i="10" s="1"/>
  <c r="Z23" i="10"/>
  <c r="AA23" i="10" s="1"/>
  <c r="N24" i="10"/>
  <c r="M24" i="10" s="1"/>
  <c r="R24" i="10"/>
  <c r="Q24" i="10" s="1"/>
  <c r="W24" i="10"/>
  <c r="X24" i="10" s="1"/>
  <c r="Z24" i="10"/>
  <c r="AA24" i="10" s="1"/>
  <c r="N25" i="10"/>
  <c r="M25" i="10" s="1"/>
  <c r="R25" i="10"/>
  <c r="Q25" i="10" s="1"/>
  <c r="W25" i="10"/>
  <c r="X25" i="10"/>
  <c r="Z25" i="10"/>
  <c r="AA25" i="10" s="1"/>
  <c r="N26" i="10"/>
  <c r="M26" i="10" s="1"/>
  <c r="R26" i="10"/>
  <c r="Q26" i="10" s="1"/>
  <c r="W26" i="10"/>
  <c r="X26" i="10" s="1"/>
  <c r="Z26" i="10"/>
  <c r="AA26" i="10" s="1"/>
  <c r="N27" i="10"/>
  <c r="M27" i="10" s="1"/>
  <c r="R27" i="10"/>
  <c r="Q27" i="10" s="1"/>
  <c r="W27" i="10"/>
  <c r="X27" i="10" s="1"/>
  <c r="Z27" i="10"/>
  <c r="AA27" i="10" s="1"/>
  <c r="N28" i="10"/>
  <c r="M28" i="10" s="1"/>
  <c r="R28" i="10"/>
  <c r="Q28" i="10" s="1"/>
  <c r="W28" i="10"/>
  <c r="X28" i="10" s="1"/>
  <c r="Z28" i="10"/>
  <c r="AA28" i="10" s="1"/>
  <c r="N29" i="10"/>
  <c r="M29" i="10" s="1"/>
  <c r="R29" i="10"/>
  <c r="Q29" i="10" s="1"/>
  <c r="W29" i="10"/>
  <c r="X29" i="10"/>
  <c r="Z29" i="10"/>
  <c r="AA29" i="10" s="1"/>
  <c r="M30" i="10"/>
  <c r="N30" i="10"/>
  <c r="R30" i="10"/>
  <c r="Q30" i="10" s="1"/>
  <c r="W30" i="10"/>
  <c r="X30" i="10" s="1"/>
  <c r="Z30" i="10"/>
  <c r="AA30" i="10" s="1"/>
  <c r="N31" i="10"/>
  <c r="M31" i="10" s="1"/>
  <c r="R31" i="10"/>
  <c r="Q31" i="10" s="1"/>
  <c r="W31" i="10"/>
  <c r="X31" i="10" s="1"/>
  <c r="Z31" i="10"/>
  <c r="AA31" i="10" s="1"/>
  <c r="N33" i="10"/>
  <c r="M33" i="10" s="1"/>
  <c r="R33" i="10"/>
  <c r="Q33" i="10" s="1"/>
  <c r="W33" i="10"/>
  <c r="X33" i="10" s="1"/>
  <c r="Z33" i="10"/>
  <c r="AA33" i="10" s="1"/>
  <c r="N34" i="10"/>
  <c r="M34" i="10" s="1"/>
  <c r="R34" i="10"/>
  <c r="Q34" i="10" s="1"/>
  <c r="W34" i="10"/>
  <c r="X34" i="10" s="1"/>
  <c r="Z34" i="10"/>
  <c r="AA34" i="10" s="1"/>
  <c r="B35" i="10"/>
  <c r="O35" i="10"/>
  <c r="O5" i="10" s="1"/>
  <c r="P35" i="10"/>
  <c r="P5" i="10" s="1"/>
  <c r="S35" i="10"/>
  <c r="S5" i="10" s="1"/>
  <c r="T35" i="10"/>
  <c r="T8" i="10" s="1"/>
  <c r="U35" i="10"/>
  <c r="V35" i="10"/>
  <c r="V8" i="10" s="1"/>
  <c r="Y35" i="10"/>
  <c r="Y8" i="10" s="1"/>
  <c r="N36" i="10"/>
  <c r="M36" i="10" s="1"/>
  <c r="Q36" i="10"/>
  <c r="R36" i="10"/>
  <c r="W36" i="10"/>
  <c r="X36" i="10"/>
  <c r="Z36" i="10"/>
  <c r="AA36" i="10" s="1"/>
  <c r="N35" i="10" l="1"/>
  <c r="R35" i="10"/>
  <c r="Y3" i="10"/>
  <c r="X9" i="10"/>
  <c r="V3" i="10" s="1"/>
  <c r="S8" i="10"/>
  <c r="R8" i="10" s="1"/>
  <c r="R3" i="10" s="1"/>
  <c r="T5" i="10"/>
  <c r="P8" i="10"/>
  <c r="O8" i="10"/>
  <c r="N8" i="10" s="1"/>
</calcChain>
</file>

<file path=xl/sharedStrings.xml><?xml version="1.0" encoding="utf-8"?>
<sst xmlns="http://schemas.openxmlformats.org/spreadsheetml/2006/main" count="28015" uniqueCount="6158">
  <si>
    <t>►</t>
  </si>
  <si>
    <t xml:space="preserve">BA24 : 5fr - Centenaire des chemins de fer belges (Rozelila) </t>
  </si>
  <si>
    <t xml:space="preserve">Série </t>
  </si>
  <si>
    <t xml:space="preserve">BA8-Cu : 80c -Armes du royaume (violet) </t>
  </si>
  <si>
    <t xml:space="preserve">BA6-Cu : 60c -Armes du royaume (orange) </t>
  </si>
  <si>
    <t xml:space="preserve">Surcharge inversée </t>
  </si>
  <si>
    <t xml:space="preserve">BA23 : 50 fr - AArmes du royaume (jaune bister) </t>
  </si>
  <si>
    <t xml:space="preserve">BA22 : 40fr - AArmes du royaume (gris) </t>
  </si>
  <si>
    <t xml:space="preserve">BA21 : 30fr - Armes du royaume (vert émeraude) </t>
  </si>
  <si>
    <t xml:space="preserve">BA20 : 20fr -Armes du royaume (rose lilas) </t>
  </si>
  <si>
    <t xml:space="preserve">BA19 : 10fr -Armes du royaume (vert) </t>
  </si>
  <si>
    <t xml:space="preserve">BA18 : 9fr -Armes du royaume (lilaroze) </t>
  </si>
  <si>
    <t xml:space="preserve">BA17 : 8fr -Armes du royaume (marron) </t>
  </si>
  <si>
    <t>BA16 : 7fr -Armes du royaume (jaune foncé)</t>
  </si>
  <si>
    <t xml:space="preserve">BA15 : 6fr - Armes du royaume (brun pâle) </t>
  </si>
  <si>
    <t xml:space="preserve">BA14 : 5fr -Armes du royaume (violet) </t>
  </si>
  <si>
    <t xml:space="preserve">BA12 : 3fr - Armes du royaume (vermiljoen) </t>
  </si>
  <si>
    <t xml:space="preserve">BA11 : 2fr -Armes du royaume (olive) </t>
  </si>
  <si>
    <t xml:space="preserve">BA10a : 1fr -Armes du royaume (bleu clair) </t>
  </si>
  <si>
    <t xml:space="preserve">BA10 : 1fr - Armes du royaume (bleu) </t>
  </si>
  <si>
    <t xml:space="preserve">BA9 : 90c -Armes du royaume (Ardoise) </t>
  </si>
  <si>
    <t xml:space="preserve">BA8 : 80c -Armes du royaume (violet) </t>
  </si>
  <si>
    <t>BA7 : 70c -Armes du royaume (marron)</t>
  </si>
  <si>
    <t xml:space="preserve">BA6 : 60c -Armes du royaume (orange) </t>
  </si>
  <si>
    <t xml:space="preserve">BA5 : 50c -Armes du royaume (lilas) </t>
  </si>
  <si>
    <t xml:space="preserve">BA4 : 40c - Armes du royaume (olive) </t>
  </si>
  <si>
    <t xml:space="preserve">BA3 : 30c -Armes du royaume (violet) </t>
  </si>
  <si>
    <t xml:space="preserve">BA2 : 20c -Armes du royaume (bleu vert) </t>
  </si>
  <si>
    <t xml:space="preserve">BA1 : 10c - Armes du royaume (vermiljoen) </t>
  </si>
  <si>
    <t xml:space="preserve">BA1 / BA23 - Timbres pour les marchandises de voyage : Timbres ferroviaires belges de J1923►J1931 avec mention « BAGAGES-BORDONS DE VOYAGE » </t>
  </si>
  <si>
    <t xml:space="preserve">▲réf. date </t>
  </si>
  <si>
    <t xml:space="preserve">▼ </t>
  </si>
  <si>
    <t xml:space="preserve">◙ 2..x </t>
  </si>
  <si>
    <t xml:space="preserve">◙ </t>
  </si>
  <si>
    <t xml:space="preserve">€ </t>
  </si>
  <si>
    <t xml:space="preserve">* * 2..x </t>
  </si>
  <si>
    <t xml:space="preserve">** </t>
  </si>
  <si>
    <t xml:space="preserve">BEF </t>
  </si>
  <si>
    <t xml:space="preserve">Année </t>
  </si>
  <si>
    <t>N°</t>
  </si>
  <si>
    <t xml:space="preserve">◙ estampillé </t>
  </si>
  <si>
    <t>** timbre neuf</t>
  </si>
  <si>
    <t xml:space="preserve">◙ ou ◙ estampillé ▼ total ▼ </t>
  </si>
  <si>
    <t xml:space="preserve">◄ ◄ ◄ FILTRE </t>
  </si>
  <si>
    <t xml:space="preserve">** timbre neuf ▼total▼ </t>
  </si>
  <si>
    <t xml:space="preserve">................................................................................ </t>
  </si>
  <si>
    <t xml:space="preserve">Timbres </t>
  </si>
  <si>
    <t>Collection de timbres BA : inventaire de :</t>
  </si>
  <si>
    <t xml:space="preserve">▼ total € ▼ </t>
  </si>
  <si>
    <t xml:space="preserve">◄ nombre d'éléments de timbres / série </t>
  </si>
  <si>
    <r>
      <t xml:space="preserve">◄= </t>
    </r>
    <r>
      <rPr>
        <b/>
        <sz val="14"/>
        <color rgb="FFFF0000"/>
        <rFont val="Arial"/>
        <family val="2"/>
      </rPr>
      <t>manquant</t>
    </r>
    <r>
      <rPr>
        <b/>
        <sz val="14"/>
        <color rgb="FF0000FF"/>
        <rFont val="Arial"/>
        <family val="2"/>
      </rPr>
      <t xml:space="preserve">                         ◄►les deux </t>
    </r>
    <r>
      <rPr>
        <b/>
        <sz val="14"/>
        <color theme="9" tint="-0.249977111117893"/>
        <rFont val="Arial"/>
        <family val="2"/>
      </rPr>
      <t xml:space="preserve">►                 = double?           </t>
    </r>
    <r>
      <rPr>
        <b/>
        <sz val="14"/>
        <color theme="8" tint="-0.249977111117893"/>
        <rFont val="Arial"/>
        <family val="2"/>
      </rPr>
      <t xml:space="preserve">= erreur </t>
    </r>
  </si>
  <si>
    <t>série</t>
  </si>
  <si>
    <t>JO37 / JO40 - Timbres type «Rijksarm» de 1923-31 avec surcharge «JOURNAUX-DAYBLADEN» sans année (timbres horizontaux) type II : valeurs supplémentaires</t>
  </si>
  <si>
    <t>◄</t>
  </si>
  <si>
    <t/>
  </si>
  <si>
    <t>(impression inversée)</t>
  </si>
  <si>
    <r>
      <rPr>
        <sz val="9"/>
        <color rgb="FF0000FF"/>
        <rFont val="Verdana"/>
        <family val="2"/>
      </rPr>
      <t>JO18a</t>
    </r>
    <r>
      <rPr>
        <b/>
        <sz val="9"/>
        <color rgb="FF0000FF"/>
        <rFont val="Verdana"/>
        <family val="2"/>
      </rPr>
      <t xml:space="preserve"> (ex TR167)</t>
    </r>
  </si>
  <si>
    <r>
      <rPr>
        <sz val="9"/>
        <color rgb="FF0000FF"/>
        <rFont val="Verdana"/>
        <family val="2"/>
      </rPr>
      <t>JO8a</t>
    </r>
    <r>
      <rPr>
        <b/>
        <sz val="9"/>
        <color rgb="FF0000FF"/>
        <rFont val="Verdana"/>
        <family val="2"/>
      </rPr>
      <t xml:space="preserve"> (ex TR146a)</t>
    </r>
  </si>
  <si>
    <r>
      <t xml:space="preserve"> JO2bis (ex</t>
    </r>
    <r>
      <rPr>
        <b/>
        <sz val="9"/>
        <color rgb="FF0000FF"/>
        <rFont val="Verdana"/>
        <family val="2"/>
      </rPr>
      <t>TR138</t>
    </r>
    <r>
      <rPr>
        <sz val="9"/>
        <color rgb="FF0000FF"/>
        <rFont val="Verdana"/>
        <family val="2"/>
      </rPr>
      <t xml:space="preserve"> )</t>
    </r>
  </si>
  <si>
    <t>▲réf. date</t>
  </si>
  <si>
    <t>▼</t>
  </si>
  <si>
    <t>▼ ▼</t>
  </si>
  <si>
    <t>▼extensible : insertion de lignes/copie avec formules▼</t>
  </si>
  <si>
    <t xml:space="preserve"> ◙2..x</t>
  </si>
  <si>
    <t>◙</t>
  </si>
  <si>
    <t>remarques</t>
  </si>
  <si>
    <t>1ère date d'émission</t>
  </si>
  <si>
    <t>◙ 2..x</t>
  </si>
  <si>
    <t>€</t>
  </si>
  <si>
    <r>
      <rPr>
        <b/>
        <sz val="16"/>
        <color rgb="FF008000"/>
        <rFont val="Arial"/>
        <family val="2"/>
      </rPr>
      <t xml:space="preserve"> * *</t>
    </r>
    <r>
      <rPr>
        <b/>
        <sz val="12"/>
        <color rgb="FF008000"/>
        <rFont val="Arial"/>
        <family val="2"/>
      </rPr>
      <t xml:space="preserve"> 2..x</t>
    </r>
  </si>
  <si>
    <t>**</t>
  </si>
  <si>
    <t xml:space="preserve"> édition spéciale et notes		</t>
  </si>
  <si>
    <t xml:space="preserve">▼Date d'émission ▼                </t>
  </si>
  <si>
    <t>Description</t>
  </si>
  <si>
    <t>BEF</t>
  </si>
  <si>
    <t>Année</t>
  </si>
  <si>
    <t>Non.:</t>
  </si>
  <si>
    <t xml:space="preserve"> ◄ ◄ ◄ FILTRE</t>
  </si>
  <si>
    <t>…………………………………………………………………………..</t>
  </si>
  <si>
    <t>Timbres</t>
  </si>
  <si>
    <t>Commentaires</t>
  </si>
  <si>
    <t>Collection de timbres JO : inventaire de :</t>
  </si>
  <si>
    <r>
      <t xml:space="preserve"> ▼ total</t>
    </r>
    <r>
      <rPr>
        <b/>
        <sz val="18"/>
        <color rgb="FFFF0000"/>
        <rFont val="Arial"/>
        <family val="2"/>
      </rPr>
      <t>€</t>
    </r>
    <r>
      <rPr>
        <sz val="18"/>
        <rFont val="Arial"/>
        <family val="2"/>
      </rPr>
      <t xml:space="preserve"> ▼</t>
    </r>
  </si>
  <si>
    <t xml:space="preserve"> ◄ nombre d'articles de timbres/jeu</t>
  </si>
  <si>
    <r>
      <rPr>
        <b/>
        <sz val="14"/>
        <color rgb="FFFF0000"/>
        <rFont val="Arial"/>
        <family val="2"/>
      </rPr>
      <t>◄= manquant</t>
    </r>
    <r>
      <rPr>
        <b/>
        <sz val="14"/>
        <color indexed="12"/>
        <rFont val="Arial"/>
        <family val="2"/>
      </rPr>
      <t xml:space="preserve"> ◄►les deux</t>
    </r>
    <r>
      <rPr>
        <b/>
        <sz val="14"/>
        <color rgb="FF008000"/>
        <rFont val="Arial"/>
        <family val="2"/>
      </rPr>
      <t xml:space="preserve"> ► = double? =faux</t>
    </r>
  </si>
  <si>
    <r>
      <t xml:space="preserve"> - description ► couleur du texte noir                                                                                                   - </t>
    </r>
    <r>
      <rPr>
        <i/>
        <sz val="12"/>
        <color theme="1"/>
        <rFont val="Calibri"/>
        <family val="2"/>
        <scheme val="minor"/>
      </rPr>
      <t>italique</t>
    </r>
    <r>
      <rPr>
        <sz val="12"/>
        <color theme="1"/>
        <rFont val="Calibri"/>
        <family val="2"/>
        <scheme val="minor"/>
      </rPr>
      <t xml:space="preserve"> = pas dans OBP</t>
    </r>
    <r>
      <rPr>
        <sz val="12"/>
        <color rgb="FF7030A0"/>
        <rFont val="Calibri"/>
        <family val="2"/>
        <scheme val="minor"/>
      </rPr>
      <t xml:space="preserve">                                                                                                                         -</t>
    </r>
    <r>
      <rPr>
        <b/>
        <sz val="12"/>
        <color rgb="FF7030A0"/>
        <rFont val="Calibri"/>
        <family val="2"/>
        <scheme val="minor"/>
      </rPr>
      <t xml:space="preserve"> Infos ►</t>
    </r>
    <r>
      <rPr>
        <sz val="12"/>
        <color rgb="FF7030A0"/>
        <rFont val="Calibri"/>
        <family val="2"/>
        <scheme val="minor"/>
      </rPr>
      <t xml:space="preserve"> couleur  violet</t>
    </r>
  </si>
  <si>
    <t>JO-Timbres pour journaux</t>
  </si>
  <si>
    <t>Ki.B15</t>
  </si>
  <si>
    <t>Ki.B14</t>
  </si>
  <si>
    <t>24a</t>
  </si>
  <si>
    <t>vertical droit non perforé</t>
  </si>
  <si>
    <t>23a</t>
  </si>
  <si>
    <t>16,4€ - rouge</t>
  </si>
  <si>
    <t>vertical gauche non perforé</t>
  </si>
  <si>
    <t>4,35€ - noir</t>
  </si>
  <si>
    <t>▬ Philanews N° ? /2015? (p. ??) ▬</t>
  </si>
  <si>
    <t>../../2015</t>
  </si>
  <si>
    <t>Ki.B14 / Ki.B15 - Timbres au kilo sans indication de valeur : carnets de 5 timbres autocollants pour envois internationaux de moins de 2 kg : économique (non prioritaire) et prioritaire</t>
  </si>
  <si>
    <t>Ki.B13</t>
  </si>
  <si>
    <t>Ki.B12</t>
  </si>
  <si>
    <t>22a</t>
  </si>
  <si>
    <t>21a</t>
  </si>
  <si>
    <t>3,00€ - bleu</t>
  </si>
  <si>
    <t>2,60€ - rouge</t>
  </si>
  <si>
    <t>▬ Philanews N° 4 /2007 (p. 47) ▬</t>
  </si>
  <si>
    <t>Ki.B12 / Ki.B13 - Timbres au kilo sans indication de valeur : carnets de 5 timbres autocollants pour envois internationaux de moins de 2 kg : économique (non prioritaire) et prioritaire</t>
  </si>
  <si>
    <t>Ki.B11</t>
  </si>
  <si>
    <t>Ki.B10</t>
  </si>
  <si>
    <t>20h</t>
  </si>
  <si>
    <t>19a</t>
  </si>
  <si>
    <t>13,00€ - bleu</t>
  </si>
  <si>
    <t>3,10€ - rouge</t>
  </si>
  <si>
    <t>▬ Philanews N° 4 /2005 (p. 22) ▬</t>
  </si>
  <si>
    <t>Ki.B10 / Ki.B11 - Timbres kilo sans indication de valeur : carnets de 5 timbres autocollants. Nouveau format pour les envois nationaux et internationaux</t>
  </si>
  <si>
    <t>(30kg)</t>
  </si>
  <si>
    <t>Ki.B9</t>
  </si>
  <si>
    <t>(20kg)</t>
  </si>
  <si>
    <t>Ki.B8</t>
  </si>
  <si>
    <t>(10kg)</t>
  </si>
  <si>
    <t>Ki.B7</t>
  </si>
  <si>
    <t>(5kg)</t>
  </si>
  <si>
    <t>Ki.B6</t>
  </si>
  <si>
    <t>(4kg)</t>
  </si>
  <si>
    <t>Ki.B5</t>
  </si>
  <si>
    <t>(3kg)</t>
  </si>
  <si>
    <t xml:space="preserve"> Ki.B4</t>
  </si>
  <si>
    <t>18a</t>
  </si>
  <si>
    <t>16a</t>
  </si>
  <si>
    <t>15a</t>
  </si>
  <si>
    <t>14a</t>
  </si>
  <si>
    <t>Timbres perforés uniquement au dessus</t>
  </si>
  <si>
    <t>13a</t>
  </si>
  <si>
    <t>11,16€ - bleu-vert</t>
  </si>
  <si>
    <t>8,68€ - brun sépia</t>
  </si>
  <si>
    <t>4,44€ - marron violet</t>
  </si>
  <si>
    <t>6,69€ - jaune vert</t>
  </si>
  <si>
    <t>5,95€ - violet</t>
  </si>
  <si>
    <t>Timbres sans perforation à gauche et à droite</t>
  </si>
  <si>
    <t>5,21€ -jaune</t>
  </si>
  <si>
    <t>▬ Philanews N° 2 /2004 (p. 31) ▬</t>
  </si>
  <si>
    <t>Ki.B4 / Ki.B9 - Timbres au kilo sans indication de valeur : carnets de 5 timbres autocollants</t>
  </si>
  <si>
    <t>(2kg)</t>
  </si>
  <si>
    <t>Ki.B3</t>
  </si>
  <si>
    <t>(1kg)</t>
  </si>
  <si>
    <t>Ki.B2</t>
  </si>
  <si>
    <t>(0,5kg)</t>
  </si>
  <si>
    <t>Ki.B1</t>
  </si>
  <si>
    <t>12a</t>
  </si>
  <si>
    <t>11a</t>
  </si>
  <si>
    <t>dentelé horizontalement au-dessus</t>
  </si>
  <si>
    <t>10a</t>
  </si>
  <si>
    <t>3,72€ - bleu</t>
  </si>
  <si>
    <t>dentelé horizontalement au-dessus et au-dessous</t>
  </si>
  <si>
    <t>2,48€ - Orange</t>
  </si>
  <si>
    <t>▬ Philanews N° 5 /2003 (p. 34) ▬</t>
  </si>
  <si>
    <t>Ki.B1 / Ki.B2 - Timbres au kilo sans indication de valeur : carnets de 5 timbres autocollants</t>
  </si>
  <si>
    <t>V10-Ki9</t>
  </si>
  <si>
    <t>V10-Ki8</t>
  </si>
  <si>
    <t>V10-Ki7</t>
  </si>
  <si>
    <t>V10-Ki6</t>
  </si>
  <si>
    <t>V10-Ki5</t>
  </si>
  <si>
    <t>V10-Ki4</t>
  </si>
  <si>
    <t>V10-Ki3</t>
  </si>
  <si>
    <t>V10-Ki2</t>
  </si>
  <si>
    <t>V10-Ki1</t>
  </si>
  <si>
    <t>7,44€ - marron violet</t>
  </si>
  <si>
    <t>5,21€ - jaune</t>
  </si>
  <si>
    <t>2,48€ - orange</t>
  </si>
  <si>
    <t>Ki</t>
  </si>
  <si>
    <t>▬ Philanews N° 5 /2003 (p. 33 - 34) ▬</t>
  </si>
  <si>
    <t>Ki1 / Ki9 - Timbres au kilo sans indication de valeur : timbres de V10-Ki1/9</t>
  </si>
  <si>
    <t>▼extensible : insérer des lignes/copier avec des formules▼</t>
  </si>
  <si>
    <r>
      <t xml:space="preserve"> 1ère date de sortie + </t>
    </r>
    <r>
      <rPr>
        <b/>
        <sz val="11"/>
        <color rgb="FFFFC000"/>
        <rFont val="Arial"/>
        <family val="2"/>
      </rPr>
      <t>Philanews</t>
    </r>
  </si>
  <si>
    <t xml:space="preserve"> édition spéciale et commentaires</t>
  </si>
  <si>
    <t xml:space="preserve"> ▼date de sortie▼</t>
  </si>
  <si>
    <r>
      <rPr>
        <b/>
        <sz val="11"/>
        <color rgb="FFFF0000"/>
        <rFont val="Arial"/>
        <family val="2"/>
      </rPr>
      <t xml:space="preserve"> ◙</t>
    </r>
    <r>
      <rPr>
        <b/>
        <sz val="11"/>
        <rFont val="Arial"/>
        <family val="2"/>
      </rPr>
      <t xml:space="preserve"> ou</t>
    </r>
    <r>
      <rPr>
        <b/>
        <sz val="11"/>
        <color rgb="FF008000"/>
        <rFont val="Arial"/>
        <family val="2"/>
      </rPr>
      <t xml:space="preserve"> ◙</t>
    </r>
    <r>
      <rPr>
        <b/>
        <sz val="11"/>
        <rFont val="Arial"/>
        <family val="2"/>
      </rPr>
      <t>estampillé ▼ total ▼</t>
    </r>
  </si>
  <si>
    <t>Collection de timbres Ki : inventaire de :</t>
  </si>
  <si>
    <t xml:space="preserve"> ◄ nombre de timbres-articles/séries</t>
  </si>
  <si>
    <r>
      <rPr>
        <b/>
        <sz val="14"/>
        <color rgb="FFFF0000"/>
        <rFont val="Arial"/>
        <family val="2"/>
      </rPr>
      <t>◄= manquant</t>
    </r>
    <r>
      <rPr>
        <b/>
        <sz val="14"/>
        <color indexed="12"/>
        <rFont val="Arial"/>
        <family val="2"/>
      </rPr>
      <t xml:space="preserve"> ◄►les deux</t>
    </r>
    <r>
      <rPr>
        <b/>
        <sz val="14"/>
        <color rgb="FF008000"/>
        <rFont val="Arial"/>
        <family val="2"/>
      </rPr>
      <t xml:space="preserve"> ► = double? =erreur</t>
    </r>
  </si>
  <si>
    <t>Ki - Kilopost</t>
  </si>
  <si>
    <t>2 côtés non dentelés (livret B13)</t>
  </si>
  <si>
    <t>0,5F &amp; 6,5F</t>
  </si>
  <si>
    <t xml:space="preserve"> = 1762d</t>
  </si>
  <si>
    <t>2 côtés non dentelés (livret B12)</t>
  </si>
  <si>
    <t>(19/04/1975)</t>
  </si>
  <si>
    <t>0,5F &amp; 4,5F</t>
  </si>
  <si>
    <t>1975</t>
  </si>
  <si>
    <t xml:space="preserve"> = 1762c</t>
  </si>
  <si>
    <t>3 côtés non dentelés (livret B15)</t>
  </si>
  <si>
    <t>8F &amp; 8F</t>
  </si>
  <si>
    <t xml:space="preserve"> = 1901b</t>
  </si>
  <si>
    <t>3 côtés non dentelés (livret B14)</t>
  </si>
  <si>
    <t>(10/08/1978)</t>
  </si>
  <si>
    <t>6F &amp; 6F</t>
  </si>
  <si>
    <t>1978</t>
  </si>
  <si>
    <t xml:space="preserve"> = 1900b</t>
  </si>
  <si>
    <t>3 côtés non dentelés (livret B12)</t>
  </si>
  <si>
    <t>1764ba</t>
  </si>
  <si>
    <t>1764aa</t>
  </si>
  <si>
    <r>
      <t xml:space="preserve">5F &amp; 5F </t>
    </r>
    <r>
      <rPr>
        <i/>
        <sz val="10"/>
        <color rgb="FFFF0000"/>
        <rFont val="Verdana"/>
        <family val="2"/>
      </rPr>
      <t>(pas dans COB)</t>
    </r>
  </si>
  <si>
    <t xml:space="preserve"> = 1764da</t>
  </si>
  <si>
    <t>27a</t>
  </si>
  <si>
    <t>3 côtés non dentelés (livret B13)</t>
  </si>
  <si>
    <t>1764b</t>
  </si>
  <si>
    <t>1764a</t>
  </si>
  <si>
    <t xml:space="preserve"> = 1764d</t>
  </si>
  <si>
    <t>2 côtés non dentelés (livret B11)</t>
  </si>
  <si>
    <t>5F &amp; 5F</t>
  </si>
  <si>
    <t xml:space="preserve"> = 1702f</t>
  </si>
  <si>
    <t>3 côtés non dentelés (livret B11)</t>
  </si>
  <si>
    <t>1702b</t>
  </si>
  <si>
    <t>1702a</t>
  </si>
  <si>
    <t xml:space="preserve"> = 1702e</t>
  </si>
  <si>
    <t>3 côtés non dentelés (livret B10)</t>
  </si>
  <si>
    <t>1701b</t>
  </si>
  <si>
    <t>1701a</t>
  </si>
  <si>
    <t>4F &amp; 4F</t>
  </si>
  <si>
    <t xml:space="preserve"> = 1701e</t>
  </si>
  <si>
    <t>2 côtés non dentelés (livret B10)</t>
  </si>
  <si>
    <t>(30/12/1973)</t>
  </si>
  <si>
    <t>4F &amp; 3F</t>
  </si>
  <si>
    <t>1973</t>
  </si>
  <si>
    <t xml:space="preserve"> = 1700a</t>
  </si>
  <si>
    <t>▬ dépliant  N° 7/78 ▬</t>
  </si>
  <si>
    <t>▬ dépliant  N°. 6 / 75 ▬</t>
  </si>
  <si>
    <t>▬ dépliant N°. 23 /73 ▬</t>
  </si>
  <si>
    <t>KP23 / KP31 - Tête-bêche : Roi Baudouin (type Elström) + Lion héraldique</t>
  </si>
  <si>
    <t>(528b)</t>
  </si>
  <si>
    <t>(../../1941)</t>
  </si>
  <si>
    <t>1F+1F - carmin (impression grasse)</t>
  </si>
  <si>
    <t xml:space="preserve">1F+1F </t>
  </si>
  <si>
    <t>(528)</t>
  </si>
  <si>
    <t>(01/0/1941)</t>
  </si>
  <si>
    <t>1F+1F - carmin</t>
  </si>
  <si>
    <t>1941</t>
  </si>
  <si>
    <t>(480)</t>
  </si>
  <si>
    <t>(31/11/1938)</t>
  </si>
  <si>
    <t>75c+75c - olive</t>
  </si>
  <si>
    <t>75c+75c</t>
  </si>
  <si>
    <t>1938</t>
  </si>
  <si>
    <t>(427)</t>
  </si>
  <si>
    <t>(10/09/1936)</t>
  </si>
  <si>
    <t>70c+70c - marron</t>
  </si>
  <si>
    <t>70c+70c</t>
  </si>
  <si>
    <t>1936</t>
  </si>
  <si>
    <t>KP20 / KP22a - Tête-bêche : Léopold III (col ouvert)</t>
  </si>
  <si>
    <t>(425)</t>
  </si>
  <si>
    <t>35c+35c - vert</t>
  </si>
  <si>
    <t>(423)</t>
  </si>
  <si>
    <t>25c+25c - rose</t>
  </si>
  <si>
    <t>(420)</t>
  </si>
  <si>
    <t>(05/02/1936)</t>
  </si>
  <si>
    <t>10c+10c - olive</t>
  </si>
  <si>
    <t>KP17 / KP19 - À l'envers : petites armoiries d'État</t>
  </si>
  <si>
    <t>(401)</t>
  </si>
  <si>
    <t>70c+70c - olive</t>
  </si>
  <si>
    <t>1935</t>
  </si>
  <si>
    <t>KP16 - Tête-bêche : Léopold III (col fermé)</t>
  </si>
  <si>
    <t>(341)</t>
  </si>
  <si>
    <t>75c+75c - sépia</t>
  </si>
  <si>
    <t>1932</t>
  </si>
  <si>
    <t>KP15 - Tête-bêche : le roi Albert Ier</t>
  </si>
  <si>
    <t>(339)</t>
  </si>
  <si>
    <t>25c+25c -carmin</t>
  </si>
  <si>
    <t>(337)</t>
  </si>
  <si>
    <t>KP13 / KP14 - Tête-bêche : Cérès</t>
  </si>
  <si>
    <t>(288A)</t>
  </si>
  <si>
    <t>(07/01/1932)</t>
  </si>
  <si>
    <t>75c+75c - marron</t>
  </si>
  <si>
    <t>(288)</t>
  </si>
  <si>
    <t>(26/04/1930)</t>
  </si>
  <si>
    <t>75c+75c - noir-violet</t>
  </si>
  <si>
    <t>(287)</t>
  </si>
  <si>
    <t>(25/11/1930)</t>
  </si>
  <si>
    <t>70c+70c - brun rouge</t>
  </si>
  <si>
    <t>(286)</t>
  </si>
  <si>
    <t>60c+60c - rose lilas</t>
  </si>
  <si>
    <t>1930</t>
  </si>
  <si>
    <t>(285)</t>
  </si>
  <si>
    <t>(25/01/1929)</t>
  </si>
  <si>
    <t>50c+50c - bleu</t>
  </si>
  <si>
    <t>1929</t>
  </si>
  <si>
    <t>(284)</t>
  </si>
  <si>
    <t>40c+40c - violet</t>
  </si>
  <si>
    <t>(283)</t>
  </si>
  <si>
    <t>(25/1/1929)</t>
  </si>
  <si>
    <t>(282)</t>
  </si>
  <si>
    <t>25c+25c - carmin</t>
  </si>
  <si>
    <t>(280)</t>
  </si>
  <si>
    <t>(279)</t>
  </si>
  <si>
    <t>5c+5c - gris</t>
  </si>
  <si>
    <t>KP3 / KP12 - Tête-bêche : Lion héraldique</t>
  </si>
  <si>
    <t>(257)</t>
  </si>
  <si>
    <t>( 01/07/1927)</t>
  </si>
  <si>
    <t>1,75F+1,75F - outremer</t>
  </si>
  <si>
    <t>1927</t>
  </si>
  <si>
    <t>(256)</t>
  </si>
  <si>
    <t xml:space="preserve"> (30/11/1927)</t>
  </si>
  <si>
    <t>KP</t>
  </si>
  <si>
    <t>KP1 / KP2 - Tête-bêche : Houyoux</t>
  </si>
  <si>
    <t>▼◄ aantal zegels-items  / reeks</t>
  </si>
  <si>
    <t>▼voir aussi▼</t>
  </si>
  <si>
    <r>
      <rPr>
        <b/>
        <sz val="16"/>
        <color rgb="FF008000"/>
        <rFont val="Arial"/>
        <family val="2"/>
      </rPr>
      <t xml:space="preserve">◙    </t>
    </r>
    <r>
      <rPr>
        <b/>
        <sz val="8"/>
        <color rgb="FF008000"/>
        <rFont val="Arial"/>
        <family val="2"/>
      </rPr>
      <t xml:space="preserve"> </t>
    </r>
    <r>
      <rPr>
        <b/>
        <sz val="14"/>
        <color rgb="FF008000"/>
        <rFont val="Arial"/>
        <family val="2"/>
      </rPr>
      <t>2..x</t>
    </r>
  </si>
  <si>
    <t>timbre et timbre</t>
  </si>
  <si>
    <t>1ère date de sortie</t>
  </si>
  <si>
    <t>◙    2..x</t>
  </si>
  <si>
    <r>
      <rPr>
        <b/>
        <sz val="16"/>
        <color rgb="FF008000"/>
        <rFont val="Arial"/>
        <family val="2"/>
      </rPr>
      <t xml:space="preserve">* * </t>
    </r>
    <r>
      <rPr>
        <b/>
        <sz val="12"/>
        <color rgb="FF008000"/>
        <rFont val="Arial"/>
        <family val="2"/>
      </rPr>
      <t xml:space="preserve">    2..x</t>
    </r>
  </si>
  <si>
    <t>▼date de sortie▼</t>
  </si>
  <si>
    <t xml:space="preserve"> ◙ estampillé</t>
  </si>
  <si>
    <t xml:space="preserve">** timbre neuf           ▼total▼ </t>
  </si>
  <si>
    <r>
      <rPr>
        <b/>
        <sz val="11"/>
        <color rgb="FFFF0000"/>
        <rFont val="Arial"/>
        <family val="2"/>
      </rPr>
      <t xml:space="preserve"> ◙</t>
    </r>
    <r>
      <rPr>
        <b/>
        <sz val="11"/>
        <rFont val="Arial"/>
        <family val="2"/>
      </rPr>
      <t xml:space="preserve"> ou</t>
    </r>
    <r>
      <rPr>
        <b/>
        <sz val="11"/>
        <color rgb="FF008000"/>
        <rFont val="Arial"/>
        <family val="2"/>
      </rPr>
      <t xml:space="preserve"> ◙ </t>
    </r>
    <r>
      <rPr>
        <b/>
        <sz val="11"/>
        <rFont val="Arial"/>
        <family val="2"/>
      </rPr>
      <t>estampillé ▼ total ▼</t>
    </r>
  </si>
  <si>
    <t xml:space="preserve">◄  ◄  ◄  FILTER </t>
  </si>
  <si>
    <r>
      <t xml:space="preserve"> </t>
    </r>
    <r>
      <rPr>
        <b/>
        <sz val="12"/>
        <color rgb="FFFF0000"/>
        <rFont val="Arial"/>
        <family val="2"/>
      </rPr>
      <t>◙</t>
    </r>
    <r>
      <rPr>
        <b/>
        <sz val="12"/>
        <rFont val="Arial"/>
        <family val="2"/>
      </rPr>
      <t xml:space="preserve"> ou </t>
    </r>
    <r>
      <rPr>
        <b/>
        <sz val="12"/>
        <color rgb="FF00B050"/>
        <rFont val="Arial"/>
        <family val="2"/>
      </rPr>
      <t xml:space="preserve">◙ </t>
    </r>
    <r>
      <rPr>
        <b/>
        <sz val="12"/>
        <rFont val="Arial"/>
        <family val="2"/>
      </rPr>
      <t xml:space="preserve"> timbre neuf           ▼total▼ </t>
    </r>
  </si>
  <si>
    <t>Collection de timbres KP : inventaire de :</t>
  </si>
  <si>
    <r>
      <t xml:space="preserve">▼ total </t>
    </r>
    <r>
      <rPr>
        <b/>
        <sz val="18"/>
        <color rgb="FFFF0000"/>
        <rFont val="Arial"/>
        <family val="2"/>
      </rPr>
      <t>€</t>
    </r>
    <r>
      <rPr>
        <sz val="18"/>
        <rFont val="Arial"/>
        <family val="2"/>
      </rPr>
      <t xml:space="preserve"> ▼</t>
    </r>
  </si>
  <si>
    <r>
      <rPr>
        <b/>
        <sz val="14"/>
        <color rgb="FFFF0000"/>
        <rFont val="Arial"/>
        <family val="2"/>
      </rPr>
      <t>◄= manquant</t>
    </r>
    <r>
      <rPr>
        <b/>
        <sz val="14"/>
        <color indexed="12"/>
        <rFont val="Arial"/>
        <family val="2"/>
      </rPr>
      <t xml:space="preserve">         ◄►les deux</t>
    </r>
    <r>
      <rPr>
        <b/>
        <sz val="14"/>
        <color rgb="FF008000"/>
        <rFont val="Arial"/>
        <family val="2"/>
      </rPr>
      <t xml:space="preserve">                          ► = double? =faux</t>
    </r>
  </si>
  <si>
    <t>KP - Timbres «tête-bêche» (sans panneau intermédiaire)</t>
  </si>
  <si>
    <t>(N° 1543)</t>
  </si>
  <si>
    <t>(1635)</t>
  </si>
  <si>
    <t>20F+10F Brun Baldwin - 3,50F</t>
  </si>
  <si>
    <t>(N° 433)</t>
  </si>
  <si>
    <t>(1634)</t>
  </si>
  <si>
    <t>15F+7,50F Vert Léopold III - 5F</t>
  </si>
  <si>
    <t>(N° 320)</t>
  </si>
  <si>
    <t>(1633)</t>
  </si>
  <si>
    <t>10F+5F Bleu foncé Albert I - 1.75F - képi</t>
  </si>
  <si>
    <t>(N° 291)</t>
  </si>
  <si>
    <t>(1632)</t>
  </si>
  <si>
    <t>7F+3F Violet Rouge Albert I - 50F - Montenez</t>
  </si>
  <si>
    <t>(N° 176)</t>
  </si>
  <si>
    <t>(1631)</t>
  </si>
  <si>
    <t xml:space="preserve"> 6F+3F Brun-violet Albert Ier avec casque- 2F</t>
  </si>
  <si>
    <t>(N° 41)</t>
  </si>
  <si>
    <t>(1630)</t>
  </si>
  <si>
    <t>3,50F+1,50F Bleu Violet Léopold II - 50c</t>
  </si>
  <si>
    <t>(N° 3B)</t>
  </si>
  <si>
    <t>(1629)</t>
  </si>
  <si>
    <t>2,50F+1F Léopold II Rouge - 10c</t>
  </si>
  <si>
    <t>(N° 5)</t>
  </si>
  <si>
    <t>(1628)</t>
  </si>
  <si>
    <t>2F+1F Brun Rouge Léopold I - 40c</t>
  </si>
  <si>
    <t>(N°1)</t>
  </si>
  <si>
    <t>(1627)</t>
  </si>
  <si>
    <t>1,50F+50c Brun foncé Léopold I - 10c</t>
  </si>
  <si>
    <t>ex image</t>
  </si>
  <si>
    <t>24/06/1972►09/07/1972</t>
  </si>
  <si>
    <t>KT23 / KT31 - Belgique 1972</t>
  </si>
  <si>
    <t>(428)</t>
  </si>
  <si>
    <t>KT20 / KT22a - Léopold III (col ouvert)</t>
  </si>
  <si>
    <t>KT17 / KT19 - Armoiries des petits États</t>
  </si>
  <si>
    <t>KT16 - Léopold III (col fermé)</t>
  </si>
  <si>
    <t>KT15 - Le roi Albert Ier</t>
  </si>
  <si>
    <t>KT13 / KT14 - Cérès</t>
  </si>
  <si>
    <t>(7/1/1932)</t>
  </si>
  <si>
    <t>75c+75c-marron (288A)</t>
  </si>
  <si>
    <t>(26/4/1930)</t>
  </si>
  <si>
    <t>75c+75c-noirviolet (288)</t>
  </si>
  <si>
    <t>70c+70c-brun rouge (287)</t>
  </si>
  <si>
    <t>60c+60c-lilas-rose (286)</t>
  </si>
  <si>
    <t>50c+50c-bleu (285)</t>
  </si>
  <si>
    <t>40c+40c-violet (284)</t>
  </si>
  <si>
    <t>35c+35c-vert (283)</t>
  </si>
  <si>
    <t>25c+25c-carmin (282)</t>
  </si>
  <si>
    <t>10c+10c olives (280)</t>
  </si>
  <si>
    <t>5c+5c -gris (279)</t>
  </si>
  <si>
    <t>KT3 / KT12 - Lion héraldique</t>
  </si>
  <si>
    <t>KT</t>
  </si>
  <si>
    <t>KT1 / KT2 - Houyoux</t>
  </si>
  <si>
    <t>note.</t>
  </si>
  <si>
    <t xml:space="preserve"> 2x timbres</t>
  </si>
  <si>
    <t>KT-Collection de timbres : inventaire de :</t>
  </si>
  <si>
    <t>KT-Timbres «Tête-bêche» interpanneaux</t>
  </si>
  <si>
    <t>brun (17/03/1975) (P2)</t>
  </si>
  <si>
    <t>M</t>
  </si>
  <si>
    <t>gris vert (16/05/1974) (P2)</t>
  </si>
  <si>
    <t>gris vert (13/11/1972) (P3)</t>
  </si>
  <si>
    <t>vert (24/05/1971) (P3)</t>
  </si>
  <si>
    <t>voir ▼◄</t>
  </si>
  <si>
    <t>(cheveu à gauche)</t>
  </si>
  <si>
    <t>Noir-gris</t>
  </si>
  <si>
    <t>1-V</t>
  </si>
  <si>
    <t>gris olive</t>
  </si>
  <si>
    <t>1a</t>
  </si>
  <si>
    <t xml:space="preserve"> ◙ 2..x</t>
  </si>
  <si>
    <t xml:space="preserve"> numéro spécial et commentaires</t>
  </si>
  <si>
    <t xml:space="preserve"> ▼ date d'émission ▼</t>
  </si>
  <si>
    <t>Collection de timbres M : inventaire de :</t>
  </si>
  <si>
    <r>
      <t xml:space="preserve"> ▼ total </t>
    </r>
    <r>
      <rPr>
        <b/>
        <sz val="18"/>
        <color rgb="FFFF0000"/>
        <rFont val="Arial"/>
        <family val="2"/>
      </rPr>
      <t>€</t>
    </r>
    <r>
      <rPr>
        <sz val="18"/>
        <rFont val="Arial"/>
        <family val="2"/>
      </rPr>
      <t xml:space="preserve"> ▼</t>
    </r>
  </si>
  <si>
    <t>◄ nombre d'articles/séries de timbres</t>
  </si>
  <si>
    <t>(ex TX31)</t>
  </si>
  <si>
    <t>T14</t>
  </si>
  <si>
    <t>50c-gris clair</t>
  </si>
  <si>
    <t>105-V2</t>
  </si>
  <si>
    <t>(ex TX30)</t>
  </si>
  <si>
    <t>30c bleu</t>
  </si>
  <si>
    <t>104-V1</t>
  </si>
  <si>
    <t>(ex TX28)</t>
  </si>
  <si>
    <t>20c-vert olive</t>
  </si>
  <si>
    <t>103-V</t>
  </si>
  <si>
    <t>(ex TX27)</t>
  </si>
  <si>
    <t>10c-rouge carmin</t>
  </si>
  <si>
    <t>102-V2</t>
  </si>
  <si>
    <t>Le « e » brisé à Eupen</t>
  </si>
  <si>
    <t>(ex TX26)</t>
  </si>
  <si>
    <t>5c-vert</t>
  </si>
  <si>
    <t>101-V2</t>
  </si>
  <si>
    <t>(Point après le « A » de Pay)</t>
  </si>
  <si>
    <t>(ex TX31-V)</t>
  </si>
  <si>
    <t>105-V1</t>
  </si>
  <si>
    <t>(« Payer » au lieu de « Payer »)</t>
  </si>
  <si>
    <t>(ex TX27-V)</t>
  </si>
  <si>
    <t>102-V1</t>
  </si>
  <si>
    <t>(ex TX26-V)</t>
  </si>
  <si>
    <t>101-V1</t>
  </si>
  <si>
    <t>OC101 / OC105 - Timbres-taxe de [TX26 /TX 31 : Nouveau type : Numéro fin de couleur sur fond blanc. [Figure dans un cercle flanquée de lions.] avec impression noire «Eupen»</t>
  </si>
  <si>
    <t xml:space="preserve"> (ex ???)</t>
  </si>
  <si>
    <t>T15</t>
  </si>
  <si>
    <t>10F - Brun sépia</t>
  </si>
  <si>
    <t>100a-T15</t>
  </si>
  <si>
    <t xml:space="preserve"> (ex 149A)</t>
  </si>
  <si>
    <t>10F - brun rosé</t>
  </si>
  <si>
    <t>100-T15</t>
  </si>
  <si>
    <t xml:space="preserve"> (ex 148A)</t>
  </si>
  <si>
    <t>5F - FRANK bleu</t>
  </si>
  <si>
    <t>5F</t>
  </si>
  <si>
    <t>99-T15</t>
  </si>
  <si>
    <t>2F - noir-gris</t>
  </si>
  <si>
    <t>98a-T15</t>
  </si>
  <si>
    <t xml:space="preserve"> (ex 146A)</t>
  </si>
  <si>
    <t>2F - Bleu-Gris</t>
  </si>
  <si>
    <t>2F</t>
  </si>
  <si>
    <t>98-T15</t>
  </si>
  <si>
    <t xml:space="preserve"> (ex ???a)</t>
  </si>
  <si>
    <t>1F - brun violet</t>
  </si>
  <si>
    <t>97a-T15</t>
  </si>
  <si>
    <t xml:space="preserve"> (ex 145A)</t>
  </si>
  <si>
    <t>1F - violet</t>
  </si>
  <si>
    <t>1F</t>
  </si>
  <si>
    <t>97-T15</t>
  </si>
  <si>
    <t xml:space="preserve"> (ex 144A)</t>
  </si>
  <si>
    <t>50c - Rose et noir : Louvain - bibliothèque</t>
  </si>
  <si>
    <t>95-T15</t>
  </si>
  <si>
    <t xml:space="preserve"> (ex 143A)</t>
  </si>
  <si>
    <t>40c - Vert &amp; Noir : Dinant - pont et citadelle</t>
  </si>
  <si>
    <t>94-T15</t>
  </si>
  <si>
    <t xml:space="preserve"> (ex 142A)</t>
  </si>
  <si>
    <t>35c - marron et noir : Les Halles d'Ypres</t>
  </si>
  <si>
    <t>93-T15</t>
  </si>
  <si>
    <t xml:space="preserve"> OV93-T15 / OC100-T15 - Timbres de [164+142/149 - Divers paysages urbains et représentations] avec impression noire «Eupen»</t>
  </si>
  <si>
    <t xml:space="preserve"> (exemple 148)</t>
  </si>
  <si>
    <t>99-V</t>
  </si>
  <si>
    <t xml:space="preserve"> (exemple 164)</t>
  </si>
  <si>
    <t xml:space="preserve"> 25c - Bleu (2e édition) - Quai à Liège</t>
  </si>
  <si>
    <t>92-V</t>
  </si>
  <si>
    <t xml:space="preserve"> (ex 149a)</t>
  </si>
  <si>
    <t>100a</t>
  </si>
  <si>
    <t xml:space="preserve"> (exemple 149)</t>
  </si>
  <si>
    <t>10F</t>
  </si>
  <si>
    <t xml:space="preserve"> (exemple 146a)</t>
  </si>
  <si>
    <t>98a</t>
  </si>
  <si>
    <t xml:space="preserve"> (exemple 146)</t>
  </si>
  <si>
    <t xml:space="preserve"> (ex 140a)</t>
  </si>
  <si>
    <t>97a</t>
  </si>
  <si>
    <t xml:space="preserve"> (exemple 145)</t>
  </si>
  <si>
    <t xml:space="preserve"> (exemple 182)</t>
  </si>
  <si>
    <t xml:space="preserve"> (03/1921)</t>
  </si>
  <si>
    <t>65c - rose (2e édition) - Hôtel de ville de Termonde</t>
  </si>
  <si>
    <t xml:space="preserve"> (exemple 144)</t>
  </si>
  <si>
    <t xml:space="preserve"> (exemple 143)</t>
  </si>
  <si>
    <t xml:space="preserve"> (exemple 142)</t>
  </si>
  <si>
    <t>(03/1921)</t>
  </si>
  <si>
    <t>OC92 / OC100 - Timbres de [164+142/149 - Divers paysages urbains et représentations] avec impression noire «Eupen»</t>
  </si>
  <si>
    <t xml:space="preserve"> (ex 138 type I)</t>
  </si>
  <si>
    <t>10c - rose</t>
  </si>
  <si>
    <t>88-Dr</t>
  </si>
  <si>
    <t xml:space="preserve"> (exemple 141)</t>
  </si>
  <si>
    <t>25c - bleu</t>
  </si>
  <si>
    <t>91-V</t>
  </si>
  <si>
    <t xml:space="preserve"> (ex 140 type I)</t>
  </si>
  <si>
    <t>20c - violet</t>
  </si>
  <si>
    <t>90-V</t>
  </si>
  <si>
    <t>(pas dans OBP)</t>
  </si>
  <si>
    <t xml:space="preserve"> (ex 137B type III)</t>
  </si>
  <si>
    <t>5c - vert</t>
  </si>
  <si>
    <t>87Bbis</t>
  </si>
  <si>
    <t>90A</t>
  </si>
  <si>
    <t xml:space="preserve"> (ex 137A type II)</t>
  </si>
  <si>
    <t>87B</t>
  </si>
  <si>
    <t xml:space="preserve"> (ex 136 type I)</t>
  </si>
  <si>
    <t>2c - marron</t>
  </si>
  <si>
    <t>85B</t>
  </si>
  <si>
    <t>87A</t>
  </si>
  <si>
    <t xml:space="preserve"> (ex 136A type II)</t>
  </si>
  <si>
    <t>85A</t>
  </si>
  <si>
    <t xml:space="preserve"> (ex 139A type II)</t>
  </si>
  <si>
    <t>15c - violette</t>
  </si>
  <si>
    <t>89A</t>
  </si>
  <si>
    <t xml:space="preserve"> (ex 141a) ?</t>
  </si>
  <si>
    <t>25c - bleu profond</t>
  </si>
  <si>
    <t>91a</t>
  </si>
  <si>
    <t xml:space="preserve"> (ex 140a type I)</t>
  </si>
  <si>
    <t>20c - violet intense</t>
  </si>
  <si>
    <t>90a</t>
  </si>
  <si>
    <t xml:space="preserve"> (ex 139Aa type II) ?</t>
  </si>
  <si>
    <t>15c - violet foncé</t>
  </si>
  <si>
    <t>89a</t>
  </si>
  <si>
    <t xml:space="preserve"> (ex 138a type I)</t>
  </si>
  <si>
    <t>10c - carmin</t>
  </si>
  <si>
    <t>88a</t>
  </si>
  <si>
    <t xml:space="preserve"> (ex 137 type I) ?</t>
  </si>
  <si>
    <t>5c - jaune-vert</t>
  </si>
  <si>
    <t>87a</t>
  </si>
  <si>
    <t xml:space="preserve"> (ex 137 type I)</t>
  </si>
  <si>
    <t>(03/1931)</t>
  </si>
  <si>
    <t xml:space="preserve"> (ex 183a)</t>
  </si>
  <si>
    <t>3c - gris foncé</t>
  </si>
  <si>
    <t>86a</t>
  </si>
  <si>
    <t xml:space="preserve"> (exemple 183)</t>
  </si>
  <si>
    <t>(1921)</t>
  </si>
  <si>
    <t>3c - gris</t>
  </si>
  <si>
    <t>(ex 136a type I)</t>
  </si>
  <si>
    <t>2c - marron foncé</t>
  </si>
  <si>
    <t>85a</t>
  </si>
  <si>
    <t xml:space="preserve"> (ex 135a type I)</t>
  </si>
  <si>
    <t>1c - orange foncé</t>
  </si>
  <si>
    <t>84a</t>
  </si>
  <si>
    <t xml:space="preserve"> (ex 135 type I)</t>
  </si>
  <si>
    <t>1c - orange</t>
  </si>
  <si>
    <t>OC84 / OC91 - Timbres de [135/141 - Effigie du roi Léopold II de profil à gauche.] avec impression noire «Eupen»</t>
  </si>
  <si>
    <t>(empreinte inversée)</t>
  </si>
  <si>
    <t>80-Dr</t>
  </si>
  <si>
    <t>30c-bleu</t>
  </si>
  <si>
    <t>83V</t>
  </si>
  <si>
    <t>80 V</t>
  </si>
  <si>
    <t>5c-rouge carmin</t>
  </si>
  <si>
    <t>79-V</t>
  </si>
  <si>
    <t>OC</t>
  </si>
  <si>
    <t>OC79 / OC83 - Timbres-taxe de [TX26 /TX 31 : Nouveau type : Numéro fin de couleur sur fond blanc. [Figure dans un cercle flanquée de lions.] avec impression noire «Malmédy»</t>
  </si>
  <si>
    <t xml:space="preserve"> (ex ????)</t>
  </si>
  <si>
    <t>78a-T15</t>
  </si>
  <si>
    <t>78-T15</t>
  </si>
  <si>
    <t>5F - (Français) Bleu</t>
  </si>
  <si>
    <t>77-T15</t>
  </si>
  <si>
    <t>76a-T15</t>
  </si>
  <si>
    <t>76-T15</t>
  </si>
  <si>
    <t>75a-T15</t>
  </si>
  <si>
    <t>75-T15</t>
  </si>
  <si>
    <t>73-T15</t>
  </si>
  <si>
    <t>72-T15</t>
  </si>
  <si>
    <t>71-T15</t>
  </si>
  <si>
    <t>OC71-T15 / OC78-t15 - Timbres de [142/149 - Divers paysages urbains et représentations] avec impression noire « Malmédy »</t>
  </si>
  <si>
    <t xml:space="preserve"> (ex 140C type IV)</t>
  </si>
  <si>
    <t>68A</t>
  </si>
  <si>
    <t xml:space="preserve"> (ex 139 type I)</t>
  </si>
  <si>
    <t>67A</t>
  </si>
  <si>
    <t xml:space="preserve"> (ex 138B type III) ?</t>
  </si>
  <si>
    <t>66A</t>
  </si>
  <si>
    <t xml:space="preserve"> (ex 137C type IV)</t>
  </si>
  <si>
    <t>65 °C</t>
  </si>
  <si>
    <t>65B</t>
  </si>
  <si>
    <t>65A</t>
  </si>
  <si>
    <t xml:space="preserve"> (ex 136B type III)</t>
  </si>
  <si>
    <t xml:space="preserve"> 2c - Marron</t>
  </si>
  <si>
    <t>63B</t>
  </si>
  <si>
    <t>63A</t>
  </si>
  <si>
    <t xml:space="preserve"> (ex ?aucun?)</t>
  </si>
  <si>
    <t>71-V</t>
  </si>
  <si>
    <t>70-V</t>
  </si>
  <si>
    <t>78a</t>
  </si>
  <si>
    <t>(exemple 148)</t>
  </si>
  <si>
    <t>76a</t>
  </si>
  <si>
    <t>75a</t>
  </si>
  <si>
    <t>25c - Bleu (2e édition) - Quai à Liège</t>
  </si>
  <si>
    <t>OC70 / OC78 - Timbres de [164+142/149 - Divers paysages urbains et représentations] avec impression noire «Malmédy»</t>
  </si>
  <si>
    <t xml:space="preserve"> (ex 183-V2)</t>
  </si>
  <si>
    <t>64-V</t>
  </si>
  <si>
    <t>69a</t>
  </si>
  <si>
    <t>68a</t>
  </si>
  <si>
    <t>67a</t>
  </si>
  <si>
    <t xml:space="preserve"> (ex 138 type I) ?</t>
  </si>
  <si>
    <t>66a</t>
  </si>
  <si>
    <t>(ex 138a type I) ?</t>
  </si>
  <si>
    <t>65a</t>
  </si>
  <si>
    <t xml:space="preserve"> (ex 137a type I) ?</t>
  </si>
  <si>
    <t xml:space="preserve"> (ex 136a type I) ?</t>
  </si>
  <si>
    <t>2c - brun foncé</t>
  </si>
  <si>
    <t>63a</t>
  </si>
  <si>
    <t xml:space="preserve"> (ex 135a type I) ?</t>
  </si>
  <si>
    <t>62a</t>
  </si>
  <si>
    <t>OC62 / OC56 - Timbres de [135/141 - Effigie du roi Léopold II de profil à gauche.] avec impression en noir « Malmédy »</t>
  </si>
  <si>
    <t>1,25 M sur 1F - violet</t>
  </si>
  <si>
    <t>1,25 M sur 1F</t>
  </si>
  <si>
    <t>61-T15</t>
  </si>
  <si>
    <t>75Pf à 50c - carmin et noir</t>
  </si>
  <si>
    <t>75Pf à 50c</t>
  </si>
  <si>
    <t>60-T15</t>
  </si>
  <si>
    <t>(« P » cassé de « EUPENF » Pas dans OBP</t>
  </si>
  <si>
    <t xml:space="preserve"> (exemple 138)</t>
  </si>
  <si>
    <t>10Pf sur 10c - rose</t>
  </si>
  <si>
    <t>10Pf sur 10c</t>
  </si>
  <si>
    <t>56 pi3</t>
  </si>
  <si>
    <t>("O" cassé de "10PF"</t>
  </si>
  <si>
    <t>56-V</t>
  </si>
  <si>
    <t xml:space="preserve"> 15Pf sur 15c - Violet</t>
  </si>
  <si>
    <t>15Pf sur 15c</t>
  </si>
  <si>
    <t>57A</t>
  </si>
  <si>
    <t xml:space="preserve"> (exemple 141a)</t>
  </si>
  <si>
    <t>30Pf à 25c - bleu foncé</t>
  </si>
  <si>
    <t>30Pf à 25c</t>
  </si>
  <si>
    <t>59a</t>
  </si>
  <si>
    <t>30Pf sur 25c-bleu</t>
  </si>
  <si>
    <t>20Pf à 20c - violet intense</t>
  </si>
  <si>
    <t>20Pf à 20c</t>
  </si>
  <si>
    <t>58a</t>
  </si>
  <si>
    <t xml:space="preserve"> (exemple 140)</t>
  </si>
  <si>
    <t>20Pf à 20c - violet</t>
  </si>
  <si>
    <t>(ex 139a)</t>
  </si>
  <si>
    <t xml:space="preserve"> 15Pf sur 15cc - Violet foncé</t>
  </si>
  <si>
    <t>57a</t>
  </si>
  <si>
    <t xml:space="preserve"> (exemple 138a)</t>
  </si>
  <si>
    <t xml:space="preserve"> 10Pf à 10c - carmin</t>
  </si>
  <si>
    <t>56a</t>
  </si>
  <si>
    <t xml:space="preserve"> (ex 137a)</t>
  </si>
  <si>
    <t xml:space="preserve"> 5Pf sur 5c - vert jaune</t>
  </si>
  <si>
    <t>5Pf sur 5c</t>
  </si>
  <si>
    <t>55a</t>
  </si>
  <si>
    <t xml:space="preserve"> (exemple 137)</t>
  </si>
  <si>
    <t xml:space="preserve"> 5Pf sur 5c - vert</t>
  </si>
  <si>
    <t>OC55 / OC56 - Timbres de [135/141 - Effigie du roi Léopold II de profil à gauche.] avec impression en noir «EUPEN &amp; MALMÉDY-Pf..»</t>
  </si>
  <si>
    <t>Partie 4 : Occupation belge d'Eupen et Malmédy</t>
  </si>
  <si>
    <t>54Aa-T15</t>
  </si>
  <si>
    <t>54A-T15</t>
  </si>
  <si>
    <t>5F - Bleu</t>
  </si>
  <si>
    <t>53A-T15</t>
  </si>
  <si>
    <t>2F - gris clair</t>
  </si>
  <si>
    <t>52Ab-T15</t>
  </si>
  <si>
    <t>52Aa-T15</t>
  </si>
  <si>
    <t>2F - bleu-gris</t>
  </si>
  <si>
    <t>52A-T15</t>
  </si>
  <si>
    <t>51Aa-T15</t>
  </si>
  <si>
    <t>51A-T15</t>
  </si>
  <si>
    <t>54a-T15</t>
  </si>
  <si>
    <t>54-T15</t>
  </si>
  <si>
    <t>53-T15</t>
  </si>
  <si>
    <t>52b-T15</t>
  </si>
  <si>
    <t>52a-T15</t>
  </si>
  <si>
    <t>52-T15</t>
  </si>
  <si>
    <t>(ex ???)</t>
  </si>
  <si>
    <t>51a-T15</t>
  </si>
  <si>
    <t>51-T15</t>
  </si>
  <si>
    <t>50c - Rose &amp; noir : Louvain - bibliothèque</t>
  </si>
  <si>
    <t>49-T15</t>
  </si>
  <si>
    <t>48-T15</t>
  </si>
  <si>
    <t>47-T15</t>
  </si>
  <si>
    <t>45 V</t>
  </si>
  <si>
    <t>44-V</t>
  </si>
  <si>
    <t xml:space="preserve"> 15c - violette</t>
  </si>
  <si>
    <t>43-V</t>
  </si>
  <si>
    <t>42-V</t>
  </si>
  <si>
    <t>41-V</t>
  </si>
  <si>
    <t xml:space="preserve"> (exemple 136)</t>
  </si>
  <si>
    <t>39-V</t>
  </si>
  <si>
    <t>Roi Albert II : Le dernier « E » de « ALLEMAGNE » est plus petit</t>
  </si>
  <si>
    <t xml:space="preserve"> (exemple 135)</t>
  </si>
  <si>
    <t xml:space="preserve"> 1c - orange</t>
  </si>
  <si>
    <t>38-V</t>
  </si>
  <si>
    <t>54Aa</t>
  </si>
  <si>
    <t>54A</t>
  </si>
  <si>
    <t>53A</t>
  </si>
  <si>
    <t xml:space="preserve"> (exemple 146b)</t>
  </si>
  <si>
    <t>52Ab</t>
  </si>
  <si>
    <t>52Aa</t>
  </si>
  <si>
    <t>52A</t>
  </si>
  <si>
    <t xml:space="preserve"> (ex 145a)</t>
  </si>
  <si>
    <t>51Aa</t>
  </si>
  <si>
    <t>51A</t>
  </si>
  <si>
    <t>Type IV</t>
  </si>
  <si>
    <t xml:space="preserve"> (ex 140C)</t>
  </si>
  <si>
    <t xml:space="preserve"> 20c - Violet</t>
  </si>
  <si>
    <t>44A</t>
  </si>
  <si>
    <t>(ex 137C)</t>
  </si>
  <si>
    <t xml:space="preserve"> 5c - vert</t>
  </si>
  <si>
    <t>41B</t>
  </si>
  <si>
    <t>Type II</t>
  </si>
  <si>
    <t xml:space="preserve"> (ex 137A)</t>
  </si>
  <si>
    <t>41A</t>
  </si>
  <si>
    <t>Type I</t>
  </si>
  <si>
    <t xml:space="preserve"> (exemple 139)</t>
  </si>
  <si>
    <t xml:space="preserve"> 15c - Violet</t>
  </si>
  <si>
    <t>43A</t>
  </si>
  <si>
    <t>54a</t>
  </si>
  <si>
    <t>2F -gris clair</t>
  </si>
  <si>
    <t>52b</t>
  </si>
  <si>
    <t>52a</t>
  </si>
  <si>
    <t>65c - rose lilas et noir (2e édition) - Hôtel de ville de Termonde</t>
  </si>
  <si>
    <t xml:space="preserve"> 25c - Bleu profond</t>
  </si>
  <si>
    <t>45a</t>
  </si>
  <si>
    <t xml:space="preserve"> 25c - Bleu</t>
  </si>
  <si>
    <t xml:space="preserve"> 20c - Violet foncé</t>
  </si>
  <si>
    <t>44a</t>
  </si>
  <si>
    <t xml:space="preserve"> (ex 139a)</t>
  </si>
  <si>
    <t xml:space="preserve"> 15c - violet foncé</t>
  </si>
  <si>
    <t>43a</t>
  </si>
  <si>
    <t xml:space="preserve"> 10c - carmin</t>
  </si>
  <si>
    <t>42a</t>
  </si>
  <si>
    <t xml:space="preserve"> 5c - jaune-vert</t>
  </si>
  <si>
    <t>41a</t>
  </si>
  <si>
    <t>40a</t>
  </si>
  <si>
    <t>(01/06/1921)</t>
  </si>
  <si>
    <t xml:space="preserve"> (exemple 136a)</t>
  </si>
  <si>
    <t xml:space="preserve"> 2c - Brun foncé</t>
  </si>
  <si>
    <t>39a</t>
  </si>
  <si>
    <t>2c - Marron</t>
  </si>
  <si>
    <t>2C</t>
  </si>
  <si>
    <t xml:space="preserve"> (ex 135a)</t>
  </si>
  <si>
    <t xml:space="preserve"> 1c - Orange foncé</t>
  </si>
  <si>
    <t>38a</t>
  </si>
  <si>
    <t>1C</t>
  </si>
  <si>
    <t>OC38 / OC54 - Timbres de [135/141 - Effigie du roi Léopold II de profil à gauche.] avec surcharge «ALLEMAGNE- DUITCHLAND»</t>
  </si>
  <si>
    <t>Partie 3 : L'occupation belge en Allemagne</t>
  </si>
  <si>
    <t>2,50F sur 2M- bleu</t>
  </si>
  <si>
    <t>1,25F sur 1M</t>
  </si>
  <si>
    <t>37-cu</t>
  </si>
  <si>
    <t>double empreinte</t>
  </si>
  <si>
    <t>1,25F sur 1M- carmin</t>
  </si>
  <si>
    <t>36 pi3</t>
  </si>
  <si>
    <t>(12.50 étoile gauche sur 2 points)</t>
  </si>
  <si>
    <t>37-V</t>
  </si>
  <si>
    <t>(1,25 étoile gauche sur 2 points)</t>
  </si>
  <si>
    <t>36-V</t>
  </si>
  <si>
    <t>(8c entre "8" et "Cent" 1¼ mm au lieu de 1mm)</t>
  </si>
  <si>
    <t>8c à 7,5Pf - jaune-orange</t>
  </si>
  <si>
    <t>8c sur 7½Pf</t>
  </si>
  <si>
    <t>28-V</t>
  </si>
  <si>
    <t xml:space="preserve"> (26 trous)</t>
  </si>
  <si>
    <t xml:space="preserve"> T=14¼ x 14</t>
  </si>
  <si>
    <t>36A</t>
  </si>
  <si>
    <t xml:space="preserve"> (25 trous)</t>
  </si>
  <si>
    <t xml:space="preserve"> T=14¾ x 14</t>
  </si>
  <si>
    <t>37a</t>
  </si>
  <si>
    <t>2,50F à 2M</t>
  </si>
  <si>
    <t>(26 trous)</t>
  </si>
  <si>
    <t>T=14¾ x 14</t>
  </si>
  <si>
    <t>36a</t>
  </si>
  <si>
    <t>T=14¼ x 14</t>
  </si>
  <si>
    <t>1F sur 80Pf - rouge et noir sur rose</t>
  </si>
  <si>
    <t>1F sur 80Pf</t>
  </si>
  <si>
    <t>75c à 60Pf - lilas foncé</t>
  </si>
  <si>
    <t>75c sur 60Pf</t>
  </si>
  <si>
    <t>34a</t>
  </si>
  <si>
    <t>75c à 60Pf - violet</t>
  </si>
  <si>
    <t>50c sur 40Pf - carmin et noir</t>
  </si>
  <si>
    <t>50c sur 40Pf</t>
  </si>
  <si>
    <t>40c sur 30Pf - rouge et noir sur jaune clair</t>
  </si>
  <si>
    <t>40c sur 30Pf</t>
  </si>
  <si>
    <t>25c sur 20Pf - bleu violet</t>
  </si>
  <si>
    <t>25c sur 20Pf</t>
  </si>
  <si>
    <t>31b</t>
  </si>
  <si>
    <t>25c sur 20Pf - outremer</t>
  </si>
  <si>
    <t>31a</t>
  </si>
  <si>
    <t>25c sur 20Pf - bleu</t>
  </si>
  <si>
    <t>25c sur 25Pf</t>
  </si>
  <si>
    <t>15c sur 15Pf - carmin</t>
  </si>
  <si>
    <t>15c sur 15Pf</t>
  </si>
  <si>
    <t>10c sur 10Pf - rose rouge</t>
  </si>
  <si>
    <t>10c sur 10Pf</t>
  </si>
  <si>
    <t>29a</t>
  </si>
  <si>
    <t>10c sur 10Pf - carmin</t>
  </si>
  <si>
    <t>5c sur 5Pf - vert foncé</t>
  </si>
  <si>
    <t>5c sur 5Pf</t>
  </si>
  <si>
    <t>5c sur 5Pf - vert</t>
  </si>
  <si>
    <t>3c sur 3Pf -marron</t>
  </si>
  <si>
    <t>3c sur 3Pf</t>
  </si>
  <si>
    <t>OC26 / OC35 - Zone scénique : Timbres allemands de J1905-J1911 type "Germania" avec surcharge « Cent » ou « F »</t>
  </si>
  <si>
    <t>Partie 2 : La scène pendant l'occupation allemande en Belgique pendant la Première Guerre mondiale 1914-1918</t>
  </si>
  <si>
    <t>OC25A : B pour Belgien sous la lettre F au lieu de B pour Belgien sous le chiffre 6</t>
  </si>
  <si>
    <t>6,25 °F à 5 °M - noir et carmin</t>
  </si>
  <si>
    <t>6,25 °F à 5 M</t>
  </si>
  <si>
    <t>25A</t>
  </si>
  <si>
    <t>OC23A : 1,25 aligné avec les étoiles</t>
  </si>
  <si>
    <t>1,25F sur 1M - carmin</t>
  </si>
  <si>
    <t>23A</t>
  </si>
  <si>
    <t>2,50F à 2M - bleu</t>
  </si>
  <si>
    <t>1F sur 80Pf - rose</t>
  </si>
  <si>
    <t>50c à 40Pf - rose rouge et noir</t>
  </si>
  <si>
    <t>50c sur 40Pf - carmin</t>
  </si>
  <si>
    <t>40c sur 30Pf - jaune</t>
  </si>
  <si>
    <t>(1916)</t>
  </si>
  <si>
    <t>20c sur 20Pf</t>
  </si>
  <si>
    <t>20c sur 25Pf - jaune</t>
  </si>
  <si>
    <t>20c sur 25Pf</t>
  </si>
  <si>
    <t>(1918)</t>
  </si>
  <si>
    <t>15c sur 15Pf - violet</t>
  </si>
  <si>
    <t>(1917)</t>
  </si>
  <si>
    <t>15c sur 15Pf - bistre</t>
  </si>
  <si>
    <t>10c sur 10Pf - rouge carmin</t>
  </si>
  <si>
    <t>(01/05/1916)</t>
  </si>
  <si>
    <t>8c sur 7½Pf - rouge orange</t>
  </si>
  <si>
    <t>8c sur 7½Pf - jaune-orange</t>
  </si>
  <si>
    <t>3c sur 3Pf - marron</t>
  </si>
  <si>
    <t>(1/10/1918)</t>
  </si>
  <si>
    <t>2c sur 2Pf - gris</t>
  </si>
  <si>
    <t>2c sur 2Pf</t>
  </si>
  <si>
    <t>OC10 / OC22 - Timbres allemands de J1905-J1911 type "Germania" avec surcharge «Belgien» et «Centiemes ou Francs»</t>
  </si>
  <si>
    <t>(double empreinte)</t>
  </si>
  <si>
    <t>(1/10/1914)</t>
  </si>
  <si>
    <t>9-Cu</t>
  </si>
  <si>
    <t>8 pi3</t>
  </si>
  <si>
    <t>(18/03/1915)</t>
  </si>
  <si>
    <t>1F sur 80Pf - Olive F</t>
  </si>
  <si>
    <t>6a</t>
  </si>
  <si>
    <t>50c sur 40Pf - carmin/noir</t>
  </si>
  <si>
    <t>10c sur 10Pf - rouge</t>
  </si>
  <si>
    <t>OC1 / OC9 - Timbres allemands de J1905-J1911 type "Germania" avec surcharge «Belgien» et «Centiemes ou Francs»</t>
  </si>
  <si>
    <t>Partie 1 : Les timbres pendant l'occupation allemande en Belgique pendant la 1ère Guerre mondiale 1914-1918</t>
  </si>
  <si>
    <t>▼commentaires▼</t>
  </si>
  <si>
    <t>▼ex….▼</t>
  </si>
  <si>
    <t>denture</t>
  </si>
  <si>
    <t>Date de sortie</t>
  </si>
  <si>
    <t>C / BEF</t>
  </si>
  <si>
    <r>
      <rPr>
        <b/>
        <sz val="14"/>
        <color rgb="FFFF0000"/>
        <rFont val="Arial"/>
        <family val="2"/>
      </rPr>
      <t>◙</t>
    </r>
    <r>
      <rPr>
        <b/>
        <sz val="14"/>
        <rFont val="Arial"/>
        <family val="2"/>
      </rPr>
      <t xml:space="preserve"> ou</t>
    </r>
    <r>
      <rPr>
        <b/>
        <sz val="14"/>
        <color rgb="FF00B050"/>
        <rFont val="Arial"/>
        <family val="2"/>
      </rPr>
      <t>◙</t>
    </r>
    <r>
      <rPr>
        <b/>
        <sz val="14"/>
        <rFont val="Arial"/>
        <family val="2"/>
      </rPr>
      <t xml:space="preserve"> menthe ▼total▼</t>
    </r>
  </si>
  <si>
    <t>Collection de timbres OC : inventaire de :</t>
  </si>
  <si>
    <t>▼  ▼</t>
  </si>
  <si>
    <r>
      <t xml:space="preserve"> - description ► couleur du texte noir                                                                                                                                                 - italique = pas dans COB                                                                                                                                                </t>
    </r>
    <r>
      <rPr>
        <sz val="12"/>
        <color rgb="FF7030A0"/>
        <rFont val="Calibri"/>
        <family val="2"/>
        <scheme val="minor"/>
      </rPr>
      <t xml:space="preserve">                                              - Info ► couleur du texte violet </t>
    </r>
  </si>
  <si>
    <t>BA- timbres pour bagages</t>
  </si>
  <si>
    <r>
      <t xml:space="preserve"> - description ► couleur de texte noire                                                                                                               -</t>
    </r>
    <r>
      <rPr>
        <i/>
        <sz val="12"/>
        <color theme="1"/>
        <rFont val="Calibri"/>
        <family val="2"/>
        <scheme val="minor"/>
      </rPr>
      <t>italique</t>
    </r>
    <r>
      <rPr>
        <sz val="12"/>
        <color theme="1"/>
        <rFont val="Calibri"/>
        <family val="2"/>
        <scheme val="minor"/>
      </rPr>
      <t xml:space="preserve"> = pas dans OBP</t>
    </r>
    <r>
      <rPr>
        <sz val="12"/>
        <color rgb="FF7030A0"/>
        <rFont val="Calibri"/>
        <family val="2"/>
        <scheme val="minor"/>
      </rPr>
      <t xml:space="preserve">                                                                                                                         -</t>
    </r>
    <r>
      <rPr>
        <b/>
        <sz val="12"/>
        <color rgb="FF7030A0"/>
        <rFont val="Calibri"/>
        <family val="2"/>
        <scheme val="minor"/>
      </rPr>
      <t xml:space="preserve"> Infos ►</t>
    </r>
    <r>
      <rPr>
        <sz val="12"/>
        <color rgb="FF7030A0"/>
        <rFont val="Calibri"/>
        <family val="2"/>
        <scheme val="minor"/>
      </rPr>
      <t xml:space="preserve"> couleur de texte violet</t>
    </r>
  </si>
  <si>
    <r>
      <t xml:space="preserve"> - description ► couleur du texte noir                                                                                                                 - </t>
    </r>
    <r>
      <rPr>
        <i/>
        <sz val="12"/>
        <color theme="1"/>
        <rFont val="Calibri"/>
        <family val="2"/>
        <scheme val="minor"/>
      </rPr>
      <t>italique</t>
    </r>
    <r>
      <rPr>
        <sz val="12"/>
        <color theme="1"/>
        <rFont val="Calibri"/>
        <family val="2"/>
        <scheme val="minor"/>
      </rPr>
      <t xml:space="preserve"> = pas dans OBP</t>
    </r>
    <r>
      <rPr>
        <sz val="12"/>
        <color rgb="FF7030A0"/>
        <rFont val="Calibri"/>
        <family val="2"/>
        <scheme val="minor"/>
      </rPr>
      <t xml:space="preserve">                                                                                                                                                       -</t>
    </r>
    <r>
      <rPr>
        <b/>
        <sz val="12"/>
        <color rgb="FF7030A0"/>
        <rFont val="Calibri"/>
        <family val="2"/>
        <scheme val="minor"/>
      </rPr>
      <t xml:space="preserve"> Infos ►</t>
    </r>
    <r>
      <rPr>
        <sz val="12"/>
        <color rgb="FF7030A0"/>
        <rFont val="Calibri"/>
        <family val="2"/>
        <scheme val="minor"/>
      </rPr>
      <t xml:space="preserve"> couleur  violet</t>
    </r>
  </si>
  <si>
    <t>M-timbres militaires</t>
  </si>
  <si>
    <t>OC- Timbres d'occupation</t>
  </si>
  <si>
    <t>(A partir du 10/01/1959, plus aucun timbre-poste aérien n'est émis)</t>
  </si>
  <si>
    <t>(brun)</t>
  </si>
  <si>
    <t>10F - Agence de l'énergie atomique AEA.</t>
  </si>
  <si>
    <t>PA35</t>
  </si>
  <si>
    <t>(rouge)</t>
  </si>
  <si>
    <t>9F - UNICEF</t>
  </si>
  <si>
    <t>PA34</t>
  </si>
  <si>
    <t>(brun noir)</t>
  </si>
  <si>
    <t>8F - Accord général du GATT sur les tarifs douaniers et le commerce.</t>
  </si>
  <si>
    <t>PA33</t>
  </si>
  <si>
    <t>(violet)</t>
  </si>
  <si>
    <t>7.50F - Protection des réfugiés.</t>
  </si>
  <si>
    <t>PA32</t>
  </si>
  <si>
    <t>(jaune vert)</t>
  </si>
  <si>
    <t>6F - OMM Organisation météorologique mondiale.</t>
  </si>
  <si>
    <t>PA31</t>
  </si>
  <si>
    <t>(gris-bleu)</t>
  </si>
  <si>
    <t>5F - OACI Organisation de l'aviation civile internationale.</t>
  </si>
  <si>
    <t>PA30</t>
  </si>
  <si>
    <t>(voir aussi pour la série de timbres réguliers n° 1053 ►1062)</t>
  </si>
  <si>
    <t>PA30 / PA35 - Organisations des Nations Unies</t>
  </si>
  <si>
    <t>(vert-gris)</t>
  </si>
  <si>
    <t>7F - Avion touristique 'Typsy'.</t>
  </si>
  <si>
    <t>PA29</t>
  </si>
  <si>
    <t>(Sépia)</t>
  </si>
  <si>
    <t>6F - Pilote de planeur type '100'.</t>
  </si>
  <si>
    <t>PA28</t>
  </si>
  <si>
    <t xml:space="preserve"> -</t>
  </si>
  <si>
    <t>PA28 / PA29 - 50ème anniversaire du Royal Aéro-Club de Belgique</t>
  </si>
  <si>
    <t>(rose)</t>
  </si>
  <si>
    <t>PA27</t>
  </si>
  <si>
    <t>(bleu)</t>
  </si>
  <si>
    <t>PA26</t>
  </si>
  <si>
    <t>6F + 7F</t>
  </si>
  <si>
    <t>PA26-viget-PA27</t>
  </si>
  <si>
    <t>PA26 / PA27 - 50ème anniversaire du Royal Aéro-Club de Belgique</t>
  </si>
  <si>
    <t>7F + 3F - brun : Postiljon</t>
  </si>
  <si>
    <t>PA25</t>
  </si>
  <si>
    <t>PA25 - Sikorsky S51</t>
  </si>
  <si>
    <t>Album(fr) A1948 ► A1954 (761-960) &amp; invent. (pg 11)</t>
  </si>
  <si>
    <t xml:space="preserve"> Voir aussi ►</t>
  </si>
  <si>
    <t>50F - brun : Postiljon</t>
  </si>
  <si>
    <t>PA24 / = 810A</t>
  </si>
  <si>
    <t xml:space="preserve"> Centenaire du premier timbre-poste en Belgique. Postillon à cheval, train et avion.</t>
  </si>
  <si>
    <t>PA24/810A - Postiljon - Timbre de F810A</t>
  </si>
  <si>
    <t>(blessure à la tête)</t>
  </si>
  <si>
    <t>(François Bovess)</t>
  </si>
  <si>
    <r>
      <t xml:space="preserve"> 1,5F + 2,5F à 1,35F (ex</t>
    </r>
    <r>
      <rPr>
        <b/>
        <sz val="10"/>
        <color rgb="FF0000FF"/>
        <rFont val="Verdana"/>
        <family val="2"/>
      </rPr>
      <t>735-V2</t>
    </r>
    <r>
      <rPr>
        <sz val="10"/>
        <rFont val="Verdana"/>
        <family val="2"/>
      </rPr>
      <t>)</t>
    </r>
  </si>
  <si>
    <t>BEF 1,50+2,50 à 1,35</t>
  </si>
  <si>
    <t>PA22A-V2</t>
  </si>
  <si>
    <t>(Bouton sur le nez)</t>
  </si>
  <si>
    <r>
      <t xml:space="preserve"> 1,5F + 2,5F à 1,35F (ex</t>
    </r>
    <r>
      <rPr>
        <b/>
        <sz val="10"/>
        <color rgb="FF0000FF"/>
        <rFont val="Verdana"/>
        <family val="2"/>
      </rPr>
      <t>735-V1</t>
    </r>
    <r>
      <rPr>
        <sz val="10"/>
        <rFont val="Verdana"/>
        <family val="2"/>
      </rPr>
      <t>)</t>
    </r>
  </si>
  <si>
    <t>PA22A-V1</t>
  </si>
  <si>
    <t xml:space="preserve"> (Tréma sur IN)</t>
  </si>
  <si>
    <t>(Pallas-Athènes)</t>
  </si>
  <si>
    <r>
      <t xml:space="preserve"> 1F + 2F à 65c (ex :</t>
    </r>
    <r>
      <rPr>
        <b/>
        <sz val="10"/>
        <color rgb="FF0000FF"/>
        <rFont val="Verdana"/>
        <family val="2"/>
      </rPr>
      <t>734-V</t>
    </r>
    <r>
      <rPr>
        <sz val="10"/>
        <rFont val="Verdana"/>
        <family val="2"/>
      </rPr>
      <t>)</t>
    </r>
  </si>
  <si>
    <t>BEF 1,00+2,00 à 0,65</t>
  </si>
  <si>
    <t>PA21A-V</t>
  </si>
  <si>
    <t>(Étoile filante)</t>
  </si>
  <si>
    <t>(Père Damien (Molokai)</t>
  </si>
  <si>
    <r>
      <t xml:space="preserve"> 1,5F + 2,5F à 1,35F (ex</t>
    </r>
    <r>
      <rPr>
        <b/>
        <sz val="10"/>
        <color rgb="FF0000FF"/>
        <rFont val="Verdana"/>
        <family val="2"/>
      </rPr>
      <t>729-V</t>
    </r>
    <r>
      <rPr>
        <sz val="10"/>
        <rFont val="Verdana"/>
        <family val="2"/>
      </rPr>
      <t>)</t>
    </r>
  </si>
  <si>
    <t>PA16A-V</t>
  </si>
  <si>
    <t>PA22-V2</t>
  </si>
  <si>
    <t>PA22-V1</t>
  </si>
  <si>
    <t xml:space="preserve"> (trema sur IN)</t>
  </si>
  <si>
    <t>PA21-V</t>
  </si>
  <si>
    <t>PA16-V</t>
  </si>
  <si>
    <t>PA16-V / PA22-VA - Exposition internationale de timbres CIPEX en variétés New York (Surcharge «Airmail - Poste Aérienne» ou «Airmail - Poste Aérienne»)</t>
  </si>
  <si>
    <t xml:space="preserve">  + perforation «IMABA»</t>
  </si>
  <si>
    <t>(Allégorie.)</t>
  </si>
  <si>
    <r>
      <t>2F + 45F à 1,75F (ex</t>
    </r>
    <r>
      <rPr>
        <b/>
        <sz val="10"/>
        <color rgb="FF0000FF"/>
        <rFont val="Verdana"/>
        <family val="2"/>
      </rPr>
      <t xml:space="preserve"> 736</t>
    </r>
    <r>
      <rPr>
        <sz val="10"/>
        <rFont val="Verdana"/>
        <family val="2"/>
      </rPr>
      <t>)</t>
    </r>
  </si>
  <si>
    <t>BEF 2+45 à 1,75</t>
  </si>
  <si>
    <t>PA23A-P</t>
  </si>
  <si>
    <r>
      <t xml:space="preserve"> 1,5F + 2,5F à 1,35F (ex</t>
    </r>
    <r>
      <rPr>
        <b/>
        <sz val="10"/>
        <color rgb="FF0000FF"/>
        <rFont val="Verdana"/>
        <family val="2"/>
      </rPr>
      <t>735</t>
    </r>
    <r>
      <rPr>
        <sz val="10"/>
        <rFont val="Verdana"/>
        <family val="2"/>
      </rPr>
      <t>)</t>
    </r>
  </si>
  <si>
    <t>PA22A-P</t>
  </si>
  <si>
    <r>
      <t xml:space="preserve"> 1F + 2F à 65c (ex :</t>
    </r>
    <r>
      <rPr>
        <b/>
        <sz val="10"/>
        <color rgb="FF0000FF"/>
        <rFont val="Verdana"/>
        <family val="2"/>
      </rPr>
      <t>734</t>
    </r>
    <r>
      <rPr>
        <sz val="10"/>
        <rFont val="Verdana"/>
        <family val="2"/>
      </rPr>
      <t>)</t>
    </r>
  </si>
  <si>
    <t>BEF 1+2 à 0,65</t>
  </si>
  <si>
    <t>PA21A-P</t>
  </si>
  <si>
    <t>(Le Semeur)</t>
  </si>
  <si>
    <r>
      <t xml:space="preserve"> 2F + 45F à 1,75F (ex</t>
    </r>
    <r>
      <rPr>
        <b/>
        <sz val="10"/>
        <color rgb="FF0000FF"/>
        <rFont val="Verdana"/>
        <family val="2"/>
      </rPr>
      <t>733</t>
    </r>
    <r>
      <rPr>
        <sz val="10"/>
        <rFont val="Verdana"/>
        <family val="2"/>
      </rPr>
      <t>)</t>
    </r>
  </si>
  <si>
    <t>PA20A-P</t>
  </si>
  <si>
    <t>(Allégorie)</t>
  </si>
  <si>
    <r>
      <t xml:space="preserve"> 1,5F + 2,5F à 1,35F (ex</t>
    </r>
    <r>
      <rPr>
        <b/>
        <sz val="10"/>
        <color rgb="FF0000FF"/>
        <rFont val="Verdana"/>
        <family val="2"/>
      </rPr>
      <t>732</t>
    </r>
    <r>
      <rPr>
        <sz val="10"/>
        <rFont val="Verdana"/>
        <family val="2"/>
      </rPr>
      <t>)</t>
    </r>
  </si>
  <si>
    <t>PA19A-P</t>
  </si>
  <si>
    <t>(Émile Vandervelde)</t>
  </si>
  <si>
    <r>
      <t>1F + 2F à 65c (ex</t>
    </r>
    <r>
      <rPr>
        <b/>
        <sz val="10"/>
        <color rgb="FF0000FF"/>
        <rFont val="Verdana"/>
        <family val="2"/>
      </rPr>
      <t xml:space="preserve"> 731</t>
    </r>
    <r>
      <rPr>
        <sz val="10"/>
        <rFont val="Verdana"/>
        <family val="2"/>
      </rPr>
      <t>)</t>
    </r>
  </si>
  <si>
    <t>PA18A-P</t>
  </si>
  <si>
    <t>(Père Damien (Statue Constantin Meunier)</t>
  </si>
  <si>
    <r>
      <t xml:space="preserve"> 2F + 45F à 1,75F (ex</t>
    </r>
    <r>
      <rPr>
        <b/>
        <sz val="10"/>
        <color rgb="FF0000FF"/>
        <rFont val="Verdana"/>
        <family val="2"/>
      </rPr>
      <t>730</t>
    </r>
    <r>
      <rPr>
        <sz val="10"/>
        <rFont val="Verdana"/>
        <family val="2"/>
      </rPr>
      <t>)</t>
    </r>
  </si>
  <si>
    <t>PA17A-P</t>
  </si>
  <si>
    <r>
      <t>1,5F + 2,5F à 1,35F (ex</t>
    </r>
    <r>
      <rPr>
        <b/>
        <sz val="10"/>
        <color rgb="FF0000FF"/>
        <rFont val="Verdana"/>
        <family val="2"/>
      </rPr>
      <t xml:space="preserve"> 729</t>
    </r>
    <r>
      <rPr>
        <sz val="10"/>
        <rFont val="Verdana"/>
        <family val="2"/>
      </rPr>
      <t>)</t>
    </r>
  </si>
  <si>
    <t>PA16A-P</t>
  </si>
  <si>
    <t>(Père Damien)</t>
  </si>
  <si>
    <r>
      <t xml:space="preserve"> 1F + 2F à 65c (ex</t>
    </r>
    <r>
      <rPr>
        <b/>
        <sz val="10"/>
        <color rgb="FF0000FF"/>
        <rFont val="Verdana"/>
        <family val="2"/>
      </rPr>
      <t>728</t>
    </r>
    <r>
      <rPr>
        <sz val="10"/>
        <rFont val="Verdana"/>
        <family val="2"/>
      </rPr>
      <t>)</t>
    </r>
  </si>
  <si>
    <t>PA15A-P</t>
  </si>
  <si>
    <t>pas dans COB</t>
  </si>
  <si>
    <t>PA23A</t>
  </si>
  <si>
    <t>PA22A</t>
  </si>
  <si>
    <t>PA21A</t>
  </si>
  <si>
    <t>PA20A</t>
  </si>
  <si>
    <t>PA19A</t>
  </si>
  <si>
    <t>PA18A</t>
  </si>
  <si>
    <t>PA17A</t>
  </si>
  <si>
    <t>PA16A</t>
  </si>
  <si>
    <t>PA15A</t>
  </si>
  <si>
    <t>PA15A / PA23A - Exposition internationale de timbres CIPEX à New York (Mention «Airmail - Poste Aérienne»)</t>
  </si>
  <si>
    <r>
      <t xml:space="preserve"> 2F + 45F à 1,75F (ex</t>
    </r>
    <r>
      <rPr>
        <b/>
        <sz val="10"/>
        <color rgb="FF0000FF"/>
        <rFont val="Verdana"/>
        <family val="2"/>
      </rPr>
      <t>736</t>
    </r>
    <r>
      <rPr>
        <sz val="10"/>
        <rFont val="Verdana"/>
        <family val="2"/>
      </rPr>
      <t>)</t>
    </r>
  </si>
  <si>
    <t>PA23</t>
  </si>
  <si>
    <t>PA22</t>
  </si>
  <si>
    <t>PA21</t>
  </si>
  <si>
    <r>
      <t>2F + 45F à 1,75F (</t>
    </r>
    <r>
      <rPr>
        <b/>
        <sz val="10"/>
        <color rgb="FF0000FF"/>
        <rFont val="Verdana"/>
        <family val="2"/>
      </rPr>
      <t>ex 733</t>
    </r>
    <r>
      <rPr>
        <sz val="10"/>
        <rFont val="Verdana"/>
        <family val="2"/>
      </rPr>
      <t>)</t>
    </r>
  </si>
  <si>
    <t>PA20</t>
  </si>
  <si>
    <t>PA19</t>
  </si>
  <si>
    <r>
      <t xml:space="preserve"> 1F + 2F à 65c (ex</t>
    </r>
    <r>
      <rPr>
        <b/>
        <sz val="10"/>
        <color rgb="FF0000FF"/>
        <rFont val="Verdana"/>
        <family val="2"/>
      </rPr>
      <t>731</t>
    </r>
    <r>
      <rPr>
        <sz val="10"/>
        <rFont val="Verdana"/>
        <family val="2"/>
      </rPr>
      <t>)</t>
    </r>
  </si>
  <si>
    <t>PA18</t>
  </si>
  <si>
    <t>PA17</t>
  </si>
  <si>
    <r>
      <t xml:space="preserve"> 1,5F + 2,5F à 1,35F (ex</t>
    </r>
    <r>
      <rPr>
        <b/>
        <sz val="10"/>
        <color rgb="FF0000FF"/>
        <rFont val="Verdana"/>
        <family val="2"/>
      </rPr>
      <t>729</t>
    </r>
    <r>
      <rPr>
        <sz val="10"/>
        <rFont val="Verdana"/>
        <family val="2"/>
      </rPr>
      <t>)</t>
    </r>
  </si>
  <si>
    <t>PA16</t>
  </si>
  <si>
    <t>PA15</t>
  </si>
  <si>
    <t>PA15 / PA23 - Exposition internationale de timbres CIPEX à New York (Mention «Poste Aérienne – Airmail»)</t>
  </si>
  <si>
    <t>2F+8F-violet (Icare aux ailes de cire)</t>
  </si>
  <si>
    <t>2,00 BEF +8,00</t>
  </si>
  <si>
    <t>PA14</t>
  </si>
  <si>
    <t>PA14 - Commémoration des vols de H.Combrez à Gand en 1913</t>
  </si>
  <si>
    <t>17,5F+62,5F-vert</t>
  </si>
  <si>
    <t>17,50 BEF +62,50</t>
  </si>
  <si>
    <t>PA13</t>
  </si>
  <si>
    <t>17,5F+62,5F-brun</t>
  </si>
  <si>
    <t>PA12</t>
  </si>
  <si>
    <t>PA12 / PA13 - Bastogne</t>
  </si>
  <si>
    <t>100F-noir-gris</t>
  </si>
  <si>
    <t>PA11A</t>
  </si>
  <si>
    <t>50F-jaune vert</t>
  </si>
  <si>
    <t>PA10A</t>
  </si>
  <si>
    <t>../../1954</t>
  </si>
  <si>
    <t>PA10A / PA11A - DC 4 «Skymaster» - Type PA10 &amp; PA11 ► édition précédente format différent</t>
  </si>
  <si>
    <t>PA11</t>
  </si>
  <si>
    <t>PA10</t>
  </si>
  <si>
    <t>8,5F-brun-violet</t>
  </si>
  <si>
    <t>PA9</t>
  </si>
  <si>
    <t>6F-bleu</t>
  </si>
  <si>
    <t>PA8</t>
  </si>
  <si>
    <t>PA8 / PA11 - DC 4 « Skymaster »</t>
  </si>
  <si>
    <t>(Bombe sous avion)</t>
  </si>
  <si>
    <t>4F sur 5F-brun rouge (Bruxelles-Bruxelles)</t>
  </si>
  <si>
    <t>1,00 BEF à 1,50</t>
  </si>
  <si>
    <t>PA7-V</t>
  </si>
  <si>
    <t>(explosion de grenade)</t>
  </si>
  <si>
    <t>1F sur 1.5F-Brun (Saint-Hubert)</t>
  </si>
  <si>
    <t>PA6-V2</t>
  </si>
  <si>
    <t>(cercle droit interrompu)</t>
  </si>
  <si>
    <t>1F sur 1,5F-Brun (Saint-Hubert)</t>
  </si>
  <si>
    <t>PA6-V1</t>
  </si>
  <si>
    <t>4,00 BEF sur 5,00</t>
  </si>
  <si>
    <t>PA7</t>
  </si>
  <si>
    <t>PA6</t>
  </si>
  <si>
    <t>PA6 / PA7 - Fokker F.VII - Type PA4 de l'édition précédente avec surimpression de valeur</t>
  </si>
  <si>
    <t>5F-Bruxelles-Brussel</t>
  </si>
  <si>
    <t>PA5-V</t>
  </si>
  <si>
    <t>PA5</t>
  </si>
  <si>
    <t>PA5 - Fokker F.VII - Type PA4 de l'édition précédente avec différentes couleurs</t>
  </si>
  <si>
    <t>50c-Ostende</t>
  </si>
  <si>
    <t>PA1-e</t>
  </si>
  <si>
    <t xml:space="preserve">PA1-d </t>
  </si>
  <si>
    <t xml:space="preserve">PA1-c </t>
  </si>
  <si>
    <t>PA1-b</t>
  </si>
  <si>
    <t xml:space="preserve">PA1-a </t>
  </si>
  <si>
    <t>5F-Bruxelles/Bruxelles</t>
  </si>
  <si>
    <t>PA4-V</t>
  </si>
  <si>
    <t>1.5F-Saint-Hubert</t>
  </si>
  <si>
    <t>PA2-V2</t>
  </si>
  <si>
    <t>PA2-V1</t>
  </si>
  <si>
    <t>(panache de fumée)</t>
  </si>
  <si>
    <t>PA1-V3</t>
  </si>
  <si>
    <t>(tache blanche)</t>
  </si>
  <si>
    <t xml:space="preserve"> PA1-V2</t>
  </si>
  <si>
    <t>(nuage)</t>
  </si>
  <si>
    <t>PA1-V1</t>
  </si>
  <si>
    <t>PA4</t>
  </si>
  <si>
    <t>2F-Namur</t>
  </si>
  <si>
    <t>PA3</t>
  </si>
  <si>
    <t>PA2</t>
  </si>
  <si>
    <t xml:space="preserve"> PA1</t>
  </si>
  <si>
    <t>PA1 / PA4 - Fokker F.VII</t>
  </si>
  <si>
    <t>Dentelure</t>
  </si>
  <si>
    <t>PA-timbres pour la poste aérienne</t>
  </si>
  <si>
    <t>(cercle autour de «B» brisé)</t>
  </si>
  <si>
    <t>(20/12/1982)</t>
  </si>
  <si>
    <t>1F - lilas</t>
  </si>
  <si>
    <t>83-V</t>
  </si>
  <si>
    <t>2F - orange</t>
  </si>
  <si>
    <t>Ty_1 (P7)</t>
  </si>
  <si>
    <t>50c - marron</t>
  </si>
  <si>
    <t>50c</t>
  </si>
  <si>
    <t>1982</t>
  </si>
  <si>
    <t>S82 / S84 - Type de timbres : S76 &amp; [1964 - 4F - Marron - Figure sur lion héraldique. Type de no 1839.] avec «B» dans ovale dans le coin inférieur droit</t>
  </si>
  <si>
    <t xml:space="preserve"> PF-P5</t>
  </si>
  <si>
    <t>(14/04/1980)</t>
  </si>
  <si>
    <t>9F-orange</t>
  </si>
  <si>
    <t>9F</t>
  </si>
  <si>
    <t>1980</t>
  </si>
  <si>
    <t>S80 - timbres type : S64 &amp; [1581/1587 - Image de K. Baudouin. Type N°. 1543, sans dates 1930-1970]</t>
  </si>
  <si>
    <t>PF-P5</t>
  </si>
  <si>
    <t>(28/01/1980)</t>
  </si>
  <si>
    <t>5F - vert</t>
  </si>
  <si>
    <t>S80 - Type de timbres : S76 &amp; [1964 - 4F - Marron - Figure sur lion héraldique. Type de no 1839.] avec «B» dans ovale dans le coin inférieur droit</t>
  </si>
  <si>
    <t>(27/02/1978)</t>
  </si>
  <si>
    <t>30F - orange</t>
  </si>
  <si>
    <t>30F</t>
  </si>
  <si>
    <t>(02/06/1978)</t>
  </si>
  <si>
    <t>8F - gris</t>
  </si>
  <si>
    <t>8F</t>
  </si>
  <si>
    <t>6F - rouge</t>
  </si>
  <si>
    <t>6F</t>
  </si>
  <si>
    <t>S77 / S79 - timbres type : S64 &amp; [1581/1587 - Image de K. Baudouin. Type N°. 1543, sans dates 1930-1970]</t>
  </si>
  <si>
    <t>(10/01/1977)</t>
  </si>
  <si>
    <t>4F - marron</t>
  </si>
  <si>
    <t>67P7</t>
  </si>
  <si>
    <t>WP-P2</t>
  </si>
  <si>
    <t>4F</t>
  </si>
  <si>
    <t>1977</t>
  </si>
  <si>
    <t>S76 - Type de timbres : [1964 - 4F - Marron - Figure sur lion héraldique. Type de no 1839.] avec «B» dans ovale dans le coin inférieur droit</t>
  </si>
  <si>
    <t>(07/05/1976)</t>
  </si>
  <si>
    <t>25F - lilas</t>
  </si>
  <si>
    <t>1976</t>
  </si>
  <si>
    <t>6,50F - noir-violet</t>
  </si>
  <si>
    <t>3F</t>
  </si>
  <si>
    <t>S74 / S75 - timbres type : S64 &amp; [1581/1587 - Image de K. Baudouin. Type N°. 1543, sans dates 1930-1970]</t>
  </si>
  <si>
    <t>4,50F - turquoise</t>
  </si>
  <si>
    <t>4,50F</t>
  </si>
  <si>
    <t>S73 - timbres type : S64 &amp; [1581/1587 - Image de K. Baudouin. Type N°. 1543, sans dates 1930-1970]</t>
  </si>
  <si>
    <t xml:space="preserve"> WP-P2</t>
  </si>
  <si>
    <t>(03/03/1975)</t>
  </si>
  <si>
    <t>1.50F - noir-gris</t>
  </si>
  <si>
    <t>S72 - Type de timbres : S47 &amp; [849/859 - Figure sur lion héraldique. Nouveau type N° 841]</t>
  </si>
  <si>
    <t>PF-P5a</t>
  </si>
  <si>
    <t>(05/12/1983)</t>
  </si>
  <si>
    <t>10F - lilas rose</t>
  </si>
  <si>
    <t>71P5a</t>
  </si>
  <si>
    <t>(03/05/1977)</t>
  </si>
  <si>
    <t>71P5</t>
  </si>
  <si>
    <t>(28/05/1976)</t>
  </si>
  <si>
    <t>5F - violette</t>
  </si>
  <si>
    <t>70P5</t>
  </si>
  <si>
    <t>P-P3</t>
  </si>
  <si>
    <t>(23/01/1974)</t>
  </si>
  <si>
    <t>(22/01/1974)</t>
  </si>
  <si>
    <t>4F - bleu</t>
  </si>
  <si>
    <t>(03/01/1974)</t>
  </si>
  <si>
    <t>3F - vert</t>
  </si>
  <si>
    <t>DP-P1</t>
  </si>
  <si>
    <t>(24/01/1974)</t>
  </si>
  <si>
    <t>1974-1983</t>
  </si>
  <si>
    <t>S68 / S71 - timbres type : S64 &amp; [1581/1587 - Image de K. Baudouin. Type N°. 1543, sans dates 1930-1970]</t>
  </si>
  <si>
    <t>(20/03/1980)</t>
  </si>
  <si>
    <t>15F - violette</t>
  </si>
  <si>
    <t>15F</t>
  </si>
  <si>
    <t>67P5</t>
  </si>
  <si>
    <t>(06/11/1979)</t>
  </si>
  <si>
    <t>7F - rouge</t>
  </si>
  <si>
    <t>7F</t>
  </si>
  <si>
    <t>66P5</t>
  </si>
  <si>
    <t>(31/01/1975)</t>
  </si>
  <si>
    <t>3,50F - marron</t>
  </si>
  <si>
    <t>3,50F</t>
  </si>
  <si>
    <t>64P2</t>
  </si>
  <si>
    <t>(24/05/1971)</t>
  </si>
  <si>
    <t>15F - violet</t>
  </si>
  <si>
    <t>(13/11/1972)</t>
  </si>
  <si>
    <t>4,50F - brun violet</t>
  </si>
  <si>
    <t>1971-1980</t>
  </si>
  <si>
    <t>S64 / S67 - type de timbres : [1581/1587 - Image de K. Baudouin. Type N°. 1543, sans dates 1930-1970]</t>
  </si>
  <si>
    <t>(03/01/1954)</t>
  </si>
  <si>
    <t>6F - carmin clair</t>
  </si>
  <si>
    <t>63b</t>
  </si>
  <si>
    <t>(1959)</t>
  </si>
  <si>
    <t>6F - carmin foncé</t>
  </si>
  <si>
    <t>Ligne dans le cadre en bas à gauche</t>
  </si>
  <si>
    <t>62 V</t>
  </si>
  <si>
    <t>4F - bleu profond</t>
  </si>
  <si>
    <t>3,50F - jaune-vert</t>
  </si>
  <si>
    <t>61A</t>
  </si>
  <si>
    <t>3F - lilas rose</t>
  </si>
  <si>
    <t>61a</t>
  </si>
  <si>
    <t>3F - lilas</t>
  </si>
  <si>
    <t>(24/01/1970)</t>
  </si>
  <si>
    <t>2,50F - orange-marron</t>
  </si>
  <si>
    <t>2,50F</t>
  </si>
  <si>
    <t>60b</t>
  </si>
  <si>
    <t>2F - gris-vert</t>
  </si>
  <si>
    <t>(1970)</t>
  </si>
  <si>
    <t>59b</t>
  </si>
  <si>
    <t>2F - vert</t>
  </si>
  <si>
    <t>(1972)</t>
  </si>
  <si>
    <t>2F - bleu-vert</t>
  </si>
  <si>
    <t>(1954)</t>
  </si>
  <si>
    <t>2F - rouge</t>
  </si>
  <si>
    <t>1,50F - brun noir</t>
  </si>
  <si>
    <t>1,50F</t>
  </si>
  <si>
    <t>1964-1970</t>
  </si>
  <si>
    <t>S57 / S63 - Type de timbres : [924/926P3 - Nouvelle image de SM le Roi Baudouin « aux lunettes].</t>
  </si>
  <si>
    <t>Ty_1(P7) (T=13½ x 14)</t>
  </si>
  <si>
    <t>(01/07/1982)</t>
  </si>
  <si>
    <t>2,50F - marron</t>
  </si>
  <si>
    <t>56AP7</t>
  </si>
  <si>
    <t>P-P6 (T=13½ x 14)</t>
  </si>
  <si>
    <t>(14/11/1979)</t>
  </si>
  <si>
    <t>56AP6</t>
  </si>
  <si>
    <t>WP-P2 (T=13½ x 14)</t>
  </si>
  <si>
    <t>(15/12/1952)</t>
  </si>
  <si>
    <t>56AP2</t>
  </si>
  <si>
    <t>1F - rose</t>
  </si>
  <si>
    <t>56P2</t>
  </si>
  <si>
    <t>50c, - bleu clair</t>
  </si>
  <si>
    <t>51P2</t>
  </si>
  <si>
    <t>DP-P1:(T13¾ x 13¼)(16 dents ↨ au lieu de 17)</t>
  </si>
  <si>
    <t>(1967)</t>
  </si>
  <si>
    <t xml:space="preserve"> 1F - rose</t>
  </si>
  <si>
    <t>56B</t>
  </si>
  <si>
    <t>DP-P1 (T=13½ x 14)</t>
  </si>
  <si>
    <t>1F - rose foncé</t>
  </si>
  <si>
    <t>90c - bleu</t>
  </si>
  <si>
    <t>90c</t>
  </si>
  <si>
    <t>80c - vert foncé</t>
  </si>
  <si>
    <t>80c</t>
  </si>
  <si>
    <t>80c - vert</t>
  </si>
  <si>
    <t>10c</t>
  </si>
  <si>
    <t>65c - Brun-violet</t>
  </si>
  <si>
    <t>65c</t>
  </si>
  <si>
    <t>60c - rose foncé</t>
  </si>
  <si>
    <t>60c</t>
  </si>
  <si>
    <t>60c - rose</t>
  </si>
  <si>
    <t>50c - bleu turquoise</t>
  </si>
  <si>
    <t>51a</t>
  </si>
  <si>
    <t>50c - bleu clair</t>
  </si>
  <si>
    <t>40c - olive foncée</t>
  </si>
  <si>
    <t>40c</t>
  </si>
  <si>
    <t>50a</t>
  </si>
  <si>
    <t>40c - olives</t>
  </si>
  <si>
    <t>30c - gris vert</t>
  </si>
  <si>
    <t>30c</t>
  </si>
  <si>
    <t>20c - vin rouge</t>
  </si>
  <si>
    <t>20c</t>
  </si>
  <si>
    <t xml:space="preserve"> 10c - orange foncé</t>
  </si>
  <si>
    <t>47a</t>
  </si>
  <si>
    <t xml:space="preserve"> 10c -Orange</t>
  </si>
  <si>
    <t>1952-1982</t>
  </si>
  <si>
    <t>S47 / S56B - Type de timbre : [849/859 - Numéro sur lion héraldique. Nouveau type N° 841]</t>
  </si>
  <si>
    <t>(1949)</t>
  </si>
  <si>
    <t>(15/06/1948)</t>
  </si>
  <si>
    <t>3,15F - bleu</t>
  </si>
  <si>
    <t>3,15F</t>
  </si>
  <si>
    <t>3F - rose violet</t>
  </si>
  <si>
    <t>1,75F - vert</t>
  </si>
  <si>
    <t>1,75F</t>
  </si>
  <si>
    <t>1,35F - brun rougeâtre</t>
  </si>
  <si>
    <t>1,35F</t>
  </si>
  <si>
    <t>1948-1949</t>
  </si>
  <si>
    <t>S42 / S46 - Type de timbres : [761/766 - Promotion des exportations belges]</t>
  </si>
  <si>
    <t>(1943-1949)</t>
  </si>
  <si>
    <t>90c - violet foncé</t>
  </si>
  <si>
    <t>90c - Violette</t>
  </si>
  <si>
    <t>75c - Rose clair</t>
  </si>
  <si>
    <t>75c - rose violet</t>
  </si>
  <si>
    <t>75c</t>
  </si>
  <si>
    <t>65c - brun violet</t>
  </si>
  <si>
    <t xml:space="preserve"> 50c - Bleu</t>
  </si>
  <si>
    <t>20c - violet foncé</t>
  </si>
  <si>
    <t>20c - Violette</t>
  </si>
  <si>
    <t>10c - Gris olive</t>
  </si>
  <si>
    <t>1943-1949</t>
  </si>
  <si>
    <t>S36 / S41 - Type : [« Armoiries du petit État » de 418A/426-427 - « Armoiries du Petit État » de J1935 &amp; J1938]</t>
  </si>
  <si>
    <t>(ex 644)</t>
  </si>
  <si>
    <t>(12/1943)</t>
  </si>
  <si>
    <t xml:space="preserve"> 2.25F - Vert-noir</t>
  </si>
  <si>
    <t>2,25F</t>
  </si>
  <si>
    <t>12/1943</t>
  </si>
  <si>
    <t>S35 - ex►sceau 644 - Roi Léopold III "Open Collar" : petit modèle : type 427 &amp; 528 : avec imprimé rouge («B» en ovale)</t>
  </si>
  <si>
    <t>ex S24 &amp; 480</t>
  </si>
  <si>
    <t>(01/1942)</t>
  </si>
  <si>
    <t>50c à 75c - Olive gris clair</t>
  </si>
  <si>
    <t>50c à 70c</t>
  </si>
  <si>
    <t>33-V2</t>
  </si>
  <si>
    <t>ex S21 &amp; 427-V2</t>
  </si>
  <si>
    <t>50c à 70c - Marron</t>
  </si>
  <si>
    <t>33-V1</t>
  </si>
  <si>
    <t>ex S21 &amp;427-V1</t>
  </si>
  <si>
    <t>ex S24 et 427</t>
  </si>
  <si>
    <t>ex S21 &amp; 425</t>
  </si>
  <si>
    <t xml:space="preserve"> 10c à 35c - Vert clair</t>
  </si>
  <si>
    <t>10c à 35c</t>
  </si>
  <si>
    <t>01/1942</t>
  </si>
  <si>
    <t>S32 / S34 - ex►timbres 418A/426-427 - «Armes du Petit État» avec impression rouge («B» en ovale) &amp; Nouvelles valeurs en impression noir et rouge</t>
  </si>
  <si>
    <t>(surcharge mate)</t>
  </si>
  <si>
    <t>(05/1941)</t>
  </si>
  <si>
    <t xml:space="preserve"> 2.25F - Papier teinté gris violet</t>
  </si>
  <si>
    <t>(ex 529)</t>
  </si>
  <si>
    <t>1940-1941</t>
  </si>
  <si>
    <t>S31 - ex►timbre 529 - K. Léopold III "Open Collar" : grand format : type 429/435 - type Poortman avec impression rouge («B» en ovale)</t>
  </si>
  <si>
    <t>(ex 528)</t>
  </si>
  <si>
    <t>1F - carmin</t>
  </si>
  <si>
    <t>ex 428a)</t>
  </si>
  <si>
    <t>1F - Rose carmin</t>
  </si>
  <si>
    <t>(ex 428)</t>
  </si>
  <si>
    <t>1F - Carmin</t>
  </si>
  <si>
    <t>05/1941</t>
  </si>
  <si>
    <t>S29 / S30 - ex►timbres 428 - Roi Léopold III "Open Collar" : grand format avec profil à droite &amp; 528 - Roi Léopold III "Open Collar" : petit format : type 427 avec impression noire («B» en ovale)</t>
  </si>
  <si>
    <t>surcharge inversée</t>
  </si>
  <si>
    <t>(ex 426)</t>
  </si>
  <si>
    <t>28-Cu</t>
  </si>
  <si>
    <t>(ex 420)</t>
  </si>
  <si>
    <t xml:space="preserve"> 10c - Oliviers</t>
  </si>
  <si>
    <t>26-Cu</t>
  </si>
  <si>
    <t>(ex 479)</t>
  </si>
  <si>
    <t>40c - Violet</t>
  </si>
  <si>
    <t>S26 / S31 - ex►timbres 418A/426-427 - «Armes du petit État» avec impression rouge («B» en ovale)</t>
  </si>
  <si>
    <t>Spot sur le 'Q' de la Belgique.</t>
  </si>
  <si>
    <t>(ex 480-V4)</t>
  </si>
  <si>
    <t>75c - gris olive</t>
  </si>
  <si>
    <t>25-V1</t>
  </si>
  <si>
    <t>Tache de couleur dans le cou.</t>
  </si>
  <si>
    <t>(ex 427-V2)</t>
  </si>
  <si>
    <t>(22/01/1936)</t>
  </si>
  <si>
    <t>70c - marron</t>
  </si>
  <si>
    <t>70c</t>
  </si>
  <si>
    <t>24-V2</t>
  </si>
  <si>
    <t>'U' brisé</t>
  </si>
  <si>
    <t>(ex 427-V1)</t>
  </si>
  <si>
    <t>24-V1</t>
  </si>
  <si>
    <t>(ex 480)</t>
  </si>
  <si>
    <t>(31/10/1938)</t>
  </si>
  <si>
    <t>(ex 427)</t>
  </si>
  <si>
    <t>70c - Marron</t>
  </si>
  <si>
    <t>(1938)</t>
  </si>
  <si>
    <t>(ex 425)</t>
  </si>
  <si>
    <t>(1937)</t>
  </si>
  <si>
    <t xml:space="preserve"> 35c - Vert clair</t>
  </si>
  <si>
    <t>35c</t>
  </si>
  <si>
    <t>1936-1938</t>
  </si>
  <si>
    <t>S20 / S25 - ex►timbres 418A/426-427 - «Armoiries du Petit État», &amp; 427+480- Roi Léopold III "Col Ouvert" : petit format avec profil à droite avec imprimé rouge et noir (roue ailée)</t>
  </si>
  <si>
    <t>(ex 401)</t>
  </si>
  <si>
    <t>(01/02/1935)</t>
  </si>
  <si>
    <t xml:space="preserve"> 70c - Olive noir</t>
  </si>
  <si>
    <t>S19 - ex►timbre 401/403 - Léopold III avec profil à gauche : avec impression rouge (roue ailée)</t>
  </si>
  <si>
    <t>(ex 341)</t>
  </si>
  <si>
    <t>(01/01/1932)</t>
  </si>
  <si>
    <t>75c Sépia : Roi Albert Ier</t>
  </si>
  <si>
    <t>(ex 340)</t>
  </si>
  <si>
    <t>35c - vert</t>
  </si>
  <si>
    <t>L allongé en Belgique</t>
  </si>
  <si>
    <t>10c - vert</t>
  </si>
  <si>
    <t>16-V2</t>
  </si>
  <si>
    <t>E étendu en Belgique</t>
  </si>
  <si>
    <t>16-V1</t>
  </si>
  <si>
    <t>(ex 337)</t>
  </si>
  <si>
    <t>10c - Oliviers</t>
  </si>
  <si>
    <t>S16 / S18 - ex►timbres 335/340 - Allégories &amp; 341 - Albert Ier au képi : avec imprimé rouge (roue ailée)</t>
  </si>
  <si>
    <t>(ex 288)</t>
  </si>
  <si>
    <t>(09/11/1931)</t>
  </si>
  <si>
    <t>75c - Violet noir</t>
  </si>
  <si>
    <t>(ex 287)</t>
  </si>
  <si>
    <t xml:space="preserve"> 70c - Brun rougeâtre</t>
  </si>
  <si>
    <t>(ex 286)</t>
  </si>
  <si>
    <t>(25/02/1931)</t>
  </si>
  <si>
    <t xml:space="preserve"> 60c - Rose pourpre</t>
  </si>
  <si>
    <t>(ex 285b)</t>
  </si>
  <si>
    <t>(1929)</t>
  </si>
  <si>
    <t xml:space="preserve"> 50c - Bleu clair</t>
  </si>
  <si>
    <t>(ex 285)</t>
  </si>
  <si>
    <t>(ex 284)</t>
  </si>
  <si>
    <t xml:space="preserve"> 40c - Violet</t>
  </si>
  <si>
    <t>(ex 283)</t>
  </si>
  <si>
    <t xml:space="preserve"> 35c - Vert</t>
  </si>
  <si>
    <t>(ex 282)</t>
  </si>
  <si>
    <t>(25/11/1929)</t>
  </si>
  <si>
    <t xml:space="preserve"> 25c - Carmin</t>
  </si>
  <si>
    <t>25c</t>
  </si>
  <si>
    <t>(ex 280)</t>
  </si>
  <si>
    <t>(ex 279)</t>
  </si>
  <si>
    <t xml:space="preserve"> 5c - Bleu-gris</t>
  </si>
  <si>
    <t>S7 / S15 - ex►sceaux 276/288A - Armoiries nationales type "Lion Héraldique" : avec impression rouge ou noire (roue ailée)</t>
  </si>
  <si>
    <t>1.75F-outremer (ex 257)</t>
  </si>
  <si>
    <t>(07/01/1929)</t>
  </si>
  <si>
    <t>1.50F-outremer (ex 193)</t>
  </si>
  <si>
    <t>5a</t>
  </si>
  <si>
    <t>1.50F-bleu vif (ex 207)</t>
  </si>
  <si>
    <t>(1929) ?</t>
  </si>
  <si>
    <t>60c-olive (ex 255)</t>
  </si>
  <si>
    <t xml:space="preserve"> 35c-vert (ex 254)</t>
  </si>
  <si>
    <t xml:space="preserve"> 10c-vert (ex 194)</t>
  </si>
  <si>
    <t xml:space="preserve"> 5c-gris (ex 193)</t>
  </si>
  <si>
    <t>5c</t>
  </si>
  <si>
    <t>1929-1930</t>
  </si>
  <si>
    <t>S</t>
  </si>
  <si>
    <t>S1 / S6 - ex►timbres 190/210 - Nouvelle image du Roi Albert Ier - Type "Houyoux" : avec impression noire (roue ailée)</t>
  </si>
  <si>
    <t>PAPIER</t>
  </si>
  <si>
    <t>EX.</t>
  </si>
  <si>
    <t xml:space="preserve"> ▼date d'émission▼</t>
  </si>
  <si>
    <t>Collection de timbres du service S : inventaire de :</t>
  </si>
  <si>
    <r>
      <rPr>
        <b/>
        <sz val="14"/>
        <color rgb="FFFF0000"/>
        <rFont val="Arial"/>
        <family val="2"/>
      </rPr>
      <t>◄= manquant</t>
    </r>
    <r>
      <rPr>
        <b/>
        <sz val="14"/>
        <color indexed="12"/>
        <rFont val="Arial"/>
        <family val="2"/>
      </rPr>
      <t xml:space="preserve">                            ◄►les deux</t>
    </r>
    <r>
      <rPr>
        <b/>
        <sz val="14"/>
        <color rgb="FF008000"/>
        <rFont val="Arial"/>
        <family val="2"/>
      </rPr>
      <t xml:space="preserve"> ►                = double? =faux</t>
    </r>
  </si>
  <si>
    <t>S-timbres de service</t>
  </si>
  <si>
    <t>1899</t>
  </si>
  <si>
    <t>1891</t>
  </si>
  <si>
    <t>1896</t>
  </si>
  <si>
    <t>1892</t>
  </si>
  <si>
    <t>21A</t>
  </si>
  <si>
    <t>13A</t>
  </si>
  <si>
    <t>20a</t>
  </si>
  <si>
    <t>17a</t>
  </si>
  <si>
    <t xml:space="preserve">3F </t>
  </si>
  <si>
    <t xml:space="preserve">1F </t>
  </si>
  <si>
    <t xml:space="preserve">50c </t>
  </si>
  <si>
    <t xml:space="preserve"> zie reeks C) Derde druk</t>
  </si>
  <si>
    <t xml:space="preserve">25c </t>
  </si>
  <si>
    <t>13Aa</t>
  </si>
  <si>
    <t>TE</t>
  </si>
  <si>
    <t>4a</t>
  </si>
  <si>
    <t>3a</t>
  </si>
  <si>
    <t>2a</t>
  </si>
  <si>
    <t>7A</t>
  </si>
  <si>
    <t>3A</t>
  </si>
  <si>
    <t>Collection de timbres TE : inventaire de :</t>
  </si>
  <si>
    <t>TE-Timbres téléphoniques</t>
  </si>
  <si>
    <t>05/07/1896</t>
  </si>
  <si>
    <t>17A</t>
  </si>
  <si>
    <t>Papier crayeux.</t>
  </si>
  <si>
    <t>1880 ?</t>
  </si>
  <si>
    <t>15c</t>
  </si>
  <si>
    <t>15b</t>
  </si>
  <si>
    <t>04/01/1897</t>
  </si>
  <si>
    <t>1897</t>
  </si>
  <si>
    <t>Papier fin satiné.</t>
  </si>
  <si>
    <t>09/01/1880</t>
  </si>
  <si>
    <t>TG15 / TG17 - Timbres télégraphiques représentant SM le Roi Léopold II sur fond ligné. Les timbres ont une forme hexagonale</t>
  </si>
  <si>
    <t>1880</t>
  </si>
  <si>
    <t>14b</t>
  </si>
  <si>
    <t>11b</t>
  </si>
  <si>
    <t>1881</t>
  </si>
  <si>
    <t>TG11 / TG14 - Timbres télégraphiques représentant SM le Roi Léopold II sur fond ligné. Les timbres ont une forme hexagonale</t>
  </si>
  <si>
    <t>1889</t>
  </si>
  <si>
    <t>10A-SP</t>
  </si>
  <si>
    <t>10-SP</t>
  </si>
  <si>
    <t xml:space="preserve"> (SPÉCIMEN)</t>
  </si>
  <si>
    <t>10A</t>
  </si>
  <si>
    <t>1ère édition (perforation 14½ x 15½)</t>
  </si>
  <si>
    <t>2e édition (perforation 14)</t>
  </si>
  <si>
    <t>1/1/1889</t>
  </si>
  <si>
    <t>TG10 / TG10A - Effigie du roi Léopold II de profil à gauche. Imprimé guilloché rouge</t>
  </si>
  <si>
    <t>1979</t>
  </si>
  <si>
    <t>8B-SP</t>
  </si>
  <si>
    <t>8B</t>
  </si>
  <si>
    <t>papier fin. Encres anililes</t>
  </si>
  <si>
    <t>1879 ?</t>
  </si>
  <si>
    <t>9b</t>
  </si>
  <si>
    <t>03/01/1893</t>
  </si>
  <si>
    <t>1893</t>
  </si>
  <si>
    <t>1879</t>
  </si>
  <si>
    <t>Papier moyen à épais</t>
  </si>
  <si>
    <t>10/01/1879</t>
  </si>
  <si>
    <t>TG8 / TG9 - Timbres télégraphiques avec numéro sur fond ligné. Les timbres ont une forme hexagonale.</t>
  </si>
  <si>
    <t>7B</t>
  </si>
  <si>
    <t>3B</t>
  </si>
  <si>
    <t xml:space="preserve"> ▼ papier crayeux ▼</t>
  </si>
  <si>
    <t>1871</t>
  </si>
  <si>
    <t>7Aa</t>
  </si>
  <si>
    <t>6Ac</t>
  </si>
  <si>
    <t>6Ab</t>
  </si>
  <si>
    <t>6Aa</t>
  </si>
  <si>
    <t>6A</t>
  </si>
  <si>
    <t>5Aa</t>
  </si>
  <si>
    <t>5A</t>
  </si>
  <si>
    <t>4Aa</t>
  </si>
  <si>
    <t>4A</t>
  </si>
  <si>
    <t>3Ab</t>
  </si>
  <si>
    <t>3Aa</t>
  </si>
  <si>
    <t>TG</t>
  </si>
  <si>
    <t>papier fin. Encres anilines</t>
  </si>
  <si>
    <t>TG3A / TG7A - Timbres télégraphiques représentant SM le Roi Léopold II sur fond plein. Les timbres ont une forme hexagonale.</t>
  </si>
  <si>
    <t>7-SP</t>
  </si>
  <si>
    <t>1871 ?</t>
  </si>
  <si>
    <t>7a</t>
  </si>
  <si>
    <t>15/8/1872</t>
  </si>
  <si>
    <t>1872</t>
  </si>
  <si>
    <t>6-SP</t>
  </si>
  <si>
    <t>6b</t>
  </si>
  <si>
    <t>5-Sp</t>
  </si>
  <si>
    <t>5b</t>
  </si>
  <si>
    <t>4-sp</t>
  </si>
  <si>
    <t>4b</t>
  </si>
  <si>
    <t>07/01/1872</t>
  </si>
  <si>
    <t>3-SP</t>
  </si>
  <si>
    <t>05/01/1878</t>
  </si>
  <si>
    <t>1878</t>
  </si>
  <si>
    <t>papier ordinaire à épais</t>
  </si>
  <si>
    <t xml:space="preserve"> 06/01/1871</t>
  </si>
  <si>
    <t>TG3 / TG7 - Timbres télégraphiques représentant SM le Roi Léopold II sur fond plein. Les timbres ont une forme hexagonale.</t>
  </si>
  <si>
    <t>rouge</t>
  </si>
  <si>
    <t>1866</t>
  </si>
  <si>
    <t>SPr</t>
  </si>
  <si>
    <t>bleu</t>
  </si>
  <si>
    <t>SPb</t>
  </si>
  <si>
    <t>noir</t>
  </si>
  <si>
    <t>SPz</t>
  </si>
  <si>
    <t>TG2-</t>
  </si>
  <si>
    <t>TG1-</t>
  </si>
  <si>
    <t>01/01/1866</t>
  </si>
  <si>
    <t>TG1 / TG2 - Timbres télégraphiques à l'effigie de SM le Roi Léopold Ier (de profil à gauche) sur fond plein : avec surcharge « SPECIMEN »</t>
  </si>
  <si>
    <t>2A</t>
  </si>
  <si>
    <t>1Aa</t>
  </si>
  <si>
    <t>1A</t>
  </si>
  <si>
    <t>papier épais</t>
  </si>
  <si>
    <t>1c</t>
  </si>
  <si>
    <t>1b</t>
  </si>
  <si>
    <t>papier fin ou ordinaire</t>
  </si>
  <si>
    <t>TG1 / TG2 - Timbres télégraphiques représentant SM le Roi Léopold Ier (de profil à gauche) sur fond plein. Les timbres ont une forme hexagonale.</t>
  </si>
  <si>
    <r>
      <t xml:space="preserve"> </t>
    </r>
    <r>
      <rPr>
        <b/>
        <sz val="12"/>
        <color rgb="FF002060"/>
        <rFont val="Arial"/>
        <family val="2"/>
      </rPr>
      <t>◄ ◄</t>
    </r>
    <r>
      <rPr>
        <b/>
        <sz val="12"/>
        <color rgb="FF7030A0"/>
        <rFont val="Arial"/>
        <family val="2"/>
      </rPr>
      <t xml:space="preserve"> eventuele  ▼uitbreiding▼</t>
    </r>
  </si>
  <si>
    <t>Collection de timbres TG : inventaire de :</t>
  </si>
  <si>
    <t>TG - Timbres pour reçu télégraphique</t>
  </si>
  <si>
    <t>BLOK:</t>
  </si>
  <si>
    <t>../8/1985</t>
  </si>
  <si>
    <t>../09/1977</t>
  </si>
  <si>
    <t>../6/1976</t>
  </si>
  <si>
    <t>1975-1978</t>
  </si>
  <si>
    <t>../5/1974</t>
  </si>
  <si>
    <t xml:space="preserve"> (11/05/1976) – polyvalent papier</t>
  </si>
  <si>
    <t>26/05/1973-1976</t>
  </si>
  <si>
    <t>../02/1972</t>
  </si>
  <si>
    <r>
      <rPr>
        <sz val="9"/>
        <color rgb="FFFF0000"/>
        <rFont val="Verdana"/>
        <family val="2"/>
      </rPr>
      <t>66/</t>
    </r>
    <r>
      <rPr>
        <strike/>
        <sz val="9"/>
        <color rgb="FFFF0000"/>
        <rFont val="Verdana"/>
        <family val="2"/>
      </rPr>
      <t xml:space="preserve"> 61</t>
    </r>
  </si>
  <si>
    <r>
      <rPr>
        <sz val="9"/>
        <color rgb="FFFF0000"/>
        <rFont val="Verdana"/>
        <family val="2"/>
      </rPr>
      <t>59/</t>
    </r>
    <r>
      <rPr>
        <strike/>
        <sz val="9"/>
        <color rgb="FFFF0000"/>
        <rFont val="Verdana"/>
        <family val="2"/>
      </rPr>
      <t xml:space="preserve"> 54</t>
    </r>
  </si>
  <si>
    <r>
      <rPr>
        <sz val="9"/>
        <color rgb="FFFF0000"/>
        <rFont val="Verdana"/>
        <family val="2"/>
      </rPr>
      <t>56/</t>
    </r>
    <r>
      <rPr>
        <strike/>
        <sz val="9"/>
        <color rgb="FFFF0000"/>
        <rFont val="Verdana"/>
        <family val="2"/>
      </rPr>
      <t xml:space="preserve"> 52</t>
    </r>
  </si>
  <si>
    <r>
      <rPr>
        <sz val="9"/>
        <color rgb="FFFF0000"/>
        <rFont val="Verdana"/>
        <family val="2"/>
      </rPr>
      <t>53/</t>
    </r>
    <r>
      <rPr>
        <strike/>
        <sz val="9"/>
        <color rgb="FFFF0000"/>
        <rFont val="Verdana"/>
        <family val="2"/>
      </rPr>
      <t xml:space="preserve"> 42</t>
    </r>
  </si>
  <si>
    <r>
      <rPr>
        <sz val="9"/>
        <color rgb="FFFF0000"/>
        <rFont val="Verdana"/>
        <family val="2"/>
      </rPr>
      <t>47/</t>
    </r>
    <r>
      <rPr>
        <strike/>
        <sz val="9"/>
        <color rgb="FFFF0000"/>
        <rFont val="Verdana"/>
        <family val="2"/>
      </rPr>
      <t xml:space="preserve"> 44</t>
    </r>
  </si>
  <si>
    <r>
      <rPr>
        <sz val="9"/>
        <color rgb="FFFF0000"/>
        <rFont val="Verdana"/>
        <family val="2"/>
      </rPr>
      <t>40/</t>
    </r>
    <r>
      <rPr>
        <strike/>
        <sz val="9"/>
        <color rgb="FFFF0000"/>
        <rFont val="Verdana"/>
        <family val="2"/>
      </rPr>
      <t xml:space="preserve"> 37</t>
    </r>
  </si>
  <si>
    <r>
      <rPr>
        <sz val="9"/>
        <color rgb="FFFF0000"/>
        <rFont val="Verdana"/>
        <family val="2"/>
      </rPr>
      <t>34/</t>
    </r>
    <r>
      <rPr>
        <strike/>
        <sz val="9"/>
        <color rgb="FFFF0000"/>
        <rFont val="Verdana"/>
        <family val="2"/>
      </rPr>
      <t xml:space="preserve"> 32</t>
    </r>
  </si>
  <si>
    <t>../12/1971</t>
  </si>
  <si>
    <t>WP-P2(*)</t>
  </si>
  <si>
    <t>Druk op wit papier :</t>
  </si>
  <si>
    <t>../3/1971</t>
  </si>
  <si>
    <r>
      <rPr>
        <sz val="9"/>
        <color rgb="FFFF0000"/>
        <rFont val="Verdana"/>
        <family val="2"/>
      </rPr>
      <t xml:space="preserve"> 53/</t>
    </r>
    <r>
      <rPr>
        <strike/>
        <sz val="9"/>
        <color rgb="FFFF0000"/>
        <rFont val="Verdana"/>
        <family val="2"/>
      </rPr>
      <t xml:space="preserve"> 40</t>
    </r>
  </si>
  <si>
    <r>
      <rPr>
        <sz val="9"/>
        <color rgb="FFFF0000"/>
        <rFont val="Verdana"/>
        <family val="2"/>
      </rPr>
      <t>48/</t>
    </r>
    <r>
      <rPr>
        <strike/>
        <sz val="9"/>
        <color rgb="FFFF0000"/>
        <rFont val="Verdana"/>
        <family val="2"/>
      </rPr>
      <t xml:space="preserve"> 35</t>
    </r>
  </si>
  <si>
    <r>
      <rPr>
        <sz val="9"/>
        <color rgb="FFFF0000"/>
        <rFont val="Verdana"/>
        <family val="2"/>
      </rPr>
      <t>37/</t>
    </r>
    <r>
      <rPr>
        <strike/>
        <sz val="9"/>
        <color rgb="FFFF0000"/>
        <rFont val="Verdana"/>
        <family val="2"/>
      </rPr>
      <t xml:space="preserve"> 25</t>
    </r>
  </si>
  <si>
    <t>../12/1970</t>
  </si>
  <si>
    <t>12/06/1967-1968</t>
  </si>
  <si>
    <t>../06/1968</t>
  </si>
  <si>
    <t>(e)  – type 019</t>
  </si>
  <si>
    <t>(d)  – type 205</t>
  </si>
  <si>
    <t>(c)   – type 148</t>
  </si>
  <si>
    <t>(b)  – type 136</t>
  </si>
  <si>
    <t>(a)  – type 122</t>
  </si>
  <si>
    <t>Type locomotief :</t>
  </si>
  <si>
    <t>1976-1978</t>
  </si>
  <si>
    <t>TR380P4 / TR397P4 -  Electrische en diesellocomotieven</t>
  </si>
  <si>
    <t>1972-1975</t>
  </si>
  <si>
    <r>
      <rPr>
        <sz val="9"/>
        <color rgb="FFFF0000"/>
        <rFont val="Verdana"/>
        <family val="2"/>
      </rPr>
      <t xml:space="preserve">35/ </t>
    </r>
    <r>
      <rPr>
        <strike/>
        <sz val="9"/>
        <color rgb="FFFF0000"/>
        <rFont val="Verdana"/>
        <family val="2"/>
      </rPr>
      <t>28</t>
    </r>
  </si>
  <si>
    <t>../2/1965</t>
  </si>
  <si>
    <r>
      <rPr>
        <sz val="9"/>
        <color rgb="FFFF0000"/>
        <rFont val="Verdana"/>
        <family val="2"/>
      </rPr>
      <t xml:space="preserve">28 / </t>
    </r>
    <r>
      <rPr>
        <strike/>
        <sz val="9"/>
        <color rgb="FFFF0000"/>
        <rFont val="Verdana"/>
        <family val="2"/>
      </rPr>
      <t>26</t>
    </r>
  </si>
  <si>
    <r>
      <rPr>
        <sz val="9"/>
        <color rgb="FFFF0000"/>
        <rFont val="Verdana"/>
        <family val="2"/>
      </rPr>
      <t xml:space="preserve">26 / </t>
    </r>
    <r>
      <rPr>
        <strike/>
        <sz val="9"/>
        <color rgb="FFFF0000"/>
        <rFont val="Verdana"/>
        <family val="2"/>
      </rPr>
      <t>24</t>
    </r>
  </si>
  <si>
    <r>
      <rPr>
        <sz val="9"/>
        <color rgb="FFFF0000"/>
        <rFont val="Verdana"/>
        <family val="2"/>
      </rPr>
      <t xml:space="preserve">24 / </t>
    </r>
    <r>
      <rPr>
        <strike/>
        <sz val="9"/>
        <color rgb="FFFF0000"/>
        <rFont val="Verdana"/>
        <family val="2"/>
      </rPr>
      <t>20</t>
    </r>
  </si>
  <si>
    <r>
      <rPr>
        <sz val="9"/>
        <color rgb="FFFF0000"/>
        <rFont val="Verdana"/>
        <family val="2"/>
      </rPr>
      <t xml:space="preserve">20 / </t>
    </r>
    <r>
      <rPr>
        <strike/>
        <sz val="9"/>
        <color rgb="FFFF0000"/>
        <rFont val="Verdana"/>
        <family val="2"/>
      </rPr>
      <t>22</t>
    </r>
  </si>
  <si>
    <r>
      <rPr>
        <sz val="9"/>
        <color rgb="FFFF0000"/>
        <rFont val="Verdana"/>
        <family val="2"/>
      </rPr>
      <t xml:space="preserve">20 / </t>
    </r>
    <r>
      <rPr>
        <strike/>
        <sz val="9"/>
        <color rgb="FFFF0000"/>
        <rFont val="Verdana"/>
        <family val="2"/>
      </rPr>
      <t>19</t>
    </r>
  </si>
  <si>
    <r>
      <rPr>
        <sz val="9"/>
        <color rgb="FFFF0000"/>
        <rFont val="Verdana"/>
        <family val="2"/>
      </rPr>
      <t xml:space="preserve">22 / </t>
    </r>
    <r>
      <rPr>
        <strike/>
        <sz val="9"/>
        <color rgb="FFFF0000"/>
        <rFont val="Verdana"/>
        <family val="2"/>
      </rPr>
      <t>21</t>
    </r>
  </si>
  <si>
    <r>
      <rPr>
        <sz val="9"/>
        <color rgb="FFFF0000"/>
        <rFont val="Verdana"/>
        <family val="2"/>
      </rPr>
      <t xml:space="preserve">19 / </t>
    </r>
    <r>
      <rPr>
        <strike/>
        <sz val="9"/>
        <color rgb="FFFF0000"/>
        <rFont val="Verdana"/>
        <family val="2"/>
      </rPr>
      <t>18</t>
    </r>
  </si>
  <si>
    <r>
      <rPr>
        <sz val="9"/>
        <color rgb="FFFF0000"/>
        <rFont val="Verdana"/>
        <family val="2"/>
      </rPr>
      <t xml:space="preserve">14 / </t>
    </r>
    <r>
      <rPr>
        <strike/>
        <sz val="9"/>
        <color rgb="FFFF0000"/>
        <rFont val="Verdana"/>
        <family val="2"/>
      </rPr>
      <t>13</t>
    </r>
  </si>
  <si>
    <t>TR340a : 5fr – sepiabruin</t>
  </si>
  <si>
    <t>../7/1953</t>
  </si>
  <si>
    <r>
      <rPr>
        <sz val="9"/>
        <color rgb="FFFF0000"/>
        <rFont val="Verdana"/>
        <family val="2"/>
      </rPr>
      <t xml:space="preserve">20 / </t>
    </r>
    <r>
      <rPr>
        <strike/>
        <sz val="9"/>
        <color rgb="FFFF0000"/>
        <rFont val="Verdana"/>
        <family val="2"/>
      </rPr>
      <t>18</t>
    </r>
  </si>
  <si>
    <r>
      <rPr>
        <sz val="9"/>
        <color rgb="FFFF0000"/>
        <rFont val="Verdana"/>
        <family val="2"/>
      </rPr>
      <t xml:space="preserve">17 / </t>
    </r>
    <r>
      <rPr>
        <strike/>
        <sz val="9"/>
        <color rgb="FFFF0000"/>
        <rFont val="Verdana"/>
        <family val="2"/>
      </rPr>
      <t>11</t>
    </r>
  </si>
  <si>
    <r>
      <rPr>
        <sz val="9"/>
        <color rgb="FFFF0000"/>
        <rFont val="Verdana"/>
        <family val="2"/>
      </rPr>
      <t xml:space="preserve">13 / </t>
    </r>
    <r>
      <rPr>
        <strike/>
        <sz val="9"/>
        <color rgb="FFFF0000"/>
        <rFont val="Verdana"/>
        <family val="2"/>
      </rPr>
      <t>15</t>
    </r>
  </si>
  <si>
    <t>../03/1953</t>
  </si>
  <si>
    <t>1950-1951</t>
  </si>
  <si>
    <t>11/03/1950-1951</t>
  </si>
  <si>
    <t>../7/1948</t>
  </si>
  <si>
    <r>
      <rPr>
        <sz val="9"/>
        <color rgb="FFFF0000"/>
        <rFont val="Verdana"/>
        <family val="2"/>
      </rPr>
      <t xml:space="preserve">13,5 / </t>
    </r>
    <r>
      <rPr>
        <strike/>
        <sz val="9"/>
        <color rgb="FFFF0000"/>
        <rFont val="Verdana"/>
        <family val="2"/>
      </rPr>
      <t>12</t>
    </r>
  </si>
  <si>
    <r>
      <rPr>
        <sz val="9"/>
        <color rgb="FFFF0000"/>
        <rFont val="Verdana"/>
        <family val="2"/>
      </rPr>
      <t xml:space="preserve">11 / </t>
    </r>
    <r>
      <rPr>
        <strike/>
        <sz val="9"/>
        <color rgb="FFFF0000"/>
        <rFont val="Verdana"/>
        <family val="2"/>
      </rPr>
      <t>10</t>
    </r>
  </si>
  <si>
    <r>
      <rPr>
        <sz val="9"/>
        <color rgb="FFFF0000"/>
        <rFont val="Verdana"/>
        <family val="2"/>
      </rPr>
      <t xml:space="preserve">9 / </t>
    </r>
    <r>
      <rPr>
        <strike/>
        <sz val="9"/>
        <color rgb="FFFF0000"/>
        <rFont val="Verdana"/>
        <family val="2"/>
      </rPr>
      <t>8</t>
    </r>
  </si>
  <si>
    <r>
      <rPr>
        <sz val="9"/>
        <color rgb="FFFF0000"/>
        <rFont val="Verdana"/>
        <family val="2"/>
      </rPr>
      <t xml:space="preserve">12 / </t>
    </r>
    <r>
      <rPr>
        <strike/>
        <sz val="9"/>
        <color rgb="FFFF0000"/>
        <rFont val="Verdana"/>
        <family val="2"/>
      </rPr>
      <t>5,5</t>
    </r>
  </si>
  <si>
    <r>
      <rPr>
        <sz val="9"/>
        <color rgb="FFFF0000"/>
        <rFont val="Verdana"/>
        <family val="2"/>
      </rPr>
      <t xml:space="preserve">10 / </t>
    </r>
    <r>
      <rPr>
        <strike/>
        <sz val="9"/>
        <color rgb="FFFF0000"/>
        <rFont val="Verdana"/>
        <family val="2"/>
      </rPr>
      <t>5,5</t>
    </r>
  </si>
  <si>
    <r>
      <rPr>
        <sz val="9"/>
        <color rgb="FFFF0000"/>
        <rFont val="Verdana"/>
        <family val="2"/>
      </rPr>
      <t xml:space="preserve">8 / </t>
    </r>
    <r>
      <rPr>
        <strike/>
        <sz val="9"/>
        <color rgb="FFFF0000"/>
        <rFont val="Verdana"/>
        <family val="2"/>
      </rPr>
      <t>5,5</t>
    </r>
  </si>
  <si>
    <t>1945-1946</t>
  </si>
  <si>
    <t>29/4/1945 - 1946</t>
  </si>
  <si>
    <t>../../1941</t>
  </si>
  <si>
    <t>../09/1939</t>
  </si>
  <si>
    <r>
      <rPr>
        <sz val="9"/>
        <color rgb="FFFF0000"/>
        <rFont val="Verdana"/>
        <family val="2"/>
      </rPr>
      <t xml:space="preserve">6 / </t>
    </r>
    <r>
      <rPr>
        <strike/>
        <sz val="9"/>
        <color rgb="FFFF0000"/>
        <rFont val="Verdana"/>
        <family val="2"/>
      </rPr>
      <t>5,5</t>
    </r>
  </si>
  <si>
    <r>
      <rPr>
        <sz val="9"/>
        <color rgb="FFFF0000"/>
        <rFont val="Verdana"/>
        <family val="2"/>
      </rPr>
      <t xml:space="preserve">5 / </t>
    </r>
    <r>
      <rPr>
        <strike/>
        <sz val="9"/>
        <color rgb="FFFF0000"/>
        <rFont val="Verdana"/>
        <family val="2"/>
      </rPr>
      <t>4,5</t>
    </r>
  </si>
  <si>
    <r>
      <rPr>
        <sz val="9"/>
        <color rgb="FFFF0000"/>
        <rFont val="Verdana"/>
        <family val="2"/>
      </rPr>
      <t xml:space="preserve">5 / </t>
    </r>
    <r>
      <rPr>
        <strike/>
        <sz val="9"/>
        <color rgb="FFFF0000"/>
        <rFont val="Verdana"/>
        <family val="2"/>
      </rPr>
      <t>3,5</t>
    </r>
  </si>
  <si>
    <t>../06/1935</t>
  </si>
  <si>
    <t>1929►1930</t>
  </si>
  <si>
    <t>25/02/1929-1930</t>
  </si>
  <si>
    <t>TR167-bis</t>
  </si>
  <si>
    <t>TR165- bis</t>
  </si>
  <si>
    <t>1923►31</t>
  </si>
  <si>
    <t>1923 ► 1931</t>
  </si>
  <si>
    <t>2/04/1921 ► 1922</t>
  </si>
  <si>
    <t>../../1920</t>
  </si>
  <si>
    <t>TR55-tab</t>
  </si>
  <si>
    <t>TR54-tab</t>
  </si>
  <si>
    <t>TR52-tab</t>
  </si>
  <si>
    <t>TR49-tab</t>
  </si>
  <si>
    <t>1914</t>
  </si>
  <si>
    <t>TR27b</t>
  </si>
  <si>
    <t>TR26b</t>
  </si>
  <si>
    <t>TR26a</t>
  </si>
  <si>
    <t>TR25a</t>
  </si>
  <si>
    <t>TR24a</t>
  </si>
  <si>
    <t>TR23a</t>
  </si>
  <si>
    <t>TR16a</t>
  </si>
  <si>
    <t>1902</t>
  </si>
  <si>
    <t>18/02/1895</t>
  </si>
  <si>
    <r>
      <t>TR14-</t>
    </r>
    <r>
      <rPr>
        <i/>
        <sz val="10"/>
        <color rgb="FFFF0000"/>
        <rFont val="Verdana"/>
        <family val="2"/>
      </rPr>
      <t>SP</t>
    </r>
  </si>
  <si>
    <r>
      <t>TR13-</t>
    </r>
    <r>
      <rPr>
        <i/>
        <sz val="10"/>
        <color rgb="FFFF0000"/>
        <rFont val="Verdana"/>
        <family val="2"/>
      </rPr>
      <t>SP</t>
    </r>
  </si>
  <si>
    <r>
      <t>TR12-</t>
    </r>
    <r>
      <rPr>
        <i/>
        <sz val="10"/>
        <color rgb="FFFF0000"/>
        <rFont val="Verdana"/>
        <family val="2"/>
      </rPr>
      <t>SP</t>
    </r>
  </si>
  <si>
    <r>
      <t>TR11-</t>
    </r>
    <r>
      <rPr>
        <i/>
        <sz val="10"/>
        <color rgb="FFFF0000"/>
        <rFont val="Verdana"/>
        <family val="2"/>
      </rPr>
      <t>SP</t>
    </r>
  </si>
  <si>
    <r>
      <t>TR10-</t>
    </r>
    <r>
      <rPr>
        <i/>
        <sz val="10"/>
        <color rgb="FFFF0000"/>
        <rFont val="Verdana"/>
        <family val="2"/>
      </rPr>
      <t>SP</t>
    </r>
  </si>
  <si>
    <r>
      <t>TR9-</t>
    </r>
    <r>
      <rPr>
        <i/>
        <sz val="10"/>
        <color rgb="FFFF0000"/>
        <rFont val="Verdana"/>
        <family val="2"/>
      </rPr>
      <t xml:space="preserve">SP </t>
    </r>
  </si>
  <si>
    <r>
      <t>TR8-</t>
    </r>
    <r>
      <rPr>
        <i/>
        <sz val="10"/>
        <color rgb="FFFF0000"/>
        <rFont val="Verdana"/>
        <family val="2"/>
      </rPr>
      <t xml:space="preserve">SP </t>
    </r>
  </si>
  <si>
    <r>
      <t>TR7-</t>
    </r>
    <r>
      <rPr>
        <i/>
        <sz val="10"/>
        <color rgb="FFFF0000"/>
        <rFont val="Verdana"/>
        <family val="2"/>
      </rPr>
      <t xml:space="preserve">SP </t>
    </r>
  </si>
  <si>
    <t>1894</t>
  </si>
  <si>
    <t>1/8/1882</t>
  </si>
  <si>
    <t>TR12bis</t>
  </si>
  <si>
    <t>TR8?</t>
  </si>
  <si>
    <t>TR7bis</t>
  </si>
  <si>
    <r>
      <t>TR6-</t>
    </r>
    <r>
      <rPr>
        <i/>
        <sz val="10"/>
        <color rgb="FFFF0000"/>
        <rFont val="Verdana"/>
        <family val="2"/>
      </rPr>
      <t xml:space="preserve">SP </t>
    </r>
  </si>
  <si>
    <r>
      <t>TR5-</t>
    </r>
    <r>
      <rPr>
        <i/>
        <sz val="10"/>
        <color rgb="FFFF0000"/>
        <rFont val="Verdana"/>
        <family val="2"/>
      </rPr>
      <t xml:space="preserve">SP </t>
    </r>
  </si>
  <si>
    <r>
      <t>TR4-</t>
    </r>
    <r>
      <rPr>
        <i/>
        <sz val="10"/>
        <color rgb="FFFF0000"/>
        <rFont val="Verdana"/>
        <family val="2"/>
      </rPr>
      <t xml:space="preserve">SP </t>
    </r>
  </si>
  <si>
    <r>
      <t>TR3</t>
    </r>
    <r>
      <rPr>
        <i/>
        <sz val="10"/>
        <color rgb="FFFF0000"/>
        <rFont val="Verdana"/>
        <family val="2"/>
      </rPr>
      <t xml:space="preserve">-SP </t>
    </r>
  </si>
  <si>
    <r>
      <t>TR2</t>
    </r>
    <r>
      <rPr>
        <i/>
        <sz val="10"/>
        <color rgb="FFFF0000"/>
        <rFont val="Verdana"/>
        <family val="2"/>
      </rPr>
      <t xml:space="preserve">-SP </t>
    </r>
  </si>
  <si>
    <r>
      <t>TR1-</t>
    </r>
    <r>
      <rPr>
        <i/>
        <sz val="10"/>
        <color rgb="FFFF0000"/>
        <rFont val="Verdana"/>
        <family val="2"/>
      </rPr>
      <t xml:space="preserve">SP </t>
    </r>
  </si>
  <si>
    <t>1/5/1879</t>
  </si>
  <si>
    <t>▲ref. date</t>
  </si>
  <si>
    <t>▼Extensible : insertion/copie de lignes avec formules▼</t>
  </si>
  <si>
    <t>Timbres chemins de fer &amp; colis postaux</t>
  </si>
  <si>
    <t>Collection de timbres TR : inventaire de :</t>
  </si>
  <si>
    <t>TR-Timbres chemins de fer &amp; colis postaux</t>
  </si>
  <si>
    <t>(numéroté)</t>
  </si>
  <si>
    <t>TRV-BL24A ► dossier? + couverture</t>
  </si>
  <si>
    <t xml:space="preserve">TRV-BL24 ► dossier? + couverture </t>
  </si>
  <si>
    <t>5x timbres</t>
  </si>
  <si>
    <t xml:space="preserve">TRV-BL24A </t>
  </si>
  <si>
    <t>21-22/09/2013</t>
  </si>
  <si>
    <t>100 jaar  Station Gent-Sint-Pieter</t>
  </si>
  <si>
    <t>TRV-BL23A ► dossier? + couverture</t>
  </si>
  <si>
    <t xml:space="preserve">TRV-BL23 ► dossier? + couverture </t>
  </si>
  <si>
    <t xml:space="preserve">TRV-BL23A </t>
  </si>
  <si>
    <t>24-25/11/2012</t>
  </si>
  <si>
    <t>TRV-BL22A ► dossier + couverture</t>
  </si>
  <si>
    <t xml:space="preserve">TRV-BL22 ► dossier + couverture </t>
  </si>
  <si>
    <t xml:space="preserve">TRV-BL22A </t>
  </si>
  <si>
    <t>31/10/2011 ?</t>
  </si>
  <si>
    <t>TRV-BL20A ► dossier + couverture</t>
  </si>
  <si>
    <t xml:space="preserve">TRV-BL20 ► dossier + couverture </t>
  </si>
  <si>
    <t xml:space="preserve">TRV-BL20A </t>
  </si>
  <si>
    <t>06/04/2011 ?</t>
  </si>
  <si>
    <t xml:space="preserve">TRV-BL19A ► dossier + couverture </t>
  </si>
  <si>
    <t xml:space="preserve">TRV-BL19 ► dossier + couverture </t>
  </si>
  <si>
    <t xml:space="preserve">TRV-BL19A </t>
  </si>
  <si>
    <t>Non</t>
  </si>
  <si>
    <t xml:space="preserve">TRV-BL18A ► dossier + couverture </t>
  </si>
  <si>
    <t xml:space="preserve">TRV-BL18 ► dossier + couverture </t>
  </si>
  <si>
    <t xml:space="preserve">TRV-BL18A </t>
  </si>
  <si>
    <t xml:space="preserve">TRV-BL17A ► dossier + couverture </t>
  </si>
  <si>
    <t xml:space="preserve">TRV-BL17 ► dossier + couverture </t>
  </si>
  <si>
    <t xml:space="preserve">TRV-BL17A </t>
  </si>
  <si>
    <t xml:space="preserve">TRV-BL15A ► dossier + couverture </t>
  </si>
  <si>
    <t xml:space="preserve">TRV-BL15 ► dossier + couverture </t>
  </si>
  <si>
    <t xml:space="preserve">TRV-BL15A </t>
  </si>
  <si>
    <t>TRV61</t>
  </si>
  <si>
    <t>TRV60</t>
  </si>
  <si>
    <t>TRV59</t>
  </si>
  <si>
    <t>TRV58</t>
  </si>
  <si>
    <t>19-20/09/2009</t>
  </si>
  <si>
    <t>TRV-BL12A ► dossier + couverture</t>
  </si>
  <si>
    <t xml:space="preserve">TRV-BL12 ► dossier + couverture </t>
  </si>
  <si>
    <t xml:space="preserve">TRV-BL12A </t>
  </si>
  <si>
    <t>15-16/09/2007</t>
  </si>
  <si>
    <t>10x timbres</t>
  </si>
  <si>
    <t>9/10/2006 ?</t>
  </si>
  <si>
    <t>10/07/2006 ?</t>
  </si>
  <si>
    <t>1-2/10/2005</t>
  </si>
  <si>
    <t>2-3/10/2004</t>
  </si>
  <si>
    <t>4-5/10/2003</t>
  </si>
  <si>
    <t>5-6-10-13 /10/2002</t>
  </si>
  <si>
    <t>plaque2</t>
  </si>
  <si>
    <t>plaque1</t>
  </si>
  <si>
    <t>341F/€8,50</t>
  </si>
  <si>
    <t>121F/€3,00</t>
  </si>
  <si>
    <t>40F/€1,00</t>
  </si>
  <si>
    <t>36F/€0,90</t>
  </si>
  <si>
    <t>32F/€0,80</t>
  </si>
  <si>
    <t>28F/€0,70</t>
  </si>
  <si>
    <t>24F/€0,60</t>
  </si>
  <si>
    <t>20F/€0,50</t>
  </si>
  <si>
    <t>16F/€0,40</t>
  </si>
  <si>
    <t>12F/€0,30</t>
  </si>
  <si>
    <t>8F/€0,20</t>
  </si>
  <si>
    <t>1F/€0,10</t>
  </si>
  <si>
    <t>6-7/10/2001</t>
  </si>
  <si>
    <t>150F/€3,72</t>
  </si>
  <si>
    <t>blok TRV-BL2</t>
  </si>
  <si>
    <t>50F/€1,24</t>
  </si>
  <si>
    <t>30F/€0,74</t>
  </si>
  <si>
    <t>20F/€0,5</t>
  </si>
  <si>
    <t>30/9/2000 + 1/10/2000</t>
  </si>
  <si>
    <t>le bloc TRV-BL1 a été vendu dans un dossier avec un bloc avec carte postale incluant une télécarte</t>
  </si>
  <si>
    <t>2000F/€49,58</t>
  </si>
  <si>
    <t>TRV-BL1 ► dossier</t>
  </si>
  <si>
    <t xml:space="preserve"> ?</t>
  </si>
  <si>
    <t>voir note ci-dessous</t>
  </si>
  <si>
    <t>1000F/€24,79</t>
  </si>
  <si>
    <t>TRV-BL1</t>
  </si>
  <si>
    <t>../01/2000</t>
  </si>
  <si>
    <t>?</t>
  </si>
  <si>
    <t>125F</t>
  </si>
  <si>
    <t>100F</t>
  </si>
  <si>
    <t>75F</t>
  </si>
  <si>
    <t>50F</t>
  </si>
  <si>
    <t>25-26/10/1999 + 2/10/1999</t>
  </si>
  <si>
    <t>160F</t>
  </si>
  <si>
    <t>80F</t>
  </si>
  <si>
    <t>3-4/10/1998</t>
  </si>
  <si>
    <t>200F</t>
  </si>
  <si>
    <t>pas</t>
  </si>
  <si>
    <t>300F</t>
  </si>
  <si>
    <r>
      <rPr>
        <b/>
        <sz val="12"/>
        <color rgb="FF002060"/>
        <rFont val="Arial"/>
        <family val="2"/>
      </rPr>
      <t>◄ ◄</t>
    </r>
    <r>
      <rPr>
        <b/>
        <sz val="12"/>
        <color rgb="FF7030A0"/>
        <rFont val="Arial"/>
        <family val="2"/>
      </rPr>
      <t xml:space="preserve"> ▼extension▼ possible</t>
    </r>
  </si>
  <si>
    <t xml:space="preserve"> ▬ dossiers/Philanews N° / année (page) ▬</t>
  </si>
  <si>
    <t>BEF ou €</t>
  </si>
  <si>
    <t>TRV.Nr.:</t>
  </si>
  <si>
    <t>Collection de timbres TRV : inventaire de :</t>
  </si>
  <si>
    <t>TRV-Vignettes ferroviaires</t>
  </si>
  <si>
    <t xml:space="preserve"> ▼extensible avec ajout de lignes ▼</t>
  </si>
  <si>
    <t>Voir album pour les différentes espèces non répertoriées ici. Au collectionneur, faites vous-même la liste de ce que vous avez en votre possession</t>
  </si>
  <si>
    <t>remarque:</t>
  </si>
  <si>
    <t>Bien que cette série ait pris fin en 1988 pour l'émission des timbres Starfport, des surimpressions (grand « T ») ont ensuite été placées sur divers timbres (comme les séries TX17-TX25). Vous en trouverez ci-dessous quelques-uns.</t>
  </si>
  <si>
    <t>TX… - Timbres avec surimpression «T» utilisés pour les timbres-poste</t>
  </si>
  <si>
    <t>Variété :</t>
  </si>
  <si>
    <t>82P5a-V</t>
  </si>
  <si>
    <t>20F-gris olive</t>
  </si>
  <si>
    <t>1922</t>
  </si>
  <si>
    <t>83P5a</t>
  </si>
  <si>
    <t>10F-marron</t>
  </si>
  <si>
    <t>82P5a</t>
  </si>
  <si>
    <t>9F-violet</t>
  </si>
  <si>
    <t>81P5a</t>
  </si>
  <si>
    <t>8F-gris</t>
  </si>
  <si>
    <t>80P5a</t>
  </si>
  <si>
    <t>4F-vert</t>
  </si>
  <si>
    <t>76P5a</t>
  </si>
  <si>
    <t>3F-bleu</t>
  </si>
  <si>
    <t>75P5a</t>
  </si>
  <si>
    <t xml:space="preserve"> «Papier phosphorescent polyvalent PF-P5a gomme blanche (Epacar)»</t>
  </si>
  <si>
    <t>83P6</t>
  </si>
  <si>
    <t>82P6</t>
  </si>
  <si>
    <t>81P6</t>
  </si>
  <si>
    <t>80P6</t>
  </si>
  <si>
    <t>7F-orange</t>
  </si>
  <si>
    <t>79P6</t>
  </si>
  <si>
    <t>75P6</t>
  </si>
  <si>
    <t>2F-vert</t>
  </si>
  <si>
    <t>74P6</t>
  </si>
  <si>
    <t xml:space="preserve"> «P-P6 : Papier polyvalent non phosphorescent avec gomme PVA blanche (1979) - WG»</t>
  </si>
  <si>
    <t>82V</t>
  </si>
  <si>
    <t>6F-jaune brun</t>
  </si>
  <si>
    <t>5F-violet</t>
  </si>
  <si>
    <t>1F-roselilas</t>
  </si>
  <si>
    <t xml:space="preserve"> «Ty_1(P7a) Papier typo avec gomme grise»</t>
  </si>
  <si>
    <t>1985-1988</t>
  </si>
  <si>
    <t>TX73 / TX83 - Type modifié à partir de 1966 : chiffre de valeur plus petit et fond ligné</t>
  </si>
  <si>
    <t>70P7-V</t>
  </si>
  <si>
    <t>67P7-V2</t>
  </si>
  <si>
    <t>67P7-V1</t>
  </si>
  <si>
    <t>66P7-V</t>
  </si>
  <si>
    <t>70P5-V</t>
  </si>
  <si>
    <t>66P5-V2</t>
  </si>
  <si>
    <t>66P5-V1</t>
  </si>
  <si>
    <t>66-V</t>
  </si>
  <si>
    <t>72P7</t>
  </si>
  <si>
    <t>71P7</t>
  </si>
  <si>
    <t>70P7</t>
  </si>
  <si>
    <t>69P7</t>
  </si>
  <si>
    <t>68P7</t>
  </si>
  <si>
    <t>66P7</t>
  </si>
  <si>
    <t>69P5</t>
  </si>
  <si>
    <t>68aP5</t>
  </si>
  <si>
    <t>68P5</t>
  </si>
  <si>
    <t>67aP5</t>
  </si>
  <si>
    <t>7F-vermillon clair</t>
  </si>
  <si>
    <t>71a</t>
  </si>
  <si>
    <t>.(1970)</t>
  </si>
  <si>
    <t>7F vermillon</t>
  </si>
  <si>
    <t>1970</t>
  </si>
  <si>
    <t>3F-bleu clair</t>
  </si>
  <si>
    <t>2F-vert foncé</t>
  </si>
  <si>
    <t>1F-lilas rouge</t>
  </si>
  <si>
    <t>../../1966</t>
  </si>
  <si>
    <t>TX66 / TX72 - Nouveau type : Lion héraldique et chiffre de grande valeur</t>
  </si>
  <si>
    <t>(15/12/1948)</t>
  </si>
  <si>
    <t>10F-violet noir</t>
  </si>
  <si>
    <t>1948</t>
  </si>
  <si>
    <t>8F-vin rouge</t>
  </si>
  <si>
    <t>(?-?)</t>
  </si>
  <si>
    <t>7F violet</t>
  </si>
  <si>
    <t>1945-1953</t>
  </si>
  <si>
    <t>5F-marron-violet</t>
  </si>
  <si>
    <t>(31/07/1953)</t>
  </si>
  <si>
    <t>4F-bleu</t>
  </si>
  <si>
    <t>1953</t>
  </si>
  <si>
    <t>3F-jaune brun</t>
  </si>
  <si>
    <t>(31/07//1953)</t>
  </si>
  <si>
    <t>2,40F-violet clair</t>
  </si>
  <si>
    <t>1.80F-rouge</t>
  </si>
  <si>
    <t>1.60F-rose lilas</t>
  </si>
  <si>
    <t>65c-vert clair</t>
  </si>
  <si>
    <t>12/09/1945-1953</t>
  </si>
  <si>
    <t>TX56 / TX65 - Type de J1922 mais autres valeurs sans « BELGIQUE-BELGIE »</t>
  </si>
  <si>
    <t>55A</t>
  </si>
  <si>
    <t>1924</t>
  </si>
  <si>
    <t>50A</t>
  </si>
  <si>
    <t>49A</t>
  </si>
  <si>
    <t>2F--orange-rouge</t>
  </si>
  <si>
    <t>1F sépia</t>
  </si>
  <si>
    <t>50c-sarcelle</t>
  </si>
  <si>
    <t>40c-violet</t>
  </si>
  <si>
    <t>30c-rouge carmin</t>
  </si>
  <si>
    <t>20c-bleu</t>
  </si>
  <si>
    <t>10c d'olives</t>
  </si>
  <si>
    <t>TX49 / TX55A - Nouveau type « Libération » : personnage couronné de feuilles de chêne</t>
  </si>
  <si>
    <t>(Point après « A » de Paiement)</t>
  </si>
  <si>
    <t>Variétés :</t>
  </si>
  <si>
    <t>5c-gris</t>
  </si>
  <si>
    <t>32-V2</t>
  </si>
  <si>
    <t>("Betauen" au lieu de "Payer")</t>
  </si>
  <si>
    <t>32-V1</t>
  </si>
  <si>
    <t>3,50F-bleu vif</t>
  </si>
  <si>
    <t>48a</t>
  </si>
  <si>
    <t>(20/06/1929)</t>
  </si>
  <si>
    <t>3.50F-outremer</t>
  </si>
  <si>
    <t>2F-lilas</t>
  </si>
  <si>
    <t>2F-violet</t>
  </si>
  <si>
    <t>(1/6//1932)</t>
  </si>
  <si>
    <t>1,50F de bisister d'olives</t>
  </si>
  <si>
    <t>(1/2/1935)</t>
  </si>
  <si>
    <t>1.40F-vert-gris</t>
  </si>
  <si>
    <t>(20/6//1929)</t>
  </si>
  <si>
    <t>1,20F d'olives</t>
  </si>
  <si>
    <t>(06/01/1932)</t>
  </si>
  <si>
    <t>1F-lilas</t>
  </si>
  <si>
    <t>(1/2/1925)</t>
  </si>
  <si>
    <t>1F-violet</t>
  </si>
  <si>
    <t>1925</t>
  </si>
  <si>
    <t>80c-gris</t>
  </si>
  <si>
    <t>70c-brun rouge</t>
  </si>
  <si>
    <t>(21/10/1938)</t>
  </si>
  <si>
    <t>60c-rouge</t>
  </si>
  <si>
    <t>(15/05/1934)</t>
  </si>
  <si>
    <t xml:space="preserve"> 50c-gris foncé</t>
  </si>
  <si>
    <t>50c-outremer foncé</t>
  </si>
  <si>
    <t>38b</t>
  </si>
  <si>
    <t>50c-outremer</t>
  </si>
  <si>
    <t>50c-bleu</t>
  </si>
  <si>
    <t>(1/2/1923)</t>
  </si>
  <si>
    <t xml:space="preserve"> 40c-rouge brun</t>
  </si>
  <si>
    <t>35c-vert</t>
  </si>
  <si>
    <t>(../../1924)</t>
  </si>
  <si>
    <t xml:space="preserve"> 30c-vermillon</t>
  </si>
  <si>
    <t>35a</t>
  </si>
  <si>
    <t>30c de carmin</t>
  </si>
  <si>
    <t>20c-marron noir</t>
  </si>
  <si>
    <t>20c-marron</t>
  </si>
  <si>
    <t>10c-vert intense</t>
  </si>
  <si>
    <t>33b</t>
  </si>
  <si>
    <t>10c-jaune vert</t>
  </si>
  <si>
    <t>33a</t>
  </si>
  <si>
    <t>10c-sarcelle</t>
  </si>
  <si>
    <t>5c-noir-gris</t>
  </si>
  <si>
    <t>32a</t>
  </si>
  <si>
    <t>TX32/TX48 - Nouveau type de J1919 mais chiffres plus épais. Figure en cercle flanquée de lions.</t>
  </si>
  <si>
    <t>(-)</t>
  </si>
  <si>
    <t>50C</t>
  </si>
  <si>
    <t>30B</t>
  </si>
  <si>
    <t>28B</t>
  </si>
  <si>
    <t>27B</t>
  </si>
  <si>
    <t>26B</t>
  </si>
  <si>
    <t>TX</t>
  </si>
  <si>
    <t>Timbres au nom des bureaux émetteurs (malgré leur suppression le 25/04/1919)</t>
  </si>
  <si>
    <t>Variétés (T15)</t>
  </si>
  <si>
    <t>31-V</t>
  </si>
  <si>
    <t>10c-rouge</t>
  </si>
  <si>
    <t>27 V</t>
  </si>
  <si>
    <t>26 V</t>
  </si>
  <si>
    <t>31A</t>
  </si>
  <si>
    <t>28A</t>
  </si>
  <si>
    <t>27A</t>
  </si>
  <si>
    <t>T14½x15</t>
  </si>
  <si>
    <t>26A</t>
  </si>
  <si>
    <t>TX-29 : n'existe pas</t>
  </si>
  <si>
    <t>TX26/TX31 - Nouveau type : Chiffre fin coloré sur fond blanc. Figure en cercle flanquée de lions.</t>
  </si>
  <si>
    <t>1F - Brun violet</t>
  </si>
  <si>
    <t>25Aa</t>
  </si>
  <si>
    <t>1F - Violette</t>
  </si>
  <si>
    <t>50c - carmin</t>
  </si>
  <si>
    <t>24A</t>
  </si>
  <si>
    <t>40c - Vert</t>
  </si>
  <si>
    <t>35c - Marron</t>
  </si>
  <si>
    <t>1915</t>
  </si>
  <si>
    <t>22A</t>
  </si>
  <si>
    <t>TX22A / TX25A - SM le Roi Albert Ier et Paysages urbains avec surimpression grand "T" (timbres de J1915 : 142A►145A)</t>
  </si>
  <si>
    <t>(ex-145a)</t>
  </si>
  <si>
    <t>1F-brun violet</t>
  </si>
  <si>
    <t>25a</t>
  </si>
  <si>
    <t>(ex-145)</t>
  </si>
  <si>
    <t>(ex-144)</t>
  </si>
  <si>
    <t>50c de carmin</t>
  </si>
  <si>
    <t>(ex-143)</t>
  </si>
  <si>
    <t>40c-vert</t>
  </si>
  <si>
    <t>(ex-142)</t>
  </si>
  <si>
    <t>35c-brun rouge</t>
  </si>
  <si>
    <t>(ex-141)</t>
  </si>
  <si>
    <t>25c-bleu</t>
  </si>
  <si>
    <t>(ex-140)</t>
  </si>
  <si>
    <t>20c-violet</t>
  </si>
  <si>
    <t>(ex-139)</t>
  </si>
  <si>
    <t>15c-violet</t>
  </si>
  <si>
    <t>(ex-138)</t>
  </si>
  <si>
    <t>(ex-137)</t>
  </si>
  <si>
    <t>TX17 / TX25 - SM le Roi Albert Ier et Paysages urbains avec surimpression grand "T" (timbres de J1915 : 137►145)</t>
  </si>
  <si>
    <t>16 V</t>
  </si>
  <si>
    <t>Variétés</t>
  </si>
  <si>
    <t>13 V</t>
  </si>
  <si>
    <t>12 V</t>
  </si>
  <si>
    <t>30c-outremer</t>
  </si>
  <si>
    <t>1916</t>
  </si>
  <si>
    <t>TX12/TX16 – Type légèrement modifié de « Figure en cercle entouré de lions » de J1895</t>
  </si>
  <si>
    <t>1F-jaune</t>
  </si>
  <si>
    <t>1895-1916</t>
  </si>
  <si>
    <t>11A</t>
  </si>
  <si>
    <t>TX3A / TX16A - Numéro encerclé entouré de lions (avec nom d'un bureau d'attribution) = liste incomplète</t>
  </si>
  <si>
    <t>(Authier-Braine) (Wouter-Brakel)</t>
  </si>
  <si>
    <t>50c-gris</t>
  </si>
  <si>
    <t>TX9A-?-TX16A</t>
  </si>
  <si>
    <t>TX7A-?-TX15A</t>
  </si>
  <si>
    <t>14A</t>
  </si>
  <si>
    <t>20 tasses d'olives</t>
  </si>
  <si>
    <t>10c-rouge….</t>
  </si>
  <si>
    <t>TX5A-?-TX13A</t>
  </si>
  <si>
    <r>
      <t xml:space="preserve"> Il existe également des variétés pour :</t>
    </r>
    <r>
      <rPr>
        <b/>
        <sz val="10"/>
        <color rgb="FF0000FF"/>
        <rFont val="Verdana"/>
        <family val="2"/>
      </rPr>
      <t xml:space="preserve"> TR12A-V, TR13A-V, TR13A-V,</t>
    </r>
  </si>
  <si>
    <t>TX3A-?-TX12A</t>
  </si>
  <si>
    <t>5c-jaune vert</t>
  </si>
  <si>
    <t>11/01/1895 &amp; 08/01/1916</t>
  </si>
  <si>
    <t>TX3A / TX16A - Chiffre entouré de lions (avec nom d'un bureau d'attribution) = liste incomplète</t>
  </si>
  <si>
    <t>'ET' du paiement déformé</t>
  </si>
  <si>
    <t>6 V</t>
  </si>
  <si>
    <t xml:space="preserve"> petit cercle►</t>
  </si>
  <si>
    <t>3-V</t>
  </si>
  <si>
    <t>20c-noir-gris</t>
  </si>
  <si>
    <t>spécimen TX9</t>
  </si>
  <si>
    <t>20c-olive grise</t>
  </si>
  <si>
    <t>spécimen TX6</t>
  </si>
  <si>
    <t>spécimen TX5</t>
  </si>
  <si>
    <t>1F-rose</t>
  </si>
  <si>
    <t>50c-noir-gris</t>
  </si>
  <si>
    <t>1895</t>
  </si>
  <si>
    <t>9a</t>
  </si>
  <si>
    <t>(23/05/1900)</t>
  </si>
  <si>
    <t>1990</t>
  </si>
  <si>
    <t>50c d'ocre brun</t>
  </si>
  <si>
    <t>(04/01/1909)</t>
  </si>
  <si>
    <t>1909</t>
  </si>
  <si>
    <t>20c-résida</t>
  </si>
  <si>
    <t>10c-rose saumon</t>
  </si>
  <si>
    <t>10c-rose</t>
  </si>
  <si>
    <t>10c-brun rougeâtre</t>
  </si>
  <si>
    <t>11/01/1895</t>
  </si>
  <si>
    <t>TX3 / TX11 - Chiffre en cercle entouré de lions</t>
  </si>
  <si>
    <t>20c -outremer</t>
  </si>
  <si>
    <t>TX2 «SPÉCIMEN»</t>
  </si>
  <si>
    <t>Papier moyen (couleurs unies) : avec « SPÉCIMEN »</t>
  </si>
  <si>
    <t>10c-vert</t>
  </si>
  <si>
    <t>TX1 «SPÉCIMEN»</t>
  </si>
  <si>
    <t>20c - outremer lourd</t>
  </si>
  <si>
    <t>2Aa</t>
  </si>
  <si>
    <t>20c-outremer</t>
  </si>
  <si>
    <t>10c - vert foncé</t>
  </si>
  <si>
    <t>TX1-V : Tache blanche sur le 1er 'E' des centimes</t>
  </si>
  <si>
    <t>1870</t>
  </si>
  <si>
    <t>01/08/1870</t>
  </si>
  <si>
    <t>TX1 / TX2A - Numéro en ovale. Gravure sur bois.</t>
  </si>
  <si>
    <t>Collection de timbres TX : inventaire de :</t>
  </si>
  <si>
    <t>TX-Timbres taxe</t>
  </si>
  <si>
    <t xml:space="preserve">.. /.. /1935 </t>
  </si>
  <si>
    <t xml:space="preserve">BA1 </t>
  </si>
  <si>
    <t xml:space="preserve">BA2 </t>
  </si>
  <si>
    <t xml:space="preserve">BA3 </t>
  </si>
  <si>
    <t xml:space="preserve">BA4 </t>
  </si>
  <si>
    <t xml:space="preserve">BA5 </t>
  </si>
  <si>
    <t xml:space="preserve">BA6 </t>
  </si>
  <si>
    <t xml:space="preserve">BA7 </t>
  </si>
  <si>
    <t xml:space="preserve">BA8 </t>
  </si>
  <si>
    <t xml:space="preserve">BA9 </t>
  </si>
  <si>
    <t>BA10</t>
  </si>
  <si>
    <t xml:space="preserve">BA10a </t>
  </si>
  <si>
    <t>BA11</t>
  </si>
  <si>
    <t>BA12</t>
  </si>
  <si>
    <t>BA14</t>
  </si>
  <si>
    <t>BA15</t>
  </si>
  <si>
    <t>BA16</t>
  </si>
  <si>
    <t>BA17</t>
  </si>
  <si>
    <t>BA18</t>
  </si>
  <si>
    <t>BA19</t>
  </si>
  <si>
    <t>BA20</t>
  </si>
  <si>
    <t>BA21</t>
  </si>
  <si>
    <t>BA22</t>
  </si>
  <si>
    <t>BA23</t>
  </si>
  <si>
    <t xml:space="preserve">BA6-Cu </t>
  </si>
  <si>
    <t xml:space="preserve">BA8-Cu </t>
  </si>
  <si>
    <t xml:space="preserve">BA24  - Timbres pour colis postaux : timbre ferroviaire belge TR191 (légèrement autre klEur) de J1935 avec impression « BAGAGES-REISGOED » </t>
  </si>
  <si>
    <t xml:space="preserve">.. /.. /1936 </t>
  </si>
  <si>
    <t>BA24</t>
  </si>
  <si>
    <t>JO1 /JO7 - Timbres TR136-TR145 type «Armes du Royaume» de 1923-31 avec surcharge «JOURNAUX-DAGBLADEN 1928» avec date (timbres verticaux)</t>
  </si>
  <si>
    <t>../../1928</t>
  </si>
  <si>
    <t xml:space="preserve"> JO1 (exTR136 )</t>
  </si>
  <si>
    <t>10c - vermillon</t>
  </si>
  <si>
    <t xml:space="preserve"> JO2 (exTR138 )</t>
  </si>
  <si>
    <t>20c - bleu-vert</t>
  </si>
  <si>
    <t xml:space="preserve"> JO3 (exTR140 )</t>
  </si>
  <si>
    <t xml:space="preserve"> JO4 (exTR142 )</t>
  </si>
  <si>
    <t>60c - orange</t>
  </si>
  <si>
    <t xml:space="preserve"> JO5 (exTR143 )</t>
  </si>
  <si>
    <t>JO6 (exTR144 )</t>
  </si>
  <si>
    <t>80c - violette</t>
  </si>
  <si>
    <t xml:space="preserve"> JO7 (exTR145 )</t>
  </si>
  <si>
    <t>90c - Ardoise</t>
  </si>
  <si>
    <t>(impression décalée)</t>
  </si>
  <si>
    <t>JO8 /JO18 - Timbres TR146-TR167 type «Armes du Royaume» de 1923-31 avec surcharge «JOURNAUX-DAGBLADEN 1928» avec date (timbres horizontaux)</t>
  </si>
  <si>
    <t xml:space="preserve"> JO8 (exTR146 )</t>
  </si>
  <si>
    <t>1fr - bleu</t>
  </si>
  <si>
    <t>1fr - outremer</t>
  </si>
  <si>
    <t xml:space="preserve"> JO9 (exTR150 )</t>
  </si>
  <si>
    <t>2fr - olive</t>
  </si>
  <si>
    <t xml:space="preserve"> JO10 (exTR154 )</t>
  </si>
  <si>
    <t>3fr - vermillon</t>
  </si>
  <si>
    <t xml:space="preserve"> JO11 (exTR156 )</t>
  </si>
  <si>
    <t>4fr - lilas rose</t>
  </si>
  <si>
    <t xml:space="preserve"> JO12 (exTR157 )</t>
  </si>
  <si>
    <t>5fr - violette</t>
  </si>
  <si>
    <t xml:space="preserve"> JO13 (exTR158 )</t>
  </si>
  <si>
    <t>6fr - marron pâle</t>
  </si>
  <si>
    <t xml:space="preserve"> JO14 (exTR159 )</t>
  </si>
  <si>
    <t>7fr - jaune foncé</t>
  </si>
  <si>
    <t xml:space="preserve"> JO15 (exTR160 )</t>
  </si>
  <si>
    <t>8fr - marron</t>
  </si>
  <si>
    <t xml:space="preserve"> JO16 (exTR161 )</t>
  </si>
  <si>
    <t>9fr - rose lilas</t>
  </si>
  <si>
    <t xml:space="preserve"> JO17 (exTR162 )</t>
  </si>
  <si>
    <t>10fr - vert</t>
  </si>
  <si>
    <t xml:space="preserve"> JO18 (exTR163 )</t>
  </si>
  <si>
    <t>20fr - rose violet</t>
  </si>
  <si>
    <t>20fr - rose</t>
  </si>
  <si>
    <t>JO1-SP /JO7-SP - Timbres TR136-TR145 type «Armes du Royaume» de 1923-31 avec surcharge «JOURNAUX-DAGBLADEN 1928» avec date (timbres verticaux) et cachet «SPECIMEN»</t>
  </si>
  <si>
    <t>JO1-SP ( exTR136)</t>
  </si>
  <si>
    <t xml:space="preserve"> 10c – vermillon</t>
  </si>
  <si>
    <t>JO2-SP (ex TR138)</t>
  </si>
  <si>
    <t>20c – bleu-vert</t>
  </si>
  <si>
    <t>JO3-SP ( exTR140)</t>
  </si>
  <si>
    <t>40c – olives</t>
  </si>
  <si>
    <t>JO4-SP (ex TR142)</t>
  </si>
  <si>
    <t xml:space="preserve"> 60c – orange</t>
  </si>
  <si>
    <t>JO5-SP ( exTR143)</t>
  </si>
  <si>
    <t>70c – marron</t>
  </si>
  <si>
    <t>JO6-SP ( exTR144)</t>
  </si>
  <si>
    <t>80c – violette</t>
  </si>
  <si>
    <t>JO7-SP ( exTR145)</t>
  </si>
  <si>
    <t>90c – Ardoise</t>
  </si>
  <si>
    <t>JO8-SP /JO18-SP - Timbres TR146-TR167 type «Armes du Royaume» de 1923-31 avec surcharge «JOURNAUX-DAGBLADEN 1928» avec date (timbres horizontaux) et cachet «SPECIMEN»</t>
  </si>
  <si>
    <t>JO8-SP (ex TR146)</t>
  </si>
  <si>
    <t>1fr – bleu</t>
  </si>
  <si>
    <t>JO9-SP (ex TR150)</t>
  </si>
  <si>
    <t>2fr – gris olive</t>
  </si>
  <si>
    <t>JO10-SP (ex TR154)</t>
  </si>
  <si>
    <t>3fr – vermillon</t>
  </si>
  <si>
    <t>JO11-SP (ex TR156)</t>
  </si>
  <si>
    <t>4fr – lilas rose</t>
  </si>
  <si>
    <t>JO12-SP ( exTR157)</t>
  </si>
  <si>
    <t xml:space="preserve"> 5fr – violette</t>
  </si>
  <si>
    <t>JO13-SP (ex TR158)</t>
  </si>
  <si>
    <t>6fr – marron pâle</t>
  </si>
  <si>
    <t>JO14-SP (ex TR159)</t>
  </si>
  <si>
    <t>7fr – jaune foncé</t>
  </si>
  <si>
    <t>JO15-SP (ex TR160)</t>
  </si>
  <si>
    <t xml:space="preserve"> 8fr – marron</t>
  </si>
  <si>
    <t>JO16-SP (ex TR161)</t>
  </si>
  <si>
    <t>9fr – rose lilas</t>
  </si>
  <si>
    <t>JO17-SP (ex TR162)</t>
  </si>
  <si>
    <t>10fr – vert</t>
  </si>
  <si>
    <t>JO18-SP (ex TR163-</t>
  </si>
  <si>
    <t>20fr – rose lilas</t>
  </si>
  <si>
    <t>JO19 /JO25 - Timbres TR136-TR145 type «Armes du Royaume» de 1923-31 avec surcharge «JOURNAUX-DAGBLADEN» sans date (timbres verticaux) : Type I</t>
  </si>
  <si>
    <t>../../1929</t>
  </si>
  <si>
    <t xml:space="preserve"> JO19 (exTR136 )</t>
  </si>
  <si>
    <t xml:space="preserve"> JO20 (exTR138 )</t>
  </si>
  <si>
    <t xml:space="preserve"> JO21 (exTR140 )</t>
  </si>
  <si>
    <t xml:space="preserve"> JO22 (exTR142 )</t>
  </si>
  <si>
    <t xml:space="preserve"> JO23 (exTR143 )</t>
  </si>
  <si>
    <t xml:space="preserve"> JO24 (exTR144 )</t>
  </si>
  <si>
    <t xml:space="preserve"> JO25 (exTR145 )</t>
  </si>
  <si>
    <t xml:space="preserve"> JO20-Cu (exTR138 )</t>
  </si>
  <si>
    <t xml:space="preserve"> JO21-Cu (exTR140 )</t>
  </si>
  <si>
    <t>JO26 /JO36 - Timbres TR146-TR163 type «Armes du Royaume» de 1923-31 avec surcharge «JOURNAUX-DAGBLADEN» sans date (timbres horizontaux): Type I</t>
  </si>
  <si>
    <t>JO26 (ex TR146)</t>
  </si>
  <si>
    <t>JO27 (ex TR150)</t>
  </si>
  <si>
    <t>JO28 (ex TR154)</t>
  </si>
  <si>
    <t>JO29 (ex TR156)</t>
  </si>
  <si>
    <t>JO30 ( exTR157)</t>
  </si>
  <si>
    <t>JO31 (ex TR158)</t>
  </si>
  <si>
    <t>JO32 (ex TR159)</t>
  </si>
  <si>
    <t>JO33 (ex TR160)</t>
  </si>
  <si>
    <t>JO34 (ex TR161)</t>
  </si>
  <si>
    <t>JO35 (ex TR162)</t>
  </si>
  <si>
    <t>JO36 (ex TR163)</t>
  </si>
  <si>
    <t>20fr – rose violet</t>
  </si>
  <si>
    <t>JO19A /JO25A - Timbres TR136-TR145 type «Armes du Royaume» de 1923-31 avec surcharge «JOURNAUX-DAGBLADEN» sans date (timbres verticaux) : Type II</t>
  </si>
  <si>
    <t xml:space="preserve"> JO19A (exTR136 )</t>
  </si>
  <si>
    <t xml:space="preserve"> JO20A (exTR138 )</t>
  </si>
  <si>
    <t xml:space="preserve"> JO21A (exTR140 )</t>
  </si>
  <si>
    <t xml:space="preserve"> JO22A (exTR142 )</t>
  </si>
  <si>
    <t xml:space="preserve"> JO23A (exTR143 )</t>
  </si>
  <si>
    <t xml:space="preserve"> JO24A (exTR144 )</t>
  </si>
  <si>
    <t xml:space="preserve"> JO25A (exTR145 )</t>
  </si>
  <si>
    <t>JO20A-Cu (exTR138 )</t>
  </si>
  <si>
    <t>JO26A /JO36A - Timbres TR146-TR163 type «Armes du Royaume» de 1923-31 avec surcharge «JOURNAUX-DAGBLADEN» sans date (timbres horizontaux): Type II</t>
  </si>
  <si>
    <t>JO26A (ex TR146)</t>
  </si>
  <si>
    <t>JO27A (ex TR150)</t>
  </si>
  <si>
    <t>JO28A (ex TR154)</t>
  </si>
  <si>
    <t>JO29A (ex TR156)</t>
  </si>
  <si>
    <t>JO30A ( exTR157)</t>
  </si>
  <si>
    <t xml:space="preserve"> JO31A(ex TR158)</t>
  </si>
  <si>
    <t>JO32A (exTR159)</t>
  </si>
  <si>
    <t>JO33A (exTR160)</t>
  </si>
  <si>
    <t xml:space="preserve"> JO34A (exTR161)</t>
  </si>
  <si>
    <t>JO35A (exTR162)</t>
  </si>
  <si>
    <t xml:space="preserve"> JO36A (exTR163)</t>
  </si>
  <si>
    <t>../../1931</t>
  </si>
  <si>
    <t>JO37 (ex TR146 ?)</t>
  </si>
  <si>
    <t>1fr – bleu clair</t>
  </si>
  <si>
    <t>JO38 (ex TR147 ?)</t>
  </si>
  <si>
    <t>1.10fr – brun-rouge</t>
  </si>
  <si>
    <t>JO39 (ex TR148 ?)</t>
  </si>
  <si>
    <t>1.50fr – bleu violet</t>
  </si>
  <si>
    <t>JO40 (ex TR150 ?)</t>
  </si>
  <si>
    <t>2.10fr – ardoise</t>
  </si>
  <si>
    <t>2,48€</t>
  </si>
  <si>
    <t>3,10€</t>
  </si>
  <si>
    <t>3,72€</t>
  </si>
  <si>
    <t>5,21€</t>
  </si>
  <si>
    <t>5,95€</t>
  </si>
  <si>
    <t>6,69€</t>
  </si>
  <si>
    <t>7,44€</t>
  </si>
  <si>
    <t>8,68€</t>
  </si>
  <si>
    <t>11,16€</t>
  </si>
  <si>
    <t>4,44€</t>
  </si>
  <si>
    <t>11,16</t>
  </si>
  <si>
    <t>13,00</t>
  </si>
  <si>
    <t>2,60€</t>
  </si>
  <si>
    <t>3,00€</t>
  </si>
  <si>
    <t>4,35€</t>
  </si>
  <si>
    <t>16,4€</t>
  </si>
  <si>
    <t>1F+1F - rouge</t>
  </si>
  <si>
    <t>1,75F+1,75F</t>
  </si>
  <si>
    <t xml:space="preserve">5c+5c </t>
  </si>
  <si>
    <t>10c+10c</t>
  </si>
  <si>
    <t>25c+25c</t>
  </si>
  <si>
    <t>35c+35c</t>
  </si>
  <si>
    <t>40c+40c</t>
  </si>
  <si>
    <t>50c+50c</t>
  </si>
  <si>
    <t>60c+60c</t>
  </si>
  <si>
    <t>1F+1F</t>
  </si>
  <si>
    <t>5c+5c</t>
  </si>
  <si>
    <t>288A)</t>
  </si>
  <si>
    <t>1,50F+50c</t>
  </si>
  <si>
    <t xml:space="preserve">2F+1F </t>
  </si>
  <si>
    <t xml:space="preserve">2,50F+1F </t>
  </si>
  <si>
    <t>3,50F+1,50F</t>
  </si>
  <si>
    <t xml:space="preserve"> 6F+3</t>
  </si>
  <si>
    <t>7F+3F</t>
  </si>
  <si>
    <t xml:space="preserve">10F+5F </t>
  </si>
  <si>
    <t>15F+7,50</t>
  </si>
  <si>
    <t>20F+10F</t>
  </si>
  <si>
    <t>Type 924 - Nouvelle image de SM le Roi Baudouin "avec des lunettes" - avec "M" en ovale</t>
  </si>
  <si>
    <t xml:space="preserve"> - Effigie de K. Baudouin. Type  n°. 1581  - avec «M» dans l'ovale</t>
  </si>
  <si>
    <t>Oblitérations spéciales pour l'exposition de l'aéropostale d'Anvers de 1931</t>
  </si>
  <si>
    <t>Antwerpen-Londen</t>
  </si>
  <si>
    <t>Antwerpen-Parijs</t>
  </si>
  <si>
    <t>Antwerpen-Amsterdam</t>
  </si>
  <si>
    <t>Antwerpen-Malmoe</t>
  </si>
  <si>
    <t>Antwerpen-Düsseldorf</t>
  </si>
  <si>
    <t>PA15A-P / PA23A-P -Exposition internationale de timbres CIPEX à New York (Surimpression «Luchtpost - Poste Aérienne» + Perforation «IMABA»)</t>
  </si>
  <si>
    <t>(ex 193)</t>
  </si>
  <si>
    <t>(ex 194)</t>
  </si>
  <si>
    <t>(ex 254)</t>
  </si>
  <si>
    <t>(ex 255)</t>
  </si>
  <si>
    <t>(ex 207)</t>
  </si>
  <si>
    <t>(ex 257)</t>
  </si>
  <si>
    <t>TE1 / TE8 - Léopold II: timbers avec ou sans souche (1ers timbres bilingues)</t>
  </si>
  <si>
    <t>01/01/1891</t>
  </si>
  <si>
    <t>A) - Première édition : Gros caractères sur la souche pour indication de la valeur</t>
  </si>
  <si>
    <t>Non dentelé sauf le côté gauche de la souche et entre la souche et le timbre</t>
  </si>
  <si>
    <t>25c - violet et noir</t>
  </si>
  <si>
    <t xml:space="preserve"> timbres avec souche</t>
  </si>
  <si>
    <t>50c - vert et noir</t>
  </si>
  <si>
    <t>1F - bleu et carmin</t>
  </si>
  <si>
    <t>3F - rose et bleu</t>
  </si>
  <si>
    <t>timbres téléphoniques sans souche</t>
  </si>
  <si>
    <t>Pas dentelé sauf entre la souche et le timbre</t>
  </si>
  <si>
    <t xml:space="preserve">2F </t>
  </si>
  <si>
    <t>2F - marron et noir</t>
  </si>
  <si>
    <t>(pas dans COB)</t>
  </si>
  <si>
    <t>timbre téléphonique sans souche</t>
  </si>
  <si>
    <t>souches estampilleés = reçus</t>
  </si>
  <si>
    <t>(pas dans COB : notification uniquement)</t>
  </si>
  <si>
    <t>TE9 / TE10 -Léopold II avec ou sans souche (1ers timbres bilingues)</t>
  </si>
  <si>
    <t xml:space="preserve"> B) - DEUXIEME édition : Grands carractères sur la souche pour indication de la valeur</t>
  </si>
  <si>
    <t>tous les côtés sont dentelés</t>
  </si>
  <si>
    <t xml:space="preserve"> timbres sans souche (sont les mêmes que la série TROISIÈME édition) : voir TE21-TE23-TE25-TE27</t>
  </si>
  <si>
    <t>TE13 / TE20 -Léopold II avec ou sans souche (1ers timbres bilingues)</t>
  </si>
  <si>
    <t>1891 sauf ▼</t>
  </si>
  <si>
    <t xml:space="preserve"> C) - TROISIÈME édition : Petits caractères sur la souche pour indication de la valeur</t>
  </si>
  <si>
    <t xml:space="preserve"> 25c</t>
  </si>
  <si>
    <t xml:space="preserve"> 25c - violet et noir</t>
  </si>
  <si>
    <t xml:space="preserve"> 30c</t>
  </si>
  <si>
    <t xml:space="preserve"> 30c - olive et noir</t>
  </si>
  <si>
    <t>01/04/1892</t>
  </si>
  <si>
    <t xml:space="preserve"> 50c</t>
  </si>
  <si>
    <t xml:space="preserve"> 50c - vert et noir</t>
  </si>
  <si>
    <t xml:space="preserve"> 90c</t>
  </si>
  <si>
    <t xml:space="preserve"> 90c - ocre et noir</t>
  </si>
  <si>
    <t xml:space="preserve"> 2F</t>
  </si>
  <si>
    <t xml:space="preserve"> 2F - brun rougeâtre et noir</t>
  </si>
  <si>
    <t>01/01/1896</t>
  </si>
  <si>
    <t xml:space="preserve"> 3,75F</t>
  </si>
  <si>
    <t xml:space="preserve"> 3,75F - marron et bleu</t>
  </si>
  <si>
    <t>01/05/1899</t>
  </si>
  <si>
    <t xml:space="preserve"> C) - TROISIÈME édition : Petits carractères sur la souche pour indication dela  valeur</t>
  </si>
  <si>
    <t>souches estampilleés (recto ou verso ou les deux) = reçus</t>
  </si>
  <si>
    <t>TE13A / TE28 -Léopold II avec ou sans souche (1ers timbres bilingues)</t>
  </si>
  <si>
    <t xml:space="preserve"> C) - TROISIÈME édition :Petits caractères sur la souche pour indication de la valeur</t>
  </si>
  <si>
    <t>25c - violette</t>
  </si>
  <si>
    <t xml:space="preserve"> timbre avec couche</t>
  </si>
  <si>
    <t xml:space="preserve"> (Existant «tête-bêche» ou pas ?)</t>
  </si>
  <si>
    <t>timbre sans souche</t>
  </si>
  <si>
    <t>TE29 / TE36 -Léopold II avec ou sans souche (1ers timbres bilingues)</t>
  </si>
  <si>
    <t xml:space="preserve"> C) - TROISIÈME édition : Petits carractères sur la souche pour indication de la valeur</t>
  </si>
  <si>
    <t xml:space="preserve">timbres «têtes-bêches» interpanneaux sans souche </t>
  </si>
  <si>
    <t>remarque : les timbres «têtes-bêches» avec souche et panneau intermédiaire sont très exceptionnels</t>
  </si>
  <si>
    <t>50c - SM le Roi Léopold Ier (gris)</t>
  </si>
  <si>
    <t>50c - SM le Roi Léopold Ier (gris brunâtre)</t>
  </si>
  <si>
    <t>50c - SM le Roi Léopold Ier (gris-noir)</t>
  </si>
  <si>
    <t>50c - SM le Roi Léopold Ier (noir)</t>
  </si>
  <si>
    <t>1F - SM le Roi Léopold Ier (vert-bleu)</t>
  </si>
  <si>
    <t>1F - SM le Roi Léopold Ier (vert-jaune)</t>
  </si>
  <si>
    <t>50c - SM le Roi Léopold Ier (gris foncé)</t>
  </si>
  <si>
    <t>cachet en :</t>
  </si>
  <si>
    <t>10c - (violet)</t>
  </si>
  <si>
    <t xml:space="preserve"> 10c - (violet) (SPÉCIMEN)</t>
  </si>
  <si>
    <t>25c - (vert)</t>
  </si>
  <si>
    <t>25c - (vert foncé)</t>
  </si>
  <si>
    <t>25c - (vert-jaune)</t>
  </si>
  <si>
    <t xml:space="preserve"> 25c - (vert) (SPÉCIMEN)</t>
  </si>
  <si>
    <t>50c - (bistre)</t>
  </si>
  <si>
    <t>50c - (bistre-brun)</t>
  </si>
  <si>
    <t>50c - (marron foncé)</t>
  </si>
  <si>
    <t xml:space="preserve"> 50c - (bistre) (SPÉCIMEN)</t>
  </si>
  <si>
    <t>1F - (rose)</t>
  </si>
  <si>
    <t>1F - (rose carmin)</t>
  </si>
  <si>
    <t>1F - (rose lilas foncé)</t>
  </si>
  <si>
    <t xml:space="preserve"> 1F - (rose) (SPÉCIMEN)</t>
  </si>
  <si>
    <t>5F - (outremer)</t>
  </si>
  <si>
    <t>5F - (bleu de Prusse)</t>
  </si>
  <si>
    <t xml:space="preserve"> 5F - (outremer) SPÉCIMEN)</t>
  </si>
  <si>
    <t>10c - (violette)</t>
  </si>
  <si>
    <t>10c - (violet foncé)</t>
  </si>
  <si>
    <t>10c - (lilas)</t>
  </si>
  <si>
    <t>25c - (vert-jaune clair)</t>
  </si>
  <si>
    <t>50c - (orange)</t>
  </si>
  <si>
    <t>1F - (rose pâle)</t>
  </si>
  <si>
    <t>5F - (outremer vif)</t>
  </si>
  <si>
    <t>10c - (violet pâle)</t>
  </si>
  <si>
    <t>5F - (bleu de Prusse pâle)</t>
  </si>
  <si>
    <t>5c - (gris)</t>
  </si>
  <si>
    <t>5c - (ocre-rouge)</t>
  </si>
  <si>
    <t>5c - (ocre-rouge foncé)</t>
  </si>
  <si>
    <t>5c - (noir-gris)</t>
  </si>
  <si>
    <t>5c - (gris) (SPÉCIMEN)</t>
  </si>
  <si>
    <t>25F - (réséda foncé)</t>
  </si>
  <si>
    <t>25F - (réséda-olive)</t>
  </si>
  <si>
    <t>10c - (gris)</t>
  </si>
  <si>
    <t>10c - (lilas foncé)</t>
  </si>
  <si>
    <t>25c - (vert-bleu)</t>
  </si>
  <si>
    <t>60c - (olives)</t>
  </si>
  <si>
    <t>60c - (vert olive pâle)</t>
  </si>
  <si>
    <t>60c - (vert olive foncé)</t>
  </si>
  <si>
    <t>80c - (gris)</t>
  </si>
  <si>
    <t>80c - (gris noir)</t>
  </si>
  <si>
    <t>80c - (noir)</t>
  </si>
  <si>
    <t>80c - (gris pâle)</t>
  </si>
  <si>
    <t>1F - (rose vif)</t>
  </si>
  <si>
    <t>5F - (bleu)</t>
  </si>
  <si>
    <t>5F - (bleu terne)</t>
  </si>
  <si>
    <t>60c - (vert-gris)</t>
  </si>
  <si>
    <t xml:space="preserve"> TR1 / TR6 - Timbres belges pour colis ferroviaires et postaux de A1879►A1882</t>
  </si>
  <si>
    <t>(Chiffres blancs sur fond ligné dans un médaillon entouré d'ornements décoratifs et locomotive à peine visible)</t>
  </si>
  <si>
    <t xml:space="preserve">TR1 </t>
  </si>
  <si>
    <t>TR1 : 10c – marron</t>
  </si>
  <si>
    <t>TR1b</t>
  </si>
  <si>
    <t>TR1bis : 10c – bleu-marron</t>
  </si>
  <si>
    <t>TR1a</t>
  </si>
  <si>
    <t>TR1a : 10c – marron lilas</t>
  </si>
  <si>
    <t xml:space="preserve">TR2 </t>
  </si>
  <si>
    <t>TR2 : 20c – bleu</t>
  </si>
  <si>
    <t>TR2-V</t>
  </si>
  <si>
    <t>TR2-V : 20c – bleu foncé</t>
  </si>
  <si>
    <t xml:space="preserve"> "I" cassé dans centimes</t>
  </si>
  <si>
    <t>TR2a</t>
  </si>
  <si>
    <t>TR2a : 20c – bleu foncé</t>
  </si>
  <si>
    <t>TR2A</t>
  </si>
  <si>
    <t>TR2A : 20c – bleu foncé (papier fin semblable à du parchemin)</t>
  </si>
  <si>
    <t>TR3a</t>
  </si>
  <si>
    <t>TR3a : 25c – jaune-vert</t>
  </si>
  <si>
    <t>TR3b</t>
  </si>
  <si>
    <t>TR3b : 25c – bleu-vert</t>
  </si>
  <si>
    <t xml:space="preserve">TR4 </t>
  </si>
  <si>
    <t>TR4 : 50c – rose</t>
  </si>
  <si>
    <t>TR4a</t>
  </si>
  <si>
    <t>TR4a : 50c - carmin</t>
  </si>
  <si>
    <t>TR4b</t>
  </si>
  <si>
    <t>TR4b : 50c - roze-analine</t>
  </si>
  <si>
    <t>TR4A</t>
  </si>
  <si>
    <t>TR4A : 50c – rouge carmin (papier mince parcheminé transparent)</t>
  </si>
  <si>
    <t xml:space="preserve">TR5 </t>
  </si>
  <si>
    <t>TR5 : 80c – orange (01/05/1879)</t>
  </si>
  <si>
    <t>TR5a</t>
  </si>
  <si>
    <t>TR5a : 80c – jaune doré</t>
  </si>
  <si>
    <t xml:space="preserve">TR6 </t>
  </si>
  <si>
    <t>TR6 : 1fr – gris (01/02/1882)</t>
  </si>
  <si>
    <t>TR6a</t>
  </si>
  <si>
    <t>TR6a : 1fr - gris pâle</t>
  </si>
  <si>
    <t xml:space="preserve"> TR1-SP / TR6-SP - Timbres belges pour colis ferroviaires et postaux de A1879►A1882</t>
  </si>
  <si>
    <t>(± même édition que la précédente avec mention «SPÉCIMEN»)</t>
  </si>
  <si>
    <t>TR1-SP: 10c – marron</t>
  </si>
  <si>
    <t>TR2-SP : 20c – bleu</t>
  </si>
  <si>
    <t>TR3-SP : 25c – vert</t>
  </si>
  <si>
    <t>TR4-SP : 50c – rose</t>
  </si>
  <si>
    <t>TR5-PS : 80c – orange</t>
  </si>
  <si>
    <t>TR6-SP :1fr – gris</t>
  </si>
  <si>
    <t>TR7 / TR14 - Timbres belges pour colis ferroviaires et postaux de A1882►A1894</t>
  </si>
  <si>
    <t xml:space="preserve">TR7 </t>
  </si>
  <si>
    <t>TR7 : 10c – marron (01/05/1886)</t>
  </si>
  <si>
    <t>TR7a</t>
  </si>
  <si>
    <t>TR7a : 10c – brun rose</t>
  </si>
  <si>
    <t>TR7bis : 10c - marron clair</t>
  </si>
  <si>
    <t>TR7b</t>
  </si>
  <si>
    <t>TR7b : 10c - marron</t>
  </si>
  <si>
    <t xml:space="preserve">TR8 </t>
  </si>
  <si>
    <t>TR8 : 15c – gris (15/01/1894)</t>
  </si>
  <si>
    <t>TR8a</t>
  </si>
  <si>
    <t>TR8a : 15c - gris acier</t>
  </si>
  <si>
    <t>TR8? : 15c – gris clair</t>
  </si>
  <si>
    <t xml:space="preserve">TR9 </t>
  </si>
  <si>
    <t>TR9 : 20c – bleu (01/05/1886)</t>
  </si>
  <si>
    <t>TR9a</t>
  </si>
  <si>
    <t>TR9a : 20c – vert bleu</t>
  </si>
  <si>
    <t>TR9b</t>
  </si>
  <si>
    <t>TR9b : 20c - outremer</t>
  </si>
  <si>
    <t xml:space="preserve">TR10 </t>
  </si>
  <si>
    <t>TR10 : 25c – vert (01/01/1887)</t>
  </si>
  <si>
    <t>TR10a</t>
  </si>
  <si>
    <t>TR10a : 25c – vert émeraude</t>
  </si>
  <si>
    <t xml:space="preserve">TR11 </t>
  </si>
  <si>
    <t>TR11 : 50c – rose (01/08/1882)</t>
  </si>
  <si>
    <t>TR11a</t>
  </si>
  <si>
    <t>TR11a : 50c – carmin (aniline)</t>
  </si>
  <si>
    <t>TR11b</t>
  </si>
  <si>
    <t>TR11b : 50c – grenat</t>
  </si>
  <si>
    <t>TR11-V</t>
  </si>
  <si>
    <t>TR11-V : 50c – rose</t>
  </si>
  <si>
    <t xml:space="preserve">TR12 </t>
  </si>
  <si>
    <t>TR12 80c – bistre (15/03/1883)</t>
  </si>
  <si>
    <t>TR12a</t>
  </si>
  <si>
    <t>TR12a : 80c – brun orangé</t>
  </si>
  <si>
    <t>TR12b</t>
  </si>
  <si>
    <t>TR12b : 80c – jaune citron</t>
  </si>
  <si>
    <t>TR12bis: 80c – brun orangé (double pression)</t>
  </si>
  <si>
    <t xml:space="preserve">TR13 </t>
  </si>
  <si>
    <t>TR13 : 1fr – marron lilas (01/01/1888)</t>
  </si>
  <si>
    <t>TR13a</t>
  </si>
  <si>
    <t>TR13a : 1fr – gris</t>
  </si>
  <si>
    <t>TR13b</t>
  </si>
  <si>
    <t>TR13b : 1fr – bronze</t>
  </si>
  <si>
    <t xml:space="preserve">TR14 </t>
  </si>
  <si>
    <t>TR14 : 2fr – ocre (15/02/1894)</t>
  </si>
  <si>
    <t xml:space="preserve">TR7-SP / TR14-SP - Timbres belges pour colis ferroviaires et postaux de A1882►A1894 </t>
  </si>
  <si>
    <t>TR7-SP : 10c – marron</t>
  </si>
  <si>
    <t>TR8-SP : 15c – gris</t>
  </si>
  <si>
    <t>TR9-SP : 20c – bleu</t>
  </si>
  <si>
    <t>TR10-SP : 25c – vert</t>
  </si>
  <si>
    <t>TR11-SP. : 50c – rose</t>
  </si>
  <si>
    <t>TR12-PS : 80c – bistre</t>
  </si>
  <si>
    <t>TR13-SP : 1fr – marron lilas</t>
  </si>
  <si>
    <t>TR14-SP : 2fr – ocre</t>
  </si>
  <si>
    <t>TR15 / TR27 - Timbres belges pour colis ferroviaires et postaux de A1895►A1902</t>
  </si>
  <si>
    <t xml:space="preserve">TR15 </t>
  </si>
  <si>
    <t>TR15 : 10c – marron (01/02/1898)</t>
  </si>
  <si>
    <t xml:space="preserve">TR16 </t>
  </si>
  <si>
    <t>TR16 : 15c – gris (18/02/1895)</t>
  </si>
  <si>
    <t>TR16a : 15c – gris vert</t>
  </si>
  <si>
    <t xml:space="preserve">TR17 </t>
  </si>
  <si>
    <t>TR17 : 20c – outremer (18/02/1895)</t>
  </si>
  <si>
    <t xml:space="preserve">TR18 </t>
  </si>
  <si>
    <t>TR18 : 25c – vert (15/11/1895)</t>
  </si>
  <si>
    <t xml:space="preserve">TR19 </t>
  </si>
  <si>
    <t>TR19 : 30c – orange (24/02/1902)</t>
  </si>
  <si>
    <t xml:space="preserve">TR20 </t>
  </si>
  <si>
    <t>TR20 : 40c – bleu-vert (24/02/1902)</t>
  </si>
  <si>
    <t>TR20a</t>
  </si>
  <si>
    <t>TR20a: 40c – bleu-vert clair</t>
  </si>
  <si>
    <t xml:space="preserve">TR21 </t>
  </si>
  <si>
    <t>TR21 : 50c – grenade (15/02/1895)</t>
  </si>
  <si>
    <t xml:space="preserve">TR22 </t>
  </si>
  <si>
    <t>TR22 : 60c – violette (01/06/1896)</t>
  </si>
  <si>
    <t xml:space="preserve">TR23 </t>
  </si>
  <si>
    <t>TR23 : 70c – bleu (24/02/1902)</t>
  </si>
  <si>
    <t>TR23a 70c – bleu (imprimé miroir)</t>
  </si>
  <si>
    <t>TR23-Cu1</t>
  </si>
  <si>
    <t>TR23-Cu1 : 70c – bleu (24/02/1902)</t>
  </si>
  <si>
    <t>(Sans chiffre)</t>
  </si>
  <si>
    <t>TR23-Cu2</t>
  </si>
  <si>
    <t>TR23-Cu2 : 70c – bleu (24/02/1902)</t>
  </si>
  <si>
    <t>(chiffre au verso)</t>
  </si>
  <si>
    <t xml:space="preserve">TR24 </t>
  </si>
  <si>
    <t>TR24 : 80c – bistre (15/02/1896)</t>
  </si>
  <si>
    <t>TR24a : 80c – bister (impression miroir)</t>
  </si>
  <si>
    <t xml:space="preserve">TR25 </t>
  </si>
  <si>
    <t>TR25 : 90c – rouge (24/02/1902)</t>
  </si>
  <si>
    <t>TR25a : 90c – rouge clair</t>
  </si>
  <si>
    <t xml:space="preserve">TR26 </t>
  </si>
  <si>
    <t>TR26 : 1fr – brun violet (15/11/1895)</t>
  </si>
  <si>
    <t>TR26a : 1fr – marron foncé</t>
  </si>
  <si>
    <t>TR26b : 1fr – marron foncé brillant</t>
  </si>
  <si>
    <t xml:space="preserve">TR27 </t>
  </si>
  <si>
    <t>TR27 : 2fr – ocre (15/02/1897)</t>
  </si>
  <si>
    <t>TR27a : 2fr – ocre foncé</t>
  </si>
  <si>
    <t>TR28 / TR47 - Timbres belges pour colis ferroviaires et postaux de A1902►A1914</t>
  </si>
  <si>
    <t>TR28</t>
  </si>
  <si>
    <t>TR28 : 10c – marron et gris</t>
  </si>
  <si>
    <t xml:space="preserve"> TR29</t>
  </si>
  <si>
    <t xml:space="preserve"> TR29: 15c – gris et violet</t>
  </si>
  <si>
    <t>TR30</t>
  </si>
  <si>
    <t>TR30 : 20c – bleu et marron</t>
  </si>
  <si>
    <t>TR31</t>
  </si>
  <si>
    <t>TR31 25c – vert et rouge</t>
  </si>
  <si>
    <t>TR32</t>
  </si>
  <si>
    <t>TR32 : 30c – orange et vert</t>
  </si>
  <si>
    <t>TR33</t>
  </si>
  <si>
    <t>TR33 : 35c – bistre et vert (1912)</t>
  </si>
  <si>
    <t>TR34</t>
  </si>
  <si>
    <t>TR34 : 40c – vert et violet</t>
  </si>
  <si>
    <t>TR35</t>
  </si>
  <si>
    <t>TR35 : 50c – rose et violet</t>
  </si>
  <si>
    <t>TR36</t>
  </si>
  <si>
    <t>TR36 : 55c – violet et bleu</t>
  </si>
  <si>
    <t>TR37</t>
  </si>
  <si>
    <t>TR37 : 60c – violet et rouge</t>
  </si>
  <si>
    <t>TR38</t>
  </si>
  <si>
    <t>TR38 : 70c – bleu et rouge</t>
  </si>
  <si>
    <t>TR39</t>
  </si>
  <si>
    <t>TR39 : 80c – olive et marron</t>
  </si>
  <si>
    <t>TR40</t>
  </si>
  <si>
    <t>TR40 : 90c – rouge et vert</t>
  </si>
  <si>
    <t>TR41</t>
  </si>
  <si>
    <t>TR41 : 1fr – violette et orange</t>
  </si>
  <si>
    <t>TR42</t>
  </si>
  <si>
    <t>TR42: 1.10fr – rose et noir (1906)</t>
  </si>
  <si>
    <t>TR43</t>
  </si>
  <si>
    <t>TR43: 2fr – ocre et vert</t>
  </si>
  <si>
    <t>TR44</t>
  </si>
  <si>
    <t>TR44 : 3fr – noir et bleu</t>
  </si>
  <si>
    <t xml:space="preserve"> TR45</t>
  </si>
  <si>
    <t xml:space="preserve"> TR45: 4fr – vert et rouge (1913)</t>
  </si>
  <si>
    <t>TR46</t>
  </si>
  <si>
    <t>TR46 : 5fr – orange et vert (1913)</t>
  </si>
  <si>
    <t>TR47</t>
  </si>
  <si>
    <t>TR47 : 10fr – jaune et violet (1913)</t>
  </si>
  <si>
    <t>TR44-V</t>
  </si>
  <si>
    <t>TR44-V : 3fr – noir et bleu</t>
  </si>
  <si>
    <t>("F" cassé)</t>
  </si>
  <si>
    <t>TR47-V</t>
  </si>
  <si>
    <t xml:space="preserve">TR47-V : 10fr –  jaune et violet </t>
  </si>
  <si>
    <t>("FO" iau lieu de "FR")</t>
  </si>
  <si>
    <t>TR48 / TR57 - Série dite « Roue ailée ». Timbres de 1912 avec impression manuscrite en violet  ”CHEMINS DE FER - SPOORWEGEN” et roue ailée</t>
  </si>
  <si>
    <t>TR48</t>
  </si>
  <si>
    <t>TR48 : 5c – vert (timbre n° 110)</t>
  </si>
  <si>
    <t>TR49</t>
  </si>
  <si>
    <t>TR49 : 10c – rouge (timbre n° 123)</t>
  </si>
  <si>
    <t>TR50</t>
  </si>
  <si>
    <t>TR50 : 20c – olive (timbre no 124)</t>
  </si>
  <si>
    <t>TR51</t>
  </si>
  <si>
    <t>TR51 : 25c – bleu (timbre n° 125)</t>
  </si>
  <si>
    <t>TR52</t>
  </si>
  <si>
    <t>TR52 : 35c – bister(timbre no 113)</t>
  </si>
  <si>
    <t>TR53</t>
  </si>
  <si>
    <t>TR53 : 40c – vert (timbre n° 121)</t>
  </si>
  <si>
    <t>TR54</t>
  </si>
  <si>
    <t>TR54 : 50c – gris (timbre n° 115)</t>
  </si>
  <si>
    <t>TR55</t>
  </si>
  <si>
    <t>TR55 : 1fr – orange (timbre n° 116)</t>
  </si>
  <si>
    <t>TR56</t>
  </si>
  <si>
    <t>TR56 : 2fr – violet (timbre n° 117)</t>
  </si>
  <si>
    <t>TR57</t>
  </si>
  <si>
    <t>TR57 : 1fr – vin rouge (timbre n° 122)</t>
  </si>
  <si>
    <t xml:space="preserve"> - Petite effigie du Roi Albert Ier (avec des carrés dans les coins supérieurs)</t>
  </si>
  <si>
    <t xml:space="preserve">TR49A </t>
  </si>
  <si>
    <t>TR49A : 10c – rouge (timbre n° 111)</t>
  </si>
  <si>
    <t xml:space="preserve">TR50A </t>
  </si>
  <si>
    <t>TR50A : 20c - olive (timbre n° 112)</t>
  </si>
  <si>
    <t xml:space="preserve">TR53A </t>
  </si>
  <si>
    <t>TR53A : 40c – vert (timbre n° 114)</t>
  </si>
  <si>
    <t xml:space="preserve"> - Mêmes timbres que les précédents mais avec une grande image du Roi Albert (sans carrés et avec le nom du créateur).</t>
  </si>
  <si>
    <t xml:space="preserve">TR49B </t>
  </si>
  <si>
    <t>TR49B : 10c – rouge (timbre n° 118)</t>
  </si>
  <si>
    <t xml:space="preserve">TR50B </t>
  </si>
  <si>
    <t>TR50B : 20c - olive (timbre n° 119)</t>
  </si>
  <si>
    <t xml:space="preserve">TR51B </t>
  </si>
  <si>
    <t>TR51B : 25c – bleu (timbre n° 120)</t>
  </si>
  <si>
    <t xml:space="preserve"> TR48-TR52-TR54-TR55 avec imprinte sur panneau intermédiaire - timbre dit « Roue ailée »</t>
  </si>
  <si>
    <t>TR48-tab : 5c – vert</t>
  </si>
  <si>
    <t>TR52-timbre : 35c – bistre</t>
  </si>
  <si>
    <t>TR54-timbre : 50c – rouge</t>
  </si>
  <si>
    <t>TR55-timbre : 1fr – orange</t>
  </si>
  <si>
    <t>TR58 / TR78 - Emission du Havre. Roue ailée pour les valeurs en centimes ; locomotives pour les valeurs franches et chiffre de valeur en bas à gauche et à droite</t>
  </si>
  <si>
    <t>TR58</t>
  </si>
  <si>
    <t>TR58 : 10c – bleu-vert</t>
  </si>
  <si>
    <t>TR59</t>
  </si>
  <si>
    <t>TR59 : 15c – olive</t>
  </si>
  <si>
    <t>TR60</t>
  </si>
  <si>
    <t>TR60 : 20c – rouge vermillon</t>
  </si>
  <si>
    <t>TR61</t>
  </si>
  <si>
    <t>TR61 : 25c – gris-brun</t>
  </si>
  <si>
    <t>TR62</t>
  </si>
  <si>
    <t>TR62 : 30c – violet</t>
  </si>
  <si>
    <t>TR63</t>
  </si>
  <si>
    <t>TR63 : 35c – gris</t>
  </si>
  <si>
    <t>TR63-V</t>
  </si>
  <si>
    <t>TR63-V: 35c – gris</t>
  </si>
  <si>
    <t>(crinière au lionn)</t>
  </si>
  <si>
    <t>TR64</t>
  </si>
  <si>
    <t>TR64 : 40c – jaune orangé</t>
  </si>
  <si>
    <t>TR65</t>
  </si>
  <si>
    <t>TR65 : 50c – jaune bistre</t>
  </si>
  <si>
    <t>TR66</t>
  </si>
  <si>
    <t>TR66 : 55c – marron clair</t>
  </si>
  <si>
    <t>TR67</t>
  </si>
  <si>
    <t>TR67 : 60c – violet gris</t>
  </si>
  <si>
    <t>TR68</t>
  </si>
  <si>
    <t>TR68 : 70c – vert</t>
  </si>
  <si>
    <t>TR69</t>
  </si>
  <si>
    <t>TR69 : 80c – brun rougeâtre</t>
  </si>
  <si>
    <t>TR70</t>
  </si>
  <si>
    <t>TR70 : 90c – bleu</t>
  </si>
  <si>
    <t>TR70-Cu</t>
  </si>
  <si>
    <t>TR70-Cu : 90c – bleu</t>
  </si>
  <si>
    <t>(impression double)</t>
  </si>
  <si>
    <t>TR71</t>
  </si>
  <si>
    <t>TR71 : 1fr – gris</t>
  </si>
  <si>
    <t>TR71-Cu</t>
  </si>
  <si>
    <t>TR71-Cu : 1fr – gris argent</t>
  </si>
  <si>
    <t>(impression cassé)</t>
  </si>
  <si>
    <t>TR72</t>
  </si>
  <si>
    <t>TR72: 1.10fr – bleu (francs)</t>
  </si>
  <si>
    <t>TR73</t>
  </si>
  <si>
    <t>TR73: 1.10fr – bleu (franc)</t>
  </si>
  <si>
    <t>TR74</t>
  </si>
  <si>
    <t>TR74 : 2fr – rouge</t>
  </si>
  <si>
    <t>TR75</t>
  </si>
  <si>
    <t>TR75: 3fr – violet</t>
  </si>
  <si>
    <t>TR76</t>
  </si>
  <si>
    <t>TR76 : 4fr – vert</t>
  </si>
  <si>
    <t>TR76-V</t>
  </si>
  <si>
    <t>TR76-V : 4fr – vert</t>
  </si>
  <si>
    <t>("RA" dans Frank cassé)</t>
  </si>
  <si>
    <t>TR77</t>
  </si>
  <si>
    <t>TR77 : 5fr – marron</t>
  </si>
  <si>
    <t>TR78</t>
  </si>
  <si>
    <t>TR78 : 10fr – orange</t>
  </si>
  <si>
    <t>TR79 / TR99 - Emission de Londres. Mêmes sujets que l'émission précédente, chiffre de valeur une fois en haut et deux fois en bas du timbre</t>
  </si>
  <si>
    <t>TR79</t>
  </si>
  <si>
    <t>TR79 : 10c – vert</t>
  </si>
  <si>
    <t>0</t>
  </si>
  <si>
    <t>TR80</t>
  </si>
  <si>
    <t>TR80 : 15c – olive</t>
  </si>
  <si>
    <t>TR81</t>
  </si>
  <si>
    <t>TR81 : 20c – rouge</t>
  </si>
  <si>
    <t>TR82</t>
  </si>
  <si>
    <t>TR82: 25c – bistre</t>
  </si>
  <si>
    <t>TR83</t>
  </si>
  <si>
    <t>TR83: 30c – violet</t>
  </si>
  <si>
    <t>TR84</t>
  </si>
  <si>
    <t>TR84 : 40c – gris</t>
  </si>
  <si>
    <t>TR85</t>
  </si>
  <si>
    <t>TR85 : 50c – orange</t>
  </si>
  <si>
    <t>TR86</t>
  </si>
  <si>
    <t>TR86 : 55c – marron</t>
  </si>
  <si>
    <t>TR87</t>
  </si>
  <si>
    <t>TR87 60c – violet foncé</t>
  </si>
  <si>
    <t>TR88</t>
  </si>
  <si>
    <t>TR88 : 70c – vert</t>
  </si>
  <si>
    <t>TR89</t>
  </si>
  <si>
    <t>TR89 : 80c – brun rougeâtre</t>
  </si>
  <si>
    <t>TR90</t>
  </si>
  <si>
    <t>TR90 : 90c – outremer</t>
  </si>
  <si>
    <t>TR91</t>
  </si>
  <si>
    <t>TR91 : 1fr – gris foncé</t>
  </si>
  <si>
    <t>TR92</t>
  </si>
  <si>
    <t>TR92 : 1.10fr – outremer</t>
  </si>
  <si>
    <t>TR92-V</t>
  </si>
  <si>
    <t>TR92-V : 1,10fr – outremer</t>
  </si>
  <si>
    <t>("S"déformé ► "spoorwegen")</t>
  </si>
  <si>
    <t>TR93</t>
  </si>
  <si>
    <t>TR93: 1.20fr – vert foncé</t>
  </si>
  <si>
    <t>TR94</t>
  </si>
  <si>
    <t>TR94: 1.40fr – brun-noir</t>
  </si>
  <si>
    <t>TR95</t>
  </si>
  <si>
    <t>TR95 : 2fr – rouge brique</t>
  </si>
  <si>
    <t>TR96</t>
  </si>
  <si>
    <t>TR96 : 3fr – violet foncé</t>
  </si>
  <si>
    <t>TR97</t>
  </si>
  <si>
    <t>TR97: 4fr – vert émeraude</t>
  </si>
  <si>
    <t>TR98</t>
  </si>
  <si>
    <t>TR98 : 5fr – sépia</t>
  </si>
  <si>
    <t>TR99</t>
  </si>
  <si>
    <t>TR99 : 10fr – orange</t>
  </si>
  <si>
    <t>TR100 / TR127 - Emission de Malines. Sujets légèrement modifiés par la société Fisch par rapport au numéro précédent</t>
  </si>
  <si>
    <t xml:space="preserve">TR100 </t>
  </si>
  <si>
    <t>TR100 : 10c – Carmin</t>
  </si>
  <si>
    <t xml:space="preserve">TR101 </t>
  </si>
  <si>
    <t>TR101 : 15c – jaune-vert</t>
  </si>
  <si>
    <t xml:space="preserve">TR102 </t>
  </si>
  <si>
    <t>TR102 : 20c – jaune-vert</t>
  </si>
  <si>
    <t>TR102a</t>
  </si>
  <si>
    <t>TR102a : 20c - bleu-vert</t>
  </si>
  <si>
    <t xml:space="preserve">TR103 </t>
  </si>
  <si>
    <t>TR103 : 25c – bleu</t>
  </si>
  <si>
    <t xml:space="preserve">TR104 </t>
  </si>
  <si>
    <t>TR104 : 30c – brun rougeâtre</t>
  </si>
  <si>
    <t xml:space="preserve">TR105 </t>
  </si>
  <si>
    <t>TR105 : 35c - marron</t>
  </si>
  <si>
    <t xml:space="preserve">TR106 </t>
  </si>
  <si>
    <t>TR106 : 40c – orange</t>
  </si>
  <si>
    <t xml:space="preserve">TR107 </t>
  </si>
  <si>
    <t>TR107 : 50c – rose</t>
  </si>
  <si>
    <t xml:space="preserve">TR108 </t>
  </si>
  <si>
    <t>TR108 55c – jaune</t>
  </si>
  <si>
    <t xml:space="preserve">TR109 </t>
  </si>
  <si>
    <t>TR109 : 60c – rose</t>
  </si>
  <si>
    <t xml:space="preserve">TR110 </t>
  </si>
  <si>
    <t>TR110 : 70c – vert</t>
  </si>
  <si>
    <t xml:space="preserve">TR111 </t>
  </si>
  <si>
    <t>TR111 : 80c – violette</t>
  </si>
  <si>
    <t xml:space="preserve">TR112 </t>
  </si>
  <si>
    <t>TR112 : 90c – jaune canari</t>
  </si>
  <si>
    <t xml:space="preserve">TR113 </t>
  </si>
  <si>
    <t>TR113 : 90c - vin rouge</t>
  </si>
  <si>
    <t xml:space="preserve">TR114 </t>
  </si>
  <si>
    <t>TR114 : 1fr – jaune-marron</t>
  </si>
  <si>
    <t xml:space="preserve">TR115 </t>
  </si>
  <si>
    <t>TR115 : 1fr - brun rougeâtre</t>
  </si>
  <si>
    <t xml:space="preserve">TR116 </t>
  </si>
  <si>
    <t>TR116 : 1.10fr – bleu</t>
  </si>
  <si>
    <t>TR117:</t>
  </si>
  <si>
    <t>TR117: 1.20fr – orange</t>
  </si>
  <si>
    <t>TR118:</t>
  </si>
  <si>
    <t>TR118: 1.40fr – jaune</t>
  </si>
  <si>
    <t xml:space="preserve">TR119 </t>
  </si>
  <si>
    <t>TR119 : 1.60fr - bleu-vert</t>
  </si>
  <si>
    <t>TR119a</t>
  </si>
  <si>
    <t>TR119a : 1.60fr - vert</t>
  </si>
  <si>
    <t xml:space="preserve">TR120 </t>
  </si>
  <si>
    <t>TR120 : 2fr – rose</t>
  </si>
  <si>
    <t xml:space="preserve">TR121 </t>
  </si>
  <si>
    <t>TR121 : 3fr – rose foncé</t>
  </si>
  <si>
    <t xml:space="preserve">TR122 </t>
  </si>
  <si>
    <t>TR122 : 4fr – vert émeraude</t>
  </si>
  <si>
    <t xml:space="preserve">TR123 </t>
  </si>
  <si>
    <t>TR123 : 5fr – violet</t>
  </si>
  <si>
    <t xml:space="preserve">TR124 </t>
  </si>
  <si>
    <t>TR124 : 10fr – jaune canari</t>
  </si>
  <si>
    <t xml:space="preserve">TR125 </t>
  </si>
  <si>
    <t>TR125 : 10fr – marron foncé</t>
  </si>
  <si>
    <t xml:space="preserve">TR126 </t>
  </si>
  <si>
    <t>TR126 : 15fr – rose (1921)</t>
  </si>
  <si>
    <t xml:space="preserve">TR127 </t>
  </si>
  <si>
    <t>TR127 : 20fr – outremer (1921)</t>
  </si>
  <si>
    <t>TR128 / TR134 - Armoiries nationales dans un ovale entouré de 2 roues ailées</t>
  </si>
  <si>
    <t xml:space="preserve">TR128 </t>
  </si>
  <si>
    <t>TR128 : 2fr – noir</t>
  </si>
  <si>
    <t>(10/10/1921)</t>
  </si>
  <si>
    <t xml:space="preserve">TR129 </t>
  </si>
  <si>
    <t>TR129 : 3fr – marron (28/01/1922)</t>
  </si>
  <si>
    <t xml:space="preserve">TR130 </t>
  </si>
  <si>
    <t>TR130 : 4fr – vert (10/10/1921)</t>
  </si>
  <si>
    <t xml:space="preserve">TR131 </t>
  </si>
  <si>
    <t>TR131 : 5fr – vin rouge</t>
  </si>
  <si>
    <t>(19/01/1922)</t>
  </si>
  <si>
    <t xml:space="preserve">TR132 </t>
  </si>
  <si>
    <t>TR132 : 10fr – jaune brun (01/10/1921)</t>
  </si>
  <si>
    <t xml:space="preserve">TR133 </t>
  </si>
  <si>
    <t>TR133 : 15fr – rouge carmin (19/08/1921)</t>
  </si>
  <si>
    <t xml:space="preserve">TR134 </t>
  </si>
  <si>
    <t>TR134 : 20fr – bleu (03/09/1921</t>
  </si>
  <si>
    <t>TR135 /  TR145 - «Armoiries nationales» : version verticale pour les centimes</t>
  </si>
  <si>
    <t xml:space="preserve">TR135 </t>
  </si>
  <si>
    <t>TR135 5c – brun rougeâtre</t>
  </si>
  <si>
    <t xml:space="preserve">TR136 </t>
  </si>
  <si>
    <t>TR136 : 10c – vermillon</t>
  </si>
  <si>
    <t xml:space="preserve"> TR137</t>
  </si>
  <si>
    <t xml:space="preserve"> TR137: 15c – outremer</t>
  </si>
  <si>
    <t xml:space="preserve">TR138 </t>
  </si>
  <si>
    <t>TR138 : 20c – bleu-vert</t>
  </si>
  <si>
    <t xml:space="preserve">TR139 </t>
  </si>
  <si>
    <t>TR139 : 30c – violet</t>
  </si>
  <si>
    <t xml:space="preserve">TR140 </t>
  </si>
  <si>
    <t>TR140 : 40c – olives</t>
  </si>
  <si>
    <t xml:space="preserve">TR141 </t>
  </si>
  <si>
    <t>TR141 : 50c – lilas rose</t>
  </si>
  <si>
    <t xml:space="preserve">TR142 </t>
  </si>
  <si>
    <t>TR142 : 60c – orange</t>
  </si>
  <si>
    <t xml:space="preserve">TR143 </t>
  </si>
  <si>
    <t>TR143 : 70c – marron</t>
  </si>
  <si>
    <t xml:space="preserve">TR144 </t>
  </si>
  <si>
    <t>TR144 : 80c – violette</t>
  </si>
  <si>
    <t xml:space="preserve">TR145 </t>
  </si>
  <si>
    <t>TR145 : 90c – couleur schiste</t>
  </si>
  <si>
    <t>TR146 / TR167 - «Armoiries nationales»: version horizontale pour les valeurs en francs</t>
  </si>
  <si>
    <t xml:space="preserve"> TR146</t>
  </si>
  <si>
    <t xml:space="preserve"> TR146: 1fr – bleu</t>
  </si>
  <si>
    <t>TR146a</t>
  </si>
  <si>
    <t>TR146a : 1fr – outremer</t>
  </si>
  <si>
    <t>TR146b</t>
  </si>
  <si>
    <t>TR146b : 1fr – bleu foncé</t>
  </si>
  <si>
    <t xml:space="preserve">TR147 </t>
  </si>
  <si>
    <t>TR147 : 1.10fr – orange</t>
  </si>
  <si>
    <t xml:space="preserve"> TR148</t>
  </si>
  <si>
    <t xml:space="preserve"> TR148: 1.50fr – bleu-vert</t>
  </si>
  <si>
    <t>TR148A</t>
  </si>
  <si>
    <t>TR148A : 1.70fr – marron</t>
  </si>
  <si>
    <t xml:space="preserve">TR149 </t>
  </si>
  <si>
    <t>TR149 : 1.80fr – lilas</t>
  </si>
  <si>
    <t xml:space="preserve">TR150 </t>
  </si>
  <si>
    <t>TR150 : 2fr – olive</t>
  </si>
  <si>
    <t xml:space="preserve">TR151 </t>
  </si>
  <si>
    <t>TR151 : 2.10fr – vert</t>
  </si>
  <si>
    <t xml:space="preserve">TR152 </t>
  </si>
  <si>
    <t>TR152 : 2.40fr – violette</t>
  </si>
  <si>
    <t xml:space="preserve">TR153 </t>
  </si>
  <si>
    <t>TR153 : 2.70fr – gris</t>
  </si>
  <si>
    <t xml:space="preserve">TR154 </t>
  </si>
  <si>
    <t>TR154 : 3fr – vermillon</t>
  </si>
  <si>
    <t xml:space="preserve">TR155 </t>
  </si>
  <si>
    <t>TR155 : 3.30fr – marron</t>
  </si>
  <si>
    <t xml:space="preserve">TR156 </t>
  </si>
  <si>
    <t>TR156 : 4fr – lilas rose</t>
  </si>
  <si>
    <t xml:space="preserve">TR157 </t>
  </si>
  <si>
    <t>TR157 : 5fr – violette</t>
  </si>
  <si>
    <t xml:space="preserve">TR158 </t>
  </si>
  <si>
    <t>TR158 : 6fr – marron pâle</t>
  </si>
  <si>
    <t xml:space="preserve">TR159 </t>
  </si>
  <si>
    <t>TR159 7fr – jaune foncé</t>
  </si>
  <si>
    <t xml:space="preserve">TR160 </t>
  </si>
  <si>
    <t>TR160 : 8fr – marron</t>
  </si>
  <si>
    <t xml:space="preserve"> TR161</t>
  </si>
  <si>
    <t xml:space="preserve"> TR161: 9fr – rose lilas</t>
  </si>
  <si>
    <t xml:space="preserve">TR162 </t>
  </si>
  <si>
    <t>TR162 : 10fr – vert</t>
  </si>
  <si>
    <t xml:space="preserve">TR163 </t>
  </si>
  <si>
    <t>TR163 : 20fr – rose lilas</t>
  </si>
  <si>
    <t xml:space="preserve">TR164 </t>
  </si>
  <si>
    <t>TR164 : 30fr – vert émeraude</t>
  </si>
  <si>
    <t xml:space="preserve">TR165 </t>
  </si>
  <si>
    <t>TR165 : 40fr – gris</t>
  </si>
  <si>
    <t>TR165bis : 40fr – gris foncé</t>
  </si>
  <si>
    <t>couleur foncée</t>
  </si>
  <si>
    <t xml:space="preserve">TR166 </t>
  </si>
  <si>
    <t>TR166 : 50fr - jaune bistre</t>
  </si>
  <si>
    <t xml:space="preserve">TR167 </t>
  </si>
  <si>
    <t>TR167 : 2,40fr►2,30fr – violette</t>
  </si>
  <si>
    <t>empreintes en vert avec valeur modifiée</t>
  </si>
  <si>
    <t>TR167-bis : 2,40fr►2,30fr – violette</t>
  </si>
  <si>
    <t>impression inversée</t>
  </si>
  <si>
    <t>TR168 / TR169 - Timbres colis postaux – Type « Houyoux », de l'émission 1922 avec surcharge bilingue en noir «COLIS POSTAL - POSTCOLLO»</t>
  </si>
  <si>
    <t>TR168</t>
  </si>
  <si>
    <t>TR168 : 4fr - jaune brun</t>
  </si>
  <si>
    <t>Thème : Timbres colis postaux – Type « Houyoux », de l'émission 1922 avec surcharge bilingue en noir « COLIS POSTAL - POSTCOLLO ».</t>
  </si>
  <si>
    <t>TR169</t>
  </si>
  <si>
    <t>TR169 : 5fr – bistre</t>
  </si>
  <si>
    <t>Ces timbres ont été spécialement mis en circulation pour l'affranchissement des colis postaux conformément à l'arrêté royal du 5 septembre 1928 instituant un service de colis postaux par l'administration postale (colis pesant au maximum 5 kg).</t>
  </si>
  <si>
    <t>TR170 / TR173 -Timbres de colis postaux</t>
  </si>
  <si>
    <t xml:space="preserve"> TR170</t>
  </si>
  <si>
    <t xml:space="preserve"> TR170 : 3fr - brun-noir</t>
  </si>
  <si>
    <t>(21/5/1929)</t>
  </si>
  <si>
    <t>TR170A</t>
  </si>
  <si>
    <t>TR170A : 3fr – brun-noir (papier nervuré horizontal)</t>
  </si>
  <si>
    <t xml:space="preserve">TR171 </t>
  </si>
  <si>
    <t>TR171 : 4fr – gris</t>
  </si>
  <si>
    <t>(25/2/1929)</t>
  </si>
  <si>
    <t>TR171A</t>
  </si>
  <si>
    <t>TR171A : 4fr – gris (papier nervuré horizontal)</t>
  </si>
  <si>
    <t xml:space="preserve">TR172 </t>
  </si>
  <si>
    <t>TR172 : 5fr – carmin</t>
  </si>
  <si>
    <t xml:space="preserve">TR173 </t>
  </si>
  <si>
    <t>TR173 : 6fr - violette</t>
  </si>
  <si>
    <t>TR174 - Timbre colis postal, timbre TR173 avec impression en bleu et valeur neuve</t>
  </si>
  <si>
    <t xml:space="preserve">TR174 </t>
  </si>
  <si>
    <t>TR174 : 4fr sur 6fr - violette</t>
  </si>
  <si>
    <t>Timbres colis postaux – Hôtel des Postes à Bruxelles, timbre TR173 avec impression en bleu et valeur neuve</t>
  </si>
  <si>
    <t>TR175 / TR177 - Timbres ferroviaires pour petits colis</t>
  </si>
  <si>
    <t xml:space="preserve">TR175 </t>
  </si>
  <si>
    <t>TR175 : 3fr – vert</t>
  </si>
  <si>
    <t xml:space="preserve">TR176 </t>
  </si>
  <si>
    <t>TR176 : 4fr – rose lilas</t>
  </si>
  <si>
    <t xml:space="preserve">TR177 </t>
  </si>
  <si>
    <t>TR177 : 5fr - rouge</t>
  </si>
  <si>
    <t>TR178 / TR186 - Centenaire des chemins de fer belges - Version verticale : pont et train</t>
  </si>
  <si>
    <t xml:space="preserve"> TR178</t>
  </si>
  <si>
    <t xml:space="preserve"> TR178: 10c – rouge carmin</t>
  </si>
  <si>
    <t xml:space="preserve">TR179 </t>
  </si>
  <si>
    <t>TR179 : 20c – violette</t>
  </si>
  <si>
    <t xml:space="preserve">TR180 </t>
  </si>
  <si>
    <t>TR180 : 30c – sépia</t>
  </si>
  <si>
    <t xml:space="preserve">TR181 </t>
  </si>
  <si>
    <t>TR181 : 40c – bleu</t>
  </si>
  <si>
    <t xml:space="preserve">TR182 </t>
  </si>
  <si>
    <t>TR182 : 50c – orange</t>
  </si>
  <si>
    <t>TR182-V</t>
  </si>
  <si>
    <t>TR182-V : 50c – orange</t>
  </si>
  <si>
    <t>(HE de CHEMINS se tenan)</t>
  </si>
  <si>
    <t xml:space="preserve">TR183 </t>
  </si>
  <si>
    <t>TR183 : 60c – vert</t>
  </si>
  <si>
    <t xml:space="preserve">TR184 </t>
  </si>
  <si>
    <t>TR184 : 70c – outremer</t>
  </si>
  <si>
    <t xml:space="preserve">TR185 </t>
  </si>
  <si>
    <t>TR185 : 80c – olive noire</t>
  </si>
  <si>
    <t xml:space="preserve">TR186 </t>
  </si>
  <si>
    <t>TR186 : 90c – violet-rouge</t>
  </si>
  <si>
    <t>TR187 / TR201 - Centenaire des chemins de fer belges - Version horizontale : train</t>
  </si>
  <si>
    <t xml:space="preserve">TR187 </t>
  </si>
  <si>
    <t>TR187 : 1fr – violet</t>
  </si>
  <si>
    <t xml:space="preserve">TR188 </t>
  </si>
  <si>
    <t>TR188 : 2fr – gris</t>
  </si>
  <si>
    <t xml:space="preserve">TR189 </t>
  </si>
  <si>
    <t>TR189 : 3fr – orange</t>
  </si>
  <si>
    <t xml:space="preserve">TR190 </t>
  </si>
  <si>
    <t>TR190 : 4fr – brun-violet</t>
  </si>
  <si>
    <t xml:space="preserve">TR191 </t>
  </si>
  <si>
    <t>TR191 : 5fr – rose violet</t>
  </si>
  <si>
    <t xml:space="preserve">TR192 </t>
  </si>
  <si>
    <t>TR192 : 6fr – vert</t>
  </si>
  <si>
    <t xml:space="preserve">TR193 </t>
  </si>
  <si>
    <t>TR193 : 7fr - violet foncé</t>
  </si>
  <si>
    <t xml:space="preserve">TR194 </t>
  </si>
  <si>
    <t>TR194 : 8fr – vert olive</t>
  </si>
  <si>
    <t xml:space="preserve">TR195 </t>
  </si>
  <si>
    <t>TR195 : 9fr – Bleu de Prusse</t>
  </si>
  <si>
    <t xml:space="preserve">TR196 </t>
  </si>
  <si>
    <t>TR196 : 10fr – violet-rouge</t>
  </si>
  <si>
    <t xml:space="preserve">TR197 </t>
  </si>
  <si>
    <t>TR197 : 20fr – vert</t>
  </si>
  <si>
    <t xml:space="preserve"> TR198</t>
  </si>
  <si>
    <t xml:space="preserve"> TR198: 30fr – violet clair</t>
  </si>
  <si>
    <t xml:space="preserve">TR199 </t>
  </si>
  <si>
    <t>TR199 : 40fr – sépia</t>
  </si>
  <si>
    <t xml:space="preserve">TR200 </t>
  </si>
  <si>
    <t>TR200 : 50fr – rouge carmin</t>
  </si>
  <si>
    <t xml:space="preserve">TR201 </t>
  </si>
  <si>
    <t>TR201 : 100fr - outremer</t>
  </si>
  <si>
    <t>TR202 / TR204 - Timbres colis postaux "Roue ailée" avec impression et nouvelles valeurs</t>
  </si>
  <si>
    <t xml:space="preserve">TR202 </t>
  </si>
  <si>
    <t>TR202 : 5fr sur 3.50fr – vert</t>
  </si>
  <si>
    <t>Timbres avec empreinte (mis en circulation)</t>
  </si>
  <si>
    <t>TR202-V</t>
  </si>
  <si>
    <t>TR202-V : 5fr sur 3,50fr – vert</t>
  </si>
  <si>
    <t>(roue abimée)</t>
  </si>
  <si>
    <t xml:space="preserve">TR203 </t>
  </si>
  <si>
    <t>TR203 : 5f sur 4.50fr – rose violet</t>
  </si>
  <si>
    <t xml:space="preserve">TR204 </t>
  </si>
  <si>
    <t>TR204 : +fr à 5.50fr – rouge</t>
  </si>
  <si>
    <t>Timbres non imprimés (non mis en circulation)</t>
  </si>
  <si>
    <t>TR202:</t>
  </si>
  <si>
    <t>TR202: 3.50fr – vert</t>
  </si>
  <si>
    <t>TR203 : 4.50fr – rose violet</t>
  </si>
  <si>
    <t>TR204:</t>
  </si>
  <si>
    <t>TR204: 5.50fr – rouge</t>
  </si>
  <si>
    <t>TR205 / TR209 -Timbres pour colis express. Congrès ferroviaire international à Bruxelles</t>
  </si>
  <si>
    <t xml:space="preserve">TR205 </t>
  </si>
  <si>
    <t>TR205 : 20c – marron</t>
  </si>
  <si>
    <t xml:space="preserve">TR206 </t>
  </si>
  <si>
    <t>TR206 : 50c – outremer</t>
  </si>
  <si>
    <t xml:space="preserve">TR207 </t>
  </si>
  <si>
    <t>TR207 : 2fr – rouge</t>
  </si>
  <si>
    <t xml:space="preserve">TR208 </t>
  </si>
  <si>
    <t>TR208 : 9fr – vert</t>
  </si>
  <si>
    <t xml:space="preserve">TR209 </t>
  </si>
  <si>
    <t>TR209 : 10fr - violet</t>
  </si>
  <si>
    <t>TR210 - Timbre de type « Roue ailée » de 1938, avec surcharge « M » et nouvelle valeur en bleu</t>
  </si>
  <si>
    <t xml:space="preserve">TR210 </t>
  </si>
  <si>
    <t>TR210 : 3fr sur 5,50fr – rouge (imprimé bleu)</t>
  </si>
  <si>
    <t>Ces timbres étaient destinés à l'envoi de colis aux militaires mobilisés</t>
  </si>
  <si>
    <t>TR211 / TR212 - Valeurs complémentaires du type «Armoiries nationales» 1923-1932</t>
  </si>
  <si>
    <t xml:space="preserve">TR211 </t>
  </si>
  <si>
    <t>TR211 : 5fr – violet-marron</t>
  </si>
  <si>
    <t>Les timbres étaient destinés au paiement d'une taxe sur les titres de transport à prix réduit. Les exemplaires régulièrement vendus par la SNCB sont munis du cachet de l'entreprise sur la face gommée (SNCFB - N.M.B.S "B" en ovale ).</t>
  </si>
  <si>
    <t xml:space="preserve">TR212 </t>
  </si>
  <si>
    <t>TR212 : 10fr – noir</t>
  </si>
  <si>
    <t>TR213 / TR221 - Type «Armoiries Nationales» 1923-1932 avec empreinte «B» dans un ovale et 2 bandes verticales rouges ou bleues : version verticale.</t>
  </si>
  <si>
    <t xml:space="preserve"> Type «Armoiries Nationales» 1923-1932 avec empreinte «B» dans un ovale et 2 bandes verticales rouges ou bleues. L'estampe a été appliquée après le vol d'un lot de timbres valides au détriment de la SNCB en mai 1940. Le but était d'empêcher l'utilisation des timbres volés.</t>
  </si>
  <si>
    <t xml:space="preserve">TR213 </t>
  </si>
  <si>
    <t>TR213 : 10c – vermillon (imprimé bleu)</t>
  </si>
  <si>
    <t>timbres verticaux</t>
  </si>
  <si>
    <t xml:space="preserve">TR214 </t>
  </si>
  <si>
    <t>TR214 : 20c – bleu-vert (imprimé rouge)</t>
  </si>
  <si>
    <t xml:space="preserve">TR215 </t>
  </si>
  <si>
    <t>TR215 : 30c – violet (imprimé bleu)</t>
  </si>
  <si>
    <t xml:space="preserve">TR216 </t>
  </si>
  <si>
    <t>TR216 : 40c – olive (imprimé rouge)</t>
  </si>
  <si>
    <t xml:space="preserve">TR217 </t>
  </si>
  <si>
    <t>TR217 : 50c – violet (imprimé bleu)</t>
  </si>
  <si>
    <t xml:space="preserve">TR218 </t>
  </si>
  <si>
    <t>TR218 : 60c – orange (imprimé bleu)</t>
  </si>
  <si>
    <t>TR219</t>
  </si>
  <si>
    <t>TR219: 70c – marron (imprimé bleu)</t>
  </si>
  <si>
    <t xml:space="preserve">TR220 </t>
  </si>
  <si>
    <t>TR220 : 80c – violet (imprimé rouge)</t>
  </si>
  <si>
    <t xml:space="preserve">TR221 </t>
  </si>
  <si>
    <t>TR221 : 90c – couleur schiste (impression rouge)</t>
  </si>
  <si>
    <t>TR222 / TR235 - Type «Armoiries Nationales» 1923-1932 avec empreinte «B» dans un ovale et 2 bandes verticales rouges ou bleues</t>
  </si>
  <si>
    <t xml:space="preserve">TR222 </t>
  </si>
  <si>
    <t>TR222 : 1fr – bleu (imprimé rouge)</t>
  </si>
  <si>
    <t>timbres horizontaux</t>
  </si>
  <si>
    <t xml:space="preserve"> TR223</t>
  </si>
  <si>
    <t xml:space="preserve"> TR223: 2fr – gris olive (imprimé rouge)</t>
  </si>
  <si>
    <t>TR223-Cu</t>
  </si>
  <si>
    <t>TR223-Cu : 2fr – gris olive (imprimé rouge)</t>
  </si>
  <si>
    <t>(Impression reversée)</t>
  </si>
  <si>
    <t xml:space="preserve">TR224 </t>
  </si>
  <si>
    <t>TR224 : 3fr – vermillon (impression bleue)</t>
  </si>
  <si>
    <t xml:space="preserve">TR225 </t>
  </si>
  <si>
    <t>TR225 : 4fr – rose (imprimé bleu)</t>
  </si>
  <si>
    <t xml:space="preserve">TR226 </t>
  </si>
  <si>
    <t>TR226 : 5fr – violet (imprimé rouge)</t>
  </si>
  <si>
    <t xml:space="preserve">TR227 </t>
  </si>
  <si>
    <t>TR227 : 6fr – marron clair (imprimé bleu)</t>
  </si>
  <si>
    <t xml:space="preserve">TR228 </t>
  </si>
  <si>
    <t>TR228 : 7fr – orange jaune (imprimé bleu)</t>
  </si>
  <si>
    <t xml:space="preserve">TR229 </t>
  </si>
  <si>
    <t>TR229 : 8fr – marron (imprimé bleu)</t>
  </si>
  <si>
    <t xml:space="preserve"> TR230</t>
  </si>
  <si>
    <t xml:space="preserve"> TR230: 9fr – violet (imprimé bleu)</t>
  </si>
  <si>
    <t xml:space="preserve">TR231 </t>
  </si>
  <si>
    <t>TR231 : 10fr – vert (imprimé rouge)</t>
  </si>
  <si>
    <t xml:space="preserve">TR232 </t>
  </si>
  <si>
    <t>TR232 : 20fr – violet (imprimé bleu)</t>
  </si>
  <si>
    <t xml:space="preserve">TR233 </t>
  </si>
  <si>
    <t>TR233 : 30fr – vert émeraude (imprimé rouge)</t>
  </si>
  <si>
    <t xml:space="preserve">TR234 </t>
  </si>
  <si>
    <t>TR234 : 40fr – gris (imprimé rouge)</t>
  </si>
  <si>
    <t>TR235:</t>
  </si>
  <si>
    <t>TR235: 50fr - bister (imprimé bleu)</t>
  </si>
  <si>
    <t>TR236 / TR244 - Timbres du type «Armoiries Nationales» 1923-1932 aux couleurs modifiées</t>
  </si>
  <si>
    <t xml:space="preserve">TR236 </t>
  </si>
  <si>
    <t>TR236 : 10c – olives</t>
  </si>
  <si>
    <t xml:space="preserve">TR237 </t>
  </si>
  <si>
    <t>TR237 : 20c – violette</t>
  </si>
  <si>
    <t xml:space="preserve"> TR238</t>
  </si>
  <si>
    <t xml:space="preserve"> TR238: 30c – brun-rouge</t>
  </si>
  <si>
    <t xml:space="preserve">TR239 </t>
  </si>
  <si>
    <t>TR239 : 40c – bleu</t>
  </si>
  <si>
    <t xml:space="preserve">TR240 </t>
  </si>
  <si>
    <t>TR240 :50c –vert</t>
  </si>
  <si>
    <t xml:space="preserve">TR241 </t>
  </si>
  <si>
    <t>TR241 50c – gris</t>
  </si>
  <si>
    <t>TR242</t>
  </si>
  <si>
    <t>TR242: 70c – vert clair</t>
  </si>
  <si>
    <t xml:space="preserve">TR243 </t>
  </si>
  <si>
    <t>TR243 : 80c – jaune</t>
  </si>
  <si>
    <t xml:space="preserve"> TR244</t>
  </si>
  <si>
    <t xml:space="preserve"> TR244: 90c – vin rouge</t>
  </si>
  <si>
    <t xml:space="preserve">TR245 </t>
  </si>
  <si>
    <t>TR245 : 1fr – vert</t>
  </si>
  <si>
    <t xml:space="preserve">TR246 </t>
  </si>
  <si>
    <t>TR246 : 2fr – brun rougeâtre</t>
  </si>
  <si>
    <t xml:space="preserve">TR247 </t>
  </si>
  <si>
    <t>TR247 : 3fr – bleu-gris</t>
  </si>
  <si>
    <t xml:space="preserve">TR248 </t>
  </si>
  <si>
    <t>TR248 : 4fr – olive</t>
  </si>
  <si>
    <t xml:space="preserve">TR249 </t>
  </si>
  <si>
    <t>TR249 : 5fr – vin rouge</t>
  </si>
  <si>
    <t xml:space="preserve">TR250 </t>
  </si>
  <si>
    <t>TR250 : 5fr – noir</t>
  </si>
  <si>
    <t xml:space="preserve">TR251 </t>
  </si>
  <si>
    <t>TR251 : 6fr – rouge</t>
  </si>
  <si>
    <t xml:space="preserve">TR252 </t>
  </si>
  <si>
    <t>TR252 : 7fr – violette</t>
  </si>
  <si>
    <t xml:space="preserve">TR253 </t>
  </si>
  <si>
    <t>TR253 : 8fr – vert clair</t>
  </si>
  <si>
    <t xml:space="preserve">TR254 </t>
  </si>
  <si>
    <t>TR254 : 9fr – bleu</t>
  </si>
  <si>
    <t xml:space="preserve">TR255 </t>
  </si>
  <si>
    <t>TR255 : 10fr – violet</t>
  </si>
  <si>
    <t xml:space="preserve">TR256 </t>
  </si>
  <si>
    <t>TR256 : 20fr – bleu clair</t>
  </si>
  <si>
    <t xml:space="preserve">TR257 </t>
  </si>
  <si>
    <t>TR257 : 30fr – orange</t>
  </si>
  <si>
    <t xml:space="preserve">TR258 </t>
  </si>
  <si>
    <t>TR258 : 40fr – carmin</t>
  </si>
  <si>
    <t xml:space="preserve">TR259 </t>
  </si>
  <si>
    <t>TR259 : 50fr - rose violet</t>
  </si>
  <si>
    <t>TR260 / TR262 - Divers métiers</t>
  </si>
  <si>
    <t xml:space="preserve">TR260 </t>
  </si>
  <si>
    <t>TR260 : 9.30fr – orange-rouge</t>
  </si>
  <si>
    <t xml:space="preserve">TR261 </t>
  </si>
  <si>
    <t>TR261 : 12.30fr – vert foncé</t>
  </si>
  <si>
    <t xml:space="preserve">TR262 </t>
  </si>
  <si>
    <t>TR262 : 14.30fr – rose violet</t>
  </si>
  <si>
    <t>TR263 -Signal</t>
  </si>
  <si>
    <t xml:space="preserve">TR265 </t>
  </si>
  <si>
    <t>TR265 : 20c – violette</t>
  </si>
  <si>
    <t>TR264 / TR287 - Type de 1942 – Métiers divers</t>
  </si>
  <si>
    <t xml:space="preserve">TR264 </t>
  </si>
  <si>
    <t>TR264 : 10c – bistre</t>
  </si>
  <si>
    <t>TR265-V1</t>
  </si>
  <si>
    <t>TR265-V1 :violette</t>
  </si>
  <si>
    <t>(boulle au-dessus train)</t>
  </si>
  <si>
    <t>TR265-V2</t>
  </si>
  <si>
    <t>TR265-V2 : violette</t>
  </si>
  <si>
    <t>(petit nuage)</t>
  </si>
  <si>
    <t xml:space="preserve">TR266 </t>
  </si>
  <si>
    <t>TR266 : 30c – marron</t>
  </si>
  <si>
    <t xml:space="preserve">TR267 </t>
  </si>
  <si>
    <t>TR267 : 40c – bleu foncé</t>
  </si>
  <si>
    <t xml:space="preserve">TR268 </t>
  </si>
  <si>
    <t>TR268 : 50c – sarcelle</t>
  </si>
  <si>
    <t>TR268-V1</t>
  </si>
  <si>
    <t>TR268-V1 : 50c – sarcelle</t>
  </si>
  <si>
    <t>(trou dans locomotive)</t>
  </si>
  <si>
    <t>TR268-V2</t>
  </si>
  <si>
    <t>TR268-V2 : 50c – groenblauw</t>
  </si>
  <si>
    <t>(mas du cöté droit)</t>
  </si>
  <si>
    <t xml:space="preserve">TR269 </t>
  </si>
  <si>
    <t>TR269 : 60c – noir</t>
  </si>
  <si>
    <t xml:space="preserve">TR270 </t>
  </si>
  <si>
    <t>TR270 : 70c – vert</t>
  </si>
  <si>
    <t xml:space="preserve">TR271 </t>
  </si>
  <si>
    <t>TR271 : 80c – orange-violet</t>
  </si>
  <si>
    <t xml:space="preserve">TR273 </t>
  </si>
  <si>
    <t>TR273 : 1fr – vert émeraude</t>
  </si>
  <si>
    <t xml:space="preserve">TR274 </t>
  </si>
  <si>
    <t>TR274 : 2fr – marron</t>
  </si>
  <si>
    <t xml:space="preserve">TR275 </t>
  </si>
  <si>
    <t>TR275 : 3fr – gris vert</t>
  </si>
  <si>
    <t xml:space="preserve">TR276 </t>
  </si>
  <si>
    <t>TR276 : 4fr – bleu</t>
  </si>
  <si>
    <t xml:space="preserve">TR277 </t>
  </si>
  <si>
    <t>TR277 : 5fr – bistre brun</t>
  </si>
  <si>
    <t xml:space="preserve">TR278 </t>
  </si>
  <si>
    <t>TR278 : 6fr – vert foncé</t>
  </si>
  <si>
    <t xml:space="preserve">TR279 </t>
  </si>
  <si>
    <t>TR279 : 7fr – violette</t>
  </si>
  <si>
    <t xml:space="preserve">TR280 </t>
  </si>
  <si>
    <t>TR280 : 8fr – vermillon</t>
  </si>
  <si>
    <t xml:space="preserve">TR281 </t>
  </si>
  <si>
    <t>TR281 : 9fr – bleu foncé</t>
  </si>
  <si>
    <t xml:space="preserve"> TR282</t>
  </si>
  <si>
    <t xml:space="preserve"> TR282: 10fr – carmin</t>
  </si>
  <si>
    <t xml:space="preserve">TR282-V </t>
  </si>
  <si>
    <t>TR282-V : 10fr – carmin</t>
  </si>
  <si>
    <t>(petite queue)</t>
  </si>
  <si>
    <t xml:space="preserve">TR283 </t>
  </si>
  <si>
    <t>TR283 : 10fr – noir</t>
  </si>
  <si>
    <t xml:space="preserve">TR283-V </t>
  </si>
  <si>
    <t>TR283-V : 10fr – black</t>
  </si>
  <si>
    <t xml:space="preserve">TR284 </t>
  </si>
  <si>
    <t>TR284 : 20fr – vert foncé</t>
  </si>
  <si>
    <t xml:space="preserve">TR284-V </t>
  </si>
  <si>
    <t>TR284-V : 20fr – vert foncé</t>
  </si>
  <si>
    <t>(GI de BELGIQUE se tenant)</t>
  </si>
  <si>
    <t xml:space="preserve">TR285 </t>
  </si>
  <si>
    <t>TR285 : 30fr – violette</t>
  </si>
  <si>
    <t xml:space="preserve">TR286 </t>
  </si>
  <si>
    <t>TR286 : 40fr – rose vif</t>
  </si>
  <si>
    <t xml:space="preserve"> TR287</t>
  </si>
  <si>
    <t xml:space="preserve"> TR287: 50fr – bleu</t>
  </si>
  <si>
    <t>TR288 / TR290A -Timbres de colis postaux, émission de libération «Mercurius»</t>
  </si>
  <si>
    <t>"BELGIQUE-BELGIE"</t>
  </si>
  <si>
    <t xml:space="preserve">TR288 </t>
  </si>
  <si>
    <t>TR288 : 3fr – jaune-vert</t>
  </si>
  <si>
    <t xml:space="preserve">TR289 </t>
  </si>
  <si>
    <t>TR289 : 5fr – bleu</t>
  </si>
  <si>
    <t xml:space="preserve"> TR290</t>
  </si>
  <si>
    <t xml:space="preserve"> TR290: 6fr – rouge</t>
  </si>
  <si>
    <t>"BELGIE-BELGIQUE"</t>
  </si>
  <si>
    <t>TR288A</t>
  </si>
  <si>
    <t>TR288A : 3fr – jaune-vert</t>
  </si>
  <si>
    <t>TR289A</t>
  </si>
  <si>
    <t>TR289A : 5fr – bleu</t>
  </si>
  <si>
    <t>TR290A</t>
  </si>
  <si>
    <t>TR290A : 6fr – rouge</t>
  </si>
  <si>
    <t>TR291 / TR293 - Type de timbres-poste «Roue ailée» 1938 avec impression rouge et valeur neuve</t>
  </si>
  <si>
    <t xml:space="preserve">TR291 </t>
  </si>
  <si>
    <t>TR291 : 8fr sur 5.50fr – marron</t>
  </si>
  <si>
    <t xml:space="preserve">TR292 </t>
  </si>
  <si>
    <t>TR292 : 10fr sur 5.50fr – bleu</t>
  </si>
  <si>
    <t xml:space="preserve">TR293 </t>
  </si>
  <si>
    <t>TR293 : 12fr à 5,50fr – violette</t>
  </si>
  <si>
    <t>TR294 -Passage à niveau</t>
  </si>
  <si>
    <t xml:space="preserve">TR294 </t>
  </si>
  <si>
    <t>TR294 : 100fr – gris vert</t>
  </si>
  <si>
    <t>TR295 / TR297 - Timbres de colis postaux - Sagittaire</t>
  </si>
  <si>
    <t xml:space="preserve">TR295 </t>
  </si>
  <si>
    <t>TR295 : 8fr – sépia</t>
  </si>
  <si>
    <t xml:space="preserve">TR296 </t>
  </si>
  <si>
    <t>TR296 : 10fr – bleu</t>
  </si>
  <si>
    <t xml:space="preserve">TR297 </t>
  </si>
  <si>
    <t>TR297 : 12fr – violet clair</t>
  </si>
  <si>
    <t>TR298 / TR300 -Type du numéro précédent avec mention en rouge</t>
  </si>
  <si>
    <t xml:space="preserve">TR298 </t>
  </si>
  <si>
    <t>TR298 : 9fr sur 8fr – sépia</t>
  </si>
  <si>
    <t xml:space="preserve">TR299 </t>
  </si>
  <si>
    <t>TR299 : 11fr sur 10fr – bleu</t>
  </si>
  <si>
    <t xml:space="preserve">TR300 </t>
  </si>
  <si>
    <t>TR300 : 13.50fr sur 12fr – violet clair</t>
  </si>
  <si>
    <t>TR300-Cu</t>
  </si>
  <si>
    <t>TR300-Cu : 13.50fr sur 12fr – violet clair</t>
  </si>
  <si>
    <t>(Impression double)</t>
  </si>
  <si>
    <t>TR301 / TR303 -Timbres de colis postaux</t>
  </si>
  <si>
    <t xml:space="preserve">TR301 </t>
  </si>
  <si>
    <t>TR301 : 9fr – marron</t>
  </si>
  <si>
    <t xml:space="preserve">TR302 </t>
  </si>
  <si>
    <t>TR302 : 11fr – vin rouge</t>
  </si>
  <si>
    <t xml:space="preserve">TR303 </t>
  </si>
  <si>
    <t>TR303 : 13.50fr – gris-vert</t>
  </si>
  <si>
    <t>TR304 / TR321A -Diverses locomotives</t>
  </si>
  <si>
    <t xml:space="preserve">TR304 </t>
  </si>
  <si>
    <t>TR304 : 50c – brun foncé (le Belge - 1835)</t>
  </si>
  <si>
    <t xml:space="preserve">TR305 </t>
  </si>
  <si>
    <t>TR305 : 1fr – rose carmin (1862 T1)</t>
  </si>
  <si>
    <t xml:space="preserve">TR306 </t>
  </si>
  <si>
    <t>TR306 : 2fr – outremer (1875 T29)</t>
  </si>
  <si>
    <t xml:space="preserve">TR307 </t>
  </si>
  <si>
    <t>TR307 : 3fr – rose violet (1884 T25)</t>
  </si>
  <si>
    <t xml:space="preserve">TR308 </t>
  </si>
  <si>
    <t>TR308 : 4fr – bleu vert (1901 T18)</t>
  </si>
  <si>
    <t xml:space="preserve"> TR309</t>
  </si>
  <si>
    <t xml:space="preserve"> TR309: 5fr – orange (1902 T22)</t>
  </si>
  <si>
    <t xml:space="preserve">TR310 </t>
  </si>
  <si>
    <t>TR310 : 6fr – marron violet (1904 T53)</t>
  </si>
  <si>
    <t xml:space="preserve">TR311 </t>
  </si>
  <si>
    <t>TR311 : 7fr – jaune vert (1905 T8)</t>
  </si>
  <si>
    <t xml:space="preserve">TR312 </t>
  </si>
  <si>
    <t>TR312 : 8fr – vert bleu (1906 T16)</t>
  </si>
  <si>
    <t xml:space="preserve">TR313 </t>
  </si>
  <si>
    <t>TR313 : 9fr – marron (1909 T10)</t>
  </si>
  <si>
    <t xml:space="preserve">TR314 </t>
  </si>
  <si>
    <t>TR314 : 10fr – violet et noir (1905 T41)</t>
  </si>
  <si>
    <t xml:space="preserve">TR315 </t>
  </si>
  <si>
    <t>TR315 : 10fr – vert olive (1910 T36)</t>
  </si>
  <si>
    <t xml:space="preserve">TR316 </t>
  </si>
  <si>
    <t>TR316 : 20fr – orange (1920 T38)</t>
  </si>
  <si>
    <t xml:space="preserve">TR317 </t>
  </si>
  <si>
    <t>TR317 : 30fr – bleu turquoise (1928 T48)</t>
  </si>
  <si>
    <t xml:space="preserve">TR318 </t>
  </si>
  <si>
    <t>TR318 : 40fr – rose violet (1930 T5)</t>
  </si>
  <si>
    <t xml:space="preserve">TR319 </t>
  </si>
  <si>
    <t>TR319 : 50fr – violette (1935 T1)</t>
  </si>
  <si>
    <t xml:space="preserve">TR320 </t>
  </si>
  <si>
    <t>TR320 : 100fr – rouge (1939 T12)</t>
  </si>
  <si>
    <t xml:space="preserve">TR321 </t>
  </si>
  <si>
    <t>TR321 : 300fr – lilas (n°228501 – 19 nov. 1951)</t>
  </si>
  <si>
    <t xml:space="preserve"> TR321</t>
  </si>
  <si>
    <t xml:space="preserve"> TR321A :60fr – brun violet (1949 T101 – 15 octobre 1949)</t>
  </si>
  <si>
    <t xml:space="preserve"> Inauguration de la ligne ferroviaire électrique Charleroi-Bruxelles</t>
  </si>
  <si>
    <t>TR322 / TR329 - Timbres de colis postaux</t>
  </si>
  <si>
    <t xml:space="preserve"> TR322</t>
  </si>
  <si>
    <t xml:space="preserve"> TR322: 11fr – orange (1950)</t>
  </si>
  <si>
    <t xml:space="preserve">TR323 </t>
  </si>
  <si>
    <t>TR323 : 12fr – lilas (1951)</t>
  </si>
  <si>
    <t>Infos : TR323-325-328, tirage de 1951 avec cachet de l'imprimeur côté gomme</t>
  </si>
  <si>
    <t xml:space="preserve">TR324 </t>
  </si>
  <si>
    <t>TR324 : 13fr – vert (1950)</t>
  </si>
  <si>
    <t xml:space="preserve">TR325 </t>
  </si>
  <si>
    <t>TR325 : 15fr – bleu (1951)</t>
  </si>
  <si>
    <t xml:space="preserve">TR326 </t>
  </si>
  <si>
    <t>TR326 : 16fr – gris (1950)</t>
  </si>
  <si>
    <t xml:space="preserve">TR327 </t>
  </si>
  <si>
    <t>TR327 : 17fr – marron (1952)</t>
  </si>
  <si>
    <t xml:space="preserve">TR328 </t>
  </si>
  <si>
    <t>TR328 : 18fr – rouge (1951)</t>
  </si>
  <si>
    <t xml:space="preserve">TR329 </t>
  </si>
  <si>
    <t>TR329 : 20fr – marron-orange (1952)</t>
  </si>
  <si>
    <t>TR330 -25ste anniversaire de la fondation de la SNCB</t>
  </si>
  <si>
    <t xml:space="preserve">TR330 </t>
  </si>
  <si>
    <t>TR330 : 25fr – bleu</t>
  </si>
  <si>
    <t>TR331 / TR333 - Timbres de colis postaux de l'émission 1950-1952 avec une nouvelle surimpression de valeur</t>
  </si>
  <si>
    <t xml:space="preserve">TR331 </t>
  </si>
  <si>
    <t>TR331 : 13fr sur 15fr – bleu (imprimé rouge)</t>
  </si>
  <si>
    <t xml:space="preserve"> TR332</t>
  </si>
  <si>
    <t xml:space="preserve"> TR332: 17fr sur 11fr – orange (imprimé noir)</t>
  </si>
  <si>
    <t xml:space="preserve">TR333 </t>
  </si>
  <si>
    <t>TR333 : 20fr sur 18fr – rouge (imprimé vert)</t>
  </si>
  <si>
    <t>TR334 / TR335 - Mise en service de la liaison Nord-Sud à Bruxelles (4/10/1952)</t>
  </si>
  <si>
    <t xml:space="preserve">TR334 </t>
  </si>
  <si>
    <t>TR334 : 200fr – vert</t>
  </si>
  <si>
    <t xml:space="preserve">TR335 </t>
  </si>
  <si>
    <t>TR335 : 200fr – vert et marron</t>
  </si>
  <si>
    <t>TR336 / TR354 - Connexion Nord-Sud à Bruxelles</t>
  </si>
  <si>
    <t xml:space="preserve">TR336 </t>
  </si>
  <si>
    <t>TR336 : 1fr – marron (01/03/1954) – (a)</t>
  </si>
  <si>
    <t xml:space="preserve"> Images :</t>
  </si>
  <si>
    <t xml:space="preserve">TR337 </t>
  </si>
  <si>
    <t>TR337 : 2fr – bleu gris (1954) – (a)</t>
  </si>
  <si>
    <t>(a)– Gare du Nord</t>
  </si>
  <si>
    <t xml:space="preserve">TR338 </t>
  </si>
  <si>
    <t>TR338 : 3fr – jaune vert (1954) – (a)</t>
  </si>
  <si>
    <t>(b)– Station Congrès</t>
  </si>
  <si>
    <t xml:space="preserve">TR339 </t>
  </si>
  <si>
    <t>TR339 : 4fr – orange (01/03/1954) – (a)</t>
  </si>
  <si>
    <t>(c)– Bruxelles Sud</t>
  </si>
  <si>
    <t xml:space="preserve">TR340 </t>
  </si>
  <si>
    <t>TR340 : 5fr – brun rouge (01/03/1954) – (a)</t>
  </si>
  <si>
    <t>(d)– Eglise Chapelle</t>
  </si>
  <si>
    <t>TR340a</t>
  </si>
  <si>
    <t xml:space="preserve">TR341 </t>
  </si>
  <si>
    <t>TR341 : 5fr – marron foncé (1954) – (b)</t>
  </si>
  <si>
    <t xml:space="preserve">TR342 </t>
  </si>
  <si>
    <t>TR342 : 6fr – violette (01/01/1954) – (a)</t>
  </si>
  <si>
    <t xml:space="preserve">TR343 </t>
  </si>
  <si>
    <t>TR343 : 7fr – vert (01/03/1954) – (a)</t>
  </si>
  <si>
    <t xml:space="preserve">TR344 </t>
  </si>
  <si>
    <t>TR344 : 8fr – carmin (01/03/1954) – (a)</t>
  </si>
  <si>
    <t xml:space="preserve"> TR345</t>
  </si>
  <si>
    <t xml:space="preserve"> TR345: 9fr – bleu clair (1954) – (a)</t>
  </si>
  <si>
    <t xml:space="preserve">TR346 </t>
  </si>
  <si>
    <t>TR346 : 10fr – olive (01/01/1954) – (c)</t>
  </si>
  <si>
    <t xml:space="preserve">TR347 </t>
  </si>
  <si>
    <t>TR347 : 15fr - orange-rouge (1954) – (b)</t>
  </si>
  <si>
    <t xml:space="preserve">TR348 </t>
  </si>
  <si>
    <t>TR348 : 20fr – bleu – (c)</t>
  </si>
  <si>
    <t xml:space="preserve">TR349 </t>
  </si>
  <si>
    <t>TR349 30fr – violette – (c)</t>
  </si>
  <si>
    <t xml:space="preserve">TR350 </t>
  </si>
  <si>
    <t>TR350 : 40fr – mauve (01/10/1954) – (c)</t>
  </si>
  <si>
    <t xml:space="preserve">TR351 </t>
  </si>
  <si>
    <t>TR351 : 50fr – rouge violet (1954) – (c)</t>
  </si>
  <si>
    <t>TR352</t>
  </si>
  <si>
    <t>TR352: 60fr – violette (01/03/1954) – (d)</t>
  </si>
  <si>
    <t>TR353</t>
  </si>
  <si>
    <t>TR353: 80fr – brun violet (1955) – (d)</t>
  </si>
  <si>
    <t>TR353a</t>
  </si>
  <si>
    <t>TR353a: 80fr – gris-marron</t>
  </si>
  <si>
    <t>TR354</t>
  </si>
  <si>
    <t>TR354: 100fr – vert (1954) – (e)</t>
  </si>
  <si>
    <t>TR354A</t>
  </si>
  <si>
    <t>TR354A : 200fr – bleu violet (1956) – (e)</t>
  </si>
  <si>
    <t>TR354B</t>
  </si>
  <si>
    <t>TR354B : 300fr – rose violet (21/01/1957) – (e)</t>
  </si>
  <si>
    <t>TR355 / TR357 - Timbres de colis postaux – Gare de New North</t>
  </si>
  <si>
    <t xml:space="preserve">TR355 </t>
  </si>
  <si>
    <t>TR355 : 13fr – marron</t>
  </si>
  <si>
    <t xml:space="preserve"> TR356</t>
  </si>
  <si>
    <t xml:space="preserve"> TR356: 18fr – bleu</t>
  </si>
  <si>
    <t xml:space="preserve"> TR357</t>
  </si>
  <si>
    <t xml:space="preserve"> TR357: 21fr – rose violet</t>
  </si>
  <si>
    <t>TR358 / TR360 - Timbres de colis postaux – Timbres de l’émission précédente avec une nouvelle valeur imprimée dessus</t>
  </si>
  <si>
    <t xml:space="preserve">TR358 </t>
  </si>
  <si>
    <t>TR358 : 14fr sur 13fr – marron (imprimé vert)</t>
  </si>
  <si>
    <t xml:space="preserve">TR359 </t>
  </si>
  <si>
    <t>TR359 : 19fr sur 18fr – bleu (imprimé rouge)</t>
  </si>
  <si>
    <t xml:space="preserve">TR360 </t>
  </si>
  <si>
    <t>TR360 : 22fr sur 21fr – rose violet (imprimé vert)</t>
  </si>
  <si>
    <t>TR361 / TR363 - Timbres de colis postaux – Mercure avec roue ailée et corne postale</t>
  </si>
  <si>
    <t xml:space="preserve">TR361 </t>
  </si>
  <si>
    <t>TR361 : 14fr – vert</t>
  </si>
  <si>
    <t xml:space="preserve">TR362 </t>
  </si>
  <si>
    <t>TR362 : 19fr – brun olive</t>
  </si>
  <si>
    <t xml:space="preserve">TR363 </t>
  </si>
  <si>
    <t>TR363 : 22fr – rouge</t>
  </si>
  <si>
    <t>TR364 / TR365 -Timbres de colis postaux – Timbres de l’émission précédente avec une nouvelle valeur imprimée dessus</t>
  </si>
  <si>
    <t xml:space="preserve">TR364 </t>
  </si>
  <si>
    <t>TR364 : 20fr sur 19fr – marron olive (imprimé rouge)</t>
  </si>
  <si>
    <t xml:space="preserve">TR365 </t>
  </si>
  <si>
    <t>TR365 : 20fr sur 22fr – rouge (imprimé noir)</t>
  </si>
  <si>
    <t>TR366 - Timbres colis postaux – Vieille Gare du Nord à Bruxelles</t>
  </si>
  <si>
    <t xml:space="preserve">TR366 </t>
  </si>
  <si>
    <t>TR366 : 20fr – vert bronze</t>
  </si>
  <si>
    <t>TR367 - Timbres colis postaux – Vieille Gare du Sud à Bruxelles</t>
  </si>
  <si>
    <t xml:space="preserve">TR367 </t>
  </si>
  <si>
    <t>TR367 : 24fr – rouge brique</t>
  </si>
  <si>
    <t>TR368 - Timbres postaux – Gare Centrale d’Anvers</t>
  </si>
  <si>
    <t xml:space="preserve">TR368 </t>
  </si>
  <si>
    <t>TR368 : 26fr – outremer</t>
  </si>
  <si>
    <t>TR369 / TR372 - 75e délai de prescription de l'association internationale du congrès des chemins de fer</t>
  </si>
  <si>
    <t xml:space="preserve">TR369 </t>
  </si>
  <si>
    <t>TR369 : 20fr – rouge</t>
  </si>
  <si>
    <t xml:space="preserve">TR370 </t>
  </si>
  <si>
    <t>TR370 50fr – bleu foncé</t>
  </si>
  <si>
    <t xml:space="preserve">TR371 </t>
  </si>
  <si>
    <t>TR371 : 60fr – lilas rose</t>
  </si>
  <si>
    <t xml:space="preserve">TR372 </t>
  </si>
  <si>
    <t>TR372 : 70fr – vert</t>
  </si>
  <si>
    <t xml:space="preserve"> TR373 - Type de n° TR366 avec impression en carmin d'une nouvelle valeur</t>
  </si>
  <si>
    <t xml:space="preserve"> TR373</t>
  </si>
  <si>
    <t xml:space="preserve"> TR373: 24fr sur 20fr - vert bronze</t>
  </si>
  <si>
    <t xml:space="preserve"> TR374 - Type de n° TR367 avec impression en vert d'une nouvelle valeur</t>
  </si>
  <si>
    <t xml:space="preserve">TR374 </t>
  </si>
  <si>
    <t>TR374 : 26fr sur 24fr – rouge brique</t>
  </si>
  <si>
    <t xml:space="preserve"> TR375 - Type de n° TR368 avec impression en carmin d'une nouvelle valeur</t>
  </si>
  <si>
    <t xml:space="preserve">TR375 </t>
  </si>
  <si>
    <t>TR375 : 28fr sur 26fr - outremer</t>
  </si>
  <si>
    <t>TR376 - Timbre colis postal, Gare de Gand St Pieters</t>
  </si>
  <si>
    <t>../11/1965</t>
  </si>
  <si>
    <t xml:space="preserve">TR376 </t>
  </si>
  <si>
    <t>TR376 : 28fr – rose violet</t>
  </si>
  <si>
    <t xml:space="preserve"> TR377 - Type de n° TR376 avec impression en vert d'une nouvelle valeur</t>
  </si>
  <si>
    <t xml:space="preserve"> TR377</t>
  </si>
  <si>
    <t xml:space="preserve"> TR377: 35fr sur 28fr – rose violet</t>
  </si>
  <si>
    <t>TR378 / TR398 - Locomotives électriques et diesel</t>
  </si>
  <si>
    <t>A. Papier mat avec gomme jaune (P1)</t>
  </si>
  <si>
    <t xml:space="preserve">TR378 </t>
  </si>
  <si>
    <t>TR378 : 1fr – olive (a)</t>
  </si>
  <si>
    <t>Type de locomotive :</t>
  </si>
  <si>
    <t xml:space="preserve"> TR379</t>
  </si>
  <si>
    <t xml:space="preserve"> TR379: 2fr – couleur ardoise (a)</t>
  </si>
  <si>
    <t xml:space="preserve">TR380 </t>
  </si>
  <si>
    <t>TR380 : 3fr – bleu vert (a)</t>
  </si>
  <si>
    <t xml:space="preserve">TR381 </t>
  </si>
  <si>
    <t>TR381 : 4fr – orange (a)</t>
  </si>
  <si>
    <t xml:space="preserve">TR382 </t>
  </si>
  <si>
    <t>TR382 : 5fr – marron (a)</t>
  </si>
  <si>
    <t xml:space="preserve">TR383 </t>
  </si>
  <si>
    <t>TR383 : 6fr – violette (a)</t>
  </si>
  <si>
    <t xml:space="preserve">TR384 </t>
  </si>
  <si>
    <t>TR384 : 7fr – vert (a)</t>
  </si>
  <si>
    <t xml:space="preserve">TR385 </t>
  </si>
  <si>
    <t>TR385 : 8fr – carmin (a)</t>
  </si>
  <si>
    <t xml:space="preserve">TR386 </t>
  </si>
  <si>
    <t>TR386 : 9fr – turquoise (a)</t>
  </si>
  <si>
    <t xml:space="preserve">TR387 </t>
  </si>
  <si>
    <t>TR387 : 10fr – vert foncé (b)</t>
  </si>
  <si>
    <t xml:space="preserve">TR388 </t>
  </si>
  <si>
    <t>TR388 : 20fr – bleu (b)</t>
  </si>
  <si>
    <t xml:space="preserve">TR389 </t>
  </si>
  <si>
    <t>TR389 : 30fr – violet foncé (b)</t>
  </si>
  <si>
    <t xml:space="preserve">TR390 </t>
  </si>
  <si>
    <t>TR390 : 40fr - violette (b)</t>
  </si>
  <si>
    <t xml:space="preserve">TR391 </t>
  </si>
  <si>
    <t>TR391 : 50fr – rose violet (c)</t>
  </si>
  <si>
    <t>TR392</t>
  </si>
  <si>
    <t>TR392: 60fr – violet (c)</t>
  </si>
  <si>
    <t>TR393</t>
  </si>
  <si>
    <t>TR393: 70fr – bister jaune (c)</t>
  </si>
  <si>
    <t>TR394</t>
  </si>
  <si>
    <t>TR394: 80fr – brun violet (c)</t>
  </si>
  <si>
    <t>TR395</t>
  </si>
  <si>
    <t>TR395: 100fr – vert (d)</t>
  </si>
  <si>
    <t>TR396</t>
  </si>
  <si>
    <t>TR396: 200fr – bleu violet (d)</t>
  </si>
  <si>
    <t xml:space="preserve">TR397 </t>
  </si>
  <si>
    <t>TR397 300fr – lilas rose (d)</t>
  </si>
  <si>
    <t xml:space="preserve">TR398 </t>
  </si>
  <si>
    <t>TR398 : 500fr – jaune (e)</t>
  </si>
  <si>
    <t>TR383-Cu</t>
  </si>
  <si>
    <t>TR383-Cu: 6fr – locomotive blanche</t>
  </si>
  <si>
    <t>TR378P2 /TR398P2 - Locomotives électriques et diesel</t>
  </si>
  <si>
    <t>B1 : Gomme papier blanc mat - B2 : Gomme brillante (P2)</t>
  </si>
  <si>
    <t>TR378(P2)</t>
  </si>
  <si>
    <t>TR378(P2) : 1fr – olive (a)</t>
  </si>
  <si>
    <t>TR379(P2)</t>
  </si>
  <si>
    <t>TR379(P2) : 2fr – couleur ardoise (a)</t>
  </si>
  <si>
    <t>TR380(P2)</t>
  </si>
  <si>
    <t>TR380(P2) : 3fr – bleu vert (a)</t>
  </si>
  <si>
    <t>TR381(P2)</t>
  </si>
  <si>
    <t>TR381(P2) : 4fr – oranje (a)</t>
  </si>
  <si>
    <t>TR382(P2)</t>
  </si>
  <si>
    <t>TR382(P2) : 5fr – marron (a)</t>
  </si>
  <si>
    <t>TR383(P2)</t>
  </si>
  <si>
    <t>TR383(P2) : 6fr – violette (a)</t>
  </si>
  <si>
    <t>TR384(P2)</t>
  </si>
  <si>
    <t>TR384(P2) : 7fr – vert (a)</t>
  </si>
  <si>
    <t>TR385(P2)</t>
  </si>
  <si>
    <t>TR385(P2) : 8fr – carmin (a)</t>
  </si>
  <si>
    <t xml:space="preserve"> TR386(P2)</t>
  </si>
  <si>
    <t xml:space="preserve"> TR386(P2): 9fr – turquoise (a)</t>
  </si>
  <si>
    <t xml:space="preserve"> TR387(P2)</t>
  </si>
  <si>
    <t xml:space="preserve"> TR387(P2): 10fr – vert foncé (b)</t>
  </si>
  <si>
    <t>TR388(P2)</t>
  </si>
  <si>
    <t>TR388(P2) : 20fr – bleu (b)</t>
  </si>
  <si>
    <t>TR389(P2)</t>
  </si>
  <si>
    <t>TR389(P2) : 30fr – violet foncé (b)</t>
  </si>
  <si>
    <t>TR390(P2)</t>
  </si>
  <si>
    <t>TR390(P2) : 40fr - violette (b)</t>
  </si>
  <si>
    <t>TR391(P2)</t>
  </si>
  <si>
    <t>TR391(P2) : 50fr – rose violet (c)</t>
  </si>
  <si>
    <t>TR392(P2)</t>
  </si>
  <si>
    <t>TR392(P2) : 60fr – violet (c)</t>
  </si>
  <si>
    <t>TR393(P2)</t>
  </si>
  <si>
    <t>TR393(P2): 70fr – bister jaune (c)</t>
  </si>
  <si>
    <t>TR394(P2)</t>
  </si>
  <si>
    <t>TR394(P2): 80fr – brun violet (c)</t>
  </si>
  <si>
    <t>TR395(P2)</t>
  </si>
  <si>
    <t>TR395(P2): 100fr – vert (d)</t>
  </si>
  <si>
    <t>TR396(P2)</t>
  </si>
  <si>
    <t>TR396(P2): 200fr – bleu violet (d)</t>
  </si>
  <si>
    <t>TR397(P2)</t>
  </si>
  <si>
    <t>TR397(P2): 300fr – lilas rose (d)</t>
  </si>
  <si>
    <t>TR398(P2)</t>
  </si>
  <si>
    <t>TR398(P2) : 500fr – jaune (e)</t>
  </si>
  <si>
    <t>TR380P4</t>
  </si>
  <si>
    <t>TR380P4: 3fr – bleu-vert (09/11/1976)</t>
  </si>
  <si>
    <t>TR381P4</t>
  </si>
  <si>
    <t>TR381P4: 4fr – orange (24/05/1976)</t>
  </si>
  <si>
    <t>TR382P4</t>
  </si>
  <si>
    <t>TR382P4: 5fr – marron (22/08/1977)</t>
  </si>
  <si>
    <t>TR386P4</t>
  </si>
  <si>
    <t>TR386P4: 9fr – turquoise (11/05/1976)</t>
  </si>
  <si>
    <t>TR387P4</t>
  </si>
  <si>
    <t>TR387P4: 10fr – vert foncé (22/08/1977)</t>
  </si>
  <si>
    <t>TR389P4</t>
  </si>
  <si>
    <t>TR389P4: 30fr – violet foncé (11/05/1976)</t>
  </si>
  <si>
    <t>TR390P4</t>
  </si>
  <si>
    <t>TR390P4 : 40fr - violette (05/11/1976)</t>
  </si>
  <si>
    <t>TR391P4</t>
  </si>
  <si>
    <t>TR391P4; 50fr – rose violet (15/12/1978)</t>
  </si>
  <si>
    <t>TR392P4</t>
  </si>
  <si>
    <t>TR392P4: 60fr – violet (14/04/1978)</t>
  </si>
  <si>
    <t>TR393P4</t>
  </si>
  <si>
    <t>TR393P4: 70fr – jaune bister (19/05/1976)</t>
  </si>
  <si>
    <t>TR394P4</t>
  </si>
  <si>
    <t>TR394P4: 80fr – marron violet (22/08/1977)</t>
  </si>
  <si>
    <t>TR395P4</t>
  </si>
  <si>
    <t>TR395P4: 100fr – vert (03/11/1978)</t>
  </si>
  <si>
    <t>TR396P4</t>
  </si>
  <si>
    <t>TR396P4: 200fr –bleu (08/11/1976)</t>
  </si>
  <si>
    <t>TR397P4</t>
  </si>
  <si>
    <t>TR397P4: 300fr – rozelilla (04/11/1976)</t>
  </si>
  <si>
    <t xml:space="preserve"> TR399 / TR399P4 - Timbre-poste – Type de n° TR341 – Station des congrès à Bruxelles</t>
  </si>
  <si>
    <t xml:space="preserve">TR399 </t>
  </si>
  <si>
    <t>TR399 : 10fr – gris</t>
  </si>
  <si>
    <t xml:space="preserve">TR399P4 </t>
  </si>
  <si>
    <t>TR399P4 : 10fr – gris</t>
  </si>
  <si>
    <t>TR400 / TR403 - Timbres colis postaux – Gare d'Arlon</t>
  </si>
  <si>
    <t xml:space="preserve">TR400 </t>
  </si>
  <si>
    <t>TR400 : 25fr – jaune brunâtre</t>
  </si>
  <si>
    <t xml:space="preserve">TR401 </t>
  </si>
  <si>
    <t>TR401 : 30fr – bleu-vert</t>
  </si>
  <si>
    <t xml:space="preserve">TR402 </t>
  </si>
  <si>
    <t>TR402 : 35fr – bleu</t>
  </si>
  <si>
    <t xml:space="preserve"> TR403</t>
  </si>
  <si>
    <t xml:space="preserve"> TR403: 40fr – rouge (24/06/1968)</t>
  </si>
  <si>
    <t xml:space="preserve">TR400P3 </t>
  </si>
  <si>
    <t>TR400P3 : 25fr – marron jaune (papier phosphorescent 28/04/1970)</t>
  </si>
  <si>
    <t>TR404 / TR406 - Timbres-postaux – Type d'émission antérieure avec empreinte d'une nouvelle valeur</t>
  </si>
  <si>
    <t>TR404</t>
  </si>
  <si>
    <t>TR404 : 37fr sur 25fr</t>
  </si>
  <si>
    <t>– marron jaune (WP-P2)</t>
  </si>
  <si>
    <t>TR404P3</t>
  </si>
  <si>
    <t>TR404P3: 37fr sur 25fr – jaune brunâtre</t>
  </si>
  <si>
    <t>(P-P3)</t>
  </si>
  <si>
    <t>TR405</t>
  </si>
  <si>
    <t>TR405: 48fr sur 35fr – bleu</t>
  </si>
  <si>
    <t>(WP-P2)</t>
  </si>
  <si>
    <t>TR406</t>
  </si>
  <si>
    <t>TR406: 53fr sur 40fr – rouge</t>
  </si>
  <si>
    <t>TR407 / TR415 - Timbres de colis postaux – Gare d'Ostende</t>
  </si>
  <si>
    <t xml:space="preserve">TR407 </t>
  </si>
  <si>
    <t>TR407 : 32fr – jaune olive</t>
  </si>
  <si>
    <t xml:space="preserve">TR409 </t>
  </si>
  <si>
    <t>TR409 : 42fr – bleu clair</t>
  </si>
  <si>
    <t xml:space="preserve">TR410 </t>
  </si>
  <si>
    <t>TR410 : 44fr – rose carmin</t>
  </si>
  <si>
    <t xml:space="preserve">TR412 </t>
  </si>
  <si>
    <t>TR412 : 50fr – rouge</t>
  </si>
  <si>
    <t xml:space="preserve">TR415 </t>
  </si>
  <si>
    <t>TR415 : 61fr – bleu-vert</t>
  </si>
  <si>
    <t xml:space="preserve">TR408 </t>
  </si>
  <si>
    <t>TR408 : 37fr – gris(*)</t>
  </si>
  <si>
    <t xml:space="preserve"> TR411</t>
  </si>
  <si>
    <t xml:space="preserve"> TR411: 46fr – violette(*)</t>
  </si>
  <si>
    <t xml:space="preserve">TR413 </t>
  </si>
  <si>
    <t>TR413 : 52fr – marron-noir(*)</t>
  </si>
  <si>
    <t xml:space="preserve"> TR414</t>
  </si>
  <si>
    <t xml:space="preserve"> TR414: 54fr – vert olive(*)</t>
  </si>
  <si>
    <t>TR416 / TR422 - Timbres-postaux – Type d'émission antérieure avec empreinte d'une nouvelle valeur</t>
  </si>
  <si>
    <t xml:space="preserve">TR416 </t>
  </si>
  <si>
    <t>TR416 : 34fr sur 32fr – jaune olive</t>
  </si>
  <si>
    <t xml:space="preserve"> TR417</t>
  </si>
  <si>
    <t xml:space="preserve"> TR417: 40fr sur 37fr – gris(*)</t>
  </si>
  <si>
    <t xml:space="preserve">TR418 </t>
  </si>
  <si>
    <t>TR418 : 47fr sur 44fr – rose carmin(*)</t>
  </si>
  <si>
    <t xml:space="preserve">TR419 </t>
  </si>
  <si>
    <t>TR419 : 53fr sur 42fr – bleu clair</t>
  </si>
  <si>
    <t xml:space="preserve">TR420 </t>
  </si>
  <si>
    <t>TR420 : 56fr sur 52fr – marron-noir(*)</t>
  </si>
  <si>
    <t xml:space="preserve">TR421 </t>
  </si>
  <si>
    <t>TR421 : 59fr sur 54fr – vert olive(*)</t>
  </si>
  <si>
    <t xml:space="preserve">TR422 </t>
  </si>
  <si>
    <t>TR422 : 66fr sur 61fr – bleu-vert(*)</t>
  </si>
  <si>
    <t>TR423 - 50e anniversaire de l'union internationale des chemins de fer</t>
  </si>
  <si>
    <t xml:space="preserve">TR423 </t>
  </si>
  <si>
    <t>TR423 : 100fr – vert et rouge</t>
  </si>
  <si>
    <t xml:space="preserve"> TR424 - Type de timbre n° TR391</t>
  </si>
  <si>
    <t xml:space="preserve">TR424P1 </t>
  </si>
  <si>
    <t>TR424P1 : 90fr – vert (DP-P1)</t>
  </si>
  <si>
    <t xml:space="preserve">TR424P2 </t>
  </si>
  <si>
    <t>TR424P2 : 90fr – vert (WP-P2)</t>
  </si>
  <si>
    <t xml:space="preserve">TR424P4 </t>
  </si>
  <si>
    <t>TR424P4 : 90fr – vert (11/05/1976) (P-P4)</t>
  </si>
  <si>
    <t>TR425 - 4e colloque international de cybernétique ferroviaire à Washington</t>
  </si>
  <si>
    <t xml:space="preserve">TR425 </t>
  </si>
  <si>
    <t>TR425 : 100fr – jaune, rouge et noir</t>
  </si>
  <si>
    <t>TR426 / TR427 - [1975] TR426/TR427 – Timbres-poste - Type de timbre n° TR399</t>
  </si>
  <si>
    <t xml:space="preserve">TR426 </t>
  </si>
  <si>
    <t>TR426 : 20fr – vert pâle</t>
  </si>
  <si>
    <t xml:space="preserve">TR427 </t>
  </si>
  <si>
    <t>TR427 : 50fr – bleu pâle</t>
  </si>
  <si>
    <t xml:space="preserve">TR426P4 </t>
  </si>
  <si>
    <t>TR426P4 : 20fr – vert pâle</t>
  </si>
  <si>
    <t>(P-P4 – 11/07/1979)</t>
  </si>
  <si>
    <t xml:space="preserve">TR427P4 </t>
  </si>
  <si>
    <t>TR427P4 : 50fr – bleu pâle</t>
  </si>
  <si>
    <t>(P-P4 – 06/12/1978)</t>
  </si>
  <si>
    <t>TR428 / TR431 - 50e anniversaire de la SNCB</t>
  </si>
  <si>
    <t xml:space="preserve">TR428 </t>
  </si>
  <si>
    <t>TR428 : 20fr – lilas et noir</t>
  </si>
  <si>
    <t xml:space="preserve">TR429 </t>
  </si>
  <si>
    <t>TR429 : 50fr – vert et noir</t>
  </si>
  <si>
    <t xml:space="preserve">TR430 </t>
  </si>
  <si>
    <t>TR430 : 100fr – marron orangé et noir</t>
  </si>
  <si>
    <t xml:space="preserve"> TR431</t>
  </si>
  <si>
    <t xml:space="preserve"> TR431: 150fr – rose et noir</t>
  </si>
  <si>
    <t>TR432 - «Une gare la nuit, locomotive à vapeur», Tableau de Paul Delvaux</t>
  </si>
  <si>
    <t xml:space="preserve">TR432 </t>
  </si>
  <si>
    <t>TR432 : 1 000fr – polychrome</t>
  </si>
  <si>
    <t xml:space="preserve">TR432P6 </t>
  </si>
  <si>
    <t>TR432P6 : 1 000fr – polychrome</t>
  </si>
  <si>
    <t>TR432P6-V</t>
  </si>
  <si>
    <t>TR432P6-V : 1 000fr – polychrome</t>
  </si>
  <si>
    <t xml:space="preserve">(mouchoir rouge sur le trottair </t>
  </si>
  <si>
    <t>TR433 / TR454 - Wagons de fret</t>
  </si>
  <si>
    <t xml:space="preserve">TR433 </t>
  </si>
  <si>
    <t>TR433 : 1fr – ocre jaune (a)</t>
  </si>
  <si>
    <t>Types de wagons de marchandises :</t>
  </si>
  <si>
    <t xml:space="preserve">TR434 </t>
  </si>
  <si>
    <t>TR434 : 2fr – vin rouge (a)</t>
  </si>
  <si>
    <t>(c)– type 1000D</t>
  </si>
  <si>
    <t xml:space="preserve">TR435 </t>
  </si>
  <si>
    <t>TR435 : 3fr – outremer (a)</t>
  </si>
  <si>
    <t>(d)– type 2000G</t>
  </si>
  <si>
    <t xml:space="preserve">TR436 </t>
  </si>
  <si>
    <t>TR436 : 4fr – vert schiste (a)</t>
  </si>
  <si>
    <t xml:space="preserve">TR437 </t>
  </si>
  <si>
    <t>TR437 : 5fr – sépia (a)</t>
  </si>
  <si>
    <t xml:space="preserve">TR438 </t>
  </si>
  <si>
    <t>TR438 : 6fr – orange (a)</t>
  </si>
  <si>
    <t xml:space="preserve">TR439 </t>
  </si>
  <si>
    <t>TR439 : 7fr – violette (a)</t>
  </si>
  <si>
    <t xml:space="preserve"> TR440</t>
  </si>
  <si>
    <t xml:space="preserve"> TR440 : 8fr – gris (a)</t>
  </si>
  <si>
    <t xml:space="preserve">TR441 </t>
  </si>
  <si>
    <t>TR441 : 9fr – vert émeraude (a)</t>
  </si>
  <si>
    <t xml:space="preserve">TR442 </t>
  </si>
  <si>
    <t>TR442 : 10fr – jaune ocre (b)</t>
  </si>
  <si>
    <t xml:space="preserve">TR443 </t>
  </si>
  <si>
    <t>TR443 : 20fr – bleu (b)</t>
  </si>
  <si>
    <t xml:space="preserve">TR444 </t>
  </si>
  <si>
    <t>TR444 : 30fr – jaune (b)</t>
  </si>
  <si>
    <t xml:space="preserve">TR445 </t>
  </si>
  <si>
    <t>TR445 : 40fr – lilas (b)</t>
  </si>
  <si>
    <t xml:space="preserve">TR446 </t>
  </si>
  <si>
    <t>TR446 : 50fr – brun-noir (c)</t>
  </si>
  <si>
    <t xml:space="preserve">TR447 </t>
  </si>
  <si>
    <t>TR447 : 60fr – jaune olive (c)</t>
  </si>
  <si>
    <t xml:space="preserve">TR448 </t>
  </si>
  <si>
    <t>TR448 : 70fr – bleu violet (c)</t>
  </si>
  <si>
    <t xml:space="preserve">TR449 </t>
  </si>
  <si>
    <t>TR449 : 80fr – brun violet (c)</t>
  </si>
  <si>
    <t xml:space="preserve">TR450 </t>
  </si>
  <si>
    <t>TR450 : 90fr – lilas rose (c)</t>
  </si>
  <si>
    <t xml:space="preserve">TR451 </t>
  </si>
  <si>
    <t>TR451 : 100fr – rouge vermillon (d)</t>
  </si>
  <si>
    <t xml:space="preserve">TR452 </t>
  </si>
  <si>
    <t>TR452 : 200fr – marron clair (d)</t>
  </si>
  <si>
    <t xml:space="preserve">TR453 </t>
  </si>
  <si>
    <t>TR453 : 300fr – vert olive (d)</t>
  </si>
  <si>
    <t xml:space="preserve">TR454 </t>
  </si>
  <si>
    <t>TR454 : 500fr – violet brunâtre (d)</t>
  </si>
  <si>
    <t>TR442V</t>
  </si>
  <si>
    <t>TR442V : 10fr – jaune ocre (b)</t>
  </si>
  <si>
    <t>TR443V</t>
  </si>
  <si>
    <t>TR443V : 20fr – bleu (b)</t>
  </si>
  <si>
    <t>TR444V</t>
  </si>
  <si>
    <t>TR444V : 30fr – jaune (b)</t>
  </si>
  <si>
    <t>TR445V</t>
  </si>
  <si>
    <t>TR445V :  40fr – lilas (b)</t>
  </si>
  <si>
    <t>TR451V</t>
  </si>
  <si>
    <t>TR451V: 100fr – rouge vermillon (d)</t>
  </si>
  <si>
    <t>TR452V</t>
  </si>
  <si>
    <t>TR452V: 200fr – marron clair (d)</t>
  </si>
  <si>
    <t>TR453V</t>
  </si>
  <si>
    <t>TR453V : 300fr – vert olive (d)</t>
  </si>
  <si>
    <t>TR454V</t>
  </si>
  <si>
    <t>TR454V : 300fr – vert olive (d)</t>
  </si>
  <si>
    <t>TR436Ø</t>
  </si>
  <si>
    <t>TR436Ø : Øfr – sans indication de valeur (a)</t>
  </si>
  <si>
    <t>Erreurs d'impression</t>
  </si>
  <si>
    <t>TR452Ø</t>
  </si>
  <si>
    <t>TR452Ø: Øfr – sans indication de valeur (d)</t>
  </si>
  <si>
    <t>TR455 / TR458 - Timbres-poste pénaux - Icône de la gare</t>
  </si>
  <si>
    <t>P-P4 : Papier multi-usage avec gomme brillante</t>
  </si>
  <si>
    <t xml:space="preserve">TR455 </t>
  </si>
  <si>
    <t>TR455 : 10fr – rouge</t>
  </si>
  <si>
    <t xml:space="preserve">TR456 </t>
  </si>
  <si>
    <t>TR456 : 20fr – vert</t>
  </si>
  <si>
    <t xml:space="preserve">TR457 </t>
  </si>
  <si>
    <t>TR457 : 50fr – gris-marron</t>
  </si>
  <si>
    <t xml:space="preserve">TR458 </t>
  </si>
  <si>
    <t>TR458 : 100fr – bleu</t>
  </si>
  <si>
    <t>P-P6 &amp; P-P6a : Papier multi-usage avec gomme mate</t>
  </si>
  <si>
    <t xml:space="preserve">TR455P6 </t>
  </si>
  <si>
    <t>TR455P6 : 10fr –rouge (1984)</t>
  </si>
  <si>
    <t xml:space="preserve">TR457P6 </t>
  </si>
  <si>
    <t>TR457P6 : 50fr – gris marron (1984)</t>
  </si>
  <si>
    <t>TR457P6a</t>
  </si>
  <si>
    <t>TR457P6a 50fr – rouge marron (1983)</t>
  </si>
  <si>
    <t>TR459 / TR460 - Timbres commémoratifs – 150 ans de chemin de fer en Belgique, peintures de Paul Delvaux</t>
  </si>
  <si>
    <t xml:space="preserve">TR459 </t>
  </si>
  <si>
    <t>TR459 : 250fr – Gare avec locomotive BB150</t>
  </si>
  <si>
    <t xml:space="preserve">TR460 </t>
  </si>
  <si>
    <t>TR460 : 500fr – Gare avec locomotive BB120</t>
  </si>
  <si>
    <t>TRBL1N / TRBL4 - Blocs – 150 ans de chemins de fer en Belgique, peintures de Paul Delvaux</t>
  </si>
  <si>
    <t>TRBL1N</t>
  </si>
  <si>
    <t>TRBL1N : 4 x 1 000fr – texte néerlandais (TR432)</t>
  </si>
  <si>
    <t>TRBL1F</t>
  </si>
  <si>
    <t>TRBL1F : 4 x 1 000fr – texte français (TR432)</t>
  </si>
  <si>
    <t>TRBL2N</t>
  </si>
  <si>
    <t>TRBL2N : 4 x 500fr – texte néerlandais (TR460)</t>
  </si>
  <si>
    <t>TRBL2F</t>
  </si>
  <si>
    <t>TRBL2F : 4 x 500fr – texte français (TR460)</t>
  </si>
  <si>
    <t>TRBL3N</t>
  </si>
  <si>
    <t>TRBL3N : 4 x 250fr – texte néerlandais (TR459)</t>
  </si>
  <si>
    <t>TRBL3F</t>
  </si>
  <si>
    <t>TRBL3F : 4 x 250fr – texte français (TR459)</t>
  </si>
  <si>
    <t xml:space="preserve"> TRBL4</t>
  </si>
  <si>
    <t xml:space="preserve"> TRBL4: 1 750fr – avec les 3 langues nationales (TR432, TR460, TR459)</t>
  </si>
  <si>
    <t>TR461 / TR465 - Timbres-poste pénaux - Icône de la gare</t>
  </si>
  <si>
    <t xml:space="preserve"> TR461</t>
  </si>
  <si>
    <t xml:space="preserve"> TR461: 10fr – rose rouge</t>
  </si>
  <si>
    <t xml:space="preserve">TR462 </t>
  </si>
  <si>
    <t>TR462 : 20fr – vert clair</t>
  </si>
  <si>
    <t xml:space="preserve">TR463 </t>
  </si>
  <si>
    <t>TR463 : 50fr – marron clair</t>
  </si>
  <si>
    <t xml:space="preserve">TR464 </t>
  </si>
  <si>
    <t>TR464 : 100fr – violet</t>
  </si>
  <si>
    <t xml:space="preserve">TR465 </t>
  </si>
  <si>
    <t>TR465 : 150fr – jaune-marron</t>
  </si>
  <si>
    <t>La SNCB a mis fin à l'utilisation des timbres ferroviaires sur les lettres de voiture en 1987. Par la suite, la SNCB a continué à émettre des timbres, mais ceux-ci n'ont plus d'autre objectif que de recevoir de l'argent dans la caisse enregistreuse de la SNCB. Dans certains catalogues, ces timbres ne sont pas appelés, à juste titre, timbres ferroviaires, mais vignettes chemins de fer. (TRV)</t>
  </si>
  <si>
    <t>TRV1 / TRV2 -Thalys</t>
  </si>
  <si>
    <t>▬ dépliant N* 7 / 96 ▬</t>
  </si>
  <si>
    <t>TRV1</t>
  </si>
  <si>
    <t>Thalys</t>
  </si>
  <si>
    <t>TRV2</t>
  </si>
  <si>
    <t>TRV3 / TRV5 -Mise en service du nouveau train « I11 »</t>
  </si>
  <si>
    <t>▬ dépliant N* 18 / 97 ▬</t>
  </si>
  <si>
    <t>TRV3</t>
  </si>
  <si>
    <t>Voiture I 11</t>
  </si>
  <si>
    <t>TRV4</t>
  </si>
  <si>
    <t>Ensemble motorisé en trois parties MS 96</t>
  </si>
  <si>
    <t>TRV5</t>
  </si>
  <si>
    <t>Locomotive électrique type 13</t>
  </si>
  <si>
    <t>TRV6 / TRV8 -Eurostar et Thalys</t>
  </si>
  <si>
    <t>▬ dépliant N* 16 / 98 ▬</t>
  </si>
  <si>
    <t>TRV6</t>
  </si>
  <si>
    <t>Eurostar et Thalys</t>
  </si>
  <si>
    <t>TRV7</t>
  </si>
  <si>
    <t>TRV8</t>
  </si>
  <si>
    <t>TRV9 / TRV12 -Nouveaux uniformes pour hommes et femmes</t>
  </si>
  <si>
    <t>▬ Philanews N° 4 / 1999 (p. 34) ▬</t>
  </si>
  <si>
    <t>TRV9</t>
  </si>
  <si>
    <t>Nouveaux uniformes pour :</t>
  </si>
  <si>
    <t>homme 1</t>
  </si>
  <si>
    <t>TRV10</t>
  </si>
  <si>
    <t>femme 1</t>
  </si>
  <si>
    <t>TRV11</t>
  </si>
  <si>
    <t>femme 2</t>
  </si>
  <si>
    <t>TRV12</t>
  </si>
  <si>
    <t>homme 2</t>
  </si>
  <si>
    <t>TRV13 -Du jalon à l'an 2000 (Timbre du bloc TRV-BL1 et bloc)</t>
  </si>
  <si>
    <t>TRV13</t>
  </si>
  <si>
    <t>Gare d'Ottignies - Louvain-la-Neuve</t>
  </si>
  <si>
    <t>TRV-BL1 -Du jalon à l'an 2000 (avec dépliant, bloc et carte postale avec télécarte)</t>
  </si>
  <si>
    <t>TRV14 / TRV17 -Transport de marchandises (+ Bloc TRV-BL2)</t>
  </si>
  <si>
    <t>▬ Philanews N° 5 / 2000 (p. 23) ▬</t>
  </si>
  <si>
    <t>TRV14</t>
  </si>
  <si>
    <t>wagon de marchandises 1</t>
  </si>
  <si>
    <t>TRV15</t>
  </si>
  <si>
    <t>wagon de marchandises 2</t>
  </si>
  <si>
    <t>TRV16</t>
  </si>
  <si>
    <t>wagon de marchandises 3</t>
  </si>
  <si>
    <t>TRV17</t>
  </si>
  <si>
    <t>locomotive de marchandises</t>
  </si>
  <si>
    <t>TRV18 / TRV28 - Le chemin de fer moderne (timbres du bloc TRV-BL3)</t>
  </si>
  <si>
    <t>▬ Philanews N° 1 / 2001 (p. 27) ▬</t>
  </si>
  <si>
    <t>TRV18</t>
  </si>
  <si>
    <t>AM 96.</t>
  </si>
  <si>
    <t>TRV19</t>
  </si>
  <si>
    <t>Gare d'Ostende.</t>
  </si>
  <si>
    <t>TRV20</t>
  </si>
  <si>
    <t>AR 41.</t>
  </si>
  <si>
    <t>TRV21</t>
  </si>
  <si>
    <t>Locomotive type 16.</t>
  </si>
  <si>
    <t>TRV22</t>
  </si>
  <si>
    <t>Locomotive type 13.</t>
  </si>
  <si>
    <t>TRV23</t>
  </si>
  <si>
    <t>Locomotive repeinte type 16.</t>
  </si>
  <si>
    <t>TRV24</t>
  </si>
  <si>
    <t>Autorail I-11.</t>
  </si>
  <si>
    <t>TRV25</t>
  </si>
  <si>
    <t>Eurostar.</t>
  </si>
  <si>
    <t>TRV26</t>
  </si>
  <si>
    <t>Gare de Charleroi.</t>
  </si>
  <si>
    <t>TRV27</t>
  </si>
  <si>
    <t>Thalys.</t>
  </si>
  <si>
    <t>TRV28</t>
  </si>
  <si>
    <t>Gare de Bruxelles-Luxembourg.</t>
  </si>
  <si>
    <t>TRV-BL3pl1</t>
  </si>
  <si>
    <t xml:space="preserve"> Le chemin de fer moderne</t>
  </si>
  <si>
    <t>TRV-BL3pl2</t>
  </si>
  <si>
    <t>TRV29 / TRV31 - Bruxelles, 50 ans de connexion Nord-Sud (timbres du bloc TRV-BL4 et du bloc)</t>
  </si>
  <si>
    <t>▬ Philanews N° 5 / 2002 (p. 31-35) ▬</t>
  </si>
  <si>
    <t>TRV29</t>
  </si>
  <si>
    <t>Thalys et gare de Bruxelles-Nord.</t>
  </si>
  <si>
    <t>TRV30</t>
  </si>
  <si>
    <t>Locomotive I-11 et gare de Bruxelles-Central.</t>
  </si>
  <si>
    <t>TRV31</t>
  </si>
  <si>
    <t>Eurostar et gare de Bruxelles-Midi.</t>
  </si>
  <si>
    <t>TRV-BL4</t>
  </si>
  <si>
    <t xml:space="preserve"> Bruxelles, 50 ans de connexion Nord-Sud</t>
  </si>
  <si>
    <t>TRV32 / TRV33 -Trains royaux (Timbres du bloc et du bloc TRV-BL5)</t>
  </si>
  <si>
    <t>▬ Philanews N° 5 / 2003 (p. 32) ▬</t>
  </si>
  <si>
    <t>TRV32</t>
  </si>
  <si>
    <t>Train du roi Léopold II ?</t>
  </si>
  <si>
    <t>TRV33</t>
  </si>
  <si>
    <t>Le roi Albert Ier s'entraîne ?</t>
  </si>
  <si>
    <t>TRV-BL5</t>
  </si>
  <si>
    <t>trains royaux</t>
  </si>
  <si>
    <t>TRV34 / TRV35 -Trains royaux (Timbres du bloc et du bloc TRV-BL6)</t>
  </si>
  <si>
    <t>TRV34</t>
  </si>
  <si>
    <t>Le train du roi Léopold III</t>
  </si>
  <si>
    <t>TRV35</t>
  </si>
  <si>
    <t xml:space="preserve"> -former .??</t>
  </si>
  <si>
    <t>TRV-BL6</t>
  </si>
  <si>
    <t>TRV36 / TRV38 - 125e anniversaire du 1er timbre ferroviaire (Timbres du bloc TRV-BL7 et du bloc)</t>
  </si>
  <si>
    <t>▬ Philanews N° 5 / 2004 (p. 24) ▬</t>
  </si>
  <si>
    <t>TRV36</t>
  </si>
  <si>
    <t>Passagiers</t>
  </si>
  <si>
    <t>TRV37</t>
  </si>
  <si>
    <t>TRV38</t>
  </si>
  <si>
    <t>TRV-BL7</t>
  </si>
  <si>
    <t>TRV39 / TRV41 - La nouvelle structure du groupe SNCB (Timbres du bloc TRV-BL8 et du bloc)</t>
  </si>
  <si>
    <t>▬ Philanews N° 5 / 2005 (p. 30) ▬</t>
  </si>
  <si>
    <t>TRV39</t>
  </si>
  <si>
    <t>B-Holding</t>
  </si>
  <si>
    <t>TRV40</t>
  </si>
  <si>
    <t>Infrabel.</t>
  </si>
  <si>
    <t>TRV41</t>
  </si>
  <si>
    <t>SNCB.</t>
  </si>
  <si>
    <t>TRV-BL8</t>
  </si>
  <si>
    <t xml:space="preserve"> La nouvelle structure du groupe SNCB</t>
  </si>
  <si>
    <t>TRV42 / TRV47 -L'ère de la vapeur après le 40e anniversaire du dernier train à vapeur de voyageurs entre Aat et Denderleeuw le 20 décembre 1966. (timbres du bloc TRV-BL9 et du bloc)</t>
  </si>
  <si>
    <t>▬ Philanews N° 4 / 2006 (p. 40) ▬</t>
  </si>
  <si>
    <t>TRV42</t>
  </si>
  <si>
    <t>train à vapeur 1</t>
  </si>
  <si>
    <t>TRV43</t>
  </si>
  <si>
    <t>train à vapeur 2</t>
  </si>
  <si>
    <t>TRV44</t>
  </si>
  <si>
    <t>train à vapeur 3</t>
  </si>
  <si>
    <t>TRV45</t>
  </si>
  <si>
    <t>train à vapeur 4</t>
  </si>
  <si>
    <t>TRV46</t>
  </si>
  <si>
    <t>train à vapeur 5</t>
  </si>
  <si>
    <t>TRV47</t>
  </si>
  <si>
    <t>train à vapeur 6</t>
  </si>
  <si>
    <t>TRV-BL9</t>
  </si>
  <si>
    <t>L'ère de la vapeur après le 40e anniversaire du dernier train à vapeur de voyageurs entre Aat et Denderleeuw le 20 décembre 1966.</t>
  </si>
  <si>
    <t>TRV48 / TRV50 -De la vapeur à l'électricité (timbres du bloc TRV-BL10 &amp; bloc) suite à sa présence à Belgica '06</t>
  </si>
  <si>
    <t>▬ Philanews N° 5 / 2006 (p. 51) ▬</t>
  </si>
  <si>
    <t>TRV48</t>
  </si>
  <si>
    <t>type: ?</t>
  </si>
  <si>
    <t>TRV49</t>
  </si>
  <si>
    <t>TRV50</t>
  </si>
  <si>
    <t>TRV-BL10</t>
  </si>
  <si>
    <t>De la vapeur à l'électricité</t>
  </si>
  <si>
    <t>Bloc TRV-BL11 -De la vapeur à l'électricité</t>
  </si>
  <si>
    <t>TRV-BL11</t>
  </si>
  <si>
    <t xml:space="preserve"> (blocs composés de blocs TRV-B9 &amp; TRV-BL10 :TRV-BL11 &amp; TRV-BL11A ► version numérotée (1-700ex) spécialement pour Belgica 20006)</t>
  </si>
  <si>
    <t>Bloc TRV-BL11A - De la vapeur à l'électricité</t>
  </si>
  <si>
    <t>TRV-BL11A</t>
  </si>
  <si>
    <t xml:space="preserve"> (blocs composés de blocs TRV-B9 &amp; TRV-BL10 :TRV-BL11 &amp;TRV-BL11A ► version numérotée (1-700ex) spécialement pour Belgica 20006)</t>
  </si>
  <si>
    <t>TRV51 -100ème anniversaire de la naissance d'Hergé (timbre du bloc TRV-BL12 ou TRV-BL12A + blocs &amp; enveloppes)</t>
  </si>
  <si>
    <t>▬ Philanews N° 4 / 2007 (p. 48) ▬</t>
  </si>
  <si>
    <t>TRV51</t>
  </si>
  <si>
    <t>Hergé</t>
  </si>
  <si>
    <t>TRV-BL12</t>
  </si>
  <si>
    <t xml:space="preserve">100e anniversaire de la naissance d'Hergé </t>
  </si>
  <si>
    <t>TRV52 / TRV53 -Trans-Europ-Express (Timbres du bloc TRV-BL13 et bloc)</t>
  </si>
  <si>
    <t>▬ Philanews N° 4 / 2007 (p. 49) ▬</t>
  </si>
  <si>
    <t>TRV52</t>
  </si>
  <si>
    <t>locomotive série 18</t>
  </si>
  <si>
    <t>TRV53</t>
  </si>
  <si>
    <t>locomotive VR 11.5</t>
  </si>
  <si>
    <t>TRV-BL13</t>
  </si>
  <si>
    <t xml:space="preserve">Trans-Europ-Express </t>
  </si>
  <si>
    <t>TRV54 / TRV57 - Unification du Temps (Timbres du bloc TRV-BL14 et bloc)</t>
  </si>
  <si>
    <t>▬ Philanews N° 4 / 2008 (p. 30) ▬</t>
  </si>
  <si>
    <t>TRV54</t>
  </si>
  <si>
    <t>Véhicule à moteur 66.</t>
  </si>
  <si>
    <t>TRV55</t>
  </si>
  <si>
    <t>remorque L11</t>
  </si>
  <si>
    <t>TRV56</t>
  </si>
  <si>
    <t>Locomotive électrique type 101</t>
  </si>
  <si>
    <t>TRV57</t>
  </si>
  <si>
    <t>locomotive à vapeur type 26</t>
  </si>
  <si>
    <t>TRV-BL14</t>
  </si>
  <si>
    <t xml:space="preserve"> Unification du Temps</t>
  </si>
  <si>
    <t>TRV58 / TRV61 - La nouvelle gare de Liège-Guillemins (timbres du bloc TRV-BL15 &amp; bloc)</t>
  </si>
  <si>
    <t>▬ Philanews N° 4 / 2009 (p. 30) ▬</t>
  </si>
  <si>
    <t>vue</t>
  </si>
  <si>
    <t>TRV-BL15</t>
  </si>
  <si>
    <t xml:space="preserve"> La nouvelle gare de Liège-Guillemins</t>
  </si>
  <si>
    <t>TRV62 -Tableau Paul Delvaux – «Gare la nuit» (timbre du bloc TRV-BL16 &amp; bloc)</t>
  </si>
  <si>
    <t>TRV62</t>
  </si>
  <si>
    <t>Le tableau "Gare la nuit" de Paul Delvaux</t>
  </si>
  <si>
    <t>TRV-BL16</t>
  </si>
  <si>
    <t>TRV63 / TRV66 -Anvers Central (timbres du bloc TRV-BL17 et bloc)</t>
  </si>
  <si>
    <t>▬ Philanews N° 2 / 2010 (p. 29) ▬</t>
  </si>
  <si>
    <t>TRV63</t>
  </si>
  <si>
    <t>Antverpia 2010 (bleu)</t>
  </si>
  <si>
    <t>TRV64</t>
  </si>
  <si>
    <t>Antverpia 2010 (vert)</t>
  </si>
  <si>
    <t>TRV65</t>
  </si>
  <si>
    <t>Antverpia 2010 (orange)</t>
  </si>
  <si>
    <t>TRV66</t>
  </si>
  <si>
    <t>Antverpia 2010 (violet)</t>
  </si>
  <si>
    <t>TRV-BL17</t>
  </si>
  <si>
    <t>Antverpia 2010 (Gare Centrale)</t>
  </si>
  <si>
    <t>TRV67 -175e anniversaire des chemins de fer belges (timbre du bloc TRV-BL18 et bloc)</t>
  </si>
  <si>
    <t>▬ Philanews N° 3 / 2010 (p. 29) ▬</t>
  </si>
  <si>
    <t>TRV67</t>
  </si>
  <si>
    <t>Les débuts des chemins de fer belges</t>
  </si>
  <si>
    <t>TRV-BL18</t>
  </si>
  <si>
    <t>TRV68 / TRV71 -Bruxelles Central (timbres du bloc TRV-BL19 et bloc)</t>
  </si>
  <si>
    <t>▬ Philanews N° 5 / 2010 (p. 29) ▬</t>
  </si>
  <si>
    <t>TRV68</t>
  </si>
  <si>
    <t>Voiture Extérieure M6 + Horloge Bruxelles</t>
  </si>
  <si>
    <t>TRV69</t>
  </si>
  <si>
    <t>Intérieur du wagon M16 + Horloge Bruxelles</t>
  </si>
  <si>
    <t>TRV70</t>
  </si>
  <si>
    <t>Voiture Roff M16 à Bruxelles Central</t>
  </si>
  <si>
    <t>TRV71</t>
  </si>
  <si>
    <t>Bruxelles Central</t>
  </si>
  <si>
    <t>TRV-BL19</t>
  </si>
  <si>
    <t>TRV72 -100 ans de la gare de Heide (Timbre du bloc TRV-BK20 et bloc)</t>
  </si>
  <si>
    <t>▬ Philanews N° 3 / 2011 (p. 7) ▬</t>
  </si>
  <si>
    <t>TRV72</t>
  </si>
  <si>
    <t>Bob et Bobette à la gare de Heide.</t>
  </si>
  <si>
    <t>TRV-BL20</t>
  </si>
  <si>
    <t>TRV73 / TRV76 - Le diesel remplace la vapeur (Timbres du bloc TRV-BL21 et du bloc)</t>
  </si>
  <si>
    <t>▬ Philanews N° 5 / 2011 (p. 28) ▬</t>
  </si>
  <si>
    <t>TRV73</t>
  </si>
  <si>
    <t>Locomotive diesel type 200.</t>
  </si>
  <si>
    <t>TRV74</t>
  </si>
  <si>
    <t>Locomotive diesel type 205</t>
  </si>
  <si>
    <t>TRV75</t>
  </si>
  <si>
    <t>Locomotive diesel type 210</t>
  </si>
  <si>
    <t>TRV76</t>
  </si>
  <si>
    <t>Locomotive diesel type 212</t>
  </si>
  <si>
    <t>TRV-BL21</t>
  </si>
  <si>
    <t xml:space="preserve"> Le diesel remplace la vapeur</t>
  </si>
  <si>
    <t>TRV77 -Type 12 Atlantique (Timbre du bloc TRV-BL22 et bloc)</t>
  </si>
  <si>
    <t>▬ Philanews N° 2 / 2012 (p. 16) ▬</t>
  </si>
  <si>
    <t>TRV77</t>
  </si>
  <si>
    <t>Type 12 Atlantique.</t>
  </si>
  <si>
    <t>TRV-BL22</t>
  </si>
  <si>
    <t>TRV78 -Type 12 Atlantique (Timbre du bloc TRV-BL22 et bloc)</t>
  </si>
  <si>
    <t>▬ Philanews N° 5 / 2012 (p. 18) ▬</t>
  </si>
  <si>
    <t>TRV79 - Locomotive "Pays de Waas"(Timbre du bloc TRV-BL24 et bloc)</t>
  </si>
  <si>
    <t>▬ Philanews N° 4 / 2013 (p. 20) ▬</t>
  </si>
  <si>
    <t>TRV79</t>
  </si>
  <si>
    <t xml:space="preserve"> Locomotive "Pays de Waas"</t>
  </si>
  <si>
    <t xml:space="preserve"> TRV-BL24</t>
  </si>
  <si>
    <t>Papier moyen (couleurs fixe)</t>
  </si>
  <si>
    <t>Papier fin (couleur à l'aniline)</t>
  </si>
  <si>
    <t>Timbres avec « SPECIMEN » pas dans COB</t>
  </si>
  <si>
    <t>(Brussel-Bruxelles)</t>
  </si>
  <si>
    <t>(Charleroi 1)</t>
  </si>
  <si>
    <t>(Florennes)</t>
  </si>
  <si>
    <t>(Halle, Hal)</t>
  </si>
  <si>
    <t>(Hasselt)</t>
  </si>
  <si>
    <t>(Liége-Luik)</t>
  </si>
  <si>
    <t>(Peer)</t>
  </si>
  <si>
    <t>(Péruwelz)</t>
  </si>
  <si>
    <t>(Vorst-Forest)</t>
  </si>
  <si>
    <t>(Pepinster)</t>
  </si>
  <si>
    <t>(Gent-Gand 4)</t>
  </si>
  <si>
    <t>[Brussel-Bruxelles]</t>
  </si>
  <si>
    <t>(Poperinche)</t>
  </si>
  <si>
    <t>(Panne)</t>
  </si>
  <si>
    <t>(Dendermonde-Termonde)</t>
  </si>
  <si>
    <t>(Cruyshmutem)</t>
  </si>
  <si>
    <t>(Eupen)</t>
  </si>
  <si>
    <t xml:space="preserve"> --?--</t>
  </si>
  <si>
    <t>(Gent-Gand)</t>
  </si>
  <si>
    <t>(Tounnai-Doornik)</t>
  </si>
  <si>
    <t>(Antwerpen-Anvers)</t>
  </si>
  <si>
    <t>(Welkenradt)</t>
  </si>
  <si>
    <t>(Bassevelde)</t>
  </si>
  <si>
    <t>(Dinant)</t>
  </si>
  <si>
    <t>(Machelen)</t>
  </si>
  <si>
    <t>(Cruyshoutem)</t>
  </si>
  <si>
    <t>(Namur-Namen)</t>
  </si>
  <si>
    <t>(Andenne)</t>
  </si>
  <si>
    <t>(Leuven-Louvun)</t>
  </si>
  <si>
    <t>(Charleroi)</t>
  </si>
  <si>
    <t>(-?-)</t>
  </si>
  <si>
    <t>(Mol)</t>
  </si>
  <si>
    <t>(Rebut)</t>
  </si>
  <si>
    <t>(Kruishoutem)</t>
  </si>
  <si>
    <t>(Welkenraedt)</t>
  </si>
  <si>
    <t>(Naméche)</t>
  </si>
  <si>
    <t>(Turnhout)</t>
  </si>
  <si>
    <t>(Malmédy)</t>
  </si>
  <si>
    <t>(Bruxelles-Brussel)</t>
  </si>
  <si>
    <t>(Halle-Hal)</t>
  </si>
  <si>
    <t>(Santberg)</t>
  </si>
  <si>
    <t>(Soignies-Zennik)</t>
  </si>
  <si>
    <t>(Tienen-Tirlemont)</t>
  </si>
  <si>
    <t>(Oostende-Ostende)</t>
  </si>
  <si>
    <t>(Herstal)</t>
  </si>
  <si>
    <t>(Verviers)</t>
  </si>
  <si>
    <t>(Frasnes-Lez-Gosseliess)</t>
  </si>
  <si>
    <t>(Audergehm)</t>
  </si>
  <si>
    <t>(Buawel)</t>
  </si>
  <si>
    <t>(Bouwel)</t>
  </si>
  <si>
    <t>(Bree)</t>
  </si>
  <si>
    <t>(Charleroi 4)</t>
  </si>
  <si>
    <t>(Srupnt?)</t>
  </si>
  <si>
    <t>(Gent-Gand 1)</t>
  </si>
  <si>
    <t>(Sclessin)</t>
  </si>
  <si>
    <t>(Zelzate)</t>
  </si>
  <si>
    <t>(Tongeren-Tongres)</t>
  </si>
  <si>
    <t>(Wenduyne)</t>
  </si>
  <si>
    <t>(Blankenberghe)</t>
  </si>
  <si>
    <t>(Ville-Pommeroeul)</t>
  </si>
  <si>
    <t>(Berchem)</t>
  </si>
  <si>
    <t>(Aumont)</t>
  </si>
  <si>
    <t>(Court-Sint-Etienne)</t>
  </si>
  <si>
    <t>(Gilly)</t>
  </si>
  <si>
    <t>(Quaremont)</t>
  </si>
  <si>
    <t>(Visé)</t>
  </si>
  <si>
    <t>(Libramont)</t>
  </si>
  <si>
    <t>(Moescron)</t>
  </si>
  <si>
    <t>(Oostende)</t>
  </si>
  <si>
    <t>(Mons-Bergen)</t>
  </si>
  <si>
    <t>(Mont-?)</t>
  </si>
  <si>
    <t>«A PAYER-TE BETALEN» BELGIQUE-BELGIE</t>
  </si>
  <si>
    <t>«PAYER-UN PAYEUR» -BELGIQUE-BELGIQUE</t>
  </si>
  <si>
    <t>«A PAYER-TE BETALEN» BELGIE-BELGIQUE</t>
  </si>
  <si>
    <t>TX66P6 / TX72P7 - Nouveau type : Lion héraldique et chiffre de grande valeur</t>
  </si>
  <si>
    <t>1980-1981</t>
  </si>
  <si>
    <t xml:space="preserve"> «P-P5 : papier polyvalent»</t>
  </si>
  <si>
    <t>2F-sarcelle</t>
  </si>
  <si>
    <t>5F-bleu foncé</t>
  </si>
  <si>
    <t>«P-P7 : papier multi-usages» avec gomme sèche (gomme bleue)</t>
  </si>
  <si>
    <t>1982-1984</t>
  </si>
  <si>
    <t>TX66-V / TX70P7-V - Variétés pour nouveau type : Lion héraldique et chiffre de grande valeur</t>
  </si>
  <si>
    <t>(grosse tache rouge dans la dantelure)</t>
  </si>
  <si>
    <t>(Croix en bas)</t>
  </si>
  <si>
    <t>(Cadre cassé en bas)</t>
  </si>
  <si>
    <t>(grosse tache rouge dans la perforation)</t>
  </si>
  <si>
    <t>(tache blanche en haut à droite)</t>
  </si>
  <si>
    <t>(lion avec langue colorée)</t>
  </si>
  <si>
    <t>(Bulle d'air sous la queue)</t>
  </si>
  <si>
    <t>▲ref. dae</t>
  </si>
  <si>
    <r>
      <t xml:space="preserve"> - description ► couleur du texte noir                                                                   - </t>
    </r>
    <r>
      <rPr>
        <i/>
        <sz val="12"/>
        <color theme="1"/>
        <rFont val="Calibri"/>
        <family val="2"/>
        <scheme val="minor"/>
      </rPr>
      <t>italique</t>
    </r>
    <r>
      <rPr>
        <sz val="12"/>
        <color theme="1"/>
        <rFont val="Calibri"/>
        <family val="2"/>
        <scheme val="minor"/>
      </rPr>
      <t xml:space="preserve"> = pas dans OBP</t>
    </r>
    <r>
      <rPr>
        <sz val="12"/>
        <color rgb="FF7030A0"/>
        <rFont val="Calibri"/>
        <family val="2"/>
        <scheme val="minor"/>
      </rPr>
      <t xml:space="preserve">                                                                                                             -</t>
    </r>
    <r>
      <rPr>
        <b/>
        <sz val="12"/>
        <color rgb="FF7030A0"/>
        <rFont val="Calibri"/>
        <family val="2"/>
        <scheme val="minor"/>
      </rPr>
      <t xml:space="preserve"> Infos ►</t>
    </r>
    <r>
      <rPr>
        <sz val="12"/>
        <color rgb="FF7030A0"/>
        <rFont val="Calibri"/>
        <family val="2"/>
        <scheme val="minor"/>
      </rPr>
      <t xml:space="preserve"> couleur  violet</t>
    </r>
  </si>
  <si>
    <t>-B³*bis</t>
  </si>
  <si>
    <t>PUc</t>
  </si>
  <si>
    <t xml:space="preserve"> - type B³*: </t>
  </si>
  <si>
    <t>-A³bis</t>
  </si>
  <si>
    <t>séries</t>
  </si>
  <si>
    <t xml:space="preserve"> - type B: </t>
  </si>
  <si>
    <t>-B³*</t>
  </si>
  <si>
    <t>-A³</t>
  </si>
  <si>
    <t>-B³</t>
  </si>
  <si>
    <t>142A</t>
  </si>
  <si>
    <t>141A</t>
  </si>
  <si>
    <t>140A</t>
  </si>
  <si>
    <t>139A</t>
  </si>
  <si>
    <t>138A</t>
  </si>
  <si>
    <t>137A</t>
  </si>
  <si>
    <t>-B²</t>
  </si>
  <si>
    <t>-A²</t>
  </si>
  <si>
    <t>-B¹</t>
  </si>
  <si>
    <t>-A¹</t>
  </si>
  <si>
    <t>-B</t>
  </si>
  <si>
    <t>-A</t>
  </si>
  <si>
    <t>-AB</t>
  </si>
  <si>
    <t xml:space="preserve">▼date d'édition▼                </t>
  </si>
  <si>
    <t>combi-nasion avec timbre de:</t>
  </si>
  <si>
    <t>timbres de:</t>
  </si>
  <si>
    <t>Nr.:</t>
  </si>
  <si>
    <t>……………………………………………………………………..</t>
  </si>
  <si>
    <t>Collection de timbres PUc : inventaire de :</t>
  </si>
  <si>
    <t>Types de combinaison:s:</t>
  </si>
  <si>
    <t>Pubs dentelés sur 4 côtés</t>
  </si>
  <si>
    <t>PUc / PUc - Timbres de combinaison (Pubs) basés sur les timbres 256 et 257 (Image de S.M. le Roi Albert Ier / type Houyoux)</t>
  </si>
  <si>
    <t>PUc-A: type A: (pub↑+▓↑+▓↑+▓↓)</t>
  </si>
  <si>
    <t xml:space="preserve"> PUc-AB: type AB: (▓↓+pub↓+▒+pub↑+▓↑)</t>
  </si>
  <si>
    <t xml:space="preserve"> 256</t>
  </si>
  <si>
    <t>1F - Farrand + 3xNr. 256</t>
  </si>
  <si>
    <t xml:space="preserve"> - type A: </t>
  </si>
  <si>
    <t>Pub + timbre + timbre + timbre tête-bêche</t>
  </si>
  <si>
    <t>1F - Percil + 3xNr. 256</t>
  </si>
  <si>
    <t xml:space="preserve"> 257</t>
  </si>
  <si>
    <t>1F - Farrand + 3xNr. 257</t>
  </si>
  <si>
    <t>1F - Sirop Manceau + 3xNr. 257</t>
  </si>
  <si>
    <t>1F - Farrand &amp; Manceau + 2xNr. 257</t>
  </si>
  <si>
    <t xml:space="preserve"> - type AB: </t>
  </si>
  <si>
    <t>timbre tête-bêche + pub tête-bêche + panneau intermédiaire + pub + timbre</t>
  </si>
  <si>
    <t>PUc5 / PUc58 - Armoiries de type « Lion héraldique » série 279/288A (combinaisons de types A et B)</t>
  </si>
  <si>
    <t xml:space="preserve"> PUc-B: type B: (▓↓+▒+pub↑+▓↑)</t>
  </si>
  <si>
    <t xml:space="preserve">5c </t>
  </si>
  <si>
    <t xml:space="preserve"> 279</t>
  </si>
  <si>
    <t>5c - Farrand + 3x Nr. 279</t>
  </si>
  <si>
    <t>5c - Sirop Manceau + 3x Nr. 279</t>
  </si>
  <si>
    <t xml:space="preserve"> 280</t>
  </si>
  <si>
    <t>10c - Chevron + 3x Nr. 280</t>
  </si>
  <si>
    <t>10c - Faivre + 3x Nr. 280</t>
  </si>
  <si>
    <t>10c - Farrand + 3x Nr. 280</t>
  </si>
  <si>
    <t>10c - Indanthren + 3x Nr. 280</t>
  </si>
  <si>
    <t>10c - Sirop Manceau + 3x Nr. 280</t>
  </si>
  <si>
    <t>10c - Persil + 3x Nr. 280</t>
  </si>
  <si>
    <t>10c - Scott (enfants) + 3x Nr. 280</t>
  </si>
  <si>
    <t xml:space="preserve"> 282</t>
  </si>
  <si>
    <t>25c - Chevron + 3x Nr. 282</t>
  </si>
  <si>
    <t>25c - Faivre + 3x Nr. 282</t>
  </si>
  <si>
    <t>25c - Farrand + 3x Nr. 282</t>
  </si>
  <si>
    <t>25c - Indanthren + 3x Nr. 282</t>
  </si>
  <si>
    <t>25c - Persil + 3x Nr. 282</t>
  </si>
  <si>
    <t>25c - Scott (croissance) + 3x Nr. 282</t>
  </si>
  <si>
    <t xml:space="preserve"> 283</t>
  </si>
  <si>
    <t>35c - Farrand + 3x Nr. 283</t>
  </si>
  <si>
    <t>35c - Sirop Manceau + 3x Nr. 283</t>
  </si>
  <si>
    <t>35c - Persil + 3x Nr. 283</t>
  </si>
  <si>
    <t xml:space="preserve"> 284</t>
  </si>
  <si>
    <t>40c - Chevron + 3x Nr. 284</t>
  </si>
  <si>
    <t>40c - Faivre + 3x Nr. 284</t>
  </si>
  <si>
    <t>40c - Farrand + 3x Nr. 284</t>
  </si>
  <si>
    <t>40c - Indanthren + 3x Nr. 284</t>
  </si>
  <si>
    <t>40c - Sirop Manceau + 3x Nr. 284</t>
  </si>
  <si>
    <t>40c - Persil + 3x Nr. 284</t>
  </si>
  <si>
    <t>40c - Scott (enfants) + 3x Nr. 284</t>
  </si>
  <si>
    <t>40c - Scott (croissance) + 3x Nr. 284</t>
  </si>
  <si>
    <t xml:space="preserve"> 285</t>
  </si>
  <si>
    <t>50c - Chevron + 3x Nr. 285</t>
  </si>
  <si>
    <t>50c - Faivre + 3x Nr. 285</t>
  </si>
  <si>
    <t>50c - Impercuir (semelle) + 3x Nr. 285</t>
  </si>
  <si>
    <t>50c - Indanthren + 3x Nr. 285</t>
  </si>
  <si>
    <t>50c - Oostende-Dover + 3x Nr. 285</t>
  </si>
  <si>
    <t>50c - Scott (enfants) + 3x Nr. 285</t>
  </si>
  <si>
    <t>50c - Scott (croissance) + 3x Nr. 285</t>
  </si>
  <si>
    <t xml:space="preserve"> 286</t>
  </si>
  <si>
    <t>60c - Farrand + 3x Nr. 286</t>
  </si>
  <si>
    <t>60c - Persil + 3x Nr. 286</t>
  </si>
  <si>
    <t xml:space="preserve"> 287</t>
  </si>
  <si>
    <t>70c - Chevron + 3x Nr. 287</t>
  </si>
  <si>
    <t>70c - Faivre + 3x Nr. 287</t>
  </si>
  <si>
    <t>70c - Farrand + 3x Nr. 287</t>
  </si>
  <si>
    <t>70c - Indanthren + 3x Nr. 287</t>
  </si>
  <si>
    <t>70c -  Sirop Manceau + 3x Nr. 287</t>
  </si>
  <si>
    <t>75c - Persil + 3x Nr. 287</t>
  </si>
  <si>
    <t>70c - Scott (croissance) + 3x Nr. 287</t>
  </si>
  <si>
    <t>70c - Scott (enfants)- + 3x Nr. 287</t>
  </si>
  <si>
    <t xml:space="preserve"> 288</t>
  </si>
  <si>
    <t>75c - Chevron + 3x Nr. 288</t>
  </si>
  <si>
    <t>75c - Faivre + 3x Nr. 288</t>
  </si>
  <si>
    <t>75c - Indanthren + 3x Nr. 288</t>
  </si>
  <si>
    <t>75c - Scott (croissance) + 3x Nr. 288</t>
  </si>
  <si>
    <t>75c - Scott (enfants) + 3x Nr. 288</t>
  </si>
  <si>
    <t>288A</t>
  </si>
  <si>
    <t>75c - Chevron + 3x Nr. 288A</t>
  </si>
  <si>
    <t>75c - Faivre + 3x Nr. 288A</t>
  </si>
  <si>
    <t>75c - Indanthren + 3x Nr. 288A</t>
  </si>
  <si>
    <t>75c - Scott (croissance) + 3x Nr. 288A</t>
  </si>
  <si>
    <t>75c - Scott (enfants)- + 3x Nr. 288A</t>
  </si>
  <si>
    <t>5c - Farrand + 2x Nr. 279</t>
  </si>
  <si>
    <t>timbre tête-bêche + panneau intermédiaire + Pub + timbre</t>
  </si>
  <si>
    <t>5c - Sirop Manceau + 2x Nr. 279</t>
  </si>
  <si>
    <t>10c - Chevron + 2x Nr. 280</t>
  </si>
  <si>
    <t>10c - Faivre + 2x Nr. 280</t>
  </si>
  <si>
    <t>10c - Farrand + 2x Nr. 280</t>
  </si>
  <si>
    <t>10c - Indanthren + 2x Nr. 280</t>
  </si>
  <si>
    <t>10c - Sirop Manceau + 2x Nr. 280</t>
  </si>
  <si>
    <t>10c - Persil + 2x Nr. 280</t>
  </si>
  <si>
    <t>10c - Scott (enfants) + 2x Nr. 280</t>
  </si>
  <si>
    <t>25c - Chevron + 2x Nr. 282</t>
  </si>
  <si>
    <t>25c - Faivre + 2x Nr. 282</t>
  </si>
  <si>
    <t>25c - Farrand + 2x Nr. 282</t>
  </si>
  <si>
    <t>25c - Indanthren + 2x Nr. 282</t>
  </si>
  <si>
    <t>25c - Persil + 2x Nr. 282</t>
  </si>
  <si>
    <t>25c - Scott (croissance) + 2x Nr. 282</t>
  </si>
  <si>
    <t>35c - Farrand + 2x Nr. 283</t>
  </si>
  <si>
    <t>35c - Sirop Manceau + 2x Nr. 283</t>
  </si>
  <si>
    <t>35c - Persil + 2x Nr. 283</t>
  </si>
  <si>
    <t>40c - Chevron + 2x Nr. 284</t>
  </si>
  <si>
    <t>40c - Faivre + 2x Nr. 284</t>
  </si>
  <si>
    <t>40c - Farrand + 2x Nr. 284</t>
  </si>
  <si>
    <t>40c - Indanthren + 2x Nr. 284</t>
  </si>
  <si>
    <t>40c - Sirop Manceau + 2x Nr. 284</t>
  </si>
  <si>
    <t>40c - Persil + 2x Nr. 284</t>
  </si>
  <si>
    <t>40c - Scott (enfants) + 2x Nr. 284</t>
  </si>
  <si>
    <t>40c - Scott (croissance) + 2x Nr. 284</t>
  </si>
  <si>
    <t>50c - Chevron + 2x Nr. 285</t>
  </si>
  <si>
    <t>50c - Faivre + 2x Nr. 285</t>
  </si>
  <si>
    <t>50c - Impercuir (semelle) + 2x Nr. 285</t>
  </si>
  <si>
    <t>50c - Indanthren + 2x Nr. 285</t>
  </si>
  <si>
    <t>50c - Oostende-Dover + 2x Nr. 285</t>
  </si>
  <si>
    <t>50c - Scott (enfants) + 2x Nr. 285</t>
  </si>
  <si>
    <t>50c - Scott (croissance) + 2x Nr. 285</t>
  </si>
  <si>
    <t>60c - Farrand + 2x Nr. 286</t>
  </si>
  <si>
    <t>60c - Persil + 2x Nr. 286</t>
  </si>
  <si>
    <t>70c - Chevron + 2x Nr. 287</t>
  </si>
  <si>
    <t>70c - Faivrel + 2x Nr. 287</t>
  </si>
  <si>
    <t>70c - Farrand + 2x Nr. 287</t>
  </si>
  <si>
    <t>70c - Indanthren + 2x Nr. 287</t>
  </si>
  <si>
    <t>70c -  Sirop Manceau + 2x Nr. 287</t>
  </si>
  <si>
    <t>75c - Persil + 2x Nr. 287</t>
  </si>
  <si>
    <t>70c - Scott (croissance) + 2x Nr. 287</t>
  </si>
  <si>
    <t>70c - Scott (enfants) + 2x Nr. 287</t>
  </si>
  <si>
    <t>75c - Chevron + 2x Nr. 288</t>
  </si>
  <si>
    <t>75c - Faivre + 2x Nr. 288</t>
  </si>
  <si>
    <t>75c - Indanthren + 2x Nr. 288</t>
  </si>
  <si>
    <t>75c - Scott (croissance)l + 2x Nr. 288</t>
  </si>
  <si>
    <t>75c - Scott (enfants) + 2x Nr. 288</t>
  </si>
  <si>
    <t>75c - Chevron + 2x Nr. 288A</t>
  </si>
  <si>
    <t>75c - Faivre + 2x Nr. 288A</t>
  </si>
  <si>
    <t>75c - Indanthren + 2x Nr. 288A</t>
  </si>
  <si>
    <t>PUc59 / PUc66 -  Allégories. Cérès, déesse des moissons</t>
  </si>
  <si>
    <t xml:space="preserve"> 337</t>
  </si>
  <si>
    <t>10c - Chevron + 3x Nr. 337</t>
  </si>
  <si>
    <t>10c - Faivre + 3x Nr. 337</t>
  </si>
  <si>
    <t>10c - Impercuir (semelle) + 2x Nr. 337</t>
  </si>
  <si>
    <t>10c - Oostende-Dover + 3x Nr. 337</t>
  </si>
  <si>
    <t xml:space="preserve"> 339</t>
  </si>
  <si>
    <t>25c - Chevron + 3x Nr. 339</t>
  </si>
  <si>
    <t>25c - Faivre + 3x Nr. 339</t>
  </si>
  <si>
    <t>25c - Impercuir (semelle) + 2x Nr. 339</t>
  </si>
  <si>
    <t>25c - Oostende-Dover + 3x Nr. 339</t>
  </si>
  <si>
    <t>10c - Chevron + 2x Nr. 337</t>
  </si>
  <si>
    <t>10c - Faivre + 2x Nr. 337</t>
  </si>
  <si>
    <t>10c - Oostende-Dover + 2x Nr. 337</t>
  </si>
  <si>
    <t>25c - Chevron + 2x Nr. 339</t>
  </si>
  <si>
    <t>25c - Faivre + 2x Nr. 339</t>
  </si>
  <si>
    <t>25c - Oostende-Dover + 2x Nr. 339</t>
  </si>
  <si>
    <t>PUc67 / PUc72 - Albert Ier avec képi</t>
  </si>
  <si>
    <t xml:space="preserve"> 341</t>
  </si>
  <si>
    <t>75c - Chevron + 3x Nr. 341</t>
  </si>
  <si>
    <t>75c - Faivre + 3x Nr. 341</t>
  </si>
  <si>
    <t>75c - Impercuir (semelle) + 2x Nr. 341</t>
  </si>
  <si>
    <t>75c - Oostende-Dover + 3x Nr. 341</t>
  </si>
  <si>
    <t>75c - Chevron + 2x Nr. 341</t>
  </si>
  <si>
    <t>75c - Cenescope + 2x Nr. 341</t>
  </si>
  <si>
    <t>75c - Faivre + 2x Nr. 341</t>
  </si>
  <si>
    <t>75c - Impercuir (homme) + 2x Nr. 341</t>
  </si>
  <si>
    <t>75c - Oostende-Dover + 2x Nr. 341</t>
  </si>
  <si>
    <t>PUc73 - Léopold III de profil à gauche</t>
  </si>
  <si>
    <t xml:space="preserve"> 401</t>
  </si>
  <si>
    <t>70c - Loterie Coloniale + 3x Nr. 401</t>
  </si>
  <si>
    <t>70c - Loterie Coloniale + 2x Nr. 401</t>
  </si>
  <si>
    <t>PUc74 / PUc95 - «Petit sceau de l'Etat»</t>
  </si>
  <si>
    <t xml:space="preserve"> 420</t>
  </si>
  <si>
    <t>10c - Saribo (FR) + 3x Nr. 420</t>
  </si>
  <si>
    <t>10c - Saribo (NL) + 3x Nr. 420</t>
  </si>
  <si>
    <t xml:space="preserve"> 423</t>
  </si>
  <si>
    <t>25c - Cat. nat. + 3x Nr. 423</t>
  </si>
  <si>
    <t xml:space="preserve"> 425</t>
  </si>
  <si>
    <t>35c - Froude cat. + 3x Nr. 425</t>
  </si>
  <si>
    <t>35c - Froude cat. (FR) + 3x Nr. 425</t>
  </si>
  <si>
    <t>35c - Froude cat. (NL) + 3x Nr. 425</t>
  </si>
  <si>
    <t>35c - Fromage 40% + 3x Nr. 425</t>
  </si>
  <si>
    <t>35c - Ka-Be (FR) + 3x Nr. 425</t>
  </si>
  <si>
    <t>35c - Ka-Be (NL) + 3x Nr. 425</t>
  </si>
  <si>
    <t>35c - Kol. Lot. + 3x Nr. 425</t>
  </si>
  <si>
    <t>35c - Marbrire (FR) + 3x Nr. 425</t>
  </si>
  <si>
    <t>35c - Marbrire (NL) + 3x Nr. 425</t>
  </si>
  <si>
    <t>35c -Nat. Cat. + 3x Nr. 425</t>
  </si>
  <si>
    <t>35c - Publibel (carnets) + 3x Nr. 425</t>
  </si>
  <si>
    <t>35c - Schaubek (FR) + 3x Nr. 425</t>
  </si>
  <si>
    <t>35c - Schaubek (NL) + 3x Nr. 425</t>
  </si>
  <si>
    <t>35c - Telefunfen + 3x Nr. 425</t>
  </si>
  <si>
    <t>35c - Volvet (FR)+ 3x Nr. 425</t>
  </si>
  <si>
    <t>35c - Volvet (NL)+ 3x Nr. 425</t>
  </si>
  <si>
    <t>10c -  Saribo (FR) + 2x Nr. 420</t>
  </si>
  <si>
    <t>10c -  Saribo (NL) + 2x Nr. 420</t>
  </si>
  <si>
    <t>25c - Cat. nat.  + 2x Nr. 423</t>
  </si>
  <si>
    <t>35c - Froude cat. + 2x Nr. 425</t>
  </si>
  <si>
    <t>35c - Fromage 40% + 2x Nr. 425</t>
  </si>
  <si>
    <t>35c - romage 40% + 2x Nr. 425</t>
  </si>
  <si>
    <t>35c - Ka-Be (FR) + 2x Nr. 425</t>
  </si>
  <si>
    <t>35c - Kol. Lot. + 2x Nr. 425</t>
  </si>
  <si>
    <t>35c - Marbrire (FR) + 2x Nr. 425</t>
  </si>
  <si>
    <t>35c - Marbrire (NL) + 2x Nr. 425</t>
  </si>
  <si>
    <t>35c -Nat. Cat. + 2x Nr. 425</t>
  </si>
  <si>
    <t>35c - Publibel (bureaux) + 2x Nr. 425</t>
  </si>
  <si>
    <t>35c - Schaubek (FR) + 2x Nr. 425</t>
  </si>
  <si>
    <t>35c - Schaubek (NL) + 2x Nr. 425</t>
  </si>
  <si>
    <t>35c - Volvet (FR)+ 2x Nr. 425</t>
  </si>
  <si>
    <t>35c - Volvet (NL)+ 2x Nr. 425</t>
  </si>
  <si>
    <t>PUc96 / PUc98 - Roi Léopold III « Col ouvert » : petit format avec profil à droite.</t>
  </si>
  <si>
    <t xml:space="preserve"> 427</t>
  </si>
  <si>
    <t>70c - Kol. Lot.+ 3x Nr. 427</t>
  </si>
  <si>
    <t>70c - Oostende -Dover + 3x Nr. 427</t>
  </si>
  <si>
    <t>70c - Telefunken + 3x Nr. 427</t>
  </si>
  <si>
    <t>70c - Kol. Lot.+ 2x Nr. 427</t>
  </si>
  <si>
    <t>70c - Oostende -Dover + 2x Nr. 427</t>
  </si>
  <si>
    <t>Type de combinaisons:</t>
  </si>
  <si>
    <t>Pubs dentelés sur 3 côtés (côté gauche avec bandelure)</t>
  </si>
  <si>
    <t xml:space="preserve">Bord blanc sur le côté gauche </t>
  </si>
  <si>
    <t>PUc99 / PUc106 -  Roi Léopold III « Col ouvert » : petit format avec profil à droite.</t>
  </si>
  <si>
    <t>Puc-A: type A¹: (▒+pub↑+▓↑+▓↑+▓↓)</t>
  </si>
  <si>
    <t xml:space="preserve"> 480</t>
  </si>
  <si>
    <t>75c - Charm postzegels + 3x Nr. 480</t>
  </si>
  <si>
    <t xml:space="preserve"> - type A¹: </t>
  </si>
  <si>
    <t>Bord + Pub + timbre + timbre + timbre + timbre tête-bêche</t>
  </si>
  <si>
    <t>75c - Epeda + 3x Nr. 480</t>
  </si>
  <si>
    <t>75c - Kol. Lot. + 3x Nr. 480</t>
  </si>
  <si>
    <t>75c - Lot. Col. + 3x Nr. 480</t>
  </si>
  <si>
    <t>75c - Oostende-Dover + 3x Nr. 480</t>
  </si>
  <si>
    <t>75c - Philat. Unifill + 3x Nr. 480</t>
  </si>
  <si>
    <t>75c - Telefunken + 3x Nr. 480</t>
  </si>
  <si>
    <t>75c - Inifil T.P.+ 3x Nr. 480</t>
  </si>
  <si>
    <t>Lignes courbes dans le bord blanc sur le côté gauche</t>
  </si>
  <si>
    <t>PUc107 / PUc114 -  Roi Léopold III « Col ouvert » : petit format avec profil à droite.</t>
  </si>
  <si>
    <t>75c - Charm Dugniolle + 3x Nr. 480</t>
  </si>
  <si>
    <t>75c - Charm popstzegels + 3x Nr. 480</t>
  </si>
  <si>
    <t>Lignes croisées sur l'interpanneau</t>
  </si>
  <si>
    <t>PUc115 / PUc120 -  Roi Léopold III « Col ouvert » : petit format avec profil à droite.</t>
  </si>
  <si>
    <t>Puc-B: type B¹: (▓↓+▒+pub↑+▓↑)</t>
  </si>
  <si>
    <t>75c - Charm T.P. + 2x Nr. 480</t>
  </si>
  <si>
    <t xml:space="preserve"> - type B¹: </t>
  </si>
  <si>
    <t>Timbre tête-bêche + interpanneau+ Pub + timbre</t>
  </si>
  <si>
    <t>75c - Epeda + 2x Nr. 480</t>
  </si>
  <si>
    <t>75c - Kol. Lot. + 2x Nr. 480</t>
  </si>
  <si>
    <t>75c - Oostende-Dover + 2x Nr. 480</t>
  </si>
  <si>
    <t>75c - Philat. Unifil + 2x Nr. 480</t>
  </si>
  <si>
    <t>75c - Telefunken + 2x Nr. 480</t>
  </si>
  <si>
    <t>type de combinaison:</t>
  </si>
  <si>
    <t xml:space="preserve"> (Pubs dentelés sur 4 côtés)</t>
  </si>
  <si>
    <t>Bord blanc sur le côté gauche</t>
  </si>
  <si>
    <t>PUc121 / PUc128 -  Roi Léopold III « Col ouvert » : petit format avec profil à droite.</t>
  </si>
  <si>
    <t>Puc-A: type A²: (▒+pub↑+▓↑+▓↑+▓↓)</t>
  </si>
  <si>
    <t xml:space="preserve"> - type A²: </t>
  </si>
  <si>
    <t>Bord + Pub + timbre + timbre + timbre tête-bêche</t>
  </si>
  <si>
    <t>75c - Philat. Unifil + 3x Nr. 480</t>
  </si>
  <si>
    <t>75c - Unifil T.P. + 3x Nr. 480</t>
  </si>
  <si>
    <t xml:space="preserve">Lignes courbes sur le bord blanc du côté gauche </t>
  </si>
  <si>
    <t>PUc129 / PUc136 -  Roi Léopold III « Col ouvert » : petit format avec profil à droite.</t>
  </si>
  <si>
    <t>75c - Unifil + 3x Nr. 480</t>
  </si>
  <si>
    <t xml:space="preserve">Gekruisten lijnen op witte rand aan linkerkant </t>
  </si>
  <si>
    <t>PUc137 / PUc142 -  Roi Léopold III « Col ouvert » : petit format avec profil à droite.</t>
  </si>
  <si>
    <t>Puc-B: type B²: (▓↓+▒+pub↑+▓↑)</t>
  </si>
  <si>
    <t>75c - Charm T.P. + 3x Nr. 480</t>
  </si>
  <si>
    <t xml:space="preserve"> - type B²: </t>
  </si>
  <si>
    <t>timbre tête-bêche + interpanneau+ Pub + timbre</t>
  </si>
  <si>
    <t>interpanneau : lignes croisées + dentelé horizontalement</t>
  </si>
  <si>
    <t>PUc137A / PUc142A -  Roi Léopold III « Col ouvert » : petit format avec profil à droite.</t>
  </si>
  <si>
    <t>Puc-B: type B³: (▓↓+▒+pub↑+▓↑)</t>
  </si>
  <si>
    <t xml:space="preserve"> - type B³: </t>
  </si>
  <si>
    <t>interpanneau PAS dentellés horizontalement</t>
  </si>
  <si>
    <t>PUc143 / PUc171 - Roi Léopold III « Col ouvert » : petit format avec profil à droite.</t>
  </si>
  <si>
    <t>Puc-A: type A³: (pub↑+▓↑+▓↑+▓↓)</t>
  </si>
  <si>
    <t xml:space="preserve"> PUc-B: type B³*: (▓↓+▒+pub↑+▓↑)</t>
  </si>
  <si>
    <t xml:space="preserve"> 528</t>
  </si>
  <si>
    <t>1F - Balassa mag. + 3x Nr. 528</t>
  </si>
  <si>
    <t xml:space="preserve"> - type A³: </t>
  </si>
  <si>
    <t xml:space="preserve"> Bord + Pub + timbre + timbre +timbre tête-bêche</t>
  </si>
  <si>
    <t>1F - Cat. Silombra + 3x Nr. 528</t>
  </si>
  <si>
    <t>1F - Gal. reding + 3x Nr. 528</t>
  </si>
  <si>
    <t>1F - Gisq. Chalot + 3x Nr. 528</t>
  </si>
  <si>
    <t>1F - Gisq. timbres + 3x Nr. 528</t>
  </si>
  <si>
    <t>1F - Louis Guelte + 3x Nr. 528</t>
  </si>
  <si>
    <t>1F - Hanssens paquets + 3x Nr. 528</t>
  </si>
  <si>
    <t>1F - Hanssens timbres + 3x Nr. 528</t>
  </si>
  <si>
    <t>1F - Philac (FR) + 3x Nr. 528</t>
  </si>
  <si>
    <t>1F - Pil. rouges (man)+ 3x Nr. 528</t>
  </si>
  <si>
    <t>1F - Pil. rouges (vrouw)+ 3x Nr. 528</t>
  </si>
  <si>
    <t>1F - Pil. rouges (kind)+ 3x Nr. 528</t>
  </si>
  <si>
    <t>1F - Prinet + 3x Nr. 528</t>
  </si>
  <si>
    <t>1F - Romain Dury + 3x Nr. 528</t>
  </si>
  <si>
    <t>1F - Serebrakian + 3x Nr. 528</t>
  </si>
  <si>
    <t>1F - Sill. specialiste + 3x Nr. 528</t>
  </si>
  <si>
    <t>1F - Van Bierbeek + 3x Nr. 528</t>
  </si>
  <si>
    <t>1F - Williame cat. + 3x Nr. 528</t>
  </si>
  <si>
    <t>1F - Williame V.P.+ 3x Nr. 528</t>
  </si>
  <si>
    <t>1F - Balassa V.P. + 2x Nr. 528</t>
  </si>
  <si>
    <t>1F - Gelli-Tani timbres poste + 2x Nr. 528</t>
  </si>
  <si>
    <t>1F - Gelli-Tani timbres rares + 2x Nr. 528</t>
  </si>
  <si>
    <t>1F - Philac (NL) + 2x Nr. 528</t>
  </si>
  <si>
    <t>1F - Philatelux + 2x Nr. 528</t>
  </si>
  <si>
    <t>1F - Roode pillen (man)+ 2x Nr. 528</t>
  </si>
  <si>
    <t>1F - Roode pillen (vrouw)+ 2x Nr. 528</t>
  </si>
  <si>
    <t>1F - Roode pillen (kind)+ 2x Nr. 528</t>
  </si>
  <si>
    <t>1F - Waroquiers (FR) + 2x Nr. 528</t>
  </si>
  <si>
    <t>1F - Waroquiers (NL) + 2x Nr. 528</t>
  </si>
  <si>
    <t>PUc143-A³ bis / PUc171-A³ bis - Roi Léopold III « Col ouvert » : petit format : type 427 : timbres 528b</t>
  </si>
  <si>
    <t>528b</t>
  </si>
  <si>
    <t>1F - Balassa mag. + 3x Nr. 528b</t>
  </si>
  <si>
    <t>1F - Cat. Silombra + 3x Nr. 528b</t>
  </si>
  <si>
    <t>1F - Gal. reding + 3x Nr. 528b</t>
  </si>
  <si>
    <t>1F - Gisq. Chalot + 3x Nr. 528b</t>
  </si>
  <si>
    <t>1F - Gisq. timbres + 3x Nr. 528b</t>
  </si>
  <si>
    <t>1F - Louis Guelte + 3x Nr. 528b</t>
  </si>
  <si>
    <t>1F - Hanssens paquets + 3x Nr. 528b</t>
  </si>
  <si>
    <t>1F - Hanssens timbres + 3x Nr. 528b</t>
  </si>
  <si>
    <t>1F - Philac (FR) + 3x Nr. 528b</t>
  </si>
  <si>
    <t>1F - Pil. rouges (man)+ 3x Nr. 528b</t>
  </si>
  <si>
    <t>1F - Pil. rouges (vrouw)+ 3x Nr. 528b</t>
  </si>
  <si>
    <t>1F - Pil. rouges (kind)+ 3x Nr. 528b</t>
  </si>
  <si>
    <t>1F - Prinet + 3x Nr. 528b</t>
  </si>
  <si>
    <t>1F - Romain Dury + 3x Nr. 528b</t>
  </si>
  <si>
    <t>1F - Serebrakian + 3x Nr. 528b</t>
  </si>
  <si>
    <t>1F - Sill. specialiste + 3x Nr. 528b</t>
  </si>
  <si>
    <t>1F - Van Bierbeek + 3x Nr. 528b</t>
  </si>
  <si>
    <t>1F - Williame cat. + 3x Nr. 528b</t>
  </si>
  <si>
    <t>1F - Williame V.P.+ 3x Nr. 528b</t>
  </si>
  <si>
    <t>1F - Balassa V.P. + 2x Nr. 528b</t>
  </si>
  <si>
    <t>1F - Gelli-Tani timbres poste + 2x Nr. 528b</t>
  </si>
  <si>
    <t>1F - Gelli-Tani timbres rares + 2x Nr. 528b</t>
  </si>
  <si>
    <t>1F - Philac (NL) + 2x Nr. 528b</t>
  </si>
  <si>
    <t>1F - Philatelux + 2x Nr. 528b</t>
  </si>
  <si>
    <t>1F - Roode pillen (man)+ 2x Nr. 528b</t>
  </si>
  <si>
    <t>1F - Roode pillen (vrouw)+ 2x Nr. 528b</t>
  </si>
  <si>
    <t>1F - Roode pillen (kind)+ 2x Nr. 528b</t>
  </si>
  <si>
    <t>1F - Waroquiers (FR) + 2x Nr. 528b</t>
  </si>
  <si>
    <t>1F - Waroquiers (NL) + 2x Nr. 528b</t>
  </si>
  <si>
    <r>
      <rPr>
        <b/>
        <sz val="11"/>
        <color rgb="FF0000FF"/>
        <rFont val="Arial"/>
        <family val="2"/>
      </rPr>
      <t>PU221</t>
    </r>
    <r>
      <rPr>
        <sz val="11"/>
        <color rgb="FF7030A0"/>
        <rFont val="Arial"/>
        <family val="2"/>
      </rPr>
      <t>=</t>
    </r>
    <r>
      <rPr>
        <sz val="11"/>
        <color rgb="FF0000FF"/>
        <rFont val="Arial"/>
        <family val="2"/>
      </rPr>
      <t>1899b</t>
    </r>
  </si>
  <si>
    <t>pub +  1899 cornet de poste gris</t>
  </si>
  <si>
    <r>
      <rPr>
        <b/>
        <sz val="11"/>
        <color rgb="FF0000FF"/>
        <rFont val="Arial"/>
        <family val="2"/>
      </rPr>
      <t>PU220</t>
    </r>
    <r>
      <rPr>
        <sz val="11"/>
        <color rgb="FF7030A0"/>
        <rFont val="Arial"/>
        <family val="2"/>
      </rPr>
      <t>=</t>
    </r>
    <r>
      <rPr>
        <sz val="11"/>
        <color rgb="FF0000FF"/>
        <rFont val="Arial"/>
        <family val="2"/>
      </rPr>
      <t>1898b</t>
    </r>
  </si>
  <si>
    <t>pub +  1898 cornet de poste lilas</t>
  </si>
  <si>
    <r>
      <rPr>
        <b/>
        <sz val="11"/>
        <color rgb="FF0000FF"/>
        <rFont val="Arial"/>
        <family val="2"/>
      </rPr>
      <t>PU219</t>
    </r>
    <r>
      <rPr>
        <sz val="11"/>
        <color rgb="FF7030A0"/>
        <rFont val="Arial"/>
        <family val="2"/>
      </rPr>
      <t>=</t>
    </r>
    <r>
      <rPr>
        <sz val="11"/>
        <color rgb="FF0000FF"/>
        <rFont val="Arial"/>
        <family val="2"/>
      </rPr>
      <t>1897f</t>
    </r>
  </si>
  <si>
    <t>pub +  1897 cornet de poste gris</t>
  </si>
  <si>
    <r>
      <rPr>
        <b/>
        <sz val="11"/>
        <color rgb="FF0000FF"/>
        <rFont val="Arial"/>
        <family val="2"/>
      </rPr>
      <t>PU218</t>
    </r>
    <r>
      <rPr>
        <sz val="11"/>
        <color rgb="FF7030A0"/>
        <rFont val="Arial"/>
        <family val="2"/>
      </rPr>
      <t>=</t>
    </r>
    <r>
      <rPr>
        <sz val="11"/>
        <color rgb="FF0000FF"/>
        <rFont val="Arial"/>
        <family val="2"/>
      </rPr>
      <t>1897e</t>
    </r>
  </si>
  <si>
    <t>pub +  1897 cornet de poste lilas</t>
  </si>
  <si>
    <r>
      <rPr>
        <b/>
        <sz val="11"/>
        <color rgb="FF0000FF"/>
        <rFont val="Arial"/>
        <family val="2"/>
      </rPr>
      <t>PU21</t>
    </r>
    <r>
      <rPr>
        <sz val="11"/>
        <color rgb="FF7030A0"/>
        <rFont val="Arial"/>
        <family val="2"/>
      </rPr>
      <t>5=</t>
    </r>
    <r>
      <rPr>
        <b/>
        <sz val="11"/>
        <color rgb="FF0000FF"/>
        <rFont val="Arial"/>
        <family val="2"/>
      </rPr>
      <t>1702h</t>
    </r>
  </si>
  <si>
    <t>pub +  1702 cornet de poste violet clair</t>
  </si>
  <si>
    <r>
      <rPr>
        <b/>
        <sz val="11"/>
        <color rgb="FF0000FF"/>
        <rFont val="Arial"/>
        <family val="2"/>
      </rPr>
      <t>PU214</t>
    </r>
    <r>
      <rPr>
        <sz val="11"/>
        <color rgb="FF7030A0"/>
        <rFont val="Arial"/>
        <family val="2"/>
      </rPr>
      <t>=</t>
    </r>
    <r>
      <rPr>
        <b/>
        <sz val="11"/>
        <color rgb="FF0000FF"/>
        <rFont val="Arial"/>
        <family val="2"/>
      </rPr>
      <t>1702g</t>
    </r>
  </si>
  <si>
    <t>pub +  1702 cornet de poste  violet clair</t>
  </si>
  <si>
    <r>
      <rPr>
        <b/>
        <sz val="11"/>
        <color rgb="FF0000FF"/>
        <rFont val="Arial"/>
        <family val="2"/>
      </rPr>
      <t>PU213</t>
    </r>
    <r>
      <rPr>
        <sz val="11"/>
        <color rgb="FF7030A0"/>
        <rFont val="Arial"/>
        <family val="2"/>
      </rPr>
      <t>=</t>
    </r>
    <r>
      <rPr>
        <b/>
        <sz val="11"/>
        <color rgb="FF0000FF"/>
        <rFont val="Arial"/>
        <family val="2"/>
      </rPr>
      <t>1701f</t>
    </r>
  </si>
  <si>
    <t>pub +  1701 cornet de poste bleu</t>
  </si>
  <si>
    <t>6,5F</t>
  </si>
  <si>
    <r>
      <rPr>
        <b/>
        <sz val="11"/>
        <color rgb="FF0000FF"/>
        <rFont val="Arial"/>
        <family val="2"/>
      </rPr>
      <t>PU212</t>
    </r>
    <r>
      <rPr>
        <sz val="11"/>
        <color rgb="FF7030A0"/>
        <rFont val="Arial"/>
        <family val="2"/>
      </rPr>
      <t>=</t>
    </r>
    <r>
      <rPr>
        <b/>
        <sz val="11"/>
        <color rgb="FF0000FF"/>
        <rFont val="Arial"/>
        <family val="2"/>
      </rPr>
      <t>1700b</t>
    </r>
  </si>
  <si>
    <t>pub +  1700 cornet de poste bleu</t>
  </si>
  <si>
    <t>4,5F</t>
  </si>
  <si>
    <r>
      <rPr>
        <b/>
        <sz val="11"/>
        <color rgb="FF0000FF"/>
        <rFont val="Arial"/>
        <family val="2"/>
      </rPr>
      <t>PU217</t>
    </r>
    <r>
      <rPr>
        <sz val="11"/>
        <color rgb="FF7030A0"/>
        <rFont val="Arial"/>
        <family val="2"/>
      </rPr>
      <t>=</t>
    </r>
    <r>
      <rPr>
        <b/>
        <sz val="11"/>
        <color rgb="FF0000FF"/>
        <rFont val="Arial"/>
        <family val="2"/>
      </rPr>
      <t>1764e</t>
    </r>
  </si>
  <si>
    <t>pub +  1764 cornet de poste zegel ongetand: Links</t>
  </si>
  <si>
    <t>PU</t>
  </si>
  <si>
    <r>
      <rPr>
        <b/>
        <sz val="11"/>
        <color rgb="FF0000FF"/>
        <rFont val="Arial"/>
        <family val="2"/>
      </rPr>
      <t>PU216</t>
    </r>
    <r>
      <rPr>
        <sz val="11"/>
        <color rgb="FF7030A0"/>
        <rFont val="Arial"/>
        <family val="2"/>
      </rPr>
      <t>=</t>
    </r>
    <r>
      <rPr>
        <b/>
        <sz val="11"/>
        <color rgb="FF0000FF"/>
        <rFont val="Arial"/>
        <family val="2"/>
      </rPr>
      <t>1763b</t>
    </r>
  </si>
  <si>
    <t>pub +  1763 cornet de poste turquoise</t>
  </si>
  <si>
    <r>
      <rPr>
        <b/>
        <sz val="11"/>
        <color rgb="FF0000FF"/>
        <rFont val="Arial"/>
        <family val="2"/>
      </rPr>
      <t>PU211</t>
    </r>
    <r>
      <rPr>
        <sz val="11"/>
        <color rgb="FF7030A0"/>
        <rFont val="Arial"/>
        <family val="2"/>
      </rPr>
      <t>=</t>
    </r>
    <r>
      <rPr>
        <b/>
        <sz val="11"/>
        <color rgb="FF0000FF"/>
        <rFont val="Arial"/>
        <family val="2"/>
      </rPr>
      <t>1762f</t>
    </r>
  </si>
  <si>
    <t>pub +  1762 cornet de poste turquoise</t>
  </si>
  <si>
    <r>
      <rPr>
        <b/>
        <sz val="11"/>
        <color rgb="FF0000FF"/>
        <rFont val="Arial"/>
        <family val="2"/>
      </rPr>
      <t>PU210</t>
    </r>
    <r>
      <rPr>
        <sz val="11"/>
        <color rgb="FF7030A0"/>
        <rFont val="Arial"/>
        <family val="2"/>
      </rPr>
      <t>=</t>
    </r>
    <r>
      <rPr>
        <b/>
        <sz val="11"/>
        <color rgb="FF0000FF"/>
        <rFont val="Arial"/>
        <family val="2"/>
      </rPr>
      <t>1762e</t>
    </r>
  </si>
  <si>
    <t>pub +  1762 cornet de poste violet-noir</t>
  </si>
  <si>
    <r>
      <t xml:space="preserve"> </t>
    </r>
    <r>
      <rPr>
        <sz val="11"/>
        <rFont val="Arial"/>
        <family val="2"/>
      </rPr>
      <t>=</t>
    </r>
    <r>
      <rPr>
        <b/>
        <sz val="11"/>
        <color rgb="FF0000FF"/>
        <rFont val="Arial"/>
        <family val="2"/>
      </rPr>
      <t>1659h</t>
    </r>
  </si>
  <si>
    <t>(boekje B9)</t>
  </si>
  <si>
    <t>pub +  1659 cornet de poste brun-rouge</t>
  </si>
  <si>
    <r>
      <t xml:space="preserve"> </t>
    </r>
    <r>
      <rPr>
        <sz val="11"/>
        <rFont val="Arial"/>
        <family val="2"/>
      </rPr>
      <t>=</t>
    </r>
    <r>
      <rPr>
        <b/>
        <sz val="11"/>
        <color rgb="FF0000FF"/>
        <rFont val="Arial"/>
        <family val="2"/>
      </rPr>
      <t>1657i</t>
    </r>
  </si>
  <si>
    <t>pub +  1657 cornet de poste brun-rouge</t>
  </si>
  <si>
    <t>1657a</t>
  </si>
  <si>
    <t>timbre édenté: droite FR-NL   pub+1561a</t>
  </si>
  <si>
    <t xml:space="preserve">timbre édenté: gauche NL-FR   pub+1561  </t>
  </si>
  <si>
    <t>timbre édenté: droite FR    pub+1561a</t>
  </si>
  <si>
    <t>timbre édenté: gauche FR   pub+1561</t>
  </si>
  <si>
    <t>timbre édenté: droite NL  pub+1561a</t>
  </si>
  <si>
    <t>timbre édenté: gauche NL   pub+1561</t>
  </si>
  <si>
    <r>
      <rPr>
        <b/>
        <sz val="11"/>
        <color rgb="FF0000FF"/>
        <rFont val="Arial"/>
        <family val="2"/>
      </rPr>
      <t>PU201</t>
    </r>
    <r>
      <rPr>
        <sz val="11"/>
        <color rgb="FF7030A0"/>
        <rFont val="Arial"/>
        <family val="2"/>
      </rPr>
      <t>=</t>
    </r>
    <r>
      <rPr>
        <sz val="11"/>
        <color rgb="FF0000FF"/>
        <rFont val="Arial"/>
        <family val="2"/>
      </rPr>
      <t>1485k</t>
    </r>
  </si>
  <si>
    <r>
      <rPr>
        <b/>
        <sz val="11"/>
        <color rgb="FF0000FF"/>
        <rFont val="Arial"/>
        <family val="2"/>
      </rPr>
      <t>PU200</t>
    </r>
    <r>
      <rPr>
        <sz val="11"/>
        <color rgb="FF7030A0"/>
        <rFont val="Arial"/>
        <family val="2"/>
      </rPr>
      <t>=</t>
    </r>
    <r>
      <rPr>
        <sz val="11"/>
        <color rgb="FF0000FF"/>
        <rFont val="Arial"/>
        <family val="2"/>
      </rPr>
      <t>1485j</t>
    </r>
  </si>
  <si>
    <t>1267+tab(pub) en bas</t>
  </si>
  <si>
    <t>1267+tab(pub) en haut</t>
  </si>
  <si>
    <t>3F+1F - Rode Kruis  + Nr. 1267</t>
  </si>
  <si>
    <t>Gezondheid</t>
  </si>
  <si>
    <t xml:space="preserve"> 914+tab(pub) en bas</t>
  </si>
  <si>
    <t>2F+50c - Croix Rouge  + N°. 914</t>
  </si>
  <si>
    <t>2F+50c</t>
  </si>
  <si>
    <t>Bereid zijn</t>
  </si>
  <si>
    <t>Vrede</t>
  </si>
  <si>
    <t>Solidariteit</t>
  </si>
  <si>
    <t>Santé</t>
  </si>
  <si>
    <t xml:space="preserve"> 914+tab(pub) en haut</t>
  </si>
  <si>
    <t>Etre prêt</t>
  </si>
  <si>
    <t>Paix</t>
  </si>
  <si>
    <t>Solidarité</t>
  </si>
  <si>
    <t xml:space="preserve"> 914</t>
  </si>
  <si>
    <t>2F+50c - Rode Kruis  + Nr. 914</t>
  </si>
  <si>
    <t>137B</t>
  </si>
  <si>
    <t>129B</t>
  </si>
  <si>
    <t>128B</t>
  </si>
  <si>
    <t>127B</t>
  </si>
  <si>
    <t>126B</t>
  </si>
  <si>
    <t>125B</t>
  </si>
  <si>
    <t>124B</t>
  </si>
  <si>
    <t>123B</t>
  </si>
  <si>
    <t>122B</t>
  </si>
  <si>
    <t>121B</t>
  </si>
  <si>
    <t>99B</t>
  </si>
  <si>
    <t>99A</t>
  </si>
  <si>
    <t>tim-bres de:</t>
  </si>
  <si>
    <t>N°.:</t>
  </si>
  <si>
    <t>PU- Timbres -publicité ou Pubs</t>
  </si>
  <si>
    <t>PU1 / PU4 -  Roi Albert I: Type "Houyoux" type N ° séries Nr° 190 / 210 avec pub</t>
  </si>
  <si>
    <t>../../1930</t>
  </si>
  <si>
    <t>1F - Farrand + N°. 256</t>
  </si>
  <si>
    <t>1F - Persil + N°. 256</t>
  </si>
  <si>
    <t>1F - Sirop Manceau + N°. 257</t>
  </si>
  <si>
    <t>PU5 / PU58 - Timbres Armoiries nationales de type "Lion héraldique" type série Nr° 276 / 288A avec pub</t>
  </si>
  <si>
    <t>1929-1932</t>
  </si>
  <si>
    <t>5c - Farrand + N°. 279</t>
  </si>
  <si>
    <t>5c - Sirop Manceaul + N°. 279</t>
  </si>
  <si>
    <t>10c - Chevron + N°. 280</t>
  </si>
  <si>
    <t>10c - Faivre + N°. 280</t>
  </si>
  <si>
    <t>10c - Farrand + N°. 280</t>
  </si>
  <si>
    <t>10c - Indanthren + N°. 280</t>
  </si>
  <si>
    <t>10c - Sirop Manceau + N°. 280</t>
  </si>
  <si>
    <t>10c - Persil + N°. 280</t>
  </si>
  <si>
    <t>10c - Scott (enfents) + N°. 280</t>
  </si>
  <si>
    <t>25c - Chevron + N°. 282</t>
  </si>
  <si>
    <t>25c - Faivre + N°. 282</t>
  </si>
  <si>
    <t>25c - Farrand + N°. 282</t>
  </si>
  <si>
    <t>25c - Indanthren + N°. 282</t>
  </si>
  <si>
    <t>25c - Persil + N°. 282</t>
  </si>
  <si>
    <t>25c - Scott (croissance) + N°. 282</t>
  </si>
  <si>
    <t>35c - Farrand + N°. 283</t>
  </si>
  <si>
    <t>35c - Sirop Manceau + N°. 283</t>
  </si>
  <si>
    <t>35c - Persil + N°. 283</t>
  </si>
  <si>
    <t>40c - Chevron + N°. 284</t>
  </si>
  <si>
    <t>40c - Faivre + N°. 284</t>
  </si>
  <si>
    <t>10c - Farrand + N°. 284</t>
  </si>
  <si>
    <t>40c - Indanthren + N°. 284</t>
  </si>
  <si>
    <t>40c - Sirop Manceau + N°. 284</t>
  </si>
  <si>
    <t>40c - Persil + N°. 284</t>
  </si>
  <si>
    <t>40c - Scott (enfants) + N°. 284</t>
  </si>
  <si>
    <t>40c - Scott (croissance) + N°. 284</t>
  </si>
  <si>
    <t>50c - Chevron + N°. 257</t>
  </si>
  <si>
    <t>50c - Faivre + N°. 285</t>
  </si>
  <si>
    <t>50c - Impercuir (zoolleder) + N°. 285</t>
  </si>
  <si>
    <t>50c - Indanthren + N°. 285</t>
  </si>
  <si>
    <t>50c - Oostende-Dover + N°. 285</t>
  </si>
  <si>
    <t>50c - Scott (enfants) + N°. 285</t>
  </si>
  <si>
    <t>50c - Scott (croissance) + N°. 285</t>
  </si>
  <si>
    <t>60c - Farrand + N°. 286</t>
  </si>
  <si>
    <t>60c - Sirop Manceau + N°. 286</t>
  </si>
  <si>
    <t>60c - Persil + N°. 286</t>
  </si>
  <si>
    <t>70c -Chevron + N°. 287</t>
  </si>
  <si>
    <t>70c - Faivre + N°. 287</t>
  </si>
  <si>
    <t>70c - Farrand + N°. 287</t>
  </si>
  <si>
    <t>70c - Indanthren + N°. 287</t>
  </si>
  <si>
    <t>70c - Sirop Manceau + N°. 287</t>
  </si>
  <si>
    <t>70c - Persil + N°. 287</t>
  </si>
  <si>
    <t>70c - Scott (croissance) + N°. 287</t>
  </si>
  <si>
    <t>70c - Scott (enfants) + N°. 287</t>
  </si>
  <si>
    <t>75c - Chevron + N°. 288</t>
  </si>
  <si>
    <t>75c - Faivre + N°. 288</t>
  </si>
  <si>
    <t>75c - Indanthren + N°. 288</t>
  </si>
  <si>
    <t>75c - Scott (croissance) + N°. 288</t>
  </si>
  <si>
    <t>75c - Scott (enfants) + N°. 256</t>
  </si>
  <si>
    <t>75c - Chevron + N°. 288A</t>
  </si>
  <si>
    <t>75c - Faivre + N°. 288A</t>
  </si>
  <si>
    <t>75c - Indanthren + N°. 288A</t>
  </si>
  <si>
    <t>75c - Scott (croissance) + N°. 288A</t>
  </si>
  <si>
    <t>75c - Scott (enfants) + N°. 288A</t>
  </si>
  <si>
    <t>PU59 / PU66 - Timbres «Ceres» type série Nr° 335 / 340 avec pub</t>
  </si>
  <si>
    <t>../../1932</t>
  </si>
  <si>
    <t>10c - Chevron + N°. 337</t>
  </si>
  <si>
    <t>10c - Faivre + N°. 337</t>
  </si>
  <si>
    <t>10c - Impercuir + N°. 288A</t>
  </si>
  <si>
    <t>10c - Oostende-Dover + N°. 337</t>
  </si>
  <si>
    <t>25c - Chevron + N°. 339</t>
  </si>
  <si>
    <t>25c - Faivre + N°. 339</t>
  </si>
  <si>
    <t>25c - Impercuir + N°. 339</t>
  </si>
  <si>
    <t>25c - Oostende-Dover + N°. 339</t>
  </si>
  <si>
    <t>PU67 / PU72 - Timbres «Roi Albert I» type Nr° 341 avec pub</t>
  </si>
  <si>
    <t>75c - Chevron + N°. 341</t>
  </si>
  <si>
    <t>341,</t>
  </si>
  <si>
    <t>75c - Cinescope + N°. 341,</t>
  </si>
  <si>
    <t>75c - Faivre + N°. 341</t>
  </si>
  <si>
    <t>75c - Impercuir (homme) + N°. 341</t>
  </si>
  <si>
    <t>75c - Impercuir (semelle) + N°. 341</t>
  </si>
  <si>
    <t>75c - Oostende-Dover + N°. 341</t>
  </si>
  <si>
    <t>PU73 - Timbres Leopold III avec profil à gauche type Nr° 401 avec pub</t>
  </si>
  <si>
    <t>1934-1935</t>
  </si>
  <si>
    <t>70c - Koloniale lorerij + N°. 401</t>
  </si>
  <si>
    <t>PU74 / PU95 - Timbres «Petit sceau de l'Etat» type série Nr° 418A/426 avec pub</t>
  </si>
  <si>
    <t>1936/1937</t>
  </si>
  <si>
    <t>10c - Saribo (FR) + N°. 420</t>
  </si>
  <si>
    <t>10c - Saribo (NL) + N°. 420</t>
  </si>
  <si>
    <t>25c - Cataloque national + N°. 423</t>
  </si>
  <si>
    <t>35c - Froede catalogue (FR)+ Nr. 425</t>
  </si>
  <si>
    <t>35c - Froede catalogus (NL)+ Nr. 425</t>
  </si>
  <si>
    <t>35c - Froede catalogus (ventje)(FR)+ Nr. 425</t>
  </si>
  <si>
    <t>35c - Froede catalogus (ventje)(NL)+ Nr. 425</t>
  </si>
  <si>
    <t>35c - Kaas (40+)(FR) + N°. 425</t>
  </si>
  <si>
    <t>35c - Kaas (40+)(NL) + N°. 425</t>
  </si>
  <si>
    <t>35c - Ka-be (FR)+ Nr. 425</t>
  </si>
  <si>
    <t>35c - Ka-be (NL)+ Nr. 425</t>
  </si>
  <si>
    <t>25c - Koloniale loterij + N°. 425</t>
  </si>
  <si>
    <t>35c -Marbrite (FR) + N°. 425</t>
  </si>
  <si>
    <t>35c -Marbrite (NL) + N°. 425</t>
  </si>
  <si>
    <t>35c - Nationale catalogus + N°. 425</t>
  </si>
  <si>
    <t>35c - Publibel (bureaux) + N°. 425</t>
  </si>
  <si>
    <t>35c - Publibel (carnets) + N°. 425</t>
  </si>
  <si>
    <t>35c - Schaubek (FR) + N°. 425</t>
  </si>
  <si>
    <t>35c - Schaubek (NL) + N°. 425</t>
  </si>
  <si>
    <t>35c - Telefunken + N°. 425</t>
  </si>
  <si>
    <t>35c - Volvet (FR) + N°. 425</t>
  </si>
  <si>
    <t>35c - Volvet (NL) + N°. 425</t>
  </si>
  <si>
    <t>PU96 / PU98 - Timbres «Roi Leopold III "Col ouvert": petite taille avec profil à droite» type Nr° 427 avec pub</t>
  </si>
  <si>
    <t>1936-1937</t>
  </si>
  <si>
    <t>70c - Koloniale loterij + N°. 427</t>
  </si>
  <si>
    <t>70c - Oostende-Dover + N°. 427</t>
  </si>
  <si>
    <t>70c - telefunken + N°. 427</t>
  </si>
  <si>
    <t>PU99 / PU99B - Timbres «Roi Leopold III "Col ouvert": petit modèle  (1e tirage, Pubs 3-côtes dentelées , bord blanc)» type Nr° 427 avec pub</t>
  </si>
  <si>
    <t>1938-1939</t>
  </si>
  <si>
    <t>75c - Charm postzegels + N°. 480</t>
  </si>
  <si>
    <t>75c - Epeda + N°. 480</t>
  </si>
  <si>
    <t>75c - Kol.loterij + N°. 480</t>
  </si>
  <si>
    <t>75c - Loterie Col. + N°. 480</t>
  </si>
  <si>
    <t>75c - Oostende-Dover + N°. 480</t>
  </si>
  <si>
    <t>75c - Philatélistes Unifil + N°. 480</t>
  </si>
  <si>
    <t>75c - Telefunken + N°. 480</t>
  </si>
  <si>
    <t>75c - Unifil Tinbres Postes + N°. 480</t>
  </si>
  <si>
    <t>75c - Charm Dugniolle + N°. 480</t>
  </si>
  <si>
    <t>75c - Charm timbres poste + N°. 480</t>
  </si>
  <si>
    <t>PU107 / PU114 - Timbres «Roi Leopold III "Col ouvert": petit modèle»  (2me tirage, Pubs 3 côtés &amp; bord 1 côté dentelées , bord blanc avec lignes courbes) type Nr° 480 avec pub</t>
  </si>
  <si>
    <t>PU115 / PU120 - Timbres «Roi Leopold III "Col ouvert": petit modèle»  (2me tirage, Pubs 3 côtés &amp; bord 1 côté dentelées , bord blanc avec lignes  croisées) type Nr° 480 avec pub</t>
  </si>
  <si>
    <t>PU121 / PU128 - Timbres « S.M. le Roi Léopold III (col ouvert - petit format) (3ème ou 4ème tirages, pubs 4 côtés dentelés, bordure blanche) » type Nr° 480 avec pub</t>
  </si>
  <si>
    <t>75c - Philtatelistes Unifil + N°. 480</t>
  </si>
  <si>
    <t>75c - Unifil tinbres Poste + N°. 480</t>
  </si>
  <si>
    <t>PU129 / PU136 - Timbres « S.M. le Roi Léopold III (col ouvert - petit format) (3ème ou 4ème tirages, pubs 4 côtés &amp; bord 2 côtés dentelé, bord lignes courbes » type Nr° 480 avec pub</t>
  </si>
  <si>
    <t>75c - Unifil timbers postes + N°. 480</t>
  </si>
  <si>
    <t>PU137 / PU142 - Timbres « S.M. le Roi Léopold III (col ouvert - petit format) (3ème ou 4ème tirages, pubs 4 côtés &amp; bord 2 côtés dentelé, bord lignes croisées) » type Nr° 480 avec pub</t>
  </si>
  <si>
    <t>75c -Charm timbres postales + N°. 480</t>
  </si>
  <si>
    <t>75c -Oostende -Dover + N°. 480</t>
  </si>
  <si>
    <t>75c - Phélatelistes Unifil + N°. 480</t>
  </si>
  <si>
    <t>PU137A / PU142A - Timbres « S.M. le Roi Léopold III (col ouvert - petit format) (3ème ou 4ème tirage, pubs &amp; bordure 4 côtés dentelés, bord lignes croisées) » type Nr° 480 avec pub</t>
  </si>
  <si>
    <t>PU121B / PU137B - Timbres « S.M. le Roi Léopold III (col ouvert - petit format) (3ème ou 4ème tirage, pubs 4 côtés dentelés, sans bordure) » type Nr° 480 avec pub</t>
  </si>
  <si>
    <t>75c - Unifil tinbres poste + N°. 480</t>
  </si>
  <si>
    <t>PU143 / PU171 - Roi Léopold III « Collier ouvert » : petit Format : type 528 avec pub</t>
  </si>
  <si>
    <t>1F - Balasse magazine + N°. 528</t>
  </si>
  <si>
    <t>1F - Balasse V.P. + N°. 528</t>
  </si>
  <si>
    <t>1F - Catalogue Silombra + N°. 528</t>
  </si>
  <si>
    <t>1F - Galerie reding + N°. 528</t>
  </si>
  <si>
    <t>1F - Gelli-Tani timbres poste.  + N°. 528</t>
  </si>
  <si>
    <t>1F - Gelli-Tani timbres rares. + N°. 528</t>
  </si>
  <si>
    <t>1F - Maison Guisquiere – Marcel Chalot. + N°. 528</t>
  </si>
  <si>
    <t>1F - Maison Guisquiere – Collectionneurs. + N°. 528</t>
  </si>
  <si>
    <t>1F - Louis Guelte. + N°. 528</t>
  </si>
  <si>
    <t>1F -Ange Hanssens paquets.. + N°. 528</t>
  </si>
  <si>
    <t>1F - Ange Hanssens timbres. + N°. 528</t>
  </si>
  <si>
    <t>1F - Philac (FR). + N°. 528</t>
  </si>
  <si>
    <t>1F - Philac (NL). + N°. 528</t>
  </si>
  <si>
    <t>1F - Philatelux.. + N°. 528</t>
  </si>
  <si>
    <t>1F - Pilules rouges (man). + N°. 528</t>
  </si>
  <si>
    <t>1F - Pilules rouges (vrouw). + N°. 528</t>
  </si>
  <si>
    <t>1F - Pilules rouges (kind). + N°. 528</t>
  </si>
  <si>
    <t>1F - Prinet. + N°. 528</t>
  </si>
  <si>
    <t>1F - Romain Dury. + N°. 528</t>
  </si>
  <si>
    <t>1F - Roode pillen (man)+ Nr. 528</t>
  </si>
  <si>
    <t>1F - Roode pillen (vrouw).+ Nr. 528</t>
  </si>
  <si>
    <t>1F - Roode pillen (kind). + N°. 528</t>
  </si>
  <si>
    <t>1F - Srebrakian. + N°. 528</t>
  </si>
  <si>
    <t>1F - Silombra. + N°. 528</t>
  </si>
  <si>
    <t>1F - Van Bierbeek. + N°. 528</t>
  </si>
  <si>
    <t>1F - Waroquiers (Fr). + N°. 528</t>
  </si>
  <si>
    <t>1F - Waroquiers (Nl). + N°. 528</t>
  </si>
  <si>
    <t>1F - Williame catalogue. + N°. 528</t>
  </si>
  <si>
    <t>1F - Williame ventes publique + N°. 528</t>
  </si>
  <si>
    <t>PU172 / PU187 - Mariage de la princesse Joséphine-Charlotte - Timbres 914 du « carnets » 914B avec pub (NL : priorité)</t>
  </si>
  <si>
    <t>PU176 / PU183 - Mariage de la princesse Joséphine-Charlotte - Timbres 914 du « carnets » 914A avec pub (FR : priorité)</t>
  </si>
  <si>
    <t>PU188 / PU196 - Centenaire de la Croix-Rouge internationale. (Timbres nr 1267 des carnets 1267B : Néeralnadais priorité avec pub)</t>
  </si>
  <si>
    <t xml:space="preserve">▬ dépliant N°. pdn/63 ndo. 13 ▬ </t>
  </si>
  <si>
    <t>3F+1F</t>
  </si>
  <si>
    <t>1267</t>
  </si>
  <si>
    <t>PU191 / PU199 - Centenaire de la Croix-Rouge internationale. (Timbres nr 1267 des carnets 1267A : French priorité avec pub)</t>
  </si>
  <si>
    <t>28-29/09/1963</t>
  </si>
  <si>
    <t>3F+1F - Croix Rouge  + N°. 1267</t>
  </si>
  <si>
    <t>PU200 / PU201 - Extrait du carnet de timbres n° B1 &amp; B2. Roi Baudouin avec lunettes (3F : type no. 924) No. 1485(..) avec pub</t>
  </si>
  <si>
    <t xml:space="preserve"> ▬ dépliant N°. 2/69 ▬</t>
  </si>
  <si>
    <t>Horizontal -  pub + 3F</t>
  </si>
  <si>
    <t>(carnet B1)</t>
  </si>
  <si>
    <t>Vertical -  pub + 3F</t>
  </si>
  <si>
    <t>PU202 / PU207 - Timbres des carnets B3-B4-B5 : Roi Baudouin (type de timbre No 924) No 1561(..) avec pub. Timbres de plus petit format.</t>
  </si>
  <si>
    <t xml:space="preserve"> ▬ dépliant N°. 1 / 71 ▬ </t>
  </si>
  <si>
    <t>(carnet B4)</t>
  </si>
  <si>
    <t xml:space="preserve"> =1561j</t>
  </si>
  <si>
    <t>1561a</t>
  </si>
  <si>
    <t xml:space="preserve"> =1561k</t>
  </si>
  <si>
    <t>(carnet B3)</t>
  </si>
  <si>
    <t xml:space="preserve"> =1561l</t>
  </si>
  <si>
    <t xml:space="preserve"> =1561m</t>
  </si>
  <si>
    <t>(carnet B5)</t>
  </si>
  <si>
    <t xml:space="preserve"> =1561n</t>
  </si>
  <si>
    <t xml:space="preserve"> =1561o</t>
  </si>
  <si>
    <t>PU208 / PU209 - Timbres des carnets B8 &amp; B9 avec Timbres de plus petite taille - Chiffre sur lion héraldique (2F, type du n° 849) n° 1657i avec pub - Roi Baudouin (4,50F, type du n° 924) n° 1659h avec pub</t>
  </si>
  <si>
    <t xml:space="preserve">  ▬ dépliant N°. 18 /72  ▬ </t>
  </si>
  <si>
    <t>PU210 / PU217 - Timbres des carnets B12 &amp; B13. Chiffre sur le lion héraldique Nr 1762 avec pub et tête-bêche du Roi Baudouin N°.1764 avec pub.</t>
  </si>
  <si>
    <t xml:space="preserve"> ▬ dépliant N°. 6 / 75 ▬ </t>
  </si>
  <si>
    <t xml:space="preserve"> (carnet B13)</t>
  </si>
  <si>
    <t xml:space="preserve"> (carnet B12)</t>
  </si>
  <si>
    <t>PU212 / PU215 - Timbres du carnet de timbres B10 &amp; B11 - Roi Baudouin avec pub</t>
  </si>
  <si>
    <t xml:space="preserve">  ▬ dépliant N°. 23 /73  ▬ </t>
  </si>
  <si>
    <t xml:space="preserve"> (carnet B10)</t>
  </si>
  <si>
    <t xml:space="preserve"> (carnet B11)</t>
  </si>
  <si>
    <t>PU218 / PU221 - Timbres issus des carnets de timbres B14 et B15. Chiffre sur lion héraldique (type du n° 1839) avec pub</t>
  </si>
  <si>
    <t xml:space="preserve"> ▬ dépliant N°. 7 / 78 ▬</t>
  </si>
  <si>
    <t xml:space="preserve"> (carnet B14)</t>
  </si>
  <si>
    <t xml:space="preserve"> (carnet B15)</t>
  </si>
  <si>
    <t>MZ</t>
  </si>
  <si>
    <t>PUc-Combinaisons de Pubs, tête-bêche et interpanneau</t>
  </si>
  <si>
    <r>
      <rPr>
        <b/>
        <sz val="24"/>
        <rFont val="Calibri"/>
        <family val="2"/>
        <scheme val="minor"/>
      </rPr>
      <t>↨</t>
    </r>
    <r>
      <rPr>
        <b/>
        <sz val="10"/>
        <color rgb="FFC00000"/>
        <rFont val="Calibri"/>
        <family val="2"/>
        <scheme val="minor"/>
      </rPr>
      <t xml:space="preserve"> scans man-quants</t>
    </r>
  </si>
  <si>
    <r>
      <rPr>
        <b/>
        <sz val="24"/>
        <rFont val="Calibri"/>
        <family val="2"/>
        <scheme val="minor"/>
      </rPr>
      <t xml:space="preserve">↨ </t>
    </r>
    <r>
      <rPr>
        <b/>
        <sz val="10"/>
        <color rgb="FFC00000"/>
        <rFont val="Calibri"/>
        <family val="2"/>
        <scheme val="minor"/>
      </rPr>
      <t>scans   man-quants</t>
    </r>
  </si>
  <si>
    <t>Collection de timbres PA: inventaire de :</t>
  </si>
  <si>
    <t>(± même édition que la précédente mais bilingue)</t>
  </si>
  <si>
    <t>(timbres vericales)</t>
  </si>
  <si>
    <t>Collection de timbres Puc</t>
  </si>
  <si>
    <t xml:space="preserve">Collection de timbres BA </t>
  </si>
  <si>
    <t xml:space="preserve">Collection de timbres JO </t>
  </si>
  <si>
    <t xml:space="preserve">Collection de timbres Ki </t>
  </si>
  <si>
    <t xml:space="preserve">KT-Collection de timbres </t>
  </si>
  <si>
    <t xml:space="preserve">Collection de timbres OC </t>
  </si>
  <si>
    <t>Collection de timbres PA</t>
  </si>
  <si>
    <t xml:space="preserve">Collection de timbres du service S </t>
  </si>
  <si>
    <t xml:space="preserve">Collection de timbres TE </t>
  </si>
  <si>
    <t xml:space="preserve">Collection de timbres TG </t>
  </si>
  <si>
    <t xml:space="preserve">Collection de timbres TR </t>
  </si>
  <si>
    <t xml:space="preserve">Collection de timbres TX </t>
  </si>
  <si>
    <t>Timbres manquants des collections: «timbres à usage spécial»</t>
  </si>
  <si>
    <t>Timbre tête-bêche + interpaneau+ Pub + timpbre</t>
  </si>
  <si>
    <t>Les numéros ou notes en italique ne sont pas mentionnés dans l'OBP.</t>
  </si>
  <si>
    <t>Utilisation de l'inventaire</t>
  </si>
  <si>
    <t>Bonne collection !</t>
  </si>
  <si>
    <t>sauf PRE : ceux-ci se trouvent dans "Manquant PRE"</t>
  </si>
  <si>
    <t>BELGIQUE 1938 BELGIE</t>
  </si>
  <si>
    <t>►▒</t>
  </si>
  <si>
    <t>PRE332B</t>
  </si>
  <si>
    <t>PRE332A</t>
  </si>
  <si>
    <t>PRE331B</t>
  </si>
  <si>
    <t>PRE331A</t>
  </si>
  <si>
    <t>PRE330B</t>
  </si>
  <si>
    <t>PRE330A</t>
  </si>
  <si>
    <t>LIEGE 1937</t>
  </si>
  <si>
    <t>PRE329</t>
  </si>
  <si>
    <t>BRUXELLES 1937 BRUSSEL (?)</t>
  </si>
  <si>
    <t>PRE328a</t>
  </si>
  <si>
    <t>BRUXELLES 1937 BRUSSEL</t>
  </si>
  <si>
    <t>PRE328</t>
  </si>
  <si>
    <t>ANTWERPEN 1937</t>
  </si>
  <si>
    <t>PRE327a</t>
  </si>
  <si>
    <t>PRE327</t>
  </si>
  <si>
    <t>BELGIQUE 1937 BELGIE (?)</t>
  </si>
  <si>
    <t>PRE326a</t>
  </si>
  <si>
    <t>BELGIQUE 1937 BELGIE</t>
  </si>
  <si>
    <t>PRE326B</t>
  </si>
  <si>
    <t>PRE326A</t>
  </si>
  <si>
    <t>PRE325</t>
  </si>
  <si>
    <t>PRE324A-Cu</t>
  </si>
  <si>
    <t>PRE324B</t>
  </si>
  <si>
    <t>PRE324A</t>
  </si>
  <si>
    <t>PRE323A-Cu</t>
  </si>
  <si>
    <t>PRE323a</t>
  </si>
  <si>
    <t>PRE323B</t>
  </si>
  <si>
    <t>PRE323A</t>
  </si>
  <si>
    <t>PRE322B</t>
  </si>
  <si>
    <t>PRE322A</t>
  </si>
  <si>
    <t>PRE321</t>
  </si>
  <si>
    <t>PRE320</t>
  </si>
  <si>
    <t>PRE319</t>
  </si>
  <si>
    <t>PRE318</t>
  </si>
  <si>
    <t>PRE317</t>
  </si>
  <si>
    <t>PRE316</t>
  </si>
  <si>
    <t>LIEGE 1936</t>
  </si>
  <si>
    <t>PRE315</t>
  </si>
  <si>
    <t>BRUXELLES 1936 BRUSSEL</t>
  </si>
  <si>
    <t>PRE314</t>
  </si>
  <si>
    <t>ANTWERPEN 1936</t>
  </si>
  <si>
    <t>PRE313</t>
  </si>
  <si>
    <t>BELGIQUE 1936 BELGIE</t>
  </si>
  <si>
    <t>PRE312</t>
  </si>
  <si>
    <t>PRE311</t>
  </si>
  <si>
    <t>PRE310</t>
  </si>
  <si>
    <t>PRE309</t>
  </si>
  <si>
    <t>PRE308B</t>
  </si>
  <si>
    <t>PRE308A</t>
  </si>
  <si>
    <t>PRE307</t>
  </si>
  <si>
    <t>PRE306</t>
  </si>
  <si>
    <t>PRE305B</t>
  </si>
  <si>
    <t>PRE305A</t>
  </si>
  <si>
    <t>PRE304</t>
  </si>
  <si>
    <t>PRE303</t>
  </si>
  <si>
    <t>PRE302B</t>
  </si>
  <si>
    <t>PRE302A</t>
  </si>
  <si>
    <t>PRE301</t>
  </si>
  <si>
    <t>PRE300</t>
  </si>
  <si>
    <t>PRE299B</t>
  </si>
  <si>
    <t>PRE299A</t>
  </si>
  <si>
    <t>PRE298B</t>
  </si>
  <si>
    <t>PRE298A</t>
  </si>
  <si>
    <t>PRE297</t>
  </si>
  <si>
    <t>LIEGE 1935</t>
  </si>
  <si>
    <t>PRE296</t>
  </si>
  <si>
    <t>BRUXELLES 1935 BRUSSEL</t>
  </si>
  <si>
    <t>PRE295B</t>
  </si>
  <si>
    <t>PRE295A</t>
  </si>
  <si>
    <t>ANTWERPEN 1935</t>
  </si>
  <si>
    <t>PRE294</t>
  </si>
  <si>
    <t>BELGIQUE 1935 BELGIE</t>
  </si>
  <si>
    <t>PRE293</t>
  </si>
  <si>
    <t>PRE292</t>
  </si>
  <si>
    <t>PRE291</t>
  </si>
  <si>
    <t>PRE290</t>
  </si>
  <si>
    <t>PRE289</t>
  </si>
  <si>
    <t>PRE288</t>
  </si>
  <si>
    <t>PRE287</t>
  </si>
  <si>
    <t>PRE286</t>
  </si>
  <si>
    <t>LIEGE 1934</t>
  </si>
  <si>
    <t>PRE285</t>
  </si>
  <si>
    <t>BRUXELLES 1934 BRUSSEL</t>
  </si>
  <si>
    <t>PRE284B</t>
  </si>
  <si>
    <t>PRE284A</t>
  </si>
  <si>
    <t>ANTWERPEN 1934</t>
  </si>
  <si>
    <t>PRE283</t>
  </si>
  <si>
    <t>BELGIQUE 1934 BELGIE</t>
  </si>
  <si>
    <t>PRE282</t>
  </si>
  <si>
    <t>PRE281</t>
  </si>
  <si>
    <t>PRE280</t>
  </si>
  <si>
    <t>PRE279B</t>
  </si>
  <si>
    <t>PRE279A</t>
  </si>
  <si>
    <t>PRE278B</t>
  </si>
  <si>
    <t>PRE278A</t>
  </si>
  <si>
    <t>PRE277B</t>
  </si>
  <si>
    <t>PRE277A</t>
  </si>
  <si>
    <t>PRE276</t>
  </si>
  <si>
    <t>PRE275</t>
  </si>
  <si>
    <t>PRE274</t>
  </si>
  <si>
    <t>PRE273B</t>
  </si>
  <si>
    <t>PRE273A</t>
  </si>
  <si>
    <t>PRE272</t>
  </si>
  <si>
    <t>PRE271B</t>
  </si>
  <si>
    <t>PRE271A</t>
  </si>
  <si>
    <t>PRE270</t>
  </si>
  <si>
    <t>PRE269B</t>
  </si>
  <si>
    <t>PRE269A</t>
  </si>
  <si>
    <t>LIEGE 1933</t>
  </si>
  <si>
    <t>PRE268</t>
  </si>
  <si>
    <t>BRUXELLES 1933 BRUSSEL</t>
  </si>
  <si>
    <t>PRE267</t>
  </si>
  <si>
    <t>PRE266</t>
  </si>
  <si>
    <t>BELGIQUE 1933 BELGIE</t>
  </si>
  <si>
    <t>PRE265</t>
  </si>
  <si>
    <t>PRE264</t>
  </si>
  <si>
    <t>PRE263</t>
  </si>
  <si>
    <t>ANTWERPEN 1933</t>
  </si>
  <si>
    <t>PRE262</t>
  </si>
  <si>
    <t>PRE261B</t>
  </si>
  <si>
    <t>PRE261A</t>
  </si>
  <si>
    <t>PRE260</t>
  </si>
  <si>
    <t>PRE259</t>
  </si>
  <si>
    <t>PRE258</t>
  </si>
  <si>
    <t>PRE257B</t>
  </si>
  <si>
    <t>PRE257A</t>
  </si>
  <si>
    <t>PRE256</t>
  </si>
  <si>
    <t>BELGIQUE 1932 BELGIE</t>
  </si>
  <si>
    <t>PRE255</t>
  </si>
  <si>
    <t>PRE254</t>
  </si>
  <si>
    <t>PRE253</t>
  </si>
  <si>
    <t>PRE252bis</t>
  </si>
  <si>
    <t>PRE252</t>
  </si>
  <si>
    <t>PRE251</t>
  </si>
  <si>
    <t>BELGIQUE 1931 BELGIE</t>
  </si>
  <si>
    <t>PRE250</t>
  </si>
  <si>
    <t>PRE249B</t>
  </si>
  <si>
    <t>PRE249A</t>
  </si>
  <si>
    <t>PRE248B</t>
  </si>
  <si>
    <t>PRE248A</t>
  </si>
  <si>
    <t>PRE247B</t>
  </si>
  <si>
    <t>PRE247A</t>
  </si>
  <si>
    <t>PRE246B</t>
  </si>
  <si>
    <t>PRE246A</t>
  </si>
  <si>
    <t>PRE245</t>
  </si>
  <si>
    <t>PRE245 / PRE253 -► 276/288A &amp; 315 - Armoiries nationales type "Lion Héraldique"</t>
  </si>
  <si>
    <t>PRE244</t>
  </si>
  <si>
    <t>BRUXELLES 1930 BRUSSEL</t>
  </si>
  <si>
    <t>PRE243</t>
  </si>
  <si>
    <t>LEUVEN 1930 LOUVAIN</t>
  </si>
  <si>
    <t>PRE242</t>
  </si>
  <si>
    <t xml:space="preserve">LIEGE 1930 LUIK </t>
  </si>
  <si>
    <t>PRE241</t>
  </si>
  <si>
    <t>GENT 1930 GAND</t>
  </si>
  <si>
    <t>PRE240</t>
  </si>
  <si>
    <t>CHARLEROY 1930</t>
  </si>
  <si>
    <t>PRE239</t>
  </si>
  <si>
    <t>PRE238B</t>
  </si>
  <si>
    <t>PRE238A</t>
  </si>
  <si>
    <t>ANTWERPEN 1930 ANVERS</t>
  </si>
  <si>
    <t>PRE237B</t>
  </si>
  <si>
    <t>PRE237A</t>
  </si>
  <si>
    <t>PRE236B</t>
  </si>
  <si>
    <t>PRE236A</t>
  </si>
  <si>
    <t>VERVIERS 1930</t>
  </si>
  <si>
    <t>PRE235</t>
  </si>
  <si>
    <t>PRE234</t>
  </si>
  <si>
    <t>PRE233</t>
  </si>
  <si>
    <t>PRE232</t>
  </si>
  <si>
    <t>PRE231</t>
  </si>
  <si>
    <t>PRE230B</t>
  </si>
  <si>
    <t>PRE230A</t>
  </si>
  <si>
    <t>PRE229B</t>
  </si>
  <si>
    <t>PRE229A</t>
  </si>
  <si>
    <t>PRE228B</t>
  </si>
  <si>
    <t>PRE228A</t>
  </si>
  <si>
    <t>(suite)</t>
  </si>
  <si>
    <t>PRE227</t>
  </si>
  <si>
    <t>PRE226</t>
  </si>
  <si>
    <t>PRE225</t>
  </si>
  <si>
    <t>PRE224</t>
  </si>
  <si>
    <t>PRE223</t>
  </si>
  <si>
    <t>PRE222B</t>
  </si>
  <si>
    <t>PRE222A</t>
  </si>
  <si>
    <t>PRE221B</t>
  </si>
  <si>
    <t>PRE221A</t>
  </si>
  <si>
    <t>PRE220B</t>
  </si>
  <si>
    <t>PRE220A</t>
  </si>
  <si>
    <t xml:space="preserve">LIEGE 1929 LUIK </t>
  </si>
  <si>
    <t>PRE219</t>
  </si>
  <si>
    <t>GENT 1929 GAND</t>
  </si>
  <si>
    <t>PRE218</t>
  </si>
  <si>
    <t>CHARLEROY 1929</t>
  </si>
  <si>
    <t>PRE217</t>
  </si>
  <si>
    <t>BRUXELLES 1929 BRUSSEL</t>
  </si>
  <si>
    <t>PRE216B</t>
  </si>
  <si>
    <t>PRE216A</t>
  </si>
  <si>
    <t>ANTWERPEN 1929 ANVERS</t>
  </si>
  <si>
    <t>PRE215B</t>
  </si>
  <si>
    <t>PRE215A</t>
  </si>
  <si>
    <t>VERVIERS 1929</t>
  </si>
  <si>
    <t>PRE214</t>
  </si>
  <si>
    <t>LEUVEN 1929 LOUVAIN</t>
  </si>
  <si>
    <t>PRE213</t>
  </si>
  <si>
    <t>PRE212</t>
  </si>
  <si>
    <t>PRE211</t>
  </si>
  <si>
    <t>PRE210</t>
  </si>
  <si>
    <t>PRE209</t>
  </si>
  <si>
    <t>PRE208B</t>
  </si>
  <si>
    <t>PRE208A</t>
  </si>
  <si>
    <t>PRE207</t>
  </si>
  <si>
    <t>PRE206B</t>
  </si>
  <si>
    <t>PRE206A</t>
  </si>
  <si>
    <t>PRE205B</t>
  </si>
  <si>
    <t>PRE205A</t>
  </si>
  <si>
    <t>PRE204</t>
  </si>
  <si>
    <t>PRE203</t>
  </si>
  <si>
    <t>PRE202</t>
  </si>
  <si>
    <t>PRE201B</t>
  </si>
  <si>
    <t>PRE201A</t>
  </si>
  <si>
    <t>PRE201A / PR227 -► 276/288A - Armoiries nationales type "Lion héraldique"</t>
  </si>
  <si>
    <t>PRE200</t>
  </si>
  <si>
    <t>PRE199</t>
  </si>
  <si>
    <t>PRE198</t>
  </si>
  <si>
    <t>PRE197</t>
  </si>
  <si>
    <t>PRE196</t>
  </si>
  <si>
    <t>PRE195</t>
  </si>
  <si>
    <t>PRE194</t>
  </si>
  <si>
    <t>PRE193</t>
  </si>
  <si>
    <t>PRE192</t>
  </si>
  <si>
    <t>PRE191</t>
  </si>
  <si>
    <t>PRE190B</t>
  </si>
  <si>
    <t>PRE190A</t>
  </si>
  <si>
    <t>PRE189B</t>
  </si>
  <si>
    <t>PRE189A</t>
  </si>
  <si>
    <t>PRE188</t>
  </si>
  <si>
    <t>PRE187B</t>
  </si>
  <si>
    <t>PRE187A</t>
  </si>
  <si>
    <t>PRE186B</t>
  </si>
  <si>
    <t>PRE186A</t>
  </si>
  <si>
    <t>PRE185B</t>
  </si>
  <si>
    <t>PRE185A</t>
  </si>
  <si>
    <t>PRE184B</t>
  </si>
  <si>
    <t>PRE184A</t>
  </si>
  <si>
    <t>PRE183B</t>
  </si>
  <si>
    <t>PRE183A</t>
  </si>
  <si>
    <r>
      <t xml:space="preserve">21/07/1922 et dates précises </t>
    </r>
    <r>
      <rPr>
        <b/>
        <sz val="10"/>
        <color rgb="FFFFFF00"/>
        <rFont val="Verdana"/>
        <family val="2"/>
      </rPr>
      <t>(suite II)</t>
    </r>
  </si>
  <si>
    <t>PRE183A / PRE200 - ► 190/210 - Nouvelle effigie du Roi Albert Ier - Type "Houyoux"</t>
  </si>
  <si>
    <t>LEUVEN 1928 LOUVAIN</t>
  </si>
  <si>
    <t>PRE182</t>
  </si>
  <si>
    <t xml:space="preserve">LIEGE 1928 LUIK </t>
  </si>
  <si>
    <t>PRE181</t>
  </si>
  <si>
    <t>GENT 1928 GAND</t>
  </si>
  <si>
    <t>PRE180</t>
  </si>
  <si>
    <t>CHARLEROY 1928</t>
  </si>
  <si>
    <t>PRE179</t>
  </si>
  <si>
    <t>BRUXELLES 1928 BRUSSEL</t>
  </si>
  <si>
    <t>PRE178</t>
  </si>
  <si>
    <t>ANTWERPEN 1928 ANVERS</t>
  </si>
  <si>
    <t>PRE177</t>
  </si>
  <si>
    <t>PRE176B</t>
  </si>
  <si>
    <t>PRE176A</t>
  </si>
  <si>
    <t>PRE175B</t>
  </si>
  <si>
    <t>PRE175A</t>
  </si>
  <si>
    <t>PRE174B</t>
  </si>
  <si>
    <t>PRE174A</t>
  </si>
  <si>
    <t>PRE173B</t>
  </si>
  <si>
    <t>PRE173A</t>
  </si>
  <si>
    <t>PRE172B</t>
  </si>
  <si>
    <t>PRE172A</t>
  </si>
  <si>
    <t>PRE171B</t>
  </si>
  <si>
    <t>PRE171A</t>
  </si>
  <si>
    <t>PRE170B</t>
  </si>
  <si>
    <t>PRE170A</t>
  </si>
  <si>
    <t>PRE169B</t>
  </si>
  <si>
    <t>PRE169A</t>
  </si>
  <si>
    <t>PRE168B</t>
  </si>
  <si>
    <t>PRE168A</t>
  </si>
  <si>
    <t>PRE167B</t>
  </si>
  <si>
    <t>PRE167A</t>
  </si>
  <si>
    <t>PRE166A-Cu</t>
  </si>
  <si>
    <t>PRE166B</t>
  </si>
  <si>
    <t>PRE166A</t>
  </si>
  <si>
    <t>PRE165B</t>
  </si>
  <si>
    <t>PRE165A</t>
  </si>
  <si>
    <t>LEUVEN 1927 LOUVAIN</t>
  </si>
  <si>
    <t>PRE164</t>
  </si>
  <si>
    <t>CHARLEROY 1927</t>
  </si>
  <si>
    <t>PRE163</t>
  </si>
  <si>
    <t>BRUXELLES 1927 BRUSSEL</t>
  </si>
  <si>
    <t>PRE162</t>
  </si>
  <si>
    <t>ANTWERPEN 1927 ANVERS</t>
  </si>
  <si>
    <t>PRE161</t>
  </si>
  <si>
    <r>
      <t xml:space="preserve">21/07/1922 et dates précises </t>
    </r>
    <r>
      <rPr>
        <b/>
        <sz val="10"/>
        <color rgb="FFFFFF00"/>
        <rFont val="Verdana"/>
        <family val="2"/>
      </rPr>
      <t>(suite I)</t>
    </r>
  </si>
  <si>
    <t>PRE161 / PRE182 - ► 190/210 - Nouvelle effigie du Roi Albert Ier - Type "Houyoux"</t>
  </si>
  <si>
    <t>PRE160</t>
  </si>
  <si>
    <t xml:space="preserve">LIEGE 1927 LUIK </t>
  </si>
  <si>
    <t>PRE159</t>
  </si>
  <si>
    <t>GENT 1927 GAND</t>
  </si>
  <si>
    <t>PRE158</t>
  </si>
  <si>
    <t>PRE157B</t>
  </si>
  <si>
    <t>PRE157A</t>
  </si>
  <si>
    <t>PRE156B</t>
  </si>
  <si>
    <t>PRE156A</t>
  </si>
  <si>
    <t>PRE155</t>
  </si>
  <si>
    <t>PRE154</t>
  </si>
  <si>
    <t>PRE153B</t>
  </si>
  <si>
    <t>PRE153A</t>
  </si>
  <si>
    <t>PRE152B</t>
  </si>
  <si>
    <t>PRE152A</t>
  </si>
  <si>
    <t>PRE151</t>
  </si>
  <si>
    <t>PRE150B</t>
  </si>
  <si>
    <t>PRE150A</t>
  </si>
  <si>
    <t>PRE149</t>
  </si>
  <si>
    <t>PRE148</t>
  </si>
  <si>
    <t>BRUXELLES 1926 BRUSSEL</t>
  </si>
  <si>
    <t>PRE147</t>
  </si>
  <si>
    <t>ANTWERPEN 1926 ANVERS</t>
  </si>
  <si>
    <t>PRE146B</t>
  </si>
  <si>
    <t>PRE146A</t>
  </si>
  <si>
    <t>LEUVEN 1926 LOUVAIN</t>
  </si>
  <si>
    <t>PRE145</t>
  </si>
  <si>
    <t xml:space="preserve">LIEGE 1926 LUIK </t>
  </si>
  <si>
    <t>PRE144</t>
  </si>
  <si>
    <t>GENT 1926 GAND</t>
  </si>
  <si>
    <t>PRE143</t>
  </si>
  <si>
    <t>CHARLEROY 1926</t>
  </si>
  <si>
    <t>PRE142B</t>
  </si>
  <si>
    <t>PRE142A</t>
  </si>
  <si>
    <t>PRE141</t>
  </si>
  <si>
    <t>PRE140B</t>
  </si>
  <si>
    <t>PRE140A</t>
  </si>
  <si>
    <t>PRE139</t>
  </si>
  <si>
    <t>PRE138B</t>
  </si>
  <si>
    <t>PRE138A</t>
  </si>
  <si>
    <t>PRE137</t>
  </si>
  <si>
    <t>PRE136</t>
  </si>
  <si>
    <t>PRE135</t>
  </si>
  <si>
    <t>PRE134B</t>
  </si>
  <si>
    <t>PRE134A</t>
  </si>
  <si>
    <t>PRE133</t>
  </si>
  <si>
    <t>21/07/1922 et dates précises</t>
  </si>
  <si>
    <t>PRE133 / PRE160 - ► 190/210 - Nouvelle effigie du Roi Albert Ier - Type "Houyoux"</t>
  </si>
  <si>
    <t>PRE132-III</t>
  </si>
  <si>
    <t>PRE132-II</t>
  </si>
  <si>
    <t>PRE132</t>
  </si>
  <si>
    <t>PRE131-III</t>
  </si>
  <si>
    <t>PRE131-II</t>
  </si>
  <si>
    <t>PRE131</t>
  </si>
  <si>
    <t>PRE130B-III (?)</t>
  </si>
  <si>
    <t>PRE130A-III (?)</t>
  </si>
  <si>
    <t>PRE130B-II</t>
  </si>
  <si>
    <t>PRE130A-II</t>
  </si>
  <si>
    <t>PRE130B</t>
  </si>
  <si>
    <t>PRE130A</t>
  </si>
  <si>
    <t>PRE129B-III (?)</t>
  </si>
  <si>
    <t>PRE129A-III (?)</t>
  </si>
  <si>
    <t>PRE129B-II</t>
  </si>
  <si>
    <t>PRE129A-II</t>
  </si>
  <si>
    <t>PRE129B</t>
  </si>
  <si>
    <t>PRE129A</t>
  </si>
  <si>
    <t>PRE128B-III</t>
  </si>
  <si>
    <t>PRE128A-III</t>
  </si>
  <si>
    <t>PRE128B-II</t>
  </si>
  <si>
    <t>PRE128A-II</t>
  </si>
  <si>
    <t>PRE128B</t>
  </si>
  <si>
    <t>PRE128A</t>
  </si>
  <si>
    <t>PRE127B-III</t>
  </si>
  <si>
    <t>PRE127A-III</t>
  </si>
  <si>
    <t>PRE127B-II</t>
  </si>
  <si>
    <t>PRE127A-II</t>
  </si>
  <si>
    <t>PRE127B</t>
  </si>
  <si>
    <t>PRE127A</t>
  </si>
  <si>
    <t>PRE127A / PRE132-III -► 135/141 - Effigie du roi Albert Ier de profil à gauche.</t>
  </si>
  <si>
    <t>LEUVEN 1925 LOUVAIN</t>
  </si>
  <si>
    <t>PRE126</t>
  </si>
  <si>
    <t xml:space="preserve">LIEGE 1925 LUIK </t>
  </si>
  <si>
    <t>PRE125B</t>
  </si>
  <si>
    <t>PRE125A</t>
  </si>
  <si>
    <t>GENT 1925 GAND</t>
  </si>
  <si>
    <t>PRE124B</t>
  </si>
  <si>
    <t>PRE124A</t>
  </si>
  <si>
    <t>CHARLEROY 1925</t>
  </si>
  <si>
    <t>PRE123B</t>
  </si>
  <si>
    <t>PRE123A</t>
  </si>
  <si>
    <t>BRUXELLES 1925 BRUSSEL</t>
  </si>
  <si>
    <t>PRE122B</t>
  </si>
  <si>
    <t>PRE122A</t>
  </si>
  <si>
    <t>ANTWERPEN 1925 ANVERS</t>
  </si>
  <si>
    <t>PRE121B</t>
  </si>
  <si>
    <t>PRE121A</t>
  </si>
  <si>
    <t>PRE120</t>
  </si>
  <si>
    <t>PRE119</t>
  </si>
  <si>
    <t>PRE118</t>
  </si>
  <si>
    <t>PRE117</t>
  </si>
  <si>
    <t>PRE116B</t>
  </si>
  <si>
    <t>PRE116A</t>
  </si>
  <si>
    <t>PRE115</t>
  </si>
  <si>
    <t>PRE114</t>
  </si>
  <si>
    <t>PRE113-III</t>
  </si>
  <si>
    <t>PRE113-II</t>
  </si>
  <si>
    <t>PRE113</t>
  </si>
  <si>
    <t>PRE112-III</t>
  </si>
  <si>
    <t>PRE112-II</t>
  </si>
  <si>
    <t>PRE112</t>
  </si>
  <si>
    <t>PRE111B-III</t>
  </si>
  <si>
    <t>PRE111A-III</t>
  </si>
  <si>
    <t>PRE111B-II</t>
  </si>
  <si>
    <t>PRE111A-II</t>
  </si>
  <si>
    <t>PRE111B</t>
  </si>
  <si>
    <t>PRE111A</t>
  </si>
  <si>
    <t>PRE110-III</t>
  </si>
  <si>
    <t>PRE110-II</t>
  </si>
  <si>
    <t>PRE110</t>
  </si>
  <si>
    <t>PRE109-Cu</t>
  </si>
  <si>
    <t>PRE109B-III</t>
  </si>
  <si>
    <t>PRE109A-III</t>
  </si>
  <si>
    <t>PRE109B-II</t>
  </si>
  <si>
    <t>PRE109A-II</t>
  </si>
  <si>
    <t>PRE109B</t>
  </si>
  <si>
    <t>PRE109A</t>
  </si>
  <si>
    <t>PRE108-Cu</t>
  </si>
  <si>
    <t>PRE108B-III</t>
  </si>
  <si>
    <t>PRE108A-III</t>
  </si>
  <si>
    <t>PRE108B-II</t>
  </si>
  <si>
    <t>PRE108A-II</t>
  </si>
  <si>
    <t>PRE108B</t>
  </si>
  <si>
    <t>PRE108A</t>
  </si>
  <si>
    <t>PRE108A / PRE1113-III -► 135/141 - Effigie du roi Albert Ier de profil à gauche.</t>
  </si>
  <si>
    <t xml:space="preserve">LIEGE 1924 LUIK </t>
  </si>
  <si>
    <t>PRE107-Cu</t>
  </si>
  <si>
    <t>PRE107</t>
  </si>
  <si>
    <t>GENT 1924 GAND</t>
  </si>
  <si>
    <t>PRE106B</t>
  </si>
  <si>
    <t>PRE106A</t>
  </si>
  <si>
    <t>CHARLEROY 1924</t>
  </si>
  <si>
    <t>PRE105</t>
  </si>
  <si>
    <t>BRUXELLES 1924 BRUSSEL</t>
  </si>
  <si>
    <t>PRE104</t>
  </si>
  <si>
    <t>ANTWERPEN 1924 ANVERS</t>
  </si>
  <si>
    <t>PRE103</t>
  </si>
  <si>
    <t>LEUVEN 1924 LOUVAIN</t>
  </si>
  <si>
    <t>PRE102B</t>
  </si>
  <si>
    <t>PRE102A</t>
  </si>
  <si>
    <t>PRE101</t>
  </si>
  <si>
    <t>PRE100</t>
  </si>
  <si>
    <t>PRE99</t>
  </si>
  <si>
    <t>PRE98B</t>
  </si>
  <si>
    <t>PRE98A</t>
  </si>
  <si>
    <t>PRE97B</t>
  </si>
  <si>
    <t>PRE97A</t>
  </si>
  <si>
    <t>PRE96</t>
  </si>
  <si>
    <t>PRE95</t>
  </si>
  <si>
    <t>PRE94</t>
  </si>
  <si>
    <t>PRE93</t>
  </si>
  <si>
    <t>PRE92B</t>
  </si>
  <si>
    <t>PRE92A</t>
  </si>
  <si>
    <t>PRE91</t>
  </si>
  <si>
    <t>PRE91 / PRE107 - ► 190/210 - Nouvelle effigie du Roi Albert Ier - Type "Houyoux"</t>
  </si>
  <si>
    <t>PRE90</t>
  </si>
  <si>
    <t>PRE89</t>
  </si>
  <si>
    <t>ANTWERPEN 1923 ANVERS</t>
  </si>
  <si>
    <t>PRE88</t>
  </si>
  <si>
    <t xml:space="preserve">LIEGE 1923 LUIK </t>
  </si>
  <si>
    <t>PRE87B (?)</t>
  </si>
  <si>
    <t>PRE87A</t>
  </si>
  <si>
    <t>GENT 1923 GAND</t>
  </si>
  <si>
    <t>PRE86B</t>
  </si>
  <si>
    <t>PRE86A</t>
  </si>
  <si>
    <t>CHARLEROY 1923</t>
  </si>
  <si>
    <t>PRE85B</t>
  </si>
  <si>
    <t>PRE85A</t>
  </si>
  <si>
    <t>BRUXELLES 1923 BRUSSEL</t>
  </si>
  <si>
    <t>PRE84B</t>
  </si>
  <si>
    <t>PRE84A</t>
  </si>
  <si>
    <t>PRE83B (?)</t>
  </si>
  <si>
    <t>PRE83A</t>
  </si>
  <si>
    <t>LEUVEN 1923 LOUVAIN</t>
  </si>
  <si>
    <t>PRE82B</t>
  </si>
  <si>
    <t>PRE82A</t>
  </si>
  <si>
    <t>PRE81B</t>
  </si>
  <si>
    <t>PRE80B</t>
  </si>
  <si>
    <t>PRE80A (?)</t>
  </si>
  <si>
    <t>PRE79B</t>
  </si>
  <si>
    <t>PRE79A</t>
  </si>
  <si>
    <t>PRE78B</t>
  </si>
  <si>
    <t>PRE78A</t>
  </si>
  <si>
    <t>PRE77B</t>
  </si>
  <si>
    <t>PRE77A</t>
  </si>
  <si>
    <t>PRE76B</t>
  </si>
  <si>
    <t>PRE76A</t>
  </si>
  <si>
    <t>PRE75B</t>
  </si>
  <si>
    <t>PRE75A</t>
  </si>
  <si>
    <t>PRE74B</t>
  </si>
  <si>
    <t>PRE74A</t>
  </si>
  <si>
    <t>PRE73B</t>
  </si>
  <si>
    <t>PRE73A</t>
  </si>
  <si>
    <t>PRE72B</t>
  </si>
  <si>
    <t>PRE72A</t>
  </si>
  <si>
    <t xml:space="preserve">PRE71B </t>
  </si>
  <si>
    <t xml:space="preserve">PRE71A </t>
  </si>
  <si>
    <t>ANTWERPEN 22 ANVERS</t>
  </si>
  <si>
    <t>PRE67</t>
  </si>
  <si>
    <t>PRE66B</t>
  </si>
  <si>
    <t xml:space="preserve">PRE66A </t>
  </si>
  <si>
    <t>PRE66A / PRE87B - ► 190/210 - Nouvelle effigie du Roi Albert Ier - Type "Houyoux"</t>
  </si>
  <si>
    <t xml:space="preserve">LIEGE 22 LUIK </t>
  </si>
  <si>
    <t>3c - Grijs: Albert I</t>
  </si>
  <si>
    <t>183</t>
  </si>
  <si>
    <t xml:space="preserve">3c </t>
  </si>
  <si>
    <t>(1922)</t>
  </si>
  <si>
    <t>PRE62B-Cu</t>
  </si>
  <si>
    <t xml:space="preserve">PRE62B </t>
  </si>
  <si>
    <t xml:space="preserve">PRE62A </t>
  </si>
  <si>
    <t>GENT 22 GAND</t>
  </si>
  <si>
    <t xml:space="preserve">PRE61B </t>
  </si>
  <si>
    <t xml:space="preserve">PRE61A </t>
  </si>
  <si>
    <t>BRUXELLES 22 BRUSSEL</t>
  </si>
  <si>
    <t>PRE60B-Cu</t>
  </si>
  <si>
    <t xml:space="preserve">PRE60B </t>
  </si>
  <si>
    <t xml:space="preserve">PRE60A </t>
  </si>
  <si>
    <t xml:space="preserve">PRE59B </t>
  </si>
  <si>
    <t xml:space="preserve">PRE59A </t>
  </si>
  <si>
    <t xml:space="preserve"> GENT 1923 GAND</t>
  </si>
  <si>
    <t>PRE70B-III</t>
  </si>
  <si>
    <t>PRE70A-III</t>
  </si>
  <si>
    <t xml:space="preserve">PRE70B-II </t>
  </si>
  <si>
    <t xml:space="preserve">PRE70A-II </t>
  </si>
  <si>
    <t>PRE70B</t>
  </si>
  <si>
    <t>PRE70A</t>
  </si>
  <si>
    <t>PRE69B-III</t>
  </si>
  <si>
    <t>PRE69A-III</t>
  </si>
  <si>
    <t xml:space="preserve">PRE69B-II </t>
  </si>
  <si>
    <t>PRE69A-II</t>
  </si>
  <si>
    <t xml:space="preserve">PRE69B </t>
  </si>
  <si>
    <t>PRE69A</t>
  </si>
  <si>
    <t>PRE68B-III</t>
  </si>
  <si>
    <t>PRE68A-III</t>
  </si>
  <si>
    <t xml:space="preserve">PRE68B-II </t>
  </si>
  <si>
    <t>PRE68A-II ?</t>
  </si>
  <si>
    <t xml:space="preserve">PRE68B  </t>
  </si>
  <si>
    <t>PRE68A (?)</t>
  </si>
  <si>
    <t>LIEGE 22 LUIK</t>
  </si>
  <si>
    <t>PRE65B-IV</t>
  </si>
  <si>
    <t>PRE65A-IV</t>
  </si>
  <si>
    <t>PRE65B-III</t>
  </si>
  <si>
    <t>PRE65A-III</t>
  </si>
  <si>
    <t>PRE65B-II</t>
  </si>
  <si>
    <t>PRE65A-II</t>
  </si>
  <si>
    <t xml:space="preserve">PRE65B </t>
  </si>
  <si>
    <t xml:space="preserve">PRE65A </t>
  </si>
  <si>
    <t>PRE65A / PRE70B -► 135/141 - Effigie du roi Albert Ier de profil à gauche.</t>
  </si>
  <si>
    <t>PRE64B-IV</t>
  </si>
  <si>
    <t>PRE64A-IV</t>
  </si>
  <si>
    <t>PRE64B-III</t>
  </si>
  <si>
    <t>PRE64A-III</t>
  </si>
  <si>
    <t>PRE64B-II</t>
  </si>
  <si>
    <t>PRE64A-II</t>
  </si>
  <si>
    <t xml:space="preserve">PRE64B </t>
  </si>
  <si>
    <t xml:space="preserve">PRE64A </t>
  </si>
  <si>
    <t>PRE63B-IV</t>
  </si>
  <si>
    <t>PRE63A-IV</t>
  </si>
  <si>
    <t>PRE63B-III</t>
  </si>
  <si>
    <t>PRE63A-III</t>
  </si>
  <si>
    <t>PRE63B-II</t>
  </si>
  <si>
    <t>PRE63A-II</t>
  </si>
  <si>
    <t xml:space="preserve">PRE63B </t>
  </si>
  <si>
    <t xml:space="preserve">PRE63A </t>
  </si>
  <si>
    <t xml:space="preserve">2c - Bruin </t>
  </si>
  <si>
    <t>136</t>
  </si>
  <si>
    <t>PRE58B-Cu</t>
  </si>
  <si>
    <t>PRE58B-III</t>
  </si>
  <si>
    <t>PRE58A-III (?)</t>
  </si>
  <si>
    <t>PRE58B-II</t>
  </si>
  <si>
    <t>PRE58A-II</t>
  </si>
  <si>
    <t>PRE58B</t>
  </si>
  <si>
    <t xml:space="preserve">PRE58A </t>
  </si>
  <si>
    <t>PRE57B-II</t>
  </si>
  <si>
    <t>PRE57A-II (?)</t>
  </si>
  <si>
    <t xml:space="preserve">PRE57B </t>
  </si>
  <si>
    <t>PRE57A (?)</t>
  </si>
  <si>
    <t>PRE56B-II</t>
  </si>
  <si>
    <t>PRE56A-II</t>
  </si>
  <si>
    <t xml:space="preserve">PRE56B </t>
  </si>
  <si>
    <t>PRE56A (?)</t>
  </si>
  <si>
    <t>PRE55B-II</t>
  </si>
  <si>
    <t>PRE55A-II</t>
  </si>
  <si>
    <t xml:space="preserve">PRE55A </t>
  </si>
  <si>
    <t xml:space="preserve">1c - Oranje </t>
  </si>
  <si>
    <t>135</t>
  </si>
  <si>
    <t xml:space="preserve">1c </t>
  </si>
  <si>
    <t>PRE54A-Cu</t>
  </si>
  <si>
    <t>PRE54B-II</t>
  </si>
  <si>
    <t>PRE54A-II</t>
  </si>
  <si>
    <t xml:space="preserve">PRE54B </t>
  </si>
  <si>
    <t xml:space="preserve">PRE54A </t>
  </si>
  <si>
    <t>PRE54A / PRE64B -► 135/141 - Effigie du roi Albert Ier de profil à gauche.</t>
  </si>
  <si>
    <t>LEUVEN 14 LOUVAIN</t>
  </si>
  <si>
    <t>PRE53B</t>
  </si>
  <si>
    <t>PRE53A</t>
  </si>
  <si>
    <t>LIEGE I 1914 LUIK I</t>
  </si>
  <si>
    <t>GENT I 1914 GAND I</t>
  </si>
  <si>
    <t>PRE51</t>
  </si>
  <si>
    <t>BRUSSEL 14 BRUXELLES</t>
  </si>
  <si>
    <t>PRE50</t>
  </si>
  <si>
    <t>ANTWERPEN 14 ANVERS</t>
  </si>
  <si>
    <t>PRE49</t>
  </si>
  <si>
    <t>PRE48</t>
  </si>
  <si>
    <t>PRE47</t>
  </si>
  <si>
    <t>PRE46</t>
  </si>
  <si>
    <t>PRE45</t>
  </si>
  <si>
    <t>PRE44</t>
  </si>
  <si>
    <t>LIEGE I 1913 LUIK I</t>
  </si>
  <si>
    <t>PRE43</t>
  </si>
  <si>
    <t>GENT I 1913 GAND I</t>
  </si>
  <si>
    <t>PRE42</t>
  </si>
  <si>
    <t>BRUSSEL 13 BRUXELLES</t>
  </si>
  <si>
    <t>PRE41</t>
  </si>
  <si>
    <t>ANTWERPEN 13 ANVERS</t>
  </si>
  <si>
    <t>PRE40</t>
  </si>
  <si>
    <t>PRE39</t>
  </si>
  <si>
    <t>PRE38</t>
  </si>
  <si>
    <t>PRE37</t>
  </si>
  <si>
    <t>PRE36</t>
  </si>
  <si>
    <t>LIEGE I 1912 LUIK I</t>
  </si>
  <si>
    <t>PRE35</t>
  </si>
  <si>
    <t>GENT I 1912 GAND I</t>
  </si>
  <si>
    <t>PRE34</t>
  </si>
  <si>
    <t>BRUSSEL 12 BRUXELLES</t>
  </si>
  <si>
    <t>PRE33</t>
  </si>
  <si>
    <t>ANTWERPEN 12 ANVERS</t>
  </si>
  <si>
    <t>PRE32</t>
  </si>
  <si>
    <t>LIEGE I 1911 LUIK I</t>
  </si>
  <si>
    <t>PRE31</t>
  </si>
  <si>
    <t>PRE30</t>
  </si>
  <si>
    <t>PRE29</t>
  </si>
  <si>
    <t>PRE28</t>
  </si>
  <si>
    <t>PRE28 / PRE53B -► 108/110 - Chiffre, Lion debout</t>
  </si>
  <si>
    <t>PRE27</t>
  </si>
  <si>
    <t>PRE26</t>
  </si>
  <si>
    <t>PRE25</t>
  </si>
  <si>
    <t>PRE24</t>
  </si>
  <si>
    <t>PRE23</t>
  </si>
  <si>
    <t>PRE22</t>
  </si>
  <si>
    <t>PRE21</t>
  </si>
  <si>
    <t>PRE20</t>
  </si>
  <si>
    <t>BRUSSEL 11 BRUXELLES</t>
  </si>
  <si>
    <t>PRE19</t>
  </si>
  <si>
    <t>ANTWERPEN 11 ANVERS</t>
  </si>
  <si>
    <t>PRE18</t>
  </si>
  <si>
    <t>PRE17</t>
  </si>
  <si>
    <t>PRE17 / PRE27 -► 81/83 - Type "Armes" de 1893</t>
  </si>
  <si>
    <t>PRE16</t>
  </si>
  <si>
    <t>BRUXELLES 10</t>
  </si>
  <si>
    <t>PRE15</t>
  </si>
  <si>
    <t>ANVERS 10</t>
  </si>
  <si>
    <t>PRE14</t>
  </si>
  <si>
    <t>PRE13</t>
  </si>
  <si>
    <t>PRE12</t>
  </si>
  <si>
    <t>BRUXELLES 09</t>
  </si>
  <si>
    <t>PRE11</t>
  </si>
  <si>
    <t>ANVERS 09</t>
  </si>
  <si>
    <t>PRE10</t>
  </si>
  <si>
    <t>PRE9</t>
  </si>
  <si>
    <t>PRE8</t>
  </si>
  <si>
    <t>BRUXELLES 08</t>
  </si>
  <si>
    <t>PRE7</t>
  </si>
  <si>
    <t>PRE6</t>
  </si>
  <si>
    <t>BRUXELLES 07</t>
  </si>
  <si>
    <t>PRE5</t>
  </si>
  <si>
    <t>PRE4</t>
  </si>
  <si>
    <t>PRE3</t>
  </si>
  <si>
    <t>BRUXELLES 06</t>
  </si>
  <si>
    <t>PRE2</t>
  </si>
  <si>
    <t>PRE1</t>
  </si>
  <si>
    <t xml:space="preserve">1/06/1893►1900 </t>
  </si>
  <si>
    <t xml:space="preserve"> avec surcharge</t>
  </si>
  <si>
    <t>▼ timbre original ▼</t>
  </si>
  <si>
    <t xml:space="preserve"> édition spéciale et notes</t>
  </si>
  <si>
    <t xml:space="preserve">▼Date d'émission ex▼                </t>
  </si>
  <si>
    <t>BE- cent</t>
  </si>
  <si>
    <t>année sur imprint</t>
  </si>
  <si>
    <t>PRE-N°.:</t>
  </si>
  <si>
    <t xml:space="preserve">PRE1-PRE332 - timbres préoblitérés </t>
  </si>
  <si>
    <t xml:space="preserve"> 1c</t>
  </si>
  <si>
    <t xml:space="preserve"> 1c - Orange</t>
  </si>
  <si>
    <t>135A</t>
  </si>
  <si>
    <t>(26/03/1920)</t>
  </si>
  <si>
    <t xml:space="preserve"> 2c</t>
  </si>
  <si>
    <t>136B</t>
  </si>
  <si>
    <t xml:space="preserve"> (10/1920)</t>
  </si>
  <si>
    <t xml:space="preserve"> 5c</t>
  </si>
  <si>
    <t xml:space="preserve"> 5c - Vert</t>
  </si>
  <si>
    <t xml:space="preserve"> (22/11/1920)</t>
  </si>
  <si>
    <t>137C</t>
  </si>
  <si>
    <t>(12/06/1922)</t>
  </si>
  <si>
    <t>(1923)</t>
  </si>
  <si>
    <t>136A</t>
  </si>
  <si>
    <t xml:space="preserve"> 3c</t>
  </si>
  <si>
    <t xml:space="preserve"> 3c - Brun-rouge</t>
  </si>
  <si>
    <t>(01/09/1922)</t>
  </si>
  <si>
    <t>193</t>
  </si>
  <si>
    <t>5c - gris</t>
  </si>
  <si>
    <t>(1926)</t>
  </si>
  <si>
    <t xml:space="preserve">2c </t>
  </si>
  <si>
    <t xml:space="preserve"> 10</t>
  </si>
  <si>
    <t>420</t>
  </si>
  <si>
    <t xml:space="preserve"> 10c - Olive</t>
  </si>
  <si>
    <t>Non dentelé</t>
  </si>
  <si>
    <t>PRE418-Cu</t>
  </si>
  <si>
    <t>1939</t>
  </si>
  <si>
    <t>419b</t>
  </si>
  <si>
    <t>5c - orange-rouge</t>
  </si>
  <si>
    <t>"1939"</t>
  </si>
  <si>
    <t>surcharge renversée</t>
  </si>
  <si>
    <t>PRE418E</t>
  </si>
  <si>
    <t>impression latéral</t>
  </si>
  <si>
    <t>PRE419E</t>
  </si>
  <si>
    <t>10c - olive</t>
  </si>
  <si>
    <t>PRE421-Cu</t>
  </si>
  <si>
    <t>«II-39 /31-XII-39»</t>
  </si>
  <si>
    <t>PRE429-Cu</t>
  </si>
  <si>
    <t>1939-40</t>
  </si>
  <si>
    <t>«I-VII-39 / 30-VI-40»</t>
  </si>
  <si>
    <t xml:space="preserve"> Surcharge renversée</t>
  </si>
  <si>
    <t>PRE430-Cu</t>
  </si>
  <si>
    <t>PRE431-Cu</t>
  </si>
  <si>
    <t xml:space="preserve"> 15</t>
  </si>
  <si>
    <t xml:space="preserve"> 15c - gris lilas</t>
  </si>
  <si>
    <t>PRE432-Cu</t>
  </si>
  <si>
    <t>20c - lilas</t>
  </si>
  <si>
    <t>PRE433-Cu</t>
  </si>
  <si>
    <t>25c - rose</t>
  </si>
  <si>
    <t>PRE429E</t>
  </si>
  <si>
    <t xml:space="preserve">impression latéral </t>
  </si>
  <si>
    <t>PRE457-Cu</t>
  </si>
  <si>
    <t>«II-41 / 31-XII-41»</t>
  </si>
  <si>
    <t>PRE458-Cu</t>
  </si>
  <si>
    <t>±421</t>
  </si>
  <si>
    <t>PRE459-Cu</t>
  </si>
  <si>
    <t>PRE460-Cu</t>
  </si>
  <si>
    <t>PRE461-Cu</t>
  </si>
  <si>
    <t>30c - marron</t>
  </si>
  <si>
    <t>PRE457E</t>
  </si>
  <si>
    <t>PRE458E</t>
  </si>
  <si>
    <t>PRE466-Cu</t>
  </si>
  <si>
    <t>1941-42</t>
  </si>
  <si>
    <t>«I-VII-41 / 30-VI-42»</t>
  </si>
  <si>
    <t xml:space="preserve"> surcharge renversée</t>
  </si>
  <si>
    <t>PRE479-Cu</t>
  </si>
  <si>
    <t>1942</t>
  </si>
  <si>
    <t>«II-42 / 31-XII-42»</t>
  </si>
  <si>
    <t>Surcharge renversée</t>
  </si>
  <si>
    <t>PRE481-Cu</t>
  </si>
  <si>
    <t>±425</t>
  </si>
  <si>
    <t>PRE492-Cu</t>
  </si>
  <si>
    <t>1942-43</t>
  </si>
  <si>
    <t>60c - Gris</t>
  </si>
  <si>
    <t>«I-VII-42 / 30-VI-43»</t>
  </si>
  <si>
    <t>PRE486E</t>
  </si>
  <si>
    <t xml:space="preserve"> impression latéral </t>
  </si>
  <si>
    <t>PRE508-Cu</t>
  </si>
  <si>
    <t>1943-44</t>
  </si>
  <si>
    <t>«I-VII-43 / 30-VI-44»</t>
  </si>
  <si>
    <t>PRE518-Cu</t>
  </si>
  <si>
    <t>1944</t>
  </si>
  <si>
    <t>50c - bleu</t>
  </si>
  <si>
    <t>«II-44 / 31-XII-44»</t>
  </si>
  <si>
    <t>PRE521-Cu</t>
  </si>
  <si>
    <t>1944-45</t>
  </si>
  <si>
    <t>«I-VII-44 / 30-VI-45»</t>
  </si>
  <si>
    <t>PRE526-Cu</t>
  </si>
  <si>
    <t>PRE530-Cu</t>
  </si>
  <si>
    <t>1945</t>
  </si>
  <si>
    <t>«II-45 / 31-XII-45»</t>
  </si>
  <si>
    <t>PRE531-Cu</t>
  </si>
  <si>
    <t>PRE535-Cu</t>
  </si>
  <si>
    <t>PRE537-Cu</t>
  </si>
  <si>
    <t>PRE538-Cu</t>
  </si>
  <si>
    <t>1945-46</t>
  </si>
  <si>
    <t>418Aa</t>
  </si>
  <si>
    <t>2c - jaune-vert</t>
  </si>
  <si>
    <t>«I-VII-45 / 30-VI-46»</t>
  </si>
  <si>
    <t>PRE545-Cu</t>
  </si>
  <si>
    <t>PRE563-Cu</t>
  </si>
  <si>
    <t>1947</t>
  </si>
  <si>
    <t>±424</t>
  </si>
  <si>
    <t>«I-VII-46 / 30-VI-47»</t>
  </si>
  <si>
    <t>PRE567-Cu</t>
  </si>
  <si>
    <t>1947-48</t>
  </si>
  <si>
    <t>«I-VII-47 / 30-VI-48»</t>
  </si>
  <si>
    <t>PRE568-Cu</t>
  </si>
  <si>
    <t>PRE570-Cu</t>
  </si>
  <si>
    <t>PRE572-Cu</t>
  </si>
  <si>
    <t>PRE575-Cu</t>
  </si>
  <si>
    <t>«II-48 / 31-XII-48»</t>
  </si>
  <si>
    <t>PRE576-Cu</t>
  </si>
  <si>
    <t>PRE577-Cu</t>
  </si>
  <si>
    <t>PRE578-Cu</t>
  </si>
  <si>
    <t>PRE580-Cu</t>
  </si>
  <si>
    <t>714a</t>
  </si>
  <si>
    <t>90c - marron-lilas</t>
  </si>
  <si>
    <t>PRE587-Cu</t>
  </si>
  <si>
    <t>1948-49</t>
  </si>
  <si>
    <t>«I-VII-48 / 30-VI-49»</t>
  </si>
  <si>
    <t>PRE589-Cu</t>
  </si>
  <si>
    <t>1949</t>
  </si>
  <si>
    <t>«II-49 / 31-XII-49»</t>
  </si>
  <si>
    <t>PRE590-Cu</t>
  </si>
  <si>
    <t>PRE591-Cu</t>
  </si>
  <si>
    <t>PRE597-Cu</t>
  </si>
  <si>
    <t>1949-50</t>
  </si>
  <si>
    <t>±479</t>
  </si>
  <si>
    <t>40c - rose lilas</t>
  </si>
  <si>
    <t>«I-VII-49 / 30-VI-50»</t>
  </si>
  <si>
    <t>PRE600-Cu</t>
  </si>
  <si>
    <t>1950-51</t>
  </si>
  <si>
    <t>«II-50 / 31-XII-50»</t>
  </si>
  <si>
    <t>Surcharges renversées</t>
  </si>
  <si>
    <t>PRE610-Cu</t>
  </si>
  <si>
    <t>«II-51 / 31-XII-51»</t>
  </si>
  <si>
    <t>PRE612-Cu</t>
  </si>
  <si>
    <t>40◙</t>
  </si>
  <si>
    <t>39◙</t>
  </si>
  <si>
    <t>PRE601-Cu</t>
  </si>
  <si>
    <t>38◙</t>
  </si>
  <si>
    <t>PRE564-Cu</t>
  </si>
  <si>
    <t>PRE553-Cu2</t>
  </si>
  <si>
    <t>PRE554-D</t>
  </si>
  <si>
    <t>PRE553-D</t>
  </si>
  <si>
    <t>PRE559-Cu</t>
  </si>
  <si>
    <t>PRE558-Cu</t>
  </si>
  <si>
    <t>PRE555-Cu</t>
  </si>
  <si>
    <t>PRE554-Cu</t>
  </si>
  <si>
    <t>PRE553-Cu1</t>
  </si>
  <si>
    <t>PRE547-Cu3</t>
  </si>
  <si>
    <t>PRE547-Cu2</t>
  </si>
  <si>
    <t>PRE548-D</t>
  </si>
  <si>
    <t>PRE547-D</t>
  </si>
  <si>
    <t>PRE551-Cu</t>
  </si>
  <si>
    <t>PRE550-Cu</t>
  </si>
  <si>
    <t>PRE547-Cu1</t>
  </si>
  <si>
    <t>PRE546-Cu</t>
  </si>
  <si>
    <t>PRE543-Cu</t>
  </si>
  <si>
    <t>PRE540-Cu</t>
  </si>
  <si>
    <t>PRE539-Cu</t>
  </si>
  <si>
    <t>PRE486D</t>
  </si>
  <si>
    <t>PRE452-Cu</t>
  </si>
  <si>
    <t>PRE451-Cu</t>
  </si>
  <si>
    <t>PRE450-Cu</t>
  </si>
  <si>
    <t>PRE449-Cu</t>
  </si>
  <si>
    <t>PRE448-Cu</t>
  </si>
  <si>
    <t>PRE439E</t>
  </si>
  <si>
    <t>PRE430E</t>
  </si>
  <si>
    <t>PRE443-Cu</t>
  </si>
  <si>
    <t>PRE442-Cu</t>
  </si>
  <si>
    <t>PRE441-Cu</t>
  </si>
  <si>
    <t>PRE440-Cu</t>
  </si>
  <si>
    <t>PRE439-Cu</t>
  </si>
  <si>
    <t>PRE438-Cu</t>
  </si>
  <si>
    <t>PRE420-Cu</t>
  </si>
  <si>
    <t>±423</t>
  </si>
  <si>
    <t>PRE419-Cu</t>
  </si>
  <si>
    <t>PRE417-Cu</t>
  </si>
  <si>
    <t>PRE368E</t>
  </si>
  <si>
    <t>PRE338E</t>
  </si>
  <si>
    <t>PRE337E</t>
  </si>
  <si>
    <t>PRE335E</t>
  </si>
  <si>
    <t>PRE334E</t>
  </si>
  <si>
    <t>▼ timbre originall  ▼</t>
  </si>
  <si>
    <t xml:space="preserve"> c. /BF</t>
  </si>
  <si>
    <t xml:space="preserve">PRE333-PRE613 - timbres préoblitérés </t>
  </si>
  <si>
    <t>Depuis le 1er janvier 1997, il n'est plus possible d'affranchir les envois à tarif préférentiel avec des timbres préoblitérés. Ces timbres pré-affranchis ne peuvent être utilisés que pour l'émission de magazines et d'imprimés (min. 100) jusqu'au 31 décembre 1997. Depuis cette année, seul le stock restant est encore disponible, ces timbres ne seront donc plus imprimés.</t>
  </si>
  <si>
    <t>plus d'année</t>
  </si>
  <si>
    <t>PRE804-V</t>
  </si>
  <si>
    <t>PRE800-V</t>
  </si>
  <si>
    <t>PRE794P6-V</t>
  </si>
  <si>
    <t>PRE798P6</t>
  </si>
  <si>
    <t>PRE794P6</t>
  </si>
  <si>
    <t>PRE788P6</t>
  </si>
  <si>
    <t>PRE799P6</t>
  </si>
  <si>
    <t>PRE792A</t>
  </si>
  <si>
    <t>PRE780A</t>
  </si>
  <si>
    <t>PRE786A</t>
  </si>
  <si>
    <t>PRE784A</t>
  </si>
  <si>
    <t>PRE783A</t>
  </si>
  <si>
    <t>PRE780V</t>
  </si>
  <si>
    <t>±858</t>
  </si>
  <si>
    <t>±857</t>
  </si>
  <si>
    <t>±855</t>
  </si>
  <si>
    <t>PRE647-Cu</t>
  </si>
  <si>
    <t>PRE621-Cu</t>
  </si>
  <si>
    <t>▼uitbreidbaar: invoeging rijen/copie met formules▼</t>
  </si>
  <si>
    <t>▼ timbre originall ▼</t>
  </si>
  <si>
    <t xml:space="preserve">PRE614►838 Collection de timbres </t>
  </si>
  <si>
    <t xml:space="preserve">PRE614-PRE838 - timbres préoblitérés </t>
  </si>
  <si>
    <t>1967-75</t>
  </si>
  <si>
    <t>1026A-V</t>
  </si>
  <si>
    <t xml:space="preserve"> un  blanc C</t>
  </si>
  <si>
    <t>1979-80</t>
  </si>
  <si>
    <t>1544P</t>
  </si>
  <si>
    <t>2,50F -marron</t>
  </si>
  <si>
    <t>cadre cassé ▲</t>
  </si>
  <si>
    <t>1977-82</t>
  </si>
  <si>
    <t>1850BG-V</t>
  </si>
  <si>
    <t>BEIGIQUE au lieu de BELGIQUE▲</t>
  </si>
  <si>
    <t>PRE804P7a-V</t>
  </si>
  <si>
    <t>1986-87</t>
  </si>
  <si>
    <t>1904P7a-V?</t>
  </si>
  <si>
    <t>PRE810P7a-V</t>
  </si>
  <si>
    <t xml:space="preserve">5F </t>
  </si>
  <si>
    <t>1960P7a-V?</t>
  </si>
  <si>
    <t>PRE820P7a-V</t>
  </si>
  <si>
    <t>1986-96</t>
  </si>
  <si>
    <t xml:space="preserve"> 3F</t>
  </si>
  <si>
    <t>2189P7a-V2</t>
  </si>
  <si>
    <t xml:space="preserve"> 3F – gros-bec avec gorge rouge</t>
  </si>
  <si>
    <t>PRE1 / PRE4 - ► 53 / 67 - Armoiries et effigie du roi Albert Ier de profil «Fine barbe»(type de 1891)</t>
  </si>
  <si>
    <t>(1906)</t>
  </si>
  <si>
    <t xml:space="preserve"> 1c - Gris</t>
  </si>
  <si>
    <t>(01/09/1893)</t>
  </si>
  <si>
    <t>(15/09/1894)</t>
  </si>
  <si>
    <t>(1907)</t>
  </si>
  <si>
    <t>PRE5 / PRE16 -► 81/83 - Type "Armes" de 1893</t>
  </si>
  <si>
    <t>81a</t>
  </si>
  <si>
    <t>1c - Gris (type I-II ?)</t>
  </si>
  <si>
    <t>(1908)</t>
  </si>
  <si>
    <t>1c - Gris (type II)</t>
  </si>
  <si>
    <t>(1909)</t>
  </si>
  <si>
    <t xml:space="preserve"> 2c - Brun violet clair</t>
  </si>
  <si>
    <t>(1910)</t>
  </si>
  <si>
    <t>(1911)</t>
  </si>
  <si>
    <t>(1912)</t>
  </si>
  <si>
    <t>15/04/1912 et dates précises</t>
  </si>
  <si>
    <t>108</t>
  </si>
  <si>
    <t xml:space="preserve"> 1c Orange</t>
  </si>
  <si>
    <t>(15/4/1912)</t>
  </si>
  <si>
    <t>109</t>
  </si>
  <si>
    <t xml:space="preserve"> (01/09/1912)</t>
  </si>
  <si>
    <t>(1913)</t>
  </si>
  <si>
    <t>(1914)</t>
  </si>
  <si>
    <t>15/10/1915 et dates précises</t>
  </si>
  <si>
    <t>(29/12/1919)</t>
  </si>
  <si>
    <t>137</t>
  </si>
  <si>
    <t xml:space="preserve"> 5c - Jaune-vert</t>
  </si>
  <si>
    <t>(30/12/1919)</t>
  </si>
  <si>
    <t>PRE59A / PRE62B - ►183- Roi Albert Ier : Type 135</t>
  </si>
  <si>
    <t xml:space="preserve"> 30/12/1920</t>
  </si>
  <si>
    <t>3c - Gris : Albert Ier</t>
  </si>
  <si>
    <t>190</t>
  </si>
  <si>
    <t>192</t>
  </si>
  <si>
    <t>PRE88A / PRE90 -► 135/141 - Effigie du roi Albert Ier de profil à gauche.</t>
  </si>
  <si>
    <t>(1924)</t>
  </si>
  <si>
    <t>3c - Brun-rouge</t>
  </si>
  <si>
    <t>(10/10/1922)</t>
  </si>
  <si>
    <t>193(?)</t>
  </si>
  <si>
    <t>(1925)</t>
  </si>
  <si>
    <t>136(?)</t>
  </si>
  <si>
    <t>PRE114 / PRE126 - ► 190/210 - Nouvelle effigie du Roi Albert Ier - Type "Houyoux"</t>
  </si>
  <si>
    <t>191</t>
  </si>
  <si>
    <t>(1/05/1926)</t>
  </si>
  <si>
    <t xml:space="preserve"> 5c - Gris</t>
  </si>
  <si>
    <t>(1927)</t>
  </si>
  <si>
    <t xml:space="preserve"> 2c - Brun olive</t>
  </si>
  <si>
    <t>194</t>
  </si>
  <si>
    <t xml:space="preserve"> 10c - Vert</t>
  </si>
  <si>
    <t>(1928)</t>
  </si>
  <si>
    <t>278</t>
  </si>
  <si>
    <t xml:space="preserve"> 3c - Brun rougeâtre</t>
  </si>
  <si>
    <t>279</t>
  </si>
  <si>
    <t>280</t>
  </si>
  <si>
    <t>(1930)</t>
  </si>
  <si>
    <t>PRE228A / PRE243 -► 276/288A - Armoiries nationales type "Lion héraldique"</t>
  </si>
  <si>
    <t xml:space="preserve"> 20</t>
  </si>
  <si>
    <t>281</t>
  </si>
  <si>
    <t>PRE244 - ► 190/210 - Nouvelle effigie du Roi Albert Ier - Type "Houyoux"</t>
  </si>
  <si>
    <t>(1931)</t>
  </si>
  <si>
    <t>25/01/1929 et dates précises</t>
  </si>
  <si>
    <t>277</t>
  </si>
  <si>
    <t>2c - Jaune-vert</t>
  </si>
  <si>
    <t xml:space="preserve"> (30/01/1931)</t>
  </si>
  <si>
    <t>315 (278)</t>
  </si>
  <si>
    <t xml:space="preserve"> 2c sur 3c - Brun rougeâtre</t>
  </si>
  <si>
    <t>(1932)</t>
  </si>
  <si>
    <t>PRE254 / PRE255 -►335/340 - Allégories : Cérès et Mercure</t>
  </si>
  <si>
    <t>336</t>
  </si>
  <si>
    <t>5c - Orange : Mercure</t>
  </si>
  <si>
    <t>337</t>
  </si>
  <si>
    <t>10c - Vert olive : Cérès</t>
  </si>
  <si>
    <t>PRE256 / PRE260 -► 276/288A &amp; 315 - Armoiries nationales type "Lion Héraldique"</t>
  </si>
  <si>
    <t>(1933)</t>
  </si>
  <si>
    <t>PRE261A / PRE268 -►335/340 - Allégories : Cérès et Mercure</t>
  </si>
  <si>
    <t>5c - Orange</t>
  </si>
  <si>
    <t>10c - Vert olive</t>
  </si>
  <si>
    <t>PRE269A / PRE273B -► 276/288A &amp; 315 - Armoiries nationales type "Lion Héraldique"</t>
  </si>
  <si>
    <t>(1934)</t>
  </si>
  <si>
    <t>PRE274 / PRE285 -►335/340 - Allégories : Cérès et Mercure</t>
  </si>
  <si>
    <t>335</t>
  </si>
  <si>
    <t>2c - Vert clair</t>
  </si>
  <si>
    <t>PRE286 / PRE288 -► 315 - Armoiries nationales type "Lion Héraldique"</t>
  </si>
  <si>
    <t>(1935)</t>
  </si>
  <si>
    <t>PRE289 / PRE296 -►335/340 - Allégories : Cérès et Mercure</t>
  </si>
  <si>
    <t>PRE297 / PRE299B -► 315 - Armoiries nationales type "Lion Héraldique"</t>
  </si>
  <si>
    <t>(1936)</t>
  </si>
  <si>
    <t>PRE300 / PRE308 -►335/340 - Allégories : Cérès et Mercure</t>
  </si>
  <si>
    <t>PRE308A / PR315 -► 418A/426 - « Petit sceau de l'État»»</t>
  </si>
  <si>
    <t>419</t>
  </si>
  <si>
    <t xml:space="preserve"> 5c - Orange</t>
  </si>
  <si>
    <t>PRE316 / PRE318 -► 315 - Armoiries nationales type "Lion Héraldique"</t>
  </si>
  <si>
    <t>PRE319 / PR328a -► 418A/426 - « Petit sceau de l'État»»</t>
  </si>
  <si>
    <t>02/05/1935 et dates précises</t>
  </si>
  <si>
    <t>418A</t>
  </si>
  <si>
    <t xml:space="preserve"> 2c - Vert-eau</t>
  </si>
  <si>
    <t>(20/06/1937)</t>
  </si>
  <si>
    <t>PRE330A / PR332B -► 418A/426 - « Petit sceau de l'État»»</t>
  </si>
  <si>
    <t>1◙</t>
  </si>
  <si>
    <t>PRE333 / PRE338E - Timbres de 418A/426 - «Petit sceau de l'état» avec surcharge de type A</t>
  </si>
  <si>
    <t>«I 1938»</t>
  </si>
  <si>
    <t>35c - Vert</t>
  </si>
  <si>
    <t>426</t>
  </si>
  <si>
    <t>2◙</t>
  </si>
  <si>
    <t>PRE339 /PRE344 - Timbres de 418A/426 - «Petit sceau de l'état» avec surcharge de type A</t>
  </si>
  <si>
    <t>«II 1938»</t>
  </si>
  <si>
    <t>3◙</t>
  </si>
  <si>
    <t>«III 1938»</t>
  </si>
  <si>
    <t>4◙</t>
  </si>
  <si>
    <t>PRE351 /PRE356 - Timbres de 418A/426 - «Petit sceau de l'état» avec surcharge de type A</t>
  </si>
  <si>
    <t>«IV 1938»</t>
  </si>
  <si>
    <t>5◙</t>
  </si>
  <si>
    <t>PRE357 /PRE362 - Timbres de 418A/426 - «Petit sceau de l'état» avec surcharge de type A</t>
  </si>
  <si>
    <t>«V 1938»</t>
  </si>
  <si>
    <t>6◙</t>
  </si>
  <si>
    <t>PRE363 /PRE368 - Timbres de 418A/426 - «Petit sceau de l'état» avec surcharge de type A</t>
  </si>
  <si>
    <t>«VI 1938»</t>
  </si>
  <si>
    <t>7◙</t>
  </si>
  <si>
    <t>PRE369 /PRE374 - Timbres de 418A/426 - «Petit sceau de l'état» avec surcharge de type A</t>
  </si>
  <si>
    <t>«VII 1938»</t>
  </si>
  <si>
    <t>8◙</t>
  </si>
  <si>
    <t>PRE375 /PRE380 - Timbres de 418A/426 - «Petit sceau de l'état» avec surcharge de type A</t>
  </si>
  <si>
    <t>« VIII 1938 »</t>
  </si>
  <si>
    <t>9◙</t>
  </si>
  <si>
    <t>PRE341 /PRE386 - Timbres de 418A/426 - «Petit sceau de l'état» avec surcharge de type A</t>
  </si>
  <si>
    <t>«IX 1938»</t>
  </si>
  <si>
    <t>10◙</t>
  </si>
  <si>
    <t>PRE387 /PRE392 - Timbres de 418A/426 - «Petit sceau de l'état» avec surcharge de type A</t>
  </si>
  <si>
    <t>«X 1938»</t>
  </si>
  <si>
    <t>11◙</t>
  </si>
  <si>
    <t>PRE393 /PRE398 - Timbres de 418A/426 + 479 - "Petit sceau de l'état" avec surcharge Type A</t>
  </si>
  <si>
    <t>«XI 1938»</t>
  </si>
  <si>
    <t>12◙</t>
  </si>
  <si>
    <t>PRE399 /PRE404 - Timbres de 418A/426 + 479 - "Petit sceau de l'état" avec surcharge Type A</t>
  </si>
  <si>
    <t>«XII 1938»</t>
  </si>
  <si>
    <t xml:space="preserve"> ▼Surcharge type B «petit sceau de l'état» ▼</t>
  </si>
  <si>
    <t>13◙</t>
  </si>
  <si>
    <t>PRE405 /PRE410 - Timbres de 418A/426 + 479 - "Petit sceau de l'état" avec surcharge Type B</t>
  </si>
  <si>
    <t>« Mai 1939 »</t>
  </si>
  <si>
    <t>14◙</t>
  </si>
  <si>
    <t>PRE411 /PRE416 - Timbres de 418A/426 + 479 - "Petit sceau de l'état" avec surcharge Type B</t>
  </si>
  <si>
    <t>«II 1939»</t>
  </si>
  <si>
    <t xml:space="preserve"> ▼ Surcharge type C "Cor postal" «petit sceau de l'état» ▼</t>
  </si>
  <si>
    <t>15◙</t>
  </si>
  <si>
    <t>PRE417 /PRE419 - Timbres de 418A/426 - «Petit sceau de l'état» avec surcharge de type C</t>
  </si>
  <si>
    <t xml:space="preserve"> ▼ Surcharge type D "Cor postal" (entre les dates) «petit sceau de l'état»  ▼</t>
  </si>
  <si>
    <t>16◙</t>
  </si>
  <si>
    <t>PRE420 /PRE427 - Timbres de 418A/426 + 479 - "Petit sceau de l'état" avec surcharge Type B</t>
  </si>
  <si>
    <t>±420</t>
  </si>
  <si>
    <t>17◙</t>
  </si>
  <si>
    <t>PRE428 /PRE436 - Timbres de 418A/426 + 479 - "Petit sceau de l'état" avec surcharge Type B</t>
  </si>
  <si>
    <t>18◙</t>
  </si>
  <si>
    <t>PRE437 /PRE445 - Timbres de 418A/426 + 479 - "Petit sceau de l'état" avec surcharge Type B</t>
  </si>
  <si>
    <t>«II-40 / 31-XII-40»</t>
  </si>
  <si>
    <t>19◙</t>
  </si>
  <si>
    <t>PRE446 /PRE454 - Timbres de 418A/426 + 479 - "Petit sceau de l'état" avec surcharge Type B</t>
  </si>
  <si>
    <t>1940-41</t>
  </si>
  <si>
    <t>«I-VII-40 / 30-VI-41»</t>
  </si>
  <si>
    <t>20◙</t>
  </si>
  <si>
    <t>PRE455 / PRE463 - Timbres de 418A/426 - «Petit sceau de l'état» avec surcharge Type D</t>
  </si>
  <si>
    <t>21◙</t>
  </si>
  <si>
    <t>PRE464 / PRE474 - Timbres de 418A/426 + 479 + 527- "Petit sceau de l'état" avec surcharge Type D</t>
  </si>
  <si>
    <t>22◙</t>
  </si>
  <si>
    <t>PRE475 / PRE483 - Timbres de 418A/426 + 527- "Petit sceau de l'état" avec surcharge Type D</t>
  </si>
  <si>
    <t>23◙</t>
  </si>
  <si>
    <t>PRE484 / PRE492 - Timbres de 418A/426 + 527- "Petit sceau de l'état" avec surcharge Type D</t>
  </si>
  <si>
    <t>Surcharge double</t>
  </si>
  <si>
    <t>24◙</t>
  </si>
  <si>
    <t>PRE493 / PRE501 - Timbres de 418A/426 + 527- "Petit sceau de l'état" avec surcharge Type D</t>
  </si>
  <si>
    <t>1943</t>
  </si>
  <si>
    <t>«II-43 / 31-XII-43»</t>
  </si>
  <si>
    <t>25◙</t>
  </si>
  <si>
    <t>PRE502 / PRE510 - Timbres de 418A/426 + 527- "Petit sceau de l'état" avec surcharge Type D</t>
  </si>
  <si>
    <t>26◙</t>
  </si>
  <si>
    <t>PRE511 / PRE519 - Timbres de 418A/426 + 527- "Petit sceau de l'état" avec surcharge Type D</t>
  </si>
  <si>
    <t>27◙</t>
  </si>
  <si>
    <t>PRE520 / PRE528 - Timbres de 418A/426 + 527- "Petit sceau de l'état" avec surcharge Type D</t>
  </si>
  <si>
    <t>28◙</t>
  </si>
  <si>
    <t>PRE529 / PRE537 - Timbres de 418A/426 + 527- "Petit sceau de l'état" avec surcharge Type D</t>
  </si>
  <si>
    <t>29◙</t>
  </si>
  <si>
    <t>PRE538 / PRE546 - Timbres de 418A/426 + 527- "Petit sceau de l'état" avec surcharge Type D</t>
  </si>
  <si>
    <t>30◙</t>
  </si>
  <si>
    <t>PRE547 / PRE552 - Timbres de 418A/426 + 715- "Petit sceau de l'état" avec surcharge Type D</t>
  </si>
  <si>
    <t>1946</t>
  </si>
  <si>
    <t>«II-46 / 31-XII-46»</t>
  </si>
  <si>
    <t>1F - bleu</t>
  </si>
  <si>
    <t>impression incomplète</t>
  </si>
  <si>
    <t>31◙</t>
  </si>
  <si>
    <t>PRE553 / PRE559 - Timbres de 418A/426 + 527 + 714a - "Petites armes d'État" avec surcharge Type D</t>
  </si>
  <si>
    <t>1946-47</t>
  </si>
  <si>
    <t>surcharge décalée</t>
  </si>
  <si>
    <t>32◙</t>
  </si>
  <si>
    <t>PRE560 / PRE566 - Timbres de 418A/426 + 527 + 714a - "Petites armes d'État" avec surcharge Type D</t>
  </si>
  <si>
    <t>Très décalé</t>
  </si>
  <si>
    <t>33◙</t>
  </si>
  <si>
    <t>PRE567 / PRE573 - Timbres de 418A/426 + 527 + 714a- "Petit sceau de l'état" avec surcharge Type D</t>
  </si>
  <si>
    <t>34◙</t>
  </si>
  <si>
    <t>PRE574 / PRE580 - Timbres de 418A/426 + 527 + 714a- "Petit sceau de l'état" avec surcharge Type D</t>
  </si>
  <si>
    <t>35◙</t>
  </si>
  <si>
    <t>PRE581 / PRE588 - Timbres de 418A/426 + 527 + 714a- "Petit sceau de l'état" avec surcharge Type D</t>
  </si>
  <si>
    <t>36◙</t>
  </si>
  <si>
    <t>PRE589 / PRE593 - Timbres de 418A/426 + 479 + 713A- "Petit sceau de l'état" avec surcharge Type D</t>
  </si>
  <si>
    <t>713A</t>
  </si>
  <si>
    <t>37◙</t>
  </si>
  <si>
    <t>PRE594 / PRE598 - Timbres de 418A/426 + 479 + 713A- "Petit sceau de l'état" avec surcharge Type D</t>
  </si>
  <si>
    <t>38-40◙</t>
  </si>
  <si>
    <t>PRE599 / PRE613 - Timbres de 418A/426 + 479 + 713A- "Petit sceau de l'état" avec surcharge Type D</t>
  </si>
  <si>
    <t>«I-VII-50 / 30-VI-51»</t>
  </si>
  <si>
    <t>PRE614 /PRE624 - Timbres de 849/859 + 841 - «Chiffre sur lion héraldique» surcharge Type D</t>
  </si>
  <si>
    <t>41◙</t>
  </si>
  <si>
    <t>1951-52</t>
  </si>
  <si>
    <t>5c - gris lilas</t>
  </si>
  <si>
    <t>«I-VII-51 / 30-VI-52»</t>
  </si>
  <si>
    <t>850a</t>
  </si>
  <si>
    <t>10c - orange-rouge</t>
  </si>
  <si>
    <t>20c - bleu</t>
  </si>
  <si>
    <t>40c - olive</t>
  </si>
  <si>
    <t>42◙</t>
  </si>
  <si>
    <t>«II-52 / 31-XII-52»</t>
  </si>
  <si>
    <t>PRE625 /PRE644 - Timbres de 849/859 - «Chiffre sur lion héraldique» avec surcharge Type D</t>
  </si>
  <si>
    <t>43◙</t>
  </si>
  <si>
    <t>1952-54</t>
  </si>
  <si>
    <t>«I-VII-52 / 30-VI-53»</t>
  </si>
  <si>
    <t>44◙</t>
  </si>
  <si>
    <t>«II-53 / 31-XII-53»</t>
  </si>
  <si>
    <t>45◙</t>
  </si>
  <si>
    <t>«I-VII-53 / 30-VI-54»</t>
  </si>
  <si>
    <t>46◙</t>
  </si>
  <si>
    <t>«II-54 / 311-XII-54»</t>
  </si>
  <si>
    <t xml:space="preserve"> ▼ Surcharge type E "Cor postal" «Chiffre sur lion héraldique»  ▼</t>
  </si>
  <si>
    <t>PRE645 /PRE658 - Timbres de 849/859 - «Chiffre sur lion héraldique» avec surcharge Type E</t>
  </si>
  <si>
    <t>47◙</t>
  </si>
  <si>
    <t>1954-56</t>
  </si>
  <si>
    <t>«1954-1955»</t>
  </si>
  <si>
    <t>60c - rose lilas</t>
  </si>
  <si>
    <t>48◙</t>
  </si>
  <si>
    <t>«1955 - 1956»</t>
  </si>
  <si>
    <t>49◙</t>
  </si>
  <si>
    <t>PRE659 /PRE665 - Timbres de 849/859 - «Chiffre sur lion héraldique» avec surcharge Type E</t>
  </si>
  <si>
    <t>1956-57</t>
  </si>
  <si>
    <t>«1956 - 1957»</t>
  </si>
  <si>
    <t>50◙</t>
  </si>
  <si>
    <t>PRE666 /PRE675 - Timbres de 849/859 &amp; 1026A/1027B - «Chiffre sur lion héraldique» avec surcharge Type E</t>
  </si>
  <si>
    <t>«1957 - 1958»</t>
  </si>
  <si>
    <t>1027a</t>
  </si>
  <si>
    <t>30c - olive foncé</t>
  </si>
  <si>
    <t>854a</t>
  </si>
  <si>
    <t>51◙</t>
  </si>
  <si>
    <t>PRE676 /PRE685 - Timbres de 849/859 &amp; 1026A/1027B - «Chiffre sur lion héraldique» avec surcharge Type E</t>
  </si>
  <si>
    <t>1958-59</t>
  </si>
  <si>
    <t>«1958 - 1959»</t>
  </si>
  <si>
    <t>52◙</t>
  </si>
  <si>
    <t>PRE686 /PRE698 - Timbres de 849/859 &amp; 1026A/1027B - «Chiffre sur lion héraldique» avec surcharge Type E</t>
  </si>
  <si>
    <t>1959-60</t>
  </si>
  <si>
    <t>1026Aa</t>
  </si>
  <si>
    <t>«1959 - 1960»</t>
  </si>
  <si>
    <t>±1026B</t>
  </si>
  <si>
    <t>3c - lilas</t>
  </si>
  <si>
    <t>±1026C</t>
  </si>
  <si>
    <t>15c - rose</t>
  </si>
  <si>
    <t>53◙</t>
  </si>
  <si>
    <t>PRE699 /PRE711 - Timbres de 849/859 &amp; 1026A/1027B - «Chiffre sur lion héraldique» avec surcharge Type E</t>
  </si>
  <si>
    <t>1960-61</t>
  </si>
  <si>
    <t>«1960-1961»</t>
  </si>
  <si>
    <t>54◙</t>
  </si>
  <si>
    <t>PRE712 /PRE724 - Timbres de 849/859 &amp; 1026A/1027B - «Chiffre sur lion héraldique» avec surcharge Type E</t>
  </si>
  <si>
    <t>1961-62</t>
  </si>
  <si>
    <t>«1961- 1962»</t>
  </si>
  <si>
    <t>55◙</t>
  </si>
  <si>
    <t>PRE725 /PRE735 - Timbres de 849/859 &amp; 1026A/1027B - «Chiffre sur lion héraldique» avec surcharge Type E</t>
  </si>
  <si>
    <t>1962-63</t>
  </si>
  <si>
    <t>"1962-1963"</t>
  </si>
  <si>
    <t xml:space="preserve"> ▼ Surcharge type F "Cor postal" (▼ dates) «Chiffre sur lion héraldique»  ▼</t>
  </si>
  <si>
    <t>PRE736 /PRE757 - Timbres de 849/859 &amp; 1026A/1027B - «Chiffre sur lion héraldique» avec surcharge Type F</t>
  </si>
  <si>
    <t>56◙</t>
  </si>
  <si>
    <t>1963-64</t>
  </si>
  <si>
    <t>"1963"</t>
  </si>
  <si>
    <t>57◙</t>
  </si>
  <si>
    <t>"1964"</t>
  </si>
  <si>
    <t>PRE758/PRE779 - Timbres de 849/859 &amp; 1026A/1027B &amp; 1368/1370F - «Chiffre sur lion héraldique» avec surcharge Type F</t>
  </si>
  <si>
    <t>58◙</t>
  </si>
  <si>
    <t>1965-66</t>
  </si>
  <si>
    <t>"1965"</t>
  </si>
  <si>
    <t>59◙</t>
  </si>
  <si>
    <t>25c - vert</t>
  </si>
  <si>
    <t>1027A</t>
  </si>
  <si>
    <t>±1369</t>
  </si>
  <si>
    <t>75c - lilaste</t>
  </si>
  <si>
    <t xml:space="preserve"> ▼ Surcharge type F "Cor postal"  «Chiffre sur lion héraldique»  ▼</t>
  </si>
  <si>
    <t>60◙</t>
  </si>
  <si>
    <t>PRE780 /PRE789 - Timbres de : voir ▼ - «Chiffre sur lion héraldique» avec surcharge Type G</t>
  </si>
  <si>
    <t>1368b</t>
  </si>
  <si>
    <t>25c - vert clair</t>
  </si>
  <si>
    <t>PRE790 /PRE798 - Timbres de : voir ▲ - « Chiffre sur lion héraldique et banderole » avec surcharge Type G</t>
  </si>
  <si>
    <t>1,50F - noir-gris</t>
  </si>
  <si>
    <t>3F - rose</t>
  </si>
  <si>
    <t xml:space="preserve">4F </t>
  </si>
  <si>
    <t>4F - lys rose</t>
  </si>
  <si>
    <t>4.50F</t>
  </si>
  <si>
    <t>4.50F - bleu foncé</t>
  </si>
  <si>
    <t>±1756</t>
  </si>
  <si>
    <t>5F - lilas</t>
  </si>
  <si>
    <t>: 13½ x 14½ (16 dents verticales au lieu de 17)</t>
  </si>
  <si>
    <t>1026CA</t>
  </si>
  <si>
    <t>851??</t>
  </si>
  <si>
    <t>±1027C</t>
  </si>
  <si>
    <t>859A</t>
  </si>
  <si>
    <t>1443A</t>
  </si>
  <si>
    <t>60A◙</t>
  </si>
  <si>
    <t>PRE799P6 /PRE799P6 - Timbres de : voir ▲ - «Chiffre sur lion héraldique et banderole» avec surcharge Type G</t>
  </si>
  <si>
    <t>1728P</t>
  </si>
  <si>
    <t>5c -rouge</t>
  </si>
  <si>
    <t>±855P</t>
  </si>
  <si>
    <t>1756P</t>
  </si>
  <si>
    <t xml:space="preserve"> ▼ Surcharge type G "Cor postal" «Chiffre sur lion héraldique»  ▼</t>
  </si>
  <si>
    <t>61◙</t>
  </si>
  <si>
    <t>PRE800 /PRE805 - Timbres de diverses émissions et années : voir albums - « Chiffre sur lion héraldique et banderole » avec surcharge Type G</t>
  </si>
  <si>
    <t>1,50F - gris</t>
  </si>
  <si>
    <t>2,50F - vert</t>
  </si>
  <si>
    <t>4,50F - bleu</t>
  </si>
  <si>
    <t>1904-V</t>
  </si>
  <si>
    <t>▲ Point en "G" de la Belgique</t>
  </si>
  <si>
    <t>62◙</t>
  </si>
  <si>
    <t>PRE801 /PRE812 - Timbres de diverses émissions et années : voir albums - « Chiffre sur lion héraldique et banderole » avec surcharge Type G</t>
  </si>
  <si>
    <t>PRE806P6</t>
  </si>
  <si>
    <t>1980-85</t>
  </si>
  <si>
    <t>±1958</t>
  </si>
  <si>
    <t>PRE807P6</t>
  </si>
  <si>
    <t>65c - bordeaux</t>
  </si>
  <si>
    <t>PRE800P6</t>
  </si>
  <si>
    <t>1850P6</t>
  </si>
  <si>
    <t>PRE801P6</t>
  </si>
  <si>
    <t>1902P6</t>
  </si>
  <si>
    <t>PRE802P6</t>
  </si>
  <si>
    <t>1903P6</t>
  </si>
  <si>
    <t>PRE808P6</t>
  </si>
  <si>
    <t>2,75F</t>
  </si>
  <si>
    <t>2,75F - vert-bleu</t>
  </si>
  <si>
    <t>PRE804P6</t>
  </si>
  <si>
    <t>1904P6</t>
  </si>
  <si>
    <t>PRE809P6</t>
  </si>
  <si>
    <t>1964P6</t>
  </si>
  <si>
    <t>PRE810P6</t>
  </si>
  <si>
    <t>PRE811P6</t>
  </si>
  <si>
    <t xml:space="preserve">6F </t>
  </si>
  <si>
    <t>6F - marron</t>
  </si>
  <si>
    <t>PRE812P6</t>
  </si>
  <si>
    <t xml:space="preserve">7F </t>
  </si>
  <si>
    <t>PRE804P6-V</t>
  </si>
  <si>
    <t>Point en "G" de Begique▲</t>
  </si>
  <si>
    <t>63◙</t>
  </si>
  <si>
    <t>PRE801 /PRE813 - Timbres de diverses émissions et années : voir albums - « Chiffre sur lion héraldique et banderole » avec surcharge Type G</t>
  </si>
  <si>
    <t>PRE801P7</t>
  </si>
  <si>
    <t>1982-84</t>
  </si>
  <si>
    <t>1902P7</t>
  </si>
  <si>
    <t>PRE802P7</t>
  </si>
  <si>
    <t>1903P7</t>
  </si>
  <si>
    <t>PRE804P7</t>
  </si>
  <si>
    <t>1904P7</t>
  </si>
  <si>
    <t>PRE809P7</t>
  </si>
  <si>
    <t>1964P7</t>
  </si>
  <si>
    <t>PRE810P7</t>
  </si>
  <si>
    <t>1958P7</t>
  </si>
  <si>
    <t>PRE812P7</t>
  </si>
  <si>
    <t>2051P7</t>
  </si>
  <si>
    <t>PRE813P7</t>
  </si>
  <si>
    <t xml:space="preserve">8F </t>
  </si>
  <si>
    <t>8F - turquoise</t>
  </si>
  <si>
    <t>PRE804P7-V</t>
  </si>
  <si>
    <t>1904P7-V</t>
  </si>
  <si>
    <t xml:space="preserve"> Point en "G" de Begique▲</t>
  </si>
  <si>
    <t>PRE813P7-V</t>
  </si>
  <si>
    <t>2091-V</t>
  </si>
  <si>
    <t>"I" de Belgique lié au banderole▲</t>
  </si>
  <si>
    <t>64◙</t>
  </si>
  <si>
    <t>PRE806 /PRE811 - Timbres de diverses émissions et années : voir albums - « Chiffre sur lion héraldique et banderole » avec surcharge Type G</t>
  </si>
  <si>
    <t>PRE806P7a</t>
  </si>
  <si>
    <t>1958P7a</t>
  </si>
  <si>
    <t>PRE804P7a</t>
  </si>
  <si>
    <t>1904P7a?</t>
  </si>
  <si>
    <t>PRE809P7a</t>
  </si>
  <si>
    <t>1964P7a</t>
  </si>
  <si>
    <t>PRE810P7a</t>
  </si>
  <si>
    <t>1960P7a</t>
  </si>
  <si>
    <t>PRE811P7a</t>
  </si>
  <si>
    <t>±1998P7a</t>
  </si>
  <si>
    <t>65◙</t>
  </si>
  <si>
    <t>PRE804 /PRE814 - Timbres de diverses émissions et années : voir albums - « Chiffre sur lion héraldique et banderole » avec surcharge Type G</t>
  </si>
  <si>
    <t>PRE804P5a</t>
  </si>
  <si>
    <t>1904 ??</t>
  </si>
  <si>
    <t>PRE810P5a</t>
  </si>
  <si>
    <t>1960 ??</t>
  </si>
  <si>
    <t>PRE814P5a</t>
  </si>
  <si>
    <t xml:space="preserve">9F </t>
  </si>
  <si>
    <t>2159 ??</t>
  </si>
  <si>
    <t>9F - orange</t>
  </si>
  <si>
    <t>PRE804P5a-V</t>
  </si>
  <si>
    <t>1904-V ??</t>
  </si>
  <si>
    <t>66◙</t>
  </si>
  <si>
    <t>PRE815 /PRE838 -  Timbres de différentes émissions et années - Oiseaux avec surcharge Type G</t>
  </si>
  <si>
    <t>PRE815P6a</t>
  </si>
  <si>
    <t xml:space="preserve"> 0.50F</t>
  </si>
  <si>
    <t xml:space="preserve"> 0.50F – roitelet huppé</t>
  </si>
  <si>
    <t>(30/09/1991)</t>
  </si>
  <si>
    <t>PRE815P8</t>
  </si>
  <si>
    <t>2424P8</t>
  </si>
  <si>
    <t>PRE816P6</t>
  </si>
  <si>
    <t>2349P6</t>
  </si>
  <si>
    <t>1F – Pic épeichette</t>
  </si>
  <si>
    <t>(09/07/1990)</t>
  </si>
  <si>
    <t>PRE816P6a</t>
  </si>
  <si>
    <t>(25/02/1991)</t>
  </si>
  <si>
    <t>PRE817P6a</t>
  </si>
  <si>
    <t xml:space="preserve"> 1F</t>
  </si>
  <si>
    <t xml:space="preserve"> 1F – sizerin flammé</t>
  </si>
  <si>
    <t>(16/11/1992)</t>
  </si>
  <si>
    <t>PRE818P6</t>
  </si>
  <si>
    <t>2347P6</t>
  </si>
  <si>
    <t xml:space="preserve"> 2F – moineau Fiqet</t>
  </si>
  <si>
    <t>PRE818P6a</t>
  </si>
  <si>
    <t>(13/02/1991)</t>
  </si>
  <si>
    <t>PRE819P6a</t>
  </si>
  <si>
    <t xml:space="preserve"> 2F – merle noir</t>
  </si>
  <si>
    <t>PRE819A.P8</t>
  </si>
  <si>
    <t xml:space="preserve"> 2F – grive maivis</t>
  </si>
  <si>
    <t>(29/06/1996)</t>
  </si>
  <si>
    <t>PRE820P7a</t>
  </si>
  <si>
    <t>2189P7a</t>
  </si>
  <si>
    <t xml:space="preserve"> 3F – gros-bec </t>
  </si>
  <si>
    <t>(01/06/1987)</t>
  </si>
  <si>
    <t>PRE821P6a</t>
  </si>
  <si>
    <t xml:space="preserve"> 3F – Bruant des roseaux</t>
  </si>
  <si>
    <t>(01/03/1993)</t>
  </si>
  <si>
    <t>PRE822P7a</t>
  </si>
  <si>
    <t xml:space="preserve"> 3.50F</t>
  </si>
  <si>
    <t xml:space="preserve"> 3.50F – rouge-gorge</t>
  </si>
  <si>
    <t>(10/09/1986)</t>
  </si>
  <si>
    <t>PRE823P6</t>
  </si>
  <si>
    <t>2321P6</t>
  </si>
  <si>
    <t>4F – gorge bleue</t>
  </si>
  <si>
    <t>(11/05/1990)</t>
  </si>
  <si>
    <t>PRE823P6a</t>
  </si>
  <si>
    <t>(04/03/1991)</t>
  </si>
  <si>
    <t>PRE823P7b</t>
  </si>
  <si>
    <t>2321P7b</t>
  </si>
  <si>
    <t>(04/02/1992)</t>
  </si>
  <si>
    <t>PRE824P6a</t>
  </si>
  <si>
    <t>4F – bergeronnette grise</t>
  </si>
  <si>
    <t xml:space="preserve"> (31/08/1992)</t>
  </si>
  <si>
    <t>PRE824A.P8</t>
  </si>
  <si>
    <t xml:space="preserve"> 4F</t>
  </si>
  <si>
    <t xml:space="preserve"> 4F – Gobe-mouches</t>
  </si>
  <si>
    <t>PRE825P6</t>
  </si>
  <si>
    <t xml:space="preserve"> 4.50F</t>
  </si>
  <si>
    <t xml:space="preserve"> 4.50F – Traqeut pâtre</t>
  </si>
  <si>
    <t>(24/12/1990)</t>
  </si>
  <si>
    <t>PRE825P6a</t>
  </si>
  <si>
    <t>???</t>
  </si>
  <si>
    <t>PRE825P7b</t>
  </si>
  <si>
    <t>2397P7b</t>
  </si>
  <si>
    <t>(10/01/1992)</t>
  </si>
  <si>
    <t>PRE826P5b</t>
  </si>
  <si>
    <t xml:space="preserve"> 5F</t>
  </si>
  <si>
    <t>2294??</t>
  </si>
  <si>
    <t xml:space="preserve"> 5F – sittelle torchepot</t>
  </si>
  <si>
    <t>(12/09/1988)</t>
  </si>
  <si>
    <t>PRE826P6</t>
  </si>
  <si>
    <t>2294P6</t>
  </si>
  <si>
    <t>(06/03/1989)</t>
  </si>
  <si>
    <t>PRE826P7b</t>
  </si>
  <si>
    <t>2294P7b</t>
  </si>
  <si>
    <t>(30/01/1992)</t>
  </si>
  <si>
    <t>PRE827P6a</t>
  </si>
  <si>
    <t xml:space="preserve"> 5F – hirondelle de cheminée</t>
  </si>
  <si>
    <t>(31/08/1992)</t>
  </si>
  <si>
    <t>PRE827A.P8</t>
  </si>
  <si>
    <t xml:space="preserve"> 5F – étourneau sansonnet</t>
  </si>
  <si>
    <t>(04/05/1996)</t>
  </si>
  <si>
    <t>PRE827B.P6a</t>
  </si>
  <si>
    <t xml:space="preserve"> 5.50F</t>
  </si>
  <si>
    <t xml:space="preserve"> 5.50F – geai de chênes</t>
  </si>
  <si>
    <t>(27/09/1993)</t>
  </si>
  <si>
    <t>PRE828P6a</t>
  </si>
  <si>
    <t xml:space="preserve"> 6F</t>
  </si>
  <si>
    <t xml:space="preserve"> 6F – bouvreuil</t>
  </si>
  <si>
    <t>(11/03/1991)</t>
  </si>
  <si>
    <t>PRE828P7b</t>
  </si>
  <si>
    <t>2295P7b</t>
  </si>
  <si>
    <t>(21/01/1992)</t>
  </si>
  <si>
    <t>PRE829P6a</t>
  </si>
  <si>
    <t xml:space="preserve"> 6F – cincle plongeur</t>
  </si>
  <si>
    <t>(01/06/1992)</t>
  </si>
  <si>
    <t>PRE829B.P8a</t>
  </si>
  <si>
    <t xml:space="preserve"> 6F – tarin des aules</t>
  </si>
  <si>
    <t>(10/05/1996)</t>
  </si>
  <si>
    <t>PRE829A.P6a</t>
  </si>
  <si>
    <t xml:space="preserve"> 6.50F</t>
  </si>
  <si>
    <t xml:space="preserve"> 6.50F – phragmite des joncs</t>
  </si>
  <si>
    <t>(23/09/1994)</t>
  </si>
  <si>
    <t>PRE829A.P8</t>
  </si>
  <si>
    <t>2577P8</t>
  </si>
  <si>
    <t>(17/11/1994)</t>
  </si>
  <si>
    <t>PRE829A.P6</t>
  </si>
  <si>
    <t>2577P6</t>
  </si>
  <si>
    <t>PRE830P6a</t>
  </si>
  <si>
    <t xml:space="preserve"> 7F</t>
  </si>
  <si>
    <t xml:space="preserve"> 7F – loriot</t>
  </si>
  <si>
    <t>PRE830P8</t>
  </si>
  <si>
    <t>2476P8</t>
  </si>
  <si>
    <t>PRE831P6a</t>
  </si>
  <si>
    <t xml:space="preserve"> 8F</t>
  </si>
  <si>
    <t xml:space="preserve"> 8F – mésange charbonnière</t>
  </si>
  <si>
    <t>PRE831P8</t>
  </si>
  <si>
    <t>2460P8</t>
  </si>
  <si>
    <t>(01/06/1995)</t>
  </si>
  <si>
    <t>PRE831P6</t>
  </si>
  <si>
    <t>2460P6</t>
  </si>
  <si>
    <t>PRE832P7a</t>
  </si>
  <si>
    <t xml:space="preserve"> 9F</t>
  </si>
  <si>
    <t>2190P7a</t>
  </si>
  <si>
    <t xml:space="preserve"> 9F – chardonneret</t>
  </si>
  <si>
    <t>(01/04/1988)</t>
  </si>
  <si>
    <t>PRE833P6a</t>
  </si>
  <si>
    <t xml:space="preserve"> 9F – Grive musicienne</t>
  </si>
  <si>
    <t>PRE834P6</t>
  </si>
  <si>
    <t>2351P6</t>
  </si>
  <si>
    <t xml:space="preserve"> 10F – pinson</t>
  </si>
  <si>
    <t>(05/03/1990)</t>
  </si>
  <si>
    <t>PRE834P6a</t>
  </si>
  <si>
    <t>(05/02/1991)</t>
  </si>
  <si>
    <t>PRE834P5</t>
  </si>
  <si>
    <t xml:space="preserve"> 2351P5a ??</t>
  </si>
  <si>
    <t>(16/01/1992)</t>
  </si>
  <si>
    <t>PRE835P6a</t>
  </si>
  <si>
    <t xml:space="preserve"> 10F – verdier</t>
  </si>
  <si>
    <t>PRE836P6a</t>
  </si>
  <si>
    <t xml:space="preserve"> 11</t>
  </si>
  <si>
    <t xml:space="preserve"> 11F – troglodyte mignon</t>
  </si>
  <si>
    <t>(01/04/1992)</t>
  </si>
  <si>
    <t>PRE837P6a</t>
  </si>
  <si>
    <t xml:space="preserve"> 13</t>
  </si>
  <si>
    <t xml:space="preserve"> 13F – moineau domestique</t>
  </si>
  <si>
    <t>(01/03/1994)</t>
  </si>
  <si>
    <t>PRE837P8</t>
  </si>
  <si>
    <t>2533P8</t>
  </si>
  <si>
    <t>(11/10/1994)</t>
  </si>
  <si>
    <t>PRE837P6</t>
  </si>
  <si>
    <t>2533P6</t>
  </si>
  <si>
    <t>PRE838P8</t>
  </si>
  <si>
    <t xml:space="preserve"> 14</t>
  </si>
  <si>
    <t xml:space="preserve"> 14F –fittis</t>
  </si>
  <si>
    <t>(18/12/1995)</t>
  </si>
  <si>
    <t xml:space="preserve"> ▼  Surcharge Type A «petit sceau de l'état» ▼</t>
  </si>
  <si>
    <t xml:space="preserve">PRE333►631 Collection de timbres </t>
  </si>
  <si>
    <t xml:space="preserve">PRE1►332 Collection de timbres </t>
  </si>
  <si>
    <r>
      <t>▼</t>
    </r>
    <r>
      <rPr>
        <sz val="8"/>
        <rFont val="Arial"/>
        <family val="2"/>
      </rPr>
      <t>►</t>
    </r>
    <r>
      <rPr>
        <sz val="9"/>
        <rFont val="Arial"/>
        <family val="2"/>
      </rPr>
      <t>1   ▼▼</t>
    </r>
    <r>
      <rPr>
        <sz val="8"/>
        <rFont val="Arial"/>
        <family val="2"/>
      </rPr>
      <t>►</t>
    </r>
    <r>
      <rPr>
        <sz val="9"/>
        <rFont val="Arial"/>
        <family val="2"/>
      </rPr>
      <t>333 ▼▼▼</t>
    </r>
    <r>
      <rPr>
        <sz val="8"/>
        <rFont val="Arial"/>
        <family val="2"/>
      </rPr>
      <t>►</t>
    </r>
    <r>
      <rPr>
        <sz val="9"/>
        <rFont val="Arial"/>
        <family val="2"/>
      </rPr>
      <t>614</t>
    </r>
  </si>
  <si>
    <t>PRE333►613 -Collection de timbres</t>
  </si>
  <si>
    <t>PRE1►332 -Collection de timbres</t>
  </si>
  <si>
    <t>Collection de timbres PU</t>
  </si>
  <si>
    <t>Collection de timbres PU : inventaire de :</t>
  </si>
  <si>
    <t>Invent BA (FR)'!A1</t>
  </si>
  <si>
    <t xml:space="preserve"> invent JO (FR)'!A1</t>
  </si>
  <si>
    <t>invent Ki (FR)'!A1</t>
  </si>
  <si>
    <t>invent KT (FR)'!A1</t>
  </si>
  <si>
    <t>invent OC (FR)'!A1</t>
  </si>
  <si>
    <t xml:space="preserve"> inventer PA (FR)'!A1</t>
  </si>
  <si>
    <t>invent PU (FR)'!A1</t>
  </si>
  <si>
    <t>invent PUc (FR)'!A1</t>
  </si>
  <si>
    <t xml:space="preserve"> invent S (FR)'!A1</t>
  </si>
  <si>
    <t>invent TE (FR)'!A1</t>
  </si>
  <si>
    <t>invent TR (FR)'!A1</t>
  </si>
  <si>
    <t>invent TX (FR)'!A1</t>
  </si>
  <si>
    <t>timbres manquants'!</t>
  </si>
  <si>
    <r>
      <t xml:space="preserve"> = cells à remplir   </t>
    </r>
    <r>
      <rPr>
        <sz val="14"/>
        <rFont val="Calibri"/>
        <family val="2"/>
        <scheme val="minor"/>
      </rPr>
      <t>(</t>
    </r>
    <r>
      <rPr>
        <sz val="14"/>
        <color rgb="FF7030A0"/>
        <rFont val="Calibri"/>
        <family val="2"/>
        <scheme val="minor"/>
      </rPr>
      <t>pas protégés)</t>
    </r>
  </si>
  <si>
    <r>
      <t xml:space="preserve"> = cells à remplir                 </t>
    </r>
    <r>
      <rPr>
        <sz val="14"/>
        <rFont val="Calibri"/>
        <family val="2"/>
        <scheme val="minor"/>
      </rPr>
      <t>(</t>
    </r>
    <r>
      <rPr>
        <sz val="14"/>
        <color rgb="FF7030A0"/>
        <rFont val="Calibri"/>
        <family val="2"/>
        <scheme val="minor"/>
      </rPr>
      <t>pas protégés)</t>
    </r>
  </si>
  <si>
    <r>
      <t xml:space="preserve"> = cells à remplir                </t>
    </r>
    <r>
      <rPr>
        <sz val="14"/>
        <rFont val="Calibri"/>
        <family val="2"/>
        <scheme val="minor"/>
      </rPr>
      <t>(</t>
    </r>
    <r>
      <rPr>
        <sz val="14"/>
        <color rgb="FF7030A0"/>
        <rFont val="Calibri"/>
        <family val="2"/>
        <scheme val="minor"/>
      </rPr>
      <t>pas protégés)</t>
    </r>
  </si>
  <si>
    <r>
      <t xml:space="preserve"> = cells à remplir              </t>
    </r>
    <r>
      <rPr>
        <sz val="14"/>
        <rFont val="Calibri"/>
        <family val="2"/>
        <scheme val="minor"/>
      </rPr>
      <t>(</t>
    </r>
    <r>
      <rPr>
        <sz val="14"/>
        <color rgb="FF7030A0"/>
        <rFont val="Calibri"/>
        <family val="2"/>
        <scheme val="minor"/>
      </rPr>
      <t>pas protégés)</t>
    </r>
  </si>
  <si>
    <r>
      <t xml:space="preserve"> = cells à remplir </t>
    </r>
    <r>
      <rPr>
        <sz val="14"/>
        <rFont val="Calibri"/>
        <family val="2"/>
        <scheme val="minor"/>
      </rPr>
      <t xml:space="preserve">  (</t>
    </r>
    <r>
      <rPr>
        <sz val="14"/>
        <color rgb="FF7030A0"/>
        <rFont val="Calibri"/>
        <family val="2"/>
        <scheme val="minor"/>
      </rPr>
      <t>pas protégés)</t>
    </r>
  </si>
  <si>
    <t>timbres manquants PRE'!</t>
  </si>
  <si>
    <t>invent PRE1-332 (FR)'!</t>
  </si>
  <si>
    <t>invent PRE333-613 (FR)'!</t>
  </si>
  <si>
    <t>invent PRE614-838 (FR'!</t>
  </si>
  <si>
    <t>****************</t>
  </si>
  <si>
    <t>************</t>
  </si>
  <si>
    <t>Carte postale</t>
  </si>
  <si>
    <r>
      <t xml:space="preserve"> = cells à remplir                           </t>
    </r>
    <r>
      <rPr>
        <sz val="14"/>
        <rFont val="Calibri"/>
        <family val="2"/>
        <scheme val="minor"/>
      </rPr>
      <t>(</t>
    </r>
    <r>
      <rPr>
        <sz val="14"/>
        <color rgb="FF7030A0"/>
        <rFont val="Calibri"/>
        <family val="2"/>
        <scheme val="minor"/>
      </rPr>
      <t>pas protégés)</t>
    </r>
  </si>
  <si>
    <r>
      <rPr>
        <b/>
        <sz val="10"/>
        <color rgb="FF0000FF"/>
        <rFont val="Tahoma"/>
        <family val="2"/>
      </rPr>
      <t>PUc1</t>
    </r>
    <r>
      <rPr>
        <sz val="10"/>
        <rFont val="Tahoma"/>
        <family val="2"/>
      </rPr>
      <t>►</t>
    </r>
    <r>
      <rPr>
        <b/>
        <sz val="10"/>
        <color rgb="FF0000FF"/>
        <rFont val="Tahoma"/>
        <family val="2"/>
      </rPr>
      <t>PUc99</t>
    </r>
  </si>
  <si>
    <t>(pub↑+▓↑+▓↑+▓↓)</t>
  </si>
  <si>
    <r>
      <rPr>
        <b/>
        <sz val="10"/>
        <color rgb="FF0000FF"/>
        <rFont val="Tahoma"/>
        <family val="2"/>
      </rPr>
      <t>PUc5</t>
    </r>
    <r>
      <rPr>
        <sz val="10"/>
        <rFont val="Tahoma"/>
        <family val="2"/>
      </rPr>
      <t>►</t>
    </r>
    <r>
      <rPr>
        <b/>
        <sz val="10"/>
        <color rgb="FF0000FF"/>
        <rFont val="Tahoma"/>
        <family val="2"/>
      </rPr>
      <t>PUc98</t>
    </r>
  </si>
  <si>
    <t>(▓↓+▒+pub↑+▓↑)</t>
  </si>
  <si>
    <t>PUc4</t>
  </si>
  <si>
    <t>(▓↓+pub↓+▒+pub↑+▓↑)</t>
  </si>
  <si>
    <r>
      <rPr>
        <b/>
        <sz val="10"/>
        <color rgb="FF0000FF"/>
        <rFont val="Tahoma"/>
        <family val="2"/>
      </rPr>
      <t>PUc99</t>
    </r>
    <r>
      <rPr>
        <sz val="10"/>
        <rFont val="Tahoma"/>
        <family val="2"/>
      </rPr>
      <t>►</t>
    </r>
    <r>
      <rPr>
        <b/>
        <sz val="10"/>
        <color rgb="FF0000FF"/>
        <rFont val="Tahoma"/>
        <family val="2"/>
      </rPr>
      <t>PUc114</t>
    </r>
  </si>
  <si>
    <t>(▒+pub↑+▓↑+▓↑+▓↓)</t>
  </si>
  <si>
    <r>
      <rPr>
        <b/>
        <sz val="10"/>
        <color rgb="FF0000FF"/>
        <rFont val="Tahoma"/>
        <family val="2"/>
      </rPr>
      <t>PUc115</t>
    </r>
    <r>
      <rPr>
        <sz val="10"/>
        <rFont val="Tahoma"/>
        <family val="2"/>
      </rPr>
      <t>►</t>
    </r>
    <r>
      <rPr>
        <b/>
        <sz val="10"/>
        <color rgb="FF0000FF"/>
        <rFont val="Tahoma"/>
        <family val="2"/>
      </rPr>
      <t>PUc120</t>
    </r>
  </si>
  <si>
    <r>
      <rPr>
        <b/>
        <sz val="10"/>
        <color rgb="FF0000FF"/>
        <rFont val="Tahoma"/>
        <family val="2"/>
      </rPr>
      <t>PUc121</t>
    </r>
    <r>
      <rPr>
        <sz val="10"/>
        <rFont val="Tahoma"/>
        <family val="2"/>
      </rPr>
      <t>►</t>
    </r>
    <r>
      <rPr>
        <b/>
        <sz val="10"/>
        <color rgb="FF0000FF"/>
        <rFont val="Tahoma"/>
        <family val="2"/>
      </rPr>
      <t>PUc136</t>
    </r>
  </si>
  <si>
    <r>
      <rPr>
        <b/>
        <sz val="10"/>
        <color rgb="FF0000FF"/>
        <rFont val="Tahoma"/>
        <family val="2"/>
      </rPr>
      <t>PUc137</t>
    </r>
    <r>
      <rPr>
        <sz val="10"/>
        <rFont val="Tahoma"/>
        <family val="2"/>
      </rPr>
      <t>►</t>
    </r>
    <r>
      <rPr>
        <b/>
        <sz val="10"/>
        <color rgb="FF0000FF"/>
        <rFont val="Tahoma"/>
        <family val="2"/>
      </rPr>
      <t>PUc142</t>
    </r>
  </si>
  <si>
    <t>(uitzicht verschillende types: zie verder)</t>
  </si>
  <si>
    <r>
      <rPr>
        <b/>
        <sz val="10"/>
        <color rgb="FF0000FF"/>
        <rFont val="Tahoma"/>
        <family val="2"/>
      </rPr>
      <t>PUc143</t>
    </r>
    <r>
      <rPr>
        <sz val="10"/>
        <rFont val="Tahoma"/>
        <family val="2"/>
      </rPr>
      <t>►</t>
    </r>
    <r>
      <rPr>
        <b/>
        <sz val="10"/>
        <color rgb="FF0000FF"/>
        <rFont val="Tahoma"/>
        <family val="2"/>
      </rPr>
      <t>PUc171</t>
    </r>
  </si>
  <si>
    <r>
      <rPr>
        <b/>
        <sz val="10"/>
        <color rgb="FF0000FF"/>
        <rFont val="Tahoma"/>
        <family val="2"/>
      </rPr>
      <t>PUc137A</t>
    </r>
    <r>
      <rPr>
        <sz val="10"/>
        <rFont val="Tahoma"/>
        <family val="2"/>
      </rPr>
      <t>►</t>
    </r>
    <r>
      <rPr>
        <b/>
        <sz val="10"/>
        <color rgb="FF0000FF"/>
        <rFont val="Tahoma"/>
        <family val="2"/>
      </rPr>
      <t>PUc142A</t>
    </r>
  </si>
  <si>
    <t>ou►</t>
  </si>
  <si>
    <t xml:space="preserve"> Rand + Pub + timbre + timbre + kopstaande timbre</t>
  </si>
  <si>
    <t xml:space="preserve"> Pub + timbre + timbre + timbre ête-bêche</t>
  </si>
  <si>
    <t xml:space="preserve"> Rand + Pub + timbre + timbre + timbre ête-bêche</t>
  </si>
  <si>
    <t>timbre ête-bêche + panneau intermédiaire + Pub + timbre</t>
  </si>
  <si>
    <t>timbre ête-bêche+ pub ête-bêche+ panneau intermédiaire + pub + timbre</t>
  </si>
  <si>
    <t>timbre ête-bêche+ panneau intermédiaire + Pub + timbre</t>
  </si>
  <si>
    <t>Types de combinaisons :</t>
  </si>
  <si>
    <t>Pubs dentelés sur 3 côtés (côté gauche avec bord)</t>
  </si>
  <si>
    <t>(bord blanc ou panneau intermédiaire non dentelé horizontalement)</t>
  </si>
  <si>
    <t>pub↑ = panneau publicitaire vertical</t>
  </si>
  <si>
    <t>▒ = panneau ou bord intermédiaire à gauche / décoré ou non</t>
  </si>
  <si>
    <t>pub↓ = panneau publicitaire tête-bêche</t>
  </si>
  <si>
    <t>▓↓ = timbre tête-bêche</t>
  </si>
  <si>
    <t>▓↑ = timbre vertical</t>
  </si>
  <si>
    <r>
      <t xml:space="preserve"> - description ► couleur du texte noir                                                                                                                 - </t>
    </r>
    <r>
      <rPr>
        <i/>
        <sz val="12"/>
        <color theme="1"/>
        <rFont val="Calibri"/>
        <family val="2"/>
        <scheme val="minor"/>
      </rPr>
      <t>italique</t>
    </r>
    <r>
      <rPr>
        <sz val="12"/>
        <color theme="1"/>
        <rFont val="Calibri"/>
        <family val="2"/>
        <scheme val="minor"/>
      </rPr>
      <t xml:space="preserve"> = pas dans OBP</t>
    </r>
    <r>
      <rPr>
        <sz val="12"/>
        <color rgb="FF7030A0"/>
        <rFont val="Calibri"/>
        <family val="2"/>
        <scheme val="minor"/>
      </rPr>
      <t xml:space="preserve">                                                                                                                                          -</t>
    </r>
    <r>
      <rPr>
        <b/>
        <sz val="12"/>
        <color rgb="FF7030A0"/>
        <rFont val="Calibri"/>
        <family val="2"/>
        <scheme val="minor"/>
      </rPr>
      <t xml:space="preserve"> Infos ►</t>
    </r>
    <r>
      <rPr>
        <sz val="12"/>
        <color rgb="FF7030A0"/>
        <rFont val="Calibri"/>
        <family val="2"/>
        <scheme val="minor"/>
      </rPr>
      <t xml:space="preserve"> couleur  violet</t>
    </r>
  </si>
  <si>
    <r>
      <t xml:space="preserve"> - description ► couleur du texte noir                                                                                                   - </t>
    </r>
    <r>
      <rPr>
        <i/>
        <sz val="12"/>
        <color theme="1"/>
        <rFont val="Calibri"/>
        <family val="2"/>
        <scheme val="minor"/>
      </rPr>
      <t>italique</t>
    </r>
    <r>
      <rPr>
        <sz val="12"/>
        <color theme="1"/>
        <rFont val="Calibri"/>
        <family val="2"/>
        <scheme val="minor"/>
      </rPr>
      <t xml:space="preserve"> = pas dans OBP</t>
    </r>
    <r>
      <rPr>
        <sz val="12"/>
        <color rgb="FF7030A0"/>
        <rFont val="Calibri"/>
        <family val="2"/>
        <scheme val="minor"/>
      </rPr>
      <t xml:space="preserve">                                                                                                                                                  -</t>
    </r>
    <r>
      <rPr>
        <b/>
        <sz val="12"/>
        <color rgb="FF7030A0"/>
        <rFont val="Calibri"/>
        <family val="2"/>
        <scheme val="minor"/>
      </rPr>
      <t xml:space="preserve"> Infos ►</t>
    </r>
    <r>
      <rPr>
        <sz val="12"/>
        <color rgb="FF7030A0"/>
        <rFont val="Calibri"/>
        <family val="2"/>
        <scheme val="minor"/>
      </rPr>
      <t xml:space="preserve"> couleur  violet</t>
    </r>
  </si>
  <si>
    <t xml:space="preserve">BA-JO-Ki-KT-OC-PA-PU-PUc-S-TE-TG-TR-TX </t>
  </si>
  <si>
    <t>Manquants PRE1►838 -Collection de timbres</t>
  </si>
  <si>
    <t>De plus, ces listes sont très claires et ne nécessitent pas d'explication supplémentaire.</t>
  </si>
  <si>
    <t>S'il y a des erreurs dans les formules, elles peuvent être facilement ajustées.</t>
  </si>
  <si>
    <t>Sur la liste d'inventaire « PUc-Combinations de Pubs, panneau supérieur et panneau intermédiaire », les classements "A" &amp; "B" sont plus détaillés que dans l'OBP pour mieux identifier les différents types.</t>
  </si>
  <si>
    <t xml:space="preserve"> - Si non utilisés, vous pouvez supprimer ces colonnes sans problème (V►AA).</t>
  </si>
  <si>
    <t xml:space="preserve"> - À l'extrême droite, vous pouvez éventuellement remplir la valeur des timbres (par date de référence).</t>
  </si>
  <si>
    <t xml:space="preserve"> - Timbres neufs et timbres oblitérés - et également répartis en possession simple ou double.</t>
  </si>
  <si>
    <t>Des lignes et des colonnes à gauche peuvent être ajoutées sans perturber le fonctionnement des formules (déverrouillage).</t>
  </si>
  <si>
    <t>Dans les colonnes O►AB, il y a des formules dans les cellules qui se mettent à jour automatiquement lorsqu'il y a des données saisies dans les cellules vertes (non sécurisées).</t>
  </si>
  <si>
    <t>À droite, les colonnes (à partir de la ligne O) sont réparties en :</t>
  </si>
  <si>
    <t>peuvent être modifiées si nécessaire, pour compléter votre inventaire à droite.</t>
  </si>
  <si>
    <t xml:space="preserve">En état sécurisé, seules les cellules vertes </t>
  </si>
  <si>
    <t>Lors du déverrouillage, une ligne peut toujours être ajoutée selon votre convenance : les formules s'ajustent automatiquement.</t>
  </si>
  <si>
    <t>Toutes les listes sont sécurisées sans mot de passe et peuvent donc être déverrouillées à tout moment.</t>
  </si>
  <si>
    <t>(Pour un usage personnel, vous pouvez supprimer les colonnes "A" dans chaque feuille de calcul + feuille "Manquant" - "Manquant PRE").</t>
  </si>
  <si>
    <t>Tous les timbres manquants sont regroupés dans la feuille de calcul "Manquant"</t>
  </si>
  <si>
    <t>Merci beaucoup.</t>
  </si>
  <si>
    <t>intro 5: Contact - suggestions - apprécions / Intro - Timbres | TIMBRES-BE-ALBUM</t>
  </si>
  <si>
    <t>SI VOUS ÊTES EN POSSESSION DE CES SCANS MANQUANTS, NOUS VOUDRIONS APPRÉCIER QUE VOUS NOUS LES ENVOIEZ À :</t>
  </si>
  <si>
    <t>À gauche, les timbres manquants dans les différents albums sont indiqués par "MZ".</t>
  </si>
  <si>
    <t>Les collectionneurs peuvent en faire des fichiers pdf selon leurs besoins.</t>
  </si>
  <si>
    <t>Elles sont toutes classées par ordre alphabétique selon les albums des différents types dans un fichier Excel.</t>
  </si>
  <si>
    <t xml:space="preserve"> - Invent.(FR) PRE1-PRE838.xlsx</t>
  </si>
  <si>
    <t xml:space="preserve"> - Invent.(FR) BA-JO-Ki-KP-KT-M-OC-PA-S-TE-TG-TR-TRV-TX.xlsx</t>
  </si>
  <si>
    <t>Il y a 2 listes :</t>
  </si>
  <si>
    <t>Dans ces listes, vous trouverez l'inventaire des différents timbres dits « à but spécial » de Belgique. Ces « timbres à but spécial » sont également appelés « annexes ».</t>
  </si>
  <si>
    <t>Ils sont organisés en différentes séries avec les numéros de l'OBP (certains exceptionnellement différents).</t>
  </si>
  <si>
    <t>Dans ces listes, vous trouverez tous les timbres classés par date de sortie.</t>
  </si>
  <si>
    <t>INTRODUCTION listes d'inventaire « Timbres à usage spécial »</t>
  </si>
  <si>
    <t>Invent.(FR) BA-JO-Ki-KP-KT-M-OC-PA-PU-PUc-S-TE-TG-TR-TRV-TX-PRE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</si>
</sst>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164" formatCode="yyyy"/>
    <numFmt numFmtId="165" formatCode="[Red]&quot;?&quot;"/>
    <numFmt numFmtId="166" formatCode="&quot;€&quot;\ #,##0.00"/>
    <numFmt numFmtId="167" formatCode="d/mm/yyyy;@"/>
    <numFmt numFmtId="168" formatCode="[$BEF]\ #,##0.00"/>
    <numFmt numFmtId="169" formatCode="d/mm/yy"/>
    <numFmt numFmtId="170" formatCode="_ * #,##0.00_ ;_ * \-#,##0.00_ ;_ * &quot;-&quot;??_ ;_ @_ "/>
    <numFmt numFmtId="171" formatCode="#,##0.00\ &quot;€&quot;"/>
    <numFmt numFmtId="172" formatCode="dd\-mm\-yy"/>
    <numFmt numFmtId="173" formatCode="0&quot;&quot;\C&quot;&quot;"/>
    <numFmt numFmtId="174" formatCode="0&quot; c&quot;"/>
    <numFmt numFmtId="175" formatCode="&quot;PRE&quot;0"/>
  </numFmts>
  <fonts count="22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scheme val="minor"/>
    </font>
    <font>
      <b/>
      <sz val="8"/>
      <name val="Calibri"/>
      <family val="2"/>
      <scheme val="minor"/>
    </font>
    <font>
      <b/>
      <sz val="9"/>
      <color rgb="FFFFFF00"/>
      <name val="Tahoma"/>
      <family val="2"/>
    </font>
    <font>
      <b/>
      <sz val="10"/>
      <color rgb="FFFFFFFF"/>
      <name val="Verdana"/>
      <family val="2"/>
    </font>
    <font>
      <b/>
      <sz val="9"/>
      <color rgb="FFFF0000"/>
      <name val="Verdana"/>
      <family val="2"/>
    </font>
    <font>
      <b/>
      <sz val="10"/>
      <color rgb="FF0000FF"/>
      <name val="Verdana"/>
      <family val="2"/>
    </font>
    <font>
      <b/>
      <sz val="10"/>
      <color rgb="FFF2F2F2"/>
      <name val="Verdana"/>
      <family val="2"/>
    </font>
    <font>
      <sz val="8"/>
      <color rgb="FFFFFF00"/>
      <name val="Verdana"/>
      <family val="2"/>
    </font>
    <font>
      <u/>
      <sz val="10"/>
      <color indexed="12"/>
      <name val="Arial"/>
      <family val="2"/>
    </font>
    <font>
      <u/>
      <sz val="10"/>
      <color rgb="FF0000FF"/>
      <name val="Arial"/>
      <family val="2"/>
    </font>
    <font>
      <sz val="8"/>
      <color rgb="FFFF0000"/>
      <name val="Verdana"/>
      <family val="2"/>
    </font>
    <font>
      <sz val="10"/>
      <color rgb="FFFF0000"/>
      <name val="Arial"/>
      <family val="2"/>
    </font>
    <font>
      <sz val="8"/>
      <color rgb="FF00B0F0"/>
      <name val="Calibri"/>
      <family val="2"/>
      <scheme val="minor"/>
    </font>
    <font>
      <b/>
      <sz val="10"/>
      <name val="Arial"/>
      <family val="2"/>
    </font>
    <font>
      <b/>
      <sz val="8"/>
      <color rgb="FF00B0F0"/>
      <name val="Calibri"/>
      <family val="2"/>
      <scheme val="minor"/>
    </font>
    <font>
      <sz val="10"/>
      <color theme="1"/>
      <name val="Arial"/>
      <family val="2"/>
    </font>
    <font>
      <sz val="11"/>
      <color rgb="FF7030A0"/>
      <name val="Arial"/>
      <family val="2"/>
    </font>
    <font>
      <sz val="10"/>
      <name val="Verdana"/>
      <family val="2"/>
    </font>
    <font>
      <sz val="9"/>
      <color rgb="FFFF0000"/>
      <name val="Verdana"/>
      <family val="2"/>
    </font>
    <font>
      <sz val="8"/>
      <color rgb="FFFFFFFF"/>
      <name val="Verdana"/>
      <family val="2"/>
    </font>
    <font>
      <b/>
      <sz val="7"/>
      <color rgb="FFFFFFFF"/>
      <name val="Verdana"/>
      <family val="2"/>
    </font>
    <font>
      <sz val="12"/>
      <color theme="1"/>
      <name val="Calibri"/>
      <family val="2"/>
      <scheme val="minor"/>
    </font>
    <font>
      <b/>
      <sz val="11"/>
      <color rgb="FFFF0000"/>
      <name val="Calibri"/>
      <family val="2"/>
      <scheme val="minor"/>
    </font>
    <font>
      <b/>
      <sz val="12"/>
      <color rgb="FF00CC00"/>
      <name val="Arial"/>
      <family val="2"/>
    </font>
    <font>
      <b/>
      <sz val="11"/>
      <color rgb="FFFF0000"/>
      <name val="Arial"/>
      <family val="2"/>
    </font>
    <font>
      <b/>
      <sz val="10"/>
      <color rgb="FFFFFFFF"/>
      <name val="Calibri"/>
      <family val="2"/>
      <scheme val="minor"/>
    </font>
    <font>
      <sz val="8"/>
      <color rgb="FFFFC000"/>
      <name val="Calibri"/>
      <family val="2"/>
      <scheme val="minor"/>
    </font>
    <font>
      <b/>
      <sz val="10"/>
      <color rgb="FFFF0000"/>
      <name val="Verdana"/>
      <family val="2"/>
    </font>
    <font>
      <i/>
      <sz val="10"/>
      <color rgb="FF0000FF"/>
      <name val="Verdana"/>
      <family val="2"/>
    </font>
    <font>
      <sz val="8"/>
      <color rgb="FFFFC000"/>
      <name val="Verdana"/>
      <family val="2"/>
    </font>
    <font>
      <b/>
      <sz val="10"/>
      <color rgb="FFFFFF00"/>
      <name val="Verdana"/>
      <family val="2"/>
    </font>
    <font>
      <sz val="10"/>
      <color rgb="FFFFFF00"/>
      <name val="Arial"/>
      <family val="2"/>
    </font>
    <font>
      <b/>
      <sz val="8"/>
      <color rgb="FF008000"/>
      <name val="Arial"/>
      <family val="2"/>
    </font>
    <font>
      <sz val="18"/>
      <color rgb="FFFF0000"/>
      <name val="Arial"/>
      <family val="2"/>
    </font>
    <font>
      <sz val="12"/>
      <name val="Arial"/>
      <family val="2"/>
    </font>
    <font>
      <b/>
      <sz val="11"/>
      <color rgb="FF000000"/>
      <name val="Calibri"/>
      <family val="2"/>
      <scheme val="minor"/>
    </font>
    <font>
      <b/>
      <sz val="11"/>
      <color rgb="FF008000"/>
      <name val="Arial"/>
      <family val="2"/>
    </font>
    <font>
      <sz val="18"/>
      <name val="Arial"/>
      <family val="2"/>
    </font>
    <font>
      <b/>
      <sz val="12"/>
      <color rgb="FF008000"/>
      <name val="Arial"/>
      <family val="2"/>
    </font>
    <font>
      <b/>
      <i/>
      <sz val="11"/>
      <color rgb="FFFF0000"/>
      <name val="Arial"/>
      <family val="2"/>
    </font>
    <font>
      <b/>
      <sz val="12"/>
      <name val="Arial"/>
      <family val="2"/>
    </font>
    <font>
      <b/>
      <sz val="12"/>
      <name val="Verdana"/>
      <family val="2"/>
    </font>
    <font>
      <b/>
      <sz val="12"/>
      <color rgb="FFFF0000"/>
      <name val="Verdana"/>
      <family val="2"/>
    </font>
    <font>
      <b/>
      <sz val="8"/>
      <color rgb="FFFFFFFF"/>
      <name val="Arial"/>
      <family val="2"/>
    </font>
    <font>
      <b/>
      <sz val="11"/>
      <name val="Arial"/>
      <family val="2"/>
    </font>
    <font>
      <sz val="14"/>
      <name val="Arial"/>
      <family val="2"/>
    </font>
    <font>
      <b/>
      <sz val="14"/>
      <name val="Arial"/>
      <family val="2"/>
    </font>
    <font>
      <b/>
      <sz val="14"/>
      <name val="Calibri"/>
      <family val="2"/>
      <scheme val="minor"/>
    </font>
    <font>
      <sz val="14"/>
      <color rgb="FF7030A0"/>
      <name val="Calibri"/>
      <family val="2"/>
      <scheme val="minor"/>
    </font>
    <font>
      <sz val="24"/>
      <name val="Calibri"/>
      <family val="2"/>
      <scheme val="minor"/>
    </font>
    <font>
      <b/>
      <sz val="18"/>
      <name val="Calibri"/>
      <family val="2"/>
      <scheme val="minor"/>
    </font>
    <font>
      <sz val="18"/>
      <name val="Calibri"/>
      <family val="2"/>
      <scheme val="minor"/>
    </font>
    <font>
      <b/>
      <sz val="16"/>
      <color rgb="FFFF0000"/>
      <name val="Arial"/>
      <family val="2"/>
    </font>
    <font>
      <sz val="16"/>
      <color rgb="FF000000"/>
      <name val="Calibri"/>
      <family val="2"/>
      <scheme val="minor"/>
    </font>
    <font>
      <b/>
      <u/>
      <sz val="16"/>
      <color rgb="FF0000FF"/>
      <name val="Arial"/>
      <family val="2"/>
    </font>
    <font>
      <b/>
      <sz val="24"/>
      <color rgb="FFFFFFFF"/>
      <name val="Calibri"/>
      <family val="2"/>
      <scheme val="minor"/>
    </font>
    <font>
      <sz val="24"/>
      <color rgb="FFFFFFFF"/>
      <name val="Calibri"/>
      <family val="2"/>
      <scheme val="minor"/>
    </font>
    <font>
      <b/>
      <sz val="12"/>
      <color rgb="FF7030A0"/>
      <name val="Arial"/>
      <family val="2"/>
    </font>
    <font>
      <sz val="18"/>
      <color rgb="FF000000"/>
      <name val="Calibri"/>
      <family val="2"/>
      <scheme val="minor"/>
    </font>
    <font>
      <b/>
      <sz val="10"/>
      <color rgb="FFFFFF00"/>
      <name val="Calibri"/>
      <family val="2"/>
      <scheme val="minor"/>
    </font>
    <font>
      <b/>
      <sz val="14"/>
      <color rgb="FF0000FF"/>
      <name val="Arial"/>
      <family val="2"/>
    </font>
    <font>
      <b/>
      <sz val="14"/>
      <color rgb="FFFF0000"/>
      <name val="Arial"/>
      <family val="2"/>
    </font>
    <font>
      <b/>
      <sz val="14"/>
      <color theme="9" tint="-0.249977111117893"/>
      <name val="Arial"/>
      <family val="2"/>
    </font>
    <font>
      <b/>
      <sz val="14"/>
      <color theme="8" tint="-0.249977111117893"/>
      <name val="Arial"/>
      <family val="2"/>
    </font>
    <font>
      <sz val="12"/>
      <color rgb="FF000000"/>
      <name val="Calibri"/>
      <family val="2"/>
      <scheme val="minor"/>
    </font>
    <font>
      <sz val="12"/>
      <color rgb="FF7030A0"/>
      <name val="Calibri"/>
      <family val="2"/>
      <scheme val="minor"/>
    </font>
    <font>
      <sz val="10"/>
      <color rgb="FFFFC000"/>
      <name val="Arial"/>
      <family val="2"/>
    </font>
    <font>
      <sz val="8"/>
      <color theme="0"/>
      <name val="Verdana"/>
      <family val="2"/>
    </font>
    <font>
      <b/>
      <sz val="7"/>
      <color theme="0"/>
      <name val="Verdana"/>
      <family val="2"/>
    </font>
    <font>
      <b/>
      <sz val="10"/>
      <color theme="0"/>
      <name val="Verdana"/>
      <family val="2"/>
    </font>
    <font>
      <b/>
      <sz val="10"/>
      <color theme="0"/>
      <name val="Calibri"/>
      <family val="2"/>
      <scheme val="minor"/>
    </font>
    <font>
      <b/>
      <sz val="9"/>
      <color rgb="FFFFC000"/>
      <name val="Tahoma"/>
      <family val="2"/>
    </font>
    <font>
      <sz val="10"/>
      <name val="Arial"/>
      <family val="2"/>
    </font>
    <font>
      <sz val="9"/>
      <name val="Arial"/>
      <family val="2"/>
    </font>
    <font>
      <b/>
      <sz val="9"/>
      <color rgb="FF0000FF"/>
      <name val="Verdana"/>
      <family val="2"/>
    </font>
    <font>
      <b/>
      <sz val="10"/>
      <color rgb="FFFF0000"/>
      <name val="Arial"/>
      <family val="2"/>
    </font>
    <font>
      <sz val="8"/>
      <name val="Arial"/>
      <family val="2"/>
    </font>
    <font>
      <b/>
      <sz val="8"/>
      <color rgb="FF0000FF"/>
      <name val="Verdana"/>
      <family val="2"/>
    </font>
    <font>
      <sz val="9"/>
      <color rgb="FF0000FF"/>
      <name val="Verdana"/>
      <family val="2"/>
    </font>
    <font>
      <sz val="11"/>
      <name val="Calibri"/>
      <family val="2"/>
      <scheme val="minor"/>
    </font>
    <font>
      <b/>
      <sz val="11"/>
      <name val="Calibri"/>
      <family val="2"/>
      <scheme val="minor"/>
    </font>
    <font>
      <b/>
      <sz val="12"/>
      <name val="Calibri"/>
      <family val="2"/>
    </font>
    <font>
      <b/>
      <sz val="10"/>
      <color rgb="FFFFC000"/>
      <name val="Calibri"/>
      <family val="2"/>
      <scheme val="minor"/>
    </font>
    <font>
      <b/>
      <sz val="11"/>
      <color theme="0"/>
      <name val="Arial"/>
      <family val="2"/>
    </font>
    <font>
      <sz val="10"/>
      <color theme="1"/>
      <name val="Calibri"/>
      <family val="2"/>
      <scheme val="minor"/>
    </font>
    <font>
      <b/>
      <sz val="16"/>
      <color rgb="FF008000"/>
      <name val="Arial"/>
      <family val="2"/>
    </font>
    <font>
      <b/>
      <sz val="11"/>
      <color rgb="FF7030A0"/>
      <name val="Arial"/>
      <family val="2"/>
    </font>
    <font>
      <b/>
      <sz val="8"/>
      <color theme="0"/>
      <name val="Arial"/>
      <family val="2"/>
    </font>
    <font>
      <b/>
      <sz val="8"/>
      <color indexed="9"/>
      <name val="Verdana"/>
      <family val="2"/>
    </font>
    <font>
      <b/>
      <sz val="10"/>
      <color rgb="FFC00000"/>
      <name val="Calibri"/>
      <family val="2"/>
      <scheme val="minor"/>
    </font>
    <font>
      <sz val="10"/>
      <color indexed="10"/>
      <name val="Arial"/>
      <family val="2"/>
    </font>
    <font>
      <b/>
      <sz val="14"/>
      <color rgb="FFFF0000"/>
      <name val="Calibri"/>
      <family val="2"/>
      <scheme val="minor"/>
    </font>
    <font>
      <sz val="14"/>
      <name val="Calibri"/>
      <family val="2"/>
      <scheme val="minor"/>
    </font>
    <font>
      <sz val="24"/>
      <color theme="0"/>
      <name val="Calibri"/>
      <family val="2"/>
      <scheme val="minor"/>
    </font>
    <font>
      <b/>
      <sz val="18"/>
      <color rgb="FFFF0000"/>
      <name val="Arial"/>
      <family val="2"/>
    </font>
    <font>
      <b/>
      <sz val="14"/>
      <color indexed="12"/>
      <name val="Arial"/>
      <family val="2"/>
    </font>
    <font>
      <b/>
      <sz val="14"/>
      <color rgb="FF008000"/>
      <name val="Arial"/>
      <family val="2"/>
    </font>
    <font>
      <i/>
      <sz val="12"/>
      <color theme="1"/>
      <name val="Calibri"/>
      <family val="2"/>
      <scheme val="minor"/>
    </font>
    <font>
      <b/>
      <sz val="12"/>
      <color rgb="FF7030A0"/>
      <name val="Calibri"/>
      <family val="2"/>
      <scheme val="minor"/>
    </font>
    <font>
      <b/>
      <sz val="24"/>
      <name val="Arial"/>
      <family val="2"/>
    </font>
    <font>
      <b/>
      <sz val="10"/>
      <name val="Verdana"/>
      <family val="2"/>
    </font>
    <font>
      <b/>
      <sz val="11"/>
      <color rgb="FFFFC000"/>
      <name val="Arial"/>
      <family val="2"/>
    </font>
    <font>
      <b/>
      <sz val="26"/>
      <name val="Arial"/>
      <family val="2"/>
    </font>
    <font>
      <i/>
      <sz val="10"/>
      <name val="Verdana"/>
      <family val="2"/>
    </font>
    <font>
      <i/>
      <sz val="10"/>
      <color rgb="FFFF0000"/>
      <name val="Verdana"/>
      <family val="2"/>
    </font>
    <font>
      <b/>
      <i/>
      <sz val="9"/>
      <color rgb="FFFF0000"/>
      <name val="Verdana"/>
      <family val="2"/>
    </font>
    <font>
      <i/>
      <sz val="9"/>
      <color rgb="FFFF0000"/>
      <name val="Verdana"/>
      <family val="2"/>
    </font>
    <font>
      <i/>
      <sz val="9"/>
      <color rgb="FF0000FF"/>
      <name val="Verdana"/>
      <family val="2"/>
    </font>
    <font>
      <b/>
      <sz val="9"/>
      <name val="Calibri"/>
      <family val="2"/>
      <scheme val="minor"/>
    </font>
    <font>
      <b/>
      <sz val="12"/>
      <color rgb="FFFF0000"/>
      <name val="Arial"/>
      <family val="2"/>
    </font>
    <font>
      <b/>
      <sz val="12"/>
      <color rgb="FF00B050"/>
      <name val="Arial"/>
      <family val="2"/>
    </font>
    <font>
      <b/>
      <sz val="16"/>
      <name val="Arial"/>
      <family val="2"/>
    </font>
    <font>
      <b/>
      <sz val="10"/>
      <color theme="0"/>
      <name val="Arial"/>
      <family val="2"/>
    </font>
    <font>
      <b/>
      <sz val="22"/>
      <name val="Arial"/>
      <family val="2"/>
    </font>
    <font>
      <b/>
      <sz val="24"/>
      <name val="Calibri"/>
      <family val="2"/>
      <scheme val="minor"/>
    </font>
    <font>
      <b/>
      <sz val="10"/>
      <color theme="0" tint="-4.9989318521683403E-2"/>
      <name val="Verdana"/>
      <family val="2"/>
    </font>
    <font>
      <sz val="10"/>
      <color rgb="FF0000FF"/>
      <name val="Verdana"/>
      <family val="2"/>
    </font>
    <font>
      <b/>
      <sz val="11"/>
      <color rgb="FFFFC000"/>
      <name val="Verdana"/>
      <family val="2"/>
    </font>
    <font>
      <i/>
      <sz val="11"/>
      <color rgb="FF7030A0"/>
      <name val="Arial"/>
      <family val="2"/>
    </font>
    <font>
      <b/>
      <i/>
      <sz val="10"/>
      <color rgb="FFFF0000"/>
      <name val="Verdana"/>
      <family val="2"/>
    </font>
    <font>
      <b/>
      <i/>
      <sz val="10"/>
      <color rgb="FF0000FF"/>
      <name val="Verdana"/>
      <family val="2"/>
    </font>
    <font>
      <i/>
      <sz val="11"/>
      <color rgb="FFFF0000"/>
      <name val="Arial"/>
      <family val="2"/>
    </font>
    <font>
      <sz val="11"/>
      <color rgb="FFFF0000"/>
      <name val="Arial"/>
      <family val="2"/>
    </font>
    <font>
      <sz val="9"/>
      <color rgb="FF7030A0"/>
      <name val="Arial"/>
      <family val="2"/>
    </font>
    <font>
      <b/>
      <sz val="12"/>
      <color rgb="FFFFFF00"/>
      <name val="Verdana"/>
      <family val="2"/>
    </font>
    <font>
      <sz val="9"/>
      <name val="Verdana"/>
      <family val="2"/>
    </font>
    <font>
      <sz val="10"/>
      <color rgb="FF7030A0"/>
      <name val="Arial"/>
      <family val="2"/>
    </font>
    <font>
      <b/>
      <sz val="14"/>
      <color rgb="FF00B050"/>
      <name val="Arial"/>
      <family val="2"/>
    </font>
    <font>
      <sz val="22"/>
      <color theme="0"/>
      <name val="Calibri"/>
      <family val="2"/>
      <scheme val="minor"/>
    </font>
    <font>
      <b/>
      <sz val="9"/>
      <color theme="0"/>
      <name val="Tahoma"/>
      <family val="2"/>
    </font>
    <font>
      <b/>
      <sz val="9"/>
      <color theme="0"/>
      <name val="Verdana"/>
      <family val="2"/>
    </font>
    <font>
      <sz val="10"/>
      <color rgb="FF7030A0"/>
      <name val="Verdana"/>
      <family val="2"/>
    </font>
    <font>
      <b/>
      <sz val="9"/>
      <color rgb="FF0000FF"/>
      <name val="Arial"/>
      <family val="2"/>
    </font>
    <font>
      <b/>
      <sz val="10"/>
      <color rgb="FF0000FF"/>
      <name val="Arial"/>
      <family val="2"/>
    </font>
    <font>
      <b/>
      <sz val="8"/>
      <color rgb="FFFF0000"/>
      <name val="Verdana"/>
      <family val="2"/>
    </font>
    <font>
      <sz val="16"/>
      <name val="Arial"/>
      <family val="2"/>
    </font>
    <font>
      <b/>
      <sz val="16"/>
      <name val="Verdana"/>
      <family val="2"/>
    </font>
    <font>
      <i/>
      <sz val="10"/>
      <name val="Arial"/>
      <family val="2"/>
    </font>
    <font>
      <i/>
      <sz val="8"/>
      <color rgb="FFFF0000"/>
      <name val="Verdana"/>
      <family val="2"/>
    </font>
    <font>
      <i/>
      <sz val="10"/>
      <color rgb="FFFF0000"/>
      <name val="Arial"/>
      <family val="2"/>
    </font>
    <font>
      <i/>
      <sz val="8"/>
      <color rgb="FF00B0F0"/>
      <name val="Calibri"/>
      <family val="2"/>
      <scheme val="minor"/>
    </font>
    <font>
      <b/>
      <i/>
      <sz val="10"/>
      <name val="Arial"/>
      <family val="2"/>
    </font>
    <font>
      <b/>
      <i/>
      <sz val="8"/>
      <color rgb="FF00B0F0"/>
      <name val="Calibri"/>
      <family val="2"/>
      <scheme val="minor"/>
    </font>
    <font>
      <b/>
      <sz val="10"/>
      <color theme="9" tint="0.59999389629810485"/>
      <name val="Verdana"/>
      <family val="2"/>
    </font>
    <font>
      <b/>
      <sz val="8"/>
      <color rgb="FF7030A0"/>
      <name val="Arial"/>
      <family val="2"/>
    </font>
    <font>
      <b/>
      <sz val="12"/>
      <color rgb="FF002060"/>
      <name val="Arial"/>
      <family val="2"/>
    </font>
    <font>
      <strike/>
      <sz val="9"/>
      <color rgb="FFFF0000"/>
      <name val="Verdana"/>
      <family val="2"/>
    </font>
    <font>
      <b/>
      <i/>
      <sz val="9"/>
      <color rgb="FF0000FF"/>
      <name val="Verdana"/>
      <family val="2"/>
    </font>
    <font>
      <sz val="8"/>
      <color rgb="FF7030A0"/>
      <name val="Arial"/>
      <family val="2"/>
    </font>
    <font>
      <b/>
      <sz val="9"/>
      <color rgb="FF7030A0"/>
      <name val="Verdana"/>
      <family val="2"/>
    </font>
    <font>
      <b/>
      <sz val="24"/>
      <color theme="1"/>
      <name val="Calibri"/>
      <family val="2"/>
      <scheme val="minor"/>
    </font>
    <font>
      <sz val="10"/>
      <color theme="0"/>
      <name val="Arial"/>
      <family val="2"/>
    </font>
    <font>
      <b/>
      <sz val="10"/>
      <color rgb="FF00B0F0"/>
      <name val="Verdana"/>
      <family val="2"/>
    </font>
    <font>
      <sz val="11"/>
      <color theme="0"/>
      <name val="Arial"/>
      <family val="2"/>
    </font>
    <font>
      <b/>
      <sz val="9"/>
      <color rgb="FF00B0F0"/>
      <name val="Verdana"/>
      <family val="2"/>
    </font>
    <font>
      <sz val="9"/>
      <name val="Cambria"/>
      <family val="1"/>
    </font>
    <font>
      <b/>
      <sz val="9"/>
      <color rgb="FFFF0000"/>
      <name val="Cambria"/>
      <family val="1"/>
    </font>
    <font>
      <b/>
      <sz val="9"/>
      <color rgb="FFFFC000"/>
      <name val="Verdana"/>
      <family val="2"/>
    </font>
    <font>
      <b/>
      <sz val="18"/>
      <name val="Verdana"/>
      <family val="2"/>
    </font>
    <font>
      <b/>
      <sz val="10"/>
      <color rgb="FF7030A0"/>
      <name val="Verdana"/>
      <family val="2"/>
    </font>
    <font>
      <b/>
      <sz val="10"/>
      <color rgb="FF7030A0"/>
      <name val="Arial"/>
      <family val="2"/>
    </font>
    <font>
      <b/>
      <strike/>
      <sz val="10"/>
      <color rgb="FF0000FF"/>
      <name val="Verdana"/>
      <family val="2"/>
    </font>
    <font>
      <sz val="10"/>
      <color rgb="FF0000FF"/>
      <name val="Arial"/>
      <family val="2"/>
    </font>
    <font>
      <sz val="9"/>
      <color rgb="FF0000FF"/>
      <name val="Arial"/>
      <family val="2"/>
    </font>
    <font>
      <b/>
      <sz val="11"/>
      <color theme="9" tint="-0.499984740745262"/>
      <name val="Arial"/>
      <family val="2"/>
    </font>
    <font>
      <b/>
      <u/>
      <sz val="14"/>
      <color rgb="FF0000FF"/>
      <name val="Arial"/>
      <family val="2"/>
    </font>
    <font>
      <sz val="14"/>
      <color rgb="FF000000"/>
      <name val="Calibri"/>
      <family val="2"/>
      <scheme val="minor"/>
    </font>
    <font>
      <b/>
      <sz val="8"/>
      <color rgb="FF0000FF"/>
      <name val="Tahoma"/>
      <family val="2"/>
    </font>
    <font>
      <b/>
      <sz val="10"/>
      <color rgb="FFFFC000"/>
      <name val="Verdana"/>
      <family val="2"/>
    </font>
    <font>
      <b/>
      <sz val="10"/>
      <color theme="9" tint="0.39997558519241921"/>
      <name val="Verdana"/>
      <family val="2"/>
    </font>
    <font>
      <b/>
      <sz val="9"/>
      <color theme="9" tint="0.39997558519241921"/>
      <name val="Tahoma"/>
      <family val="2"/>
    </font>
    <font>
      <sz val="11"/>
      <name val="Arial"/>
      <family val="2"/>
    </font>
    <font>
      <b/>
      <sz val="11"/>
      <color rgb="FFFF0000"/>
      <name val="Verdana"/>
      <family val="2"/>
    </font>
    <font>
      <b/>
      <u/>
      <sz val="18"/>
      <color indexed="12"/>
      <name val="Arial"/>
      <family val="2"/>
    </font>
    <font>
      <b/>
      <sz val="11"/>
      <color rgb="FF0000FF"/>
      <name val="Arial"/>
      <family val="2"/>
    </font>
    <font>
      <sz val="11"/>
      <color rgb="FF0000FF"/>
      <name val="Arial"/>
      <family val="2"/>
    </font>
    <font>
      <b/>
      <sz val="24"/>
      <color rgb="FFFF0000"/>
      <name val="Calibri"/>
      <family val="2"/>
      <scheme val="minor"/>
    </font>
    <font>
      <sz val="8"/>
      <color theme="1"/>
      <name val="Calibri"/>
      <family val="2"/>
      <scheme val="minor"/>
    </font>
    <font>
      <sz val="7"/>
      <color rgb="FF222222"/>
      <name val="Tahoma"/>
      <family val="2"/>
    </font>
    <font>
      <b/>
      <sz val="7"/>
      <color rgb="FF0000FF"/>
      <name val="Tahoma"/>
      <family val="2"/>
    </font>
    <font>
      <b/>
      <sz val="9"/>
      <color rgb="FFFFFF00"/>
      <name val="Verdana"/>
      <family val="2"/>
    </font>
    <font>
      <b/>
      <sz val="14"/>
      <color theme="1"/>
      <name val="Calibri"/>
      <family val="2"/>
      <scheme val="minor"/>
    </font>
    <font>
      <b/>
      <sz val="8"/>
      <color theme="1"/>
      <name val="Calibri"/>
      <family val="2"/>
      <scheme val="minor"/>
    </font>
    <font>
      <b/>
      <sz val="11"/>
      <color rgb="FF00B050"/>
      <name val="Arial"/>
      <family val="2"/>
    </font>
    <font>
      <sz val="8"/>
      <name val="Calibri"/>
      <family val="2"/>
      <scheme val="minor"/>
    </font>
    <font>
      <sz val="16"/>
      <color theme="1"/>
      <name val="Calibri"/>
      <family val="2"/>
      <scheme val="minor"/>
    </font>
    <font>
      <b/>
      <u/>
      <sz val="16"/>
      <color indexed="12"/>
      <name val="Arial"/>
      <family val="2"/>
    </font>
    <font>
      <sz val="18"/>
      <color theme="1"/>
      <name val="Calibri"/>
      <family val="2"/>
      <scheme val="minor"/>
    </font>
    <font>
      <sz val="9"/>
      <color rgb="FF0000FF"/>
      <name val="Tahoma"/>
      <family val="2"/>
    </font>
    <font>
      <sz val="8"/>
      <color rgb="FF222222"/>
      <name val="Tahoma"/>
      <family val="2"/>
    </font>
    <font>
      <b/>
      <sz val="9"/>
      <color rgb="FF0000FF"/>
      <name val="Tahoma"/>
      <family val="2"/>
    </font>
    <font>
      <sz val="9"/>
      <color theme="1"/>
      <name val="Calibri"/>
      <family val="2"/>
      <scheme val="minor"/>
    </font>
    <font>
      <b/>
      <sz val="9"/>
      <name val="Verdana"/>
      <family val="2"/>
    </font>
    <font>
      <sz val="9"/>
      <name val="Calibri"/>
      <family val="2"/>
      <scheme val="minor"/>
    </font>
    <font>
      <b/>
      <sz val="8"/>
      <color theme="0"/>
      <name val="Verdana"/>
      <family val="2"/>
    </font>
    <font>
      <b/>
      <i/>
      <sz val="7"/>
      <color rgb="FF0000FF"/>
      <name val="Tahoma"/>
      <family val="2"/>
    </font>
    <font>
      <sz val="7"/>
      <color rgb="FF0000FF"/>
      <name val="Tahoma"/>
      <family val="2"/>
    </font>
    <font>
      <b/>
      <u/>
      <sz val="14"/>
      <color theme="0"/>
      <name val="Arial"/>
      <family val="2"/>
    </font>
    <font>
      <b/>
      <u/>
      <sz val="12"/>
      <color indexed="12"/>
      <name val="Arial"/>
      <family val="2"/>
    </font>
    <font>
      <b/>
      <u/>
      <sz val="11"/>
      <color indexed="12"/>
      <name val="Arial"/>
      <family val="2"/>
    </font>
    <font>
      <b/>
      <sz val="10"/>
      <color rgb="FF7030A0"/>
      <name val="Tahoma"/>
      <family val="2"/>
    </font>
    <font>
      <sz val="11"/>
      <name val="Tahoma"/>
      <family val="2"/>
    </font>
    <font>
      <sz val="10"/>
      <name val="Tahoma"/>
      <family val="2"/>
    </font>
    <font>
      <sz val="11"/>
      <color rgb="FF7030A0"/>
      <name val="Tahoma"/>
      <family val="2"/>
    </font>
    <font>
      <sz val="10"/>
      <color rgb="FF7030A0"/>
      <name val="Tahoma"/>
      <family val="2"/>
    </font>
    <font>
      <b/>
      <sz val="10"/>
      <color rgb="FF0000FF"/>
      <name val="Tahoma"/>
      <family val="2"/>
    </font>
    <font>
      <sz val="8"/>
      <color indexed="12"/>
      <name val="Tahoma"/>
      <family val="2"/>
    </font>
    <font>
      <b/>
      <u/>
      <sz val="18"/>
      <color rgb="FF4E3AC4"/>
      <name val="Calibri"/>
      <family val="2"/>
      <scheme val="minor"/>
    </font>
    <font>
      <b/>
      <u/>
      <sz val="14"/>
      <color theme="1"/>
      <name val="Calibri"/>
      <family val="2"/>
      <scheme val="minor"/>
    </font>
    <font>
      <sz val="14"/>
      <color theme="1"/>
      <name val="Calibri"/>
      <family val="2"/>
      <scheme val="minor"/>
    </font>
    <font>
      <u/>
      <sz val="14"/>
      <color indexed="12"/>
      <name val="Arial"/>
      <family val="2"/>
    </font>
    <font>
      <b/>
      <u/>
      <sz val="14"/>
      <color rgb="FF000000"/>
      <name val="Calibri"/>
      <family val="2"/>
      <scheme val="minor"/>
    </font>
    <font>
      <sz val="14"/>
      <color rgb="FF7030A0"/>
      <name val="Arial"/>
      <family val="2"/>
    </font>
    <font>
      <sz val="14"/>
      <color rgb="FF000000"/>
      <name val="Arial"/>
      <family val="2"/>
    </font>
  </fonts>
  <fills count="28">
    <fill>
      <patternFill patternType="none"/>
    </fill>
    <fill>
      <patternFill patternType="gray125"/>
    </fill>
    <fill>
      <patternFill patternType="solid">
        <fgColor rgb="FFFFC000"/>
        <bgColor indexed="64"/>
      </patternFill>
    </fill>
    <fill>
      <patternFill patternType="solid">
        <fgColor rgb="FF002060"/>
        <bgColor indexed="64"/>
      </patternFill>
    </fill>
    <fill>
      <patternFill patternType="solid">
        <fgColor rgb="FFFDEADA"/>
        <bgColor indexed="64"/>
      </patternFill>
    </fill>
    <fill>
      <patternFill patternType="solid">
        <fgColor rgb="FFCCFFCC"/>
        <bgColor indexed="64"/>
      </patternFill>
    </fill>
    <fill>
      <patternFill patternType="solid">
        <fgColor rgb="FF000000"/>
        <bgColor indexed="64"/>
      </patternFill>
    </fill>
    <fill>
      <patternFill patternType="gray0625">
        <bgColor rgb="FFB6DDE8"/>
      </patternFill>
    </fill>
    <fill>
      <patternFill patternType="solid">
        <fgColor rgb="FF558ED5"/>
        <bgColor indexed="64"/>
      </patternFill>
    </fill>
    <fill>
      <patternFill patternType="solid">
        <fgColor rgb="FFC6D9F1"/>
        <bgColor indexed="64"/>
      </patternFill>
    </fill>
    <fill>
      <patternFill patternType="solid">
        <fgColor rgb="FFC0C0C0"/>
        <bgColor indexed="64"/>
      </patternFill>
    </fill>
    <fill>
      <patternFill patternType="solid">
        <fgColor rgb="FFFFFF00"/>
        <bgColor indexed="64"/>
      </patternFill>
    </fill>
    <fill>
      <patternFill patternType="solid">
        <fgColor rgb="FF0070C0"/>
        <bgColor indexed="64"/>
      </patternFill>
    </fill>
    <fill>
      <patternFill patternType="solid">
        <fgColor rgb="FFBACDE4"/>
        <bgColor indexed="64"/>
      </patternFill>
    </fill>
    <fill>
      <patternFill patternType="solid">
        <fgColor rgb="FF808080"/>
        <bgColor indexed="64"/>
      </patternFill>
    </fill>
    <fill>
      <patternFill patternType="solid">
        <fgColor theme="1"/>
        <bgColor indexed="64"/>
      </patternFill>
    </fill>
    <fill>
      <patternFill patternType="solid">
        <fgColor theme="9" tint="0.79998168889431442"/>
        <bgColor indexed="64"/>
      </patternFill>
    </fill>
    <fill>
      <patternFill patternType="solid">
        <fgColor indexed="22"/>
        <bgColor indexed="64"/>
      </patternFill>
    </fill>
    <fill>
      <patternFill patternType="solid">
        <fgColor theme="1" tint="0.249977111117893"/>
        <bgColor indexed="64"/>
      </patternFill>
    </fill>
    <fill>
      <patternFill patternType="solid">
        <fgColor indexed="23"/>
        <bgColor indexed="64"/>
      </patternFill>
    </fill>
    <fill>
      <patternFill patternType="solid">
        <fgColor theme="8"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6" tint="0.59999389629810485"/>
        <bgColor indexed="64"/>
      </patternFill>
    </fill>
  </fills>
  <borders count="195">
    <border>
      <left/>
      <right/>
      <top/>
      <bottom/>
      <diagonal/>
    </border>
    <border>
      <left/>
      <right style="medium">
        <color rgb="FF003366"/>
      </right>
      <top style="hair">
        <color rgb="FF003366"/>
      </top>
      <bottom style="hair">
        <color rgb="FF003366"/>
      </bottom>
      <diagonal/>
    </border>
    <border>
      <left style="thin">
        <color rgb="FF003366"/>
      </left>
      <right style="thin">
        <color rgb="FF003366"/>
      </right>
      <top style="hair">
        <color rgb="FF003366"/>
      </top>
      <bottom style="hair">
        <color rgb="FF003366"/>
      </bottom>
      <diagonal/>
    </border>
    <border>
      <left/>
      <right/>
      <top/>
      <bottom style="hair">
        <color auto="1"/>
      </bottom>
      <diagonal/>
    </border>
    <border>
      <left style="thin">
        <color auto="1"/>
      </left>
      <right style="double">
        <color auto="1"/>
      </right>
      <top style="hair">
        <color rgb="FF003366"/>
      </top>
      <bottom style="hair">
        <color rgb="FF003366"/>
      </bottom>
      <diagonal/>
    </border>
    <border>
      <left style="thin">
        <color rgb="FF003366"/>
      </left>
      <right/>
      <top style="hair">
        <color rgb="FF003366"/>
      </top>
      <bottom style="hair">
        <color rgb="FF003366"/>
      </bottom>
      <diagonal/>
    </border>
    <border>
      <left style="thin">
        <color auto="1"/>
      </left>
      <right/>
      <top/>
      <bottom style="hair">
        <color auto="1"/>
      </bottom>
      <diagonal/>
    </border>
    <border>
      <left style="thin">
        <color auto="1"/>
      </left>
      <right style="medium">
        <color auto="1"/>
      </right>
      <top/>
      <bottom style="hair">
        <color auto="1"/>
      </bottom>
      <diagonal/>
    </border>
    <border>
      <left/>
      <right style="thin">
        <color auto="1"/>
      </right>
      <top/>
      <bottom style="hair">
        <color auto="1"/>
      </bottom>
      <diagonal/>
    </border>
    <border>
      <left style="thick">
        <color auto="1"/>
      </left>
      <right/>
      <top/>
      <bottom style="hair">
        <color auto="1"/>
      </bottom>
      <diagonal/>
    </border>
    <border>
      <left style="thin">
        <color rgb="FF003366"/>
      </left>
      <right style="thick">
        <color auto="1"/>
      </right>
      <top style="thin">
        <color rgb="FF003366"/>
      </top>
      <bottom style="thin">
        <color rgb="FF003366"/>
      </bottom>
      <diagonal/>
    </border>
    <border>
      <left style="thin">
        <color rgb="FF003366"/>
      </left>
      <right style="thin">
        <color rgb="FF003366"/>
      </right>
      <top style="thin">
        <color rgb="FF003366"/>
      </top>
      <bottom style="thin">
        <color rgb="FF003366"/>
      </bottom>
      <diagonal/>
    </border>
    <border>
      <left/>
      <right/>
      <top style="thin">
        <color rgb="FF003366"/>
      </top>
      <bottom style="thin">
        <color rgb="FF003366"/>
      </bottom>
      <diagonal/>
    </border>
    <border>
      <left style="thin">
        <color rgb="FF003366"/>
      </left>
      <right/>
      <top style="thin">
        <color rgb="FF003366"/>
      </top>
      <bottom style="thin">
        <color rgb="FF003366"/>
      </bottom>
      <diagonal/>
    </border>
    <border>
      <left style="double">
        <color auto="1"/>
      </left>
      <right style="double">
        <color auto="1"/>
      </right>
      <top style="double">
        <color auto="1"/>
      </top>
      <bottom style="double">
        <color auto="1"/>
      </bottom>
      <diagonal/>
    </border>
    <border>
      <left style="medium">
        <color rgb="FF00CC00"/>
      </left>
      <right style="medium">
        <color rgb="FF00CC00"/>
      </right>
      <top style="medium">
        <color rgb="FF00CC00"/>
      </top>
      <bottom style="medium">
        <color rgb="FF00CC00"/>
      </bottom>
      <diagonal/>
    </border>
    <border>
      <left style="medium">
        <color rgb="FFFFC000"/>
      </left>
      <right style="medium">
        <color rgb="FFFFC000"/>
      </right>
      <top style="medium">
        <color rgb="FFFFC000"/>
      </top>
      <bottom style="medium">
        <color rgb="FFFFC000"/>
      </bottom>
      <diagonal/>
    </border>
    <border>
      <left/>
      <right/>
      <top/>
      <bottom style="thin">
        <color rgb="FF003366"/>
      </bottom>
      <diagonal/>
    </border>
    <border>
      <left style="thin">
        <color auto="1"/>
      </left>
      <right style="thin">
        <color auto="1"/>
      </right>
      <top/>
      <bottom style="hair">
        <color auto="1"/>
      </bottom>
      <diagonal/>
    </border>
    <border>
      <left/>
      <right style="thick">
        <color auto="1"/>
      </right>
      <top/>
      <bottom/>
      <diagonal/>
    </border>
    <border>
      <left style="thick">
        <color auto="1"/>
      </left>
      <right/>
      <top/>
      <bottom/>
      <diagonal/>
    </border>
    <border>
      <left style="medium">
        <color auto="1"/>
      </left>
      <right/>
      <top/>
      <bottom style="medium">
        <color rgb="FF00CC00"/>
      </bottom>
      <diagonal/>
    </border>
    <border>
      <left/>
      <right/>
      <top/>
      <bottom style="medium">
        <color rgb="FFFFC000"/>
      </bottom>
      <diagonal/>
    </border>
    <border>
      <left/>
      <right style="thick">
        <color auto="1"/>
      </right>
      <top style="thick">
        <color auto="1"/>
      </top>
      <bottom/>
      <diagonal/>
    </border>
    <border>
      <left/>
      <right/>
      <top style="thick">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thin">
        <color auto="1"/>
      </left>
      <right style="thick">
        <color auto="1"/>
      </right>
      <top style="medium">
        <color auto="1"/>
      </top>
      <bottom style="thick">
        <color auto="1"/>
      </bottom>
      <diagonal/>
    </border>
    <border>
      <left style="thin">
        <color auto="1"/>
      </left>
      <right/>
      <top style="medium">
        <color auto="1"/>
      </top>
      <bottom style="thick">
        <color auto="1"/>
      </bottom>
      <diagonal/>
    </border>
    <border>
      <left style="thick">
        <color auto="1"/>
      </left>
      <right style="thin">
        <color auto="1"/>
      </right>
      <top style="medium">
        <color auto="1"/>
      </top>
      <bottom style="thick">
        <color auto="1"/>
      </bottom>
      <diagonal/>
    </border>
    <border>
      <left/>
      <right/>
      <top style="medium">
        <color auto="1"/>
      </top>
      <bottom style="thick">
        <color auto="1"/>
      </bottom>
      <diagonal/>
    </border>
    <border>
      <left style="medium">
        <color auto="1"/>
      </left>
      <right style="medium">
        <color auto="1"/>
      </right>
      <top style="medium">
        <color auto="1"/>
      </top>
      <bottom style="medium">
        <color auto="1"/>
      </bottom>
      <diagonal/>
    </border>
    <border>
      <left/>
      <right/>
      <top style="thick">
        <color auto="1"/>
      </top>
      <bottom style="medium">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n">
        <color auto="1"/>
      </left>
      <right style="thin">
        <color auto="1"/>
      </right>
      <top style="thick">
        <color auto="1"/>
      </top>
      <bottom style="medium">
        <color auto="1"/>
      </bottom>
      <diagonal/>
    </border>
    <border>
      <left/>
      <right style="thick">
        <color auto="1"/>
      </right>
      <top/>
      <bottom style="medium">
        <color auto="1"/>
      </bottom>
      <diagonal/>
    </border>
    <border>
      <left/>
      <right/>
      <top/>
      <bottom style="medium">
        <color auto="1"/>
      </bottom>
      <diagonal/>
    </border>
    <border>
      <left style="thick">
        <color auto="1"/>
      </left>
      <right/>
      <top/>
      <bottom style="medium">
        <color auto="1"/>
      </bottom>
      <diagonal/>
    </border>
    <border>
      <left/>
      <right/>
      <top style="thick">
        <color rgb="FFFF0000"/>
      </top>
      <bottom style="medium">
        <color auto="1"/>
      </bottom>
      <diagonal/>
    </border>
    <border>
      <left style="thick">
        <color auto="1"/>
      </left>
      <right/>
      <top style="thick">
        <color rgb="FFFF0000"/>
      </top>
      <bottom style="medium">
        <color auto="1"/>
      </bottom>
      <diagonal/>
    </border>
    <border>
      <left style="thick">
        <color auto="1"/>
      </left>
      <right/>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right style="thick">
        <color auto="1"/>
      </right>
      <top/>
      <bottom style="thick">
        <color auto="1"/>
      </bottom>
      <diagonal/>
    </border>
    <border>
      <left/>
      <right/>
      <top/>
      <bottom style="thick">
        <color auto="1"/>
      </bottom>
      <diagonal/>
    </border>
    <border>
      <left/>
      <right/>
      <top style="thin">
        <color auto="1"/>
      </top>
      <bottom style="thick">
        <color rgb="FFFF0000"/>
      </bottom>
      <diagonal/>
    </border>
    <border>
      <left style="thick">
        <color rgb="FFFF0000"/>
      </left>
      <right/>
      <top style="thin">
        <color auto="1"/>
      </top>
      <bottom style="thick">
        <color rgb="FFFF0000"/>
      </bottom>
      <diagonal/>
    </border>
    <border>
      <left/>
      <right style="double">
        <color auto="1"/>
      </right>
      <top style="thick">
        <color rgb="FFFF0000"/>
      </top>
      <bottom/>
      <diagonal/>
    </border>
    <border>
      <left/>
      <right/>
      <top style="thick">
        <color rgb="FFFF0000"/>
      </top>
      <bottom/>
      <diagonal/>
    </border>
    <border>
      <left style="thick">
        <color rgb="FFFF0000"/>
      </left>
      <right/>
      <top style="thick">
        <color rgb="FFFF0000"/>
      </top>
      <bottom/>
      <diagonal/>
    </border>
    <border>
      <left style="thick">
        <color auto="1"/>
      </left>
      <right/>
      <top style="medium">
        <color auto="1"/>
      </top>
      <bottom/>
      <diagonal/>
    </border>
    <border>
      <left style="thin">
        <color indexed="56"/>
      </left>
      <right/>
      <top/>
      <bottom/>
      <diagonal/>
    </border>
    <border>
      <left/>
      <right style="medium">
        <color indexed="56"/>
      </right>
      <top style="hair">
        <color indexed="56"/>
      </top>
      <bottom style="hair">
        <color indexed="56"/>
      </bottom>
      <diagonal/>
    </border>
    <border>
      <left style="thin">
        <color indexed="56"/>
      </left>
      <right style="thin">
        <color indexed="56"/>
      </right>
      <top style="hair">
        <color indexed="56"/>
      </top>
      <bottom style="hair">
        <color indexed="56"/>
      </bottom>
      <diagonal/>
    </border>
    <border>
      <left style="thin">
        <color auto="1"/>
      </left>
      <right style="double">
        <color auto="1"/>
      </right>
      <top style="hair">
        <color indexed="56"/>
      </top>
      <bottom style="hair">
        <color indexed="56"/>
      </bottom>
      <diagonal/>
    </border>
    <border>
      <left style="thin">
        <color indexed="56"/>
      </left>
      <right/>
      <top style="hair">
        <color indexed="56"/>
      </top>
      <bottom style="hair">
        <color indexed="56"/>
      </bottom>
      <diagonal/>
    </border>
    <border>
      <left/>
      <right/>
      <top style="hair">
        <color indexed="64"/>
      </top>
      <bottom style="hair">
        <color indexed="64"/>
      </bottom>
      <diagonal/>
    </border>
    <border>
      <left style="thin">
        <color indexed="56"/>
      </left>
      <right style="thick">
        <color auto="1"/>
      </right>
      <top style="thin">
        <color indexed="56"/>
      </top>
      <bottom style="thin">
        <color indexed="56"/>
      </bottom>
      <diagonal/>
    </border>
    <border>
      <left style="thin">
        <color indexed="56"/>
      </left>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style="thin">
        <color indexed="56"/>
      </top>
      <bottom style="thin">
        <color indexed="56"/>
      </bottom>
      <diagonal/>
    </border>
    <border>
      <left/>
      <right/>
      <top/>
      <bottom style="thin">
        <color indexed="56"/>
      </bottom>
      <diagonal/>
    </border>
    <border>
      <left style="thin">
        <color indexed="56"/>
      </left>
      <right/>
      <top/>
      <bottom style="thin">
        <color indexed="56"/>
      </bottom>
      <diagonal/>
    </border>
    <border>
      <left/>
      <right style="medium">
        <color auto="1"/>
      </right>
      <top/>
      <bottom/>
      <diagonal/>
    </border>
    <border>
      <left style="medium">
        <color auto="1"/>
      </left>
      <right/>
      <top/>
      <bottom/>
      <diagonal/>
    </border>
    <border>
      <left style="medium">
        <color theme="0"/>
      </left>
      <right style="medium">
        <color theme="0"/>
      </right>
      <top/>
      <bottom style="medium">
        <color theme="0"/>
      </bottom>
      <diagonal/>
    </border>
    <border>
      <left style="thick">
        <color auto="1"/>
      </left>
      <right style="thick">
        <color auto="1"/>
      </right>
      <top style="thick">
        <color indexed="56"/>
      </top>
      <bottom/>
      <diagonal/>
    </border>
    <border>
      <left/>
      <right style="thick">
        <color auto="1"/>
      </right>
      <top style="thick">
        <color indexed="56"/>
      </top>
      <bottom style="thick">
        <color auto="1"/>
      </bottom>
      <diagonal/>
    </border>
    <border>
      <left style="thin">
        <color indexed="56"/>
      </left>
      <right style="thick">
        <color auto="1"/>
      </right>
      <top style="thick">
        <color indexed="56"/>
      </top>
      <bottom style="thick">
        <color auto="1"/>
      </bottom>
      <diagonal/>
    </border>
    <border>
      <left/>
      <right/>
      <top style="thick">
        <color indexed="56"/>
      </top>
      <bottom style="thick">
        <color auto="1"/>
      </bottom>
      <diagonal/>
    </border>
    <border>
      <left style="thin">
        <color auto="1"/>
      </left>
      <right style="thin">
        <color auto="1"/>
      </right>
      <top style="thick">
        <color indexed="56"/>
      </top>
      <bottom style="thick">
        <color auto="1"/>
      </bottom>
      <diagonal/>
    </border>
    <border>
      <left style="thin">
        <color indexed="56"/>
      </left>
      <right/>
      <top style="thick">
        <color indexed="56"/>
      </top>
      <bottom style="thin">
        <color indexed="56"/>
      </bottom>
      <diagonal/>
    </border>
    <border>
      <left style="thick">
        <color auto="1"/>
      </left>
      <right style="thick">
        <color auto="1"/>
      </right>
      <top style="thick">
        <color auto="1"/>
      </top>
      <bottom style="thick">
        <color auto="1"/>
      </bottom>
      <diagonal/>
    </border>
    <border>
      <left style="medium">
        <color auto="1"/>
      </left>
      <right style="medium">
        <color auto="1"/>
      </right>
      <top style="medium">
        <color auto="1"/>
      </top>
      <bottom/>
      <diagonal/>
    </border>
    <border>
      <left/>
      <right/>
      <top style="thin">
        <color indexed="56"/>
      </top>
      <bottom style="thin">
        <color indexed="56"/>
      </bottom>
      <diagonal/>
    </border>
    <border>
      <left/>
      <right style="medium">
        <color theme="0"/>
      </right>
      <top/>
      <bottom style="medium">
        <color theme="0"/>
      </bottom>
      <diagonal/>
    </border>
    <border>
      <left/>
      <right/>
      <top/>
      <bottom style="medium">
        <color theme="0"/>
      </bottom>
      <diagonal/>
    </border>
    <border>
      <left style="medium">
        <color theme="0"/>
      </left>
      <right/>
      <top/>
      <bottom style="medium">
        <color theme="0"/>
      </bottom>
      <diagonal/>
    </border>
    <border>
      <left/>
      <right/>
      <top style="thick">
        <color indexed="56"/>
      </top>
      <bottom/>
      <diagonal/>
    </border>
    <border>
      <left style="thick">
        <color auto="1"/>
      </left>
      <right/>
      <top style="thick">
        <color indexed="56"/>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thick">
        <color indexed="64"/>
      </right>
      <top/>
      <bottom style="hair">
        <color indexed="64"/>
      </bottom>
      <diagonal/>
    </border>
    <border>
      <left style="hair">
        <color indexed="64"/>
      </left>
      <right style="thick">
        <color indexed="64"/>
      </right>
      <top/>
      <bottom/>
      <diagonal/>
    </border>
    <border>
      <left style="hair">
        <color indexed="64"/>
      </left>
      <right style="thick">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ck">
        <color auto="1"/>
      </left>
      <right/>
      <top style="thick">
        <color auto="1"/>
      </top>
      <bottom/>
      <diagonal/>
    </border>
    <border>
      <left style="medium">
        <color theme="0"/>
      </left>
      <right/>
      <top/>
      <bottom/>
      <diagonal/>
    </border>
    <border>
      <left/>
      <right style="thick">
        <color auto="1"/>
      </right>
      <top style="thin">
        <color indexed="56"/>
      </top>
      <bottom style="thin">
        <color indexed="56"/>
      </bottom>
      <diagonal/>
    </border>
    <border>
      <left style="thick">
        <color auto="1"/>
      </left>
      <right/>
      <top style="thick">
        <color indexed="56"/>
      </top>
      <bottom style="thick">
        <color auto="1"/>
      </bottom>
      <diagonal/>
    </border>
    <border>
      <left/>
      <right/>
      <top style="thin">
        <color auto="1"/>
      </top>
      <bottom style="thin">
        <color auto="1"/>
      </bottom>
      <diagonal/>
    </border>
    <border>
      <left style="thick">
        <color auto="1"/>
      </left>
      <right/>
      <top style="thin">
        <color auto="1"/>
      </top>
      <bottom style="thin">
        <color auto="1"/>
      </bottom>
      <diagonal/>
    </border>
    <border>
      <left/>
      <right/>
      <top/>
      <bottom style="thin">
        <color auto="1"/>
      </bottom>
      <diagonal/>
    </border>
    <border>
      <left style="thick">
        <color auto="1"/>
      </left>
      <right/>
      <top/>
      <bottom style="thin">
        <color auto="1"/>
      </bottom>
      <diagonal/>
    </border>
    <border>
      <left/>
      <right style="medium">
        <color indexed="56"/>
      </right>
      <top/>
      <bottom style="hair">
        <color indexed="56"/>
      </bottom>
      <diagonal/>
    </border>
    <border>
      <left style="thin">
        <color indexed="56"/>
      </left>
      <right style="thin">
        <color indexed="56"/>
      </right>
      <top/>
      <bottom style="hair">
        <color indexed="56"/>
      </bottom>
      <diagonal/>
    </border>
    <border>
      <left/>
      <right/>
      <top/>
      <bottom style="hair">
        <color indexed="64"/>
      </bottom>
      <diagonal/>
    </border>
    <border>
      <left style="thin">
        <color auto="1"/>
      </left>
      <right style="double">
        <color auto="1"/>
      </right>
      <top/>
      <bottom style="hair">
        <color indexed="56"/>
      </bottom>
      <diagonal/>
    </border>
    <border>
      <left style="thin">
        <color indexed="56"/>
      </left>
      <right/>
      <top/>
      <bottom style="hair">
        <color indexed="56"/>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ck">
        <color auto="1"/>
      </left>
      <right/>
      <top/>
      <bottom style="hair">
        <color indexed="64"/>
      </bottom>
      <diagonal/>
    </border>
    <border>
      <left/>
      <right style="medium">
        <color indexed="56"/>
      </right>
      <top style="hair">
        <color indexed="56"/>
      </top>
      <bottom/>
      <diagonal/>
    </border>
    <border>
      <left style="thin">
        <color indexed="56"/>
      </left>
      <right style="thin">
        <color indexed="56"/>
      </right>
      <top style="hair">
        <color indexed="56"/>
      </top>
      <bottom/>
      <diagonal/>
    </border>
    <border>
      <left style="thin">
        <color auto="1"/>
      </left>
      <right style="double">
        <color auto="1"/>
      </right>
      <top style="hair">
        <color indexed="56"/>
      </top>
      <bottom/>
      <diagonal/>
    </border>
    <border>
      <left style="thin">
        <color indexed="56"/>
      </left>
      <right/>
      <top style="hair">
        <color indexed="56"/>
      </top>
      <bottom/>
      <diagonal/>
    </border>
    <border>
      <left style="thin">
        <color indexed="64"/>
      </left>
      <right/>
      <top/>
      <bottom/>
      <diagonal/>
    </border>
    <border>
      <left style="thin">
        <color indexed="64"/>
      </left>
      <right style="medium">
        <color indexed="64"/>
      </right>
      <top/>
      <bottom/>
      <diagonal/>
    </border>
    <border>
      <left/>
      <right style="thin">
        <color indexed="64"/>
      </right>
      <top/>
      <bottom/>
      <diagonal/>
    </border>
    <border diagonalUp="1">
      <left style="thin">
        <color indexed="56"/>
      </left>
      <right style="thin">
        <color indexed="56"/>
      </right>
      <top style="thin">
        <color indexed="56"/>
      </top>
      <bottom style="thin">
        <color indexed="56"/>
      </bottom>
      <diagonal style="thin">
        <color rgb="FFFF0000"/>
      </diagonal>
    </border>
    <border>
      <left/>
      <right/>
      <top style="hair">
        <color auto="1"/>
      </top>
      <bottom style="hair">
        <color auto="1"/>
      </bottom>
      <diagonal/>
    </border>
    <border>
      <left/>
      <right style="thick">
        <color auto="1"/>
      </right>
      <top/>
      <bottom style="thin">
        <color indexed="56"/>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diagonal/>
    </border>
    <border>
      <left/>
      <right/>
      <top style="thin">
        <color indexed="56"/>
      </top>
      <bottom style="thick">
        <color indexed="56"/>
      </bottom>
      <diagonal/>
    </border>
    <border>
      <left style="thin">
        <color indexed="56"/>
      </left>
      <right style="thick">
        <color auto="1"/>
      </right>
      <top/>
      <bottom style="thin">
        <color indexed="56"/>
      </bottom>
      <diagonal/>
    </border>
    <border>
      <left/>
      <right style="medium">
        <color indexed="56"/>
      </right>
      <top/>
      <bottom/>
      <diagonal/>
    </border>
    <border>
      <left style="medium">
        <color indexed="56"/>
      </left>
      <right/>
      <top/>
      <bottom/>
      <diagonal/>
    </border>
    <border>
      <left/>
      <right style="medium">
        <color indexed="56"/>
      </right>
      <top style="medium">
        <color indexed="56"/>
      </top>
      <bottom/>
      <diagonal/>
    </border>
    <border>
      <left/>
      <right/>
      <top style="medium">
        <color indexed="56"/>
      </top>
      <bottom/>
      <diagonal/>
    </border>
    <border>
      <left style="medium">
        <color indexed="56"/>
      </left>
      <right/>
      <top style="medium">
        <color indexed="56"/>
      </top>
      <bottom/>
      <diagonal/>
    </border>
    <border>
      <left/>
      <right/>
      <top style="thin">
        <color indexed="56"/>
      </top>
      <bottom/>
      <diagonal/>
    </border>
    <border>
      <left/>
      <right style="medium">
        <color indexed="56"/>
      </right>
      <top style="medium">
        <color indexed="56"/>
      </top>
      <bottom style="medium">
        <color indexed="56"/>
      </bottom>
      <diagonal/>
    </border>
    <border>
      <left/>
      <right/>
      <top style="medium">
        <color indexed="56"/>
      </top>
      <bottom style="medium">
        <color indexed="56"/>
      </bottom>
      <diagonal/>
    </border>
    <border>
      <left style="medium">
        <color indexed="56"/>
      </left>
      <right/>
      <top style="medium">
        <color indexed="56"/>
      </top>
      <bottom style="medium">
        <color indexed="56"/>
      </bottom>
      <diagonal/>
    </border>
    <border>
      <left style="thin">
        <color indexed="56"/>
      </left>
      <right style="thick">
        <color auto="1"/>
      </right>
      <top style="thin">
        <color indexed="56"/>
      </top>
      <bottom/>
      <diagonal/>
    </border>
    <border>
      <left style="thin">
        <color indexed="56"/>
      </left>
      <right/>
      <top style="thin">
        <color indexed="56"/>
      </top>
      <bottom/>
      <diagonal/>
    </border>
    <border>
      <left/>
      <right/>
      <top style="hair">
        <color auto="1"/>
      </top>
      <bottom/>
      <diagonal/>
    </border>
    <border>
      <left style="thick">
        <color theme="0"/>
      </left>
      <right style="thick">
        <color theme="0"/>
      </right>
      <top style="hair">
        <color indexed="64"/>
      </top>
      <bottom/>
      <diagonal/>
    </border>
    <border>
      <left/>
      <right style="medium">
        <color auto="1"/>
      </right>
      <top/>
      <bottom style="medium">
        <color rgb="FFFFC000"/>
      </bottom>
      <diagonal/>
    </border>
    <border>
      <left style="thick">
        <color indexed="56"/>
      </left>
      <right style="thick">
        <color indexed="56"/>
      </right>
      <top/>
      <bottom/>
      <diagonal/>
    </border>
    <border>
      <left/>
      <right style="thick">
        <color indexed="56"/>
      </right>
      <top/>
      <bottom/>
      <diagonal/>
    </border>
    <border>
      <left style="thick">
        <color indexed="56"/>
      </left>
      <right style="thick">
        <color indexed="56"/>
      </right>
      <top style="thick">
        <color indexed="56"/>
      </top>
      <bottom/>
      <diagonal/>
    </border>
    <border>
      <left/>
      <right style="thick">
        <color indexed="56"/>
      </right>
      <top style="thick">
        <color indexed="56"/>
      </top>
      <bottom/>
      <diagonal/>
    </border>
    <border>
      <left/>
      <right style="thin">
        <color indexed="56"/>
      </right>
      <top style="thick">
        <color indexed="56"/>
      </top>
      <bottom style="thick">
        <color auto="1"/>
      </bottom>
      <diagonal/>
    </border>
    <border>
      <left style="thin">
        <color auto="1"/>
      </left>
      <right/>
      <top style="thick">
        <color indexed="56"/>
      </top>
      <bottom style="thick">
        <color auto="1"/>
      </bottom>
      <diagonal/>
    </border>
    <border>
      <left/>
      <right style="thick">
        <color auto="1"/>
      </right>
      <top style="thick">
        <color rgb="FFFF0000"/>
      </top>
      <bottom style="medium">
        <color auto="1"/>
      </bottom>
      <diagonal/>
    </border>
    <border>
      <left/>
      <right style="thick">
        <color indexed="64"/>
      </right>
      <top/>
      <bottom/>
      <diagonal/>
    </border>
    <border>
      <left/>
      <right style="thick">
        <color rgb="FFFF0000"/>
      </right>
      <top style="thin">
        <color auto="1"/>
      </top>
      <bottom style="thick">
        <color rgb="FFFF0000"/>
      </bottom>
      <diagonal/>
    </border>
    <border>
      <left/>
      <right style="double">
        <color indexed="64"/>
      </right>
      <top style="thick">
        <color rgb="FFFF0000"/>
      </top>
      <bottom style="thin">
        <color auto="1"/>
      </bottom>
      <diagonal/>
    </border>
    <border>
      <left/>
      <right/>
      <top style="thick">
        <color rgb="FFFF0000"/>
      </top>
      <bottom style="thin">
        <color auto="1"/>
      </bottom>
      <diagonal/>
    </border>
    <border>
      <left style="thick">
        <color rgb="FFFF0000"/>
      </left>
      <right/>
      <top style="thick">
        <color rgb="FFFF0000"/>
      </top>
      <bottom style="thin">
        <color auto="1"/>
      </bottom>
      <diagonal/>
    </border>
    <border>
      <left/>
      <right style="medium">
        <color indexed="56"/>
      </right>
      <top style="hair">
        <color indexed="56"/>
      </top>
      <bottom style="hair">
        <color indexed="56"/>
      </bottom>
      <diagonal/>
    </border>
    <border>
      <left/>
      <right style="thick">
        <color auto="1"/>
      </right>
      <top/>
      <bottom style="hair">
        <color indexed="64"/>
      </bottom>
      <diagonal/>
    </border>
    <border>
      <left style="thin">
        <color indexed="64"/>
      </left>
      <right style="thin">
        <color indexed="64"/>
      </right>
      <top/>
      <bottom style="hair">
        <color indexed="64"/>
      </bottom>
      <diagonal/>
    </border>
    <border>
      <left/>
      <right style="thin">
        <color auto="1"/>
      </right>
      <top style="thin">
        <color auto="1"/>
      </top>
      <bottom style="thin">
        <color auto="1"/>
      </bottom>
      <diagonal/>
    </border>
    <border>
      <left style="thick">
        <color theme="0"/>
      </left>
      <right/>
      <top/>
      <bottom/>
      <diagonal/>
    </border>
    <border>
      <left/>
      <right style="thick">
        <color theme="0"/>
      </right>
      <top/>
      <bottom/>
      <diagonal/>
    </border>
    <border>
      <left/>
      <right style="thick">
        <color auto="1"/>
      </right>
      <top style="thick">
        <color indexed="56"/>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56"/>
      </right>
      <top style="thin">
        <color indexed="64"/>
      </top>
      <bottom style="thin">
        <color indexed="64"/>
      </bottom>
      <diagonal/>
    </border>
    <border>
      <left style="thin">
        <color indexed="56"/>
      </left>
      <right style="thick">
        <color auto="1"/>
      </right>
      <top style="thin">
        <color indexed="56"/>
      </top>
      <bottom style="thin">
        <color indexed="56"/>
      </bottom>
      <diagonal/>
    </border>
    <border>
      <left style="thin">
        <color indexed="56"/>
      </left>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56"/>
      </right>
      <top style="thin">
        <color indexed="64"/>
      </top>
      <bottom style="thin">
        <color indexed="64"/>
      </bottom>
      <diagonal/>
    </border>
    <border>
      <left style="thin">
        <color indexed="56"/>
      </left>
      <right style="thick">
        <color auto="1"/>
      </right>
      <top style="thin">
        <color indexed="56"/>
      </top>
      <bottom style="thin">
        <color indexed="56"/>
      </bottom>
      <diagonal/>
    </border>
    <border>
      <left style="thin">
        <color indexed="56"/>
      </left>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auto="1"/>
      </left>
      <right style="thin">
        <color auto="1"/>
      </right>
      <top style="thin">
        <color auto="1"/>
      </top>
      <bottom style="thin">
        <color auto="1"/>
      </bottom>
      <diagonal/>
    </border>
    <border>
      <left/>
      <right style="thin">
        <color indexed="56"/>
      </right>
      <top style="thin">
        <color indexed="64"/>
      </top>
      <bottom style="thin">
        <color indexed="64"/>
      </bottom>
      <diagonal/>
    </border>
    <border>
      <left style="thin">
        <color indexed="56"/>
      </left>
      <right style="thick">
        <color auto="1"/>
      </right>
      <top style="thin">
        <color indexed="56"/>
      </top>
      <bottom style="thin">
        <color indexed="56"/>
      </bottom>
      <diagonal/>
    </border>
    <border>
      <left style="thin">
        <color indexed="56"/>
      </left>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56"/>
      </right>
      <top style="thin">
        <color indexed="64"/>
      </top>
      <bottom style="thin">
        <color indexed="64"/>
      </bottom>
      <diagonal/>
    </border>
    <border>
      <left/>
      <right style="thin">
        <color indexed="56"/>
      </right>
      <top/>
      <bottom style="thin">
        <color indexed="64"/>
      </bottom>
      <diagonal/>
    </border>
    <border>
      <left/>
      <right/>
      <top/>
      <bottom style="medium">
        <color rgb="FF00CC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style="thick">
        <color rgb="FFFF0000"/>
      </bottom>
      <diagonal/>
    </border>
    <border>
      <left style="thick">
        <color rgb="FFFF0000"/>
      </left>
      <right/>
      <top style="thin">
        <color auto="1"/>
      </top>
      <bottom style="thick">
        <color rgb="FFFF0000"/>
      </bottom>
      <diagonal/>
    </border>
    <border>
      <left style="thin">
        <color indexed="56"/>
      </left>
      <right/>
      <top style="hair">
        <color indexed="56"/>
      </top>
      <bottom style="hair">
        <color indexed="56"/>
      </bottom>
      <diagonal/>
    </border>
    <border>
      <left style="thin">
        <color auto="1"/>
      </left>
      <right style="double">
        <color auto="1"/>
      </right>
      <top style="hair">
        <color indexed="56"/>
      </top>
      <bottom style="hair">
        <color indexed="56"/>
      </bottom>
      <diagonal/>
    </border>
    <border>
      <left style="thin">
        <color indexed="56"/>
      </left>
      <right style="thin">
        <color indexed="56"/>
      </right>
      <top style="hair">
        <color indexed="56"/>
      </top>
      <bottom style="hair">
        <color indexed="56"/>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42">
    <xf numFmtId="0" fontId="0" fillId="0" borderId="0"/>
    <xf numFmtId="0" fontId="5" fillId="0" borderId="0"/>
    <xf numFmtId="0" fontId="6" fillId="0" borderId="0"/>
    <xf numFmtId="0" fontId="5" fillId="0" borderId="0"/>
    <xf numFmtId="0" fontId="14" fillId="0" borderId="0" applyNumberFormat="0" applyFill="0" applyBorder="0">
      <protection locked="0"/>
    </xf>
    <xf numFmtId="0" fontId="21" fillId="0" borderId="0"/>
    <xf numFmtId="0" fontId="1" fillId="0" borderId="0"/>
    <xf numFmtId="0" fontId="27"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78" fillId="0" borderId="0"/>
    <xf numFmtId="0" fontId="5" fillId="0" borderId="0"/>
    <xf numFmtId="0" fontId="1" fillId="0" borderId="0"/>
    <xf numFmtId="0" fontId="1" fillId="0" borderId="0"/>
    <xf numFmtId="0" fontId="1" fillId="0" borderId="0"/>
    <xf numFmtId="0" fontId="1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03">
    <xf numFmtId="0" fontId="0" fillId="0" borderId="0" xfId="0"/>
    <xf numFmtId="0" fontId="5" fillId="0" borderId="0" xfId="1"/>
    <xf numFmtId="0" fontId="5" fillId="0" borderId="0" xfId="1" applyAlignment="1">
      <alignment vertical="center"/>
    </xf>
    <xf numFmtId="0" fontId="6" fillId="0" borderId="0" xfId="2" applyAlignment="1">
      <alignment vertical="center"/>
    </xf>
    <xf numFmtId="164" fontId="6" fillId="0" borderId="0" xfId="2" applyNumberFormat="1" applyAlignment="1">
      <alignment vertical="center"/>
    </xf>
    <xf numFmtId="165" fontId="7" fillId="2" borderId="0" xfId="1" applyNumberFormat="1" applyFont="1" applyFill="1" applyAlignment="1">
      <alignment horizontal="center" vertical="center"/>
    </xf>
    <xf numFmtId="166" fontId="8" fillId="3" borderId="0" xfId="3" applyNumberFormat="1" applyFont="1" applyFill="1" applyAlignment="1">
      <alignment vertical="center" wrapText="1"/>
    </xf>
    <xf numFmtId="49" fontId="9" fillId="3" borderId="0" xfId="3" applyNumberFormat="1" applyFont="1" applyFill="1" applyAlignment="1">
      <alignment horizontal="left" vertical="center"/>
    </xf>
    <xf numFmtId="167" fontId="9" fillId="3" borderId="0" xfId="3" applyNumberFormat="1" applyFont="1" applyFill="1" applyAlignment="1">
      <alignment horizontal="left" vertical="center"/>
    </xf>
    <xf numFmtId="0" fontId="9" fillId="3" borderId="0" xfId="3" applyFont="1" applyFill="1" applyAlignment="1">
      <alignment horizontal="left" vertical="center"/>
    </xf>
    <xf numFmtId="0" fontId="10" fillId="3" borderId="0" xfId="3" applyFont="1" applyFill="1" applyAlignment="1">
      <alignment horizontal="left" vertical="center"/>
    </xf>
    <xf numFmtId="164" fontId="10" fillId="3" borderId="0" xfId="3" applyNumberFormat="1" applyFont="1" applyFill="1" applyAlignment="1">
      <alignment horizontal="left" vertical="center"/>
    </xf>
    <xf numFmtId="0" fontId="11" fillId="3" borderId="0" xfId="3" applyFont="1" applyFill="1" applyAlignment="1">
      <alignment horizontal="right" vertical="center"/>
    </xf>
    <xf numFmtId="0" fontId="12" fillId="3" borderId="0" xfId="3" applyFont="1" applyFill="1" applyAlignment="1">
      <alignment horizontal="left" vertical="center"/>
    </xf>
    <xf numFmtId="0" fontId="13" fillId="3" borderId="0" xfId="3" applyFont="1" applyFill="1" applyAlignment="1">
      <alignment horizontal="center" vertical="center"/>
    </xf>
    <xf numFmtId="0" fontId="15" fillId="0" borderId="0" xfId="4" applyFont="1" applyFill="1" applyProtection="1"/>
    <xf numFmtId="165" fontId="7" fillId="2" borderId="0" xfId="1" applyNumberFormat="1" applyFont="1" applyFill="1" applyAlignment="1">
      <alignment horizontal="center"/>
    </xf>
    <xf numFmtId="4" fontId="16" fillId="4" borderId="1" xfId="1" applyNumberFormat="1" applyFont="1" applyFill="1" applyBorder="1" applyAlignment="1">
      <alignment vertical="center" wrapText="1"/>
    </xf>
    <xf numFmtId="4" fontId="16" fillId="4" borderId="2" xfId="1" applyNumberFormat="1" applyFont="1" applyFill="1" applyBorder="1" applyAlignment="1">
      <alignment vertical="center" wrapText="1"/>
    </xf>
    <xf numFmtId="2" fontId="17" fillId="5" borderId="3" xfId="1" applyNumberFormat="1" applyFont="1" applyFill="1" applyBorder="1" applyAlignment="1" applyProtection="1">
      <alignment horizontal="right" vertical="center"/>
      <protection locked="0"/>
    </xf>
    <xf numFmtId="4" fontId="16" fillId="4" borderId="4" xfId="1" applyNumberFormat="1" applyFont="1" applyFill="1" applyBorder="1" applyAlignment="1">
      <alignment vertical="center" wrapText="1"/>
    </xf>
    <xf numFmtId="4" fontId="16" fillId="4" borderId="5" xfId="1" applyNumberFormat="1" applyFont="1" applyFill="1" applyBorder="1" applyAlignment="1">
      <alignment vertical="center" wrapText="1"/>
    </xf>
    <xf numFmtId="2" fontId="17" fillId="5" borderId="6" xfId="1" applyNumberFormat="1" applyFont="1" applyFill="1" applyBorder="1" applyAlignment="1" applyProtection="1">
      <alignment horizontal="right" vertical="center"/>
      <protection locked="0"/>
    </xf>
    <xf numFmtId="0" fontId="18" fillId="3" borderId="0" xfId="1" applyFont="1" applyFill="1" applyAlignment="1">
      <alignment horizontal="left" vertical="center"/>
    </xf>
    <xf numFmtId="0" fontId="19" fillId="5" borderId="7" xfId="1" applyFont="1" applyFill="1" applyBorder="1" applyAlignment="1" applyProtection="1">
      <alignment horizontal="center" vertical="center"/>
      <protection locked="0"/>
    </xf>
    <xf numFmtId="0" fontId="19" fillId="5" borderId="8" xfId="1" applyFont="1" applyFill="1" applyBorder="1" applyAlignment="1" applyProtection="1">
      <alignment horizontal="center" vertical="center"/>
      <protection locked="0"/>
    </xf>
    <xf numFmtId="165" fontId="20" fillId="6" borderId="0" xfId="1" applyNumberFormat="1" applyFont="1" applyFill="1" applyAlignment="1">
      <alignment horizontal="center" vertical="center"/>
    </xf>
    <xf numFmtId="165" fontId="20" fillId="6" borderId="0" xfId="5" applyNumberFormat="1" applyFont="1" applyFill="1" applyAlignment="1">
      <alignment horizontal="center" vertical="center"/>
    </xf>
    <xf numFmtId="165" fontId="20" fillId="6" borderId="0" xfId="1" applyNumberFormat="1" applyFont="1" applyFill="1" applyAlignment="1">
      <alignment horizontal="center"/>
    </xf>
    <xf numFmtId="0" fontId="5" fillId="5" borderId="8" xfId="1" applyFill="1" applyBorder="1" applyAlignment="1" applyProtection="1">
      <alignment horizontal="left" wrapText="1"/>
      <protection locked="0"/>
    </xf>
    <xf numFmtId="0" fontId="22" fillId="5" borderId="3" xfId="1" applyFont="1" applyFill="1" applyBorder="1" applyAlignment="1" applyProtection="1">
      <alignment horizontal="left"/>
      <protection locked="0"/>
    </xf>
    <xf numFmtId="0" fontId="22" fillId="5" borderId="9" xfId="1" applyFont="1" applyFill="1" applyBorder="1" applyAlignment="1" applyProtection="1">
      <alignment horizontal="left"/>
      <protection locked="0"/>
    </xf>
    <xf numFmtId="0" fontId="23" fillId="0" borderId="10" xfId="1" applyFont="1" applyBorder="1" applyAlignment="1">
      <alignment wrapText="1"/>
    </xf>
    <xf numFmtId="2" fontId="24" fillId="0" borderId="11" xfId="3" applyNumberFormat="1" applyFont="1" applyBorder="1" applyAlignment="1">
      <alignment horizontal="right" wrapText="1"/>
    </xf>
    <xf numFmtId="164" fontId="17" fillId="0" borderId="12" xfId="1" applyNumberFormat="1" applyFont="1" applyBorder="1"/>
    <xf numFmtId="0" fontId="11" fillId="0" borderId="11" xfId="3" applyFont="1" applyBorder="1" applyAlignment="1">
      <alignment horizontal="right" wrapText="1"/>
    </xf>
    <xf numFmtId="0" fontId="23" fillId="0" borderId="13" xfId="1" applyFont="1" applyBorder="1" applyAlignment="1">
      <alignment wrapText="1"/>
    </xf>
    <xf numFmtId="0" fontId="18" fillId="3" borderId="0" xfId="1" applyFont="1" applyFill="1" applyAlignment="1">
      <alignment horizontal="left"/>
    </xf>
    <xf numFmtId="0" fontId="6" fillId="0" borderId="0" xfId="6" applyFont="1" applyAlignment="1">
      <alignment vertical="center"/>
    </xf>
    <xf numFmtId="4" fontId="25" fillId="3" borderId="0" xfId="3" applyNumberFormat="1" applyFont="1" applyFill="1" applyAlignment="1">
      <alignment horizontal="left" vertical="center"/>
    </xf>
    <xf numFmtId="0" fontId="26" fillId="3" borderId="0" xfId="3" applyFont="1" applyFill="1" applyAlignment="1">
      <alignment horizontal="left" vertical="center"/>
    </xf>
    <xf numFmtId="2" fontId="28" fillId="7" borderId="14" xfId="7" applyNumberFormat="1" applyFont="1" applyFill="1" applyBorder="1" applyAlignment="1">
      <alignment vertical="center"/>
    </xf>
    <xf numFmtId="0" fontId="29" fillId="3" borderId="15" xfId="1" applyFont="1" applyFill="1" applyBorder="1" applyAlignment="1">
      <alignment horizontal="center" vertical="center"/>
    </xf>
    <xf numFmtId="0" fontId="30" fillId="3" borderId="16" xfId="1" applyFont="1" applyFill="1" applyBorder="1" applyAlignment="1">
      <alignment horizontal="center" vertical="center"/>
    </xf>
    <xf numFmtId="0" fontId="31" fillId="6" borderId="0" xfId="8" applyFont="1" applyFill="1" applyAlignment="1">
      <alignment horizontal="center" vertical="center"/>
    </xf>
    <xf numFmtId="0" fontId="29" fillId="3" borderId="0" xfId="1" applyFont="1" applyFill="1" applyAlignment="1">
      <alignment horizontal="center" vertical="center"/>
    </xf>
    <xf numFmtId="0" fontId="18" fillId="6" borderId="0" xfId="1" applyFont="1" applyFill="1" applyAlignment="1">
      <alignment horizontal="center" vertical="center"/>
    </xf>
    <xf numFmtId="4" fontId="16" fillId="4" borderId="1" xfId="1" applyNumberFormat="1" applyFont="1" applyFill="1" applyBorder="1" applyAlignment="1">
      <alignment wrapText="1"/>
    </xf>
    <xf numFmtId="4" fontId="16" fillId="4" borderId="2" xfId="1" applyNumberFormat="1" applyFont="1" applyFill="1" applyBorder="1" applyAlignment="1">
      <alignment wrapText="1"/>
    </xf>
    <xf numFmtId="2" fontId="17" fillId="5" borderId="3" xfId="1" applyNumberFormat="1" applyFont="1" applyFill="1" applyBorder="1" applyAlignment="1" applyProtection="1">
      <alignment horizontal="right"/>
      <protection locked="0"/>
    </xf>
    <xf numFmtId="4" fontId="16" fillId="4" borderId="4" xfId="1" applyNumberFormat="1" applyFont="1" applyFill="1" applyBorder="1" applyAlignment="1">
      <alignment wrapText="1"/>
    </xf>
    <xf numFmtId="4" fontId="16" fillId="4" borderId="5" xfId="1" applyNumberFormat="1" applyFont="1" applyFill="1" applyBorder="1" applyAlignment="1">
      <alignment wrapText="1"/>
    </xf>
    <xf numFmtId="2" fontId="17" fillId="5" borderId="6" xfId="1" applyNumberFormat="1" applyFont="1" applyFill="1" applyBorder="1" applyAlignment="1" applyProtection="1">
      <alignment horizontal="right"/>
      <protection locked="0"/>
    </xf>
    <xf numFmtId="0" fontId="32" fillId="3" borderId="0" xfId="1" applyFont="1" applyFill="1" applyAlignment="1">
      <alignment horizontal="left" vertical="center"/>
    </xf>
    <xf numFmtId="0" fontId="19" fillId="5" borderId="7" xfId="1" applyFont="1" applyFill="1" applyBorder="1" applyAlignment="1" applyProtection="1">
      <alignment horizontal="center"/>
      <protection locked="0"/>
    </xf>
    <xf numFmtId="0" fontId="19" fillId="5" borderId="18" xfId="1" applyFont="1" applyFill="1" applyBorder="1" applyAlignment="1" applyProtection="1">
      <alignment horizontal="center"/>
      <protection locked="0"/>
    </xf>
    <xf numFmtId="0" fontId="19" fillId="5" borderId="8" xfId="1" applyFont="1" applyFill="1" applyBorder="1" applyAlignment="1" applyProtection="1">
      <alignment horizontal="center"/>
      <protection locked="0"/>
    </xf>
    <xf numFmtId="168" fontId="33" fillId="0" borderId="13" xfId="3" applyNumberFormat="1" applyFont="1" applyBorder="1" applyAlignment="1">
      <alignment horizontal="center" vertical="center"/>
    </xf>
    <xf numFmtId="0" fontId="5" fillId="0" borderId="0" xfId="5" applyFont="1"/>
    <xf numFmtId="167" fontId="9" fillId="8" borderId="0" xfId="3" applyNumberFormat="1" applyFont="1" applyFill="1" applyAlignment="1">
      <alignment horizontal="left" vertical="center"/>
    </xf>
    <xf numFmtId="0" fontId="34" fillId="0" borderId="11" xfId="3" applyFont="1" applyBorder="1" applyAlignment="1">
      <alignment horizontal="right" wrapText="1"/>
    </xf>
    <xf numFmtId="0" fontId="35" fillId="3" borderId="0" xfId="3" applyFont="1" applyFill="1" applyAlignment="1">
      <alignment horizontal="center" vertical="center"/>
    </xf>
    <xf numFmtId="0" fontId="31" fillId="6" borderId="0" xfId="9" applyFont="1" applyFill="1" applyAlignment="1">
      <alignment horizontal="center" vertical="center"/>
    </xf>
    <xf numFmtId="0" fontId="2" fillId="2" borderId="20" xfId="10" applyFont="1" applyFill="1" applyBorder="1" applyAlignment="1">
      <alignment horizontal="center" vertical="center" wrapText="1"/>
    </xf>
    <xf numFmtId="0" fontId="36" fillId="3" borderId="0" xfId="3" applyFont="1" applyFill="1" applyAlignment="1">
      <alignment horizontal="left"/>
    </xf>
    <xf numFmtId="0" fontId="9" fillId="3" borderId="0" xfId="3" applyFont="1" applyFill="1" applyAlignment="1">
      <alignment horizontal="left"/>
    </xf>
    <xf numFmtId="0" fontId="2" fillId="2" borderId="0" xfId="10" applyFont="1" applyFill="1" applyAlignment="1">
      <alignment horizontal="center" vertical="center" wrapText="1"/>
    </xf>
    <xf numFmtId="164" fontId="6" fillId="2" borderId="0" xfId="1" applyNumberFormat="1" applyFont="1" applyFill="1" applyAlignment="1">
      <alignment vertical="center" wrapText="1"/>
    </xf>
    <xf numFmtId="0" fontId="6" fillId="2" borderId="0" xfId="1" applyFont="1" applyFill="1" applyAlignment="1">
      <alignment vertical="center" wrapText="1"/>
    </xf>
    <xf numFmtId="0" fontId="40" fillId="10" borderId="0" xfId="1" applyFont="1" applyFill="1" applyAlignment="1">
      <alignment vertical="center" wrapText="1"/>
    </xf>
    <xf numFmtId="0" fontId="42" fillId="9" borderId="31" xfId="11" applyFont="1" applyFill="1" applyBorder="1" applyAlignment="1">
      <alignment horizontal="center" vertical="center" wrapText="1"/>
    </xf>
    <xf numFmtId="0" fontId="43" fillId="9" borderId="32" xfId="11" applyFont="1" applyFill="1" applyBorder="1" applyAlignment="1">
      <alignment horizontal="center" vertical="center" wrapText="1"/>
    </xf>
    <xf numFmtId="0" fontId="39" fillId="9" borderId="33" xfId="11" applyFont="1" applyFill="1" applyBorder="1" applyAlignment="1">
      <alignment horizontal="center" vertical="center" wrapText="1"/>
    </xf>
    <xf numFmtId="0" fontId="44" fillId="9" borderId="32" xfId="11" applyFont="1" applyFill="1" applyBorder="1" applyAlignment="1">
      <alignment horizontal="center" vertical="center" wrapText="1"/>
    </xf>
    <xf numFmtId="0" fontId="39" fillId="9" borderId="34" xfId="11" applyFont="1" applyFill="1" applyBorder="1" applyAlignment="1">
      <alignment horizontal="center" vertical="center" wrapText="1"/>
    </xf>
    <xf numFmtId="170" fontId="48" fillId="0" borderId="36" xfId="11" applyNumberFormat="1" applyFont="1" applyBorder="1" applyAlignment="1">
      <alignment horizontal="center" vertical="center" wrapText="1"/>
    </xf>
    <xf numFmtId="164" fontId="49" fillId="12" borderId="36" xfId="1" applyNumberFormat="1" applyFont="1" applyFill="1" applyBorder="1" applyAlignment="1">
      <alignment horizontal="center" vertical="center" wrapText="1"/>
    </xf>
    <xf numFmtId="0" fontId="49" fillId="12" borderId="39" xfId="1" applyFont="1" applyFill="1" applyBorder="1" applyAlignment="1">
      <alignment horizontal="center" vertical="center" wrapText="1"/>
    </xf>
    <xf numFmtId="0" fontId="55" fillId="5" borderId="49" xfId="12" applyFont="1" applyFill="1" applyBorder="1" applyAlignment="1">
      <alignment vertical="center"/>
    </xf>
    <xf numFmtId="166" fontId="56" fillId="5" borderId="50" xfId="12" applyNumberFormat="1" applyFont="1" applyFill="1" applyBorder="1" applyAlignment="1">
      <alignment vertical="center"/>
    </xf>
    <xf numFmtId="164" fontId="57" fillId="5" borderId="50" xfId="12" applyNumberFormat="1" applyFont="1" applyFill="1" applyBorder="1" applyAlignment="1">
      <alignment vertical="center"/>
    </xf>
    <xf numFmtId="0" fontId="57" fillId="5" borderId="45" xfId="12" applyFont="1" applyFill="1" applyBorder="1" applyAlignment="1">
      <alignment vertical="center"/>
    </xf>
    <xf numFmtId="0" fontId="25" fillId="6" borderId="0" xfId="3" applyFont="1" applyFill="1" applyAlignment="1">
      <alignment horizontal="center"/>
    </xf>
    <xf numFmtId="0" fontId="31" fillId="3" borderId="0" xfId="1" applyFont="1" applyFill="1" applyAlignment="1">
      <alignment horizontal="left" vertical="center" wrapText="1"/>
    </xf>
    <xf numFmtId="0" fontId="41" fillId="14" borderId="0" xfId="12" applyFont="1" applyFill="1" applyAlignment="1">
      <alignment vertical="center"/>
    </xf>
    <xf numFmtId="166" fontId="61" fillId="14" borderId="0" xfId="12" applyNumberFormat="1" applyFont="1" applyFill="1" applyAlignment="1">
      <alignment vertical="center"/>
    </xf>
    <xf numFmtId="164" fontId="62" fillId="14" borderId="0" xfId="12" applyNumberFormat="1" applyFont="1" applyFill="1" applyAlignment="1">
      <alignment vertical="center"/>
    </xf>
    <xf numFmtId="0" fontId="62" fillId="14" borderId="0" xfId="13" applyFont="1" applyFill="1" applyAlignment="1">
      <alignment vertical="center"/>
    </xf>
    <xf numFmtId="0" fontId="72" fillId="0" borderId="0" xfId="1" applyFont="1" applyAlignment="1">
      <alignment vertical="center"/>
    </xf>
    <xf numFmtId="164" fontId="5" fillId="0" borderId="0" xfId="1" applyNumberFormat="1" applyAlignment="1">
      <alignment vertical="center"/>
    </xf>
    <xf numFmtId="0" fontId="1" fillId="0" borderId="0" xfId="14" applyAlignment="1">
      <alignment vertical="center"/>
    </xf>
    <xf numFmtId="0" fontId="1" fillId="0" borderId="0" xfId="14" applyAlignment="1">
      <alignment horizontal="left" vertical="center"/>
    </xf>
    <xf numFmtId="0" fontId="1" fillId="0" borderId="0" xfId="6" applyAlignment="1">
      <alignment vertical="center"/>
    </xf>
    <xf numFmtId="4" fontId="73" fillId="3" borderId="0" xfId="3" applyNumberFormat="1" applyFont="1" applyFill="1" applyAlignment="1">
      <alignment horizontal="left" vertical="center"/>
    </xf>
    <xf numFmtId="0" fontId="74" fillId="3" borderId="0" xfId="3" applyFont="1" applyFill="1" applyAlignment="1">
      <alignment horizontal="left" vertical="center"/>
    </xf>
    <xf numFmtId="1" fontId="75" fillId="3" borderId="57" xfId="3" applyNumberFormat="1" applyFont="1" applyFill="1" applyBorder="1" applyAlignment="1">
      <alignment horizontal="left" vertical="center"/>
    </xf>
    <xf numFmtId="0" fontId="76" fillId="15" borderId="0" xfId="9" applyFont="1" applyFill="1" applyAlignment="1">
      <alignment horizontal="center" vertical="center"/>
    </xf>
    <xf numFmtId="0" fontId="18" fillId="15" borderId="0" xfId="1" applyFont="1" applyFill="1" applyAlignment="1">
      <alignment horizontal="center" vertical="center"/>
    </xf>
    <xf numFmtId="166" fontId="77" fillId="3" borderId="0" xfId="3" applyNumberFormat="1" applyFont="1" applyFill="1" applyAlignment="1">
      <alignment vertical="center"/>
    </xf>
    <xf numFmtId="167" fontId="75" fillId="3" borderId="0" xfId="3" applyNumberFormat="1" applyFont="1" applyFill="1" applyAlignment="1">
      <alignment horizontal="left" vertical="center"/>
    </xf>
    <xf numFmtId="0" fontId="75" fillId="3" borderId="0" xfId="3" applyFont="1" applyFill="1" applyAlignment="1">
      <alignment horizontal="left" vertical="center"/>
    </xf>
    <xf numFmtId="0" fontId="11" fillId="3" borderId="0" xfId="3" applyFont="1" applyFill="1" applyAlignment="1">
      <alignment horizontal="left" vertical="center"/>
    </xf>
    <xf numFmtId="4" fontId="16" fillId="16" borderId="58" xfId="1" applyNumberFormat="1" applyFont="1" applyFill="1" applyBorder="1" applyAlignment="1">
      <alignment vertical="center" wrapText="1"/>
    </xf>
    <xf numFmtId="4" fontId="16" fillId="16" borderId="59" xfId="1" applyNumberFormat="1" applyFont="1" applyFill="1" applyBorder="1" applyAlignment="1">
      <alignment vertical="center" wrapText="1"/>
    </xf>
    <xf numFmtId="4" fontId="16" fillId="16" borderId="60" xfId="1" applyNumberFormat="1" applyFont="1" applyFill="1" applyBorder="1" applyAlignment="1">
      <alignment vertical="center" wrapText="1"/>
    </xf>
    <xf numFmtId="4" fontId="16" fillId="16" borderId="61" xfId="1" applyNumberFormat="1" applyFont="1" applyFill="1" applyBorder="1" applyAlignment="1">
      <alignment vertical="center" wrapText="1"/>
    </xf>
    <xf numFmtId="165" fontId="20" fillId="15" borderId="0" xfId="1" applyNumberFormat="1" applyFont="1" applyFill="1" applyAlignment="1">
      <alignment horizontal="center" vertical="center"/>
    </xf>
    <xf numFmtId="0" fontId="22" fillId="5" borderId="62" xfId="1" applyFont="1" applyFill="1" applyBorder="1" applyAlignment="1" applyProtection="1">
      <alignment horizontal="left" vertical="center"/>
      <protection locked="0"/>
    </xf>
    <xf numFmtId="0" fontId="22" fillId="5" borderId="3" xfId="1" applyFont="1" applyFill="1" applyBorder="1" applyAlignment="1" applyProtection="1">
      <alignment horizontal="left" vertical="center"/>
      <protection locked="0"/>
    </xf>
    <xf numFmtId="0" fontId="22" fillId="5" borderId="9" xfId="1" applyFont="1" applyFill="1" applyBorder="1" applyAlignment="1" applyProtection="1">
      <alignment horizontal="left" vertical="center"/>
      <protection locked="0"/>
    </xf>
    <xf numFmtId="0" fontId="23" fillId="0" borderId="63" xfId="1" applyFont="1" applyBorder="1" applyAlignment="1">
      <alignment vertical="center" wrapText="1"/>
    </xf>
    <xf numFmtId="168" fontId="33" fillId="0" borderId="64" xfId="3" applyNumberFormat="1" applyFont="1" applyBorder="1" applyAlignment="1">
      <alignment horizontal="center" vertical="center"/>
    </xf>
    <xf numFmtId="164" fontId="24" fillId="0" borderId="65" xfId="3" applyNumberFormat="1" applyFont="1" applyBorder="1" applyAlignment="1">
      <alignment horizontal="right" vertical="center" wrapText="1"/>
    </xf>
    <xf numFmtId="0" fontId="23" fillId="0" borderId="64" xfId="1" applyFont="1" applyBorder="1" applyAlignment="1">
      <alignment vertical="center" wrapText="1"/>
    </xf>
    <xf numFmtId="0" fontId="17" fillId="5" borderId="8" xfId="16" applyFont="1" applyFill="1" applyBorder="1" applyAlignment="1">
      <alignment horizontal="center"/>
    </xf>
    <xf numFmtId="167" fontId="13" fillId="3" borderId="0" xfId="3" applyNumberFormat="1" applyFont="1" applyFill="1" applyAlignment="1">
      <alignment horizontal="center" vertical="center"/>
    </xf>
    <xf numFmtId="1" fontId="81" fillId="17" borderId="35" xfId="16" applyNumberFormat="1" applyFont="1" applyFill="1" applyBorder="1" applyAlignment="1">
      <alignment horizontal="center"/>
    </xf>
    <xf numFmtId="0" fontId="83" fillId="0" borderId="64" xfId="3" applyFont="1" applyBorder="1" applyAlignment="1">
      <alignment horizontal="right" vertical="center" wrapText="1"/>
    </xf>
    <xf numFmtId="164" fontId="24" fillId="0" borderId="65" xfId="1" applyNumberFormat="1" applyFont="1" applyBorder="1" applyAlignment="1">
      <alignment vertical="center" wrapText="1"/>
    </xf>
    <xf numFmtId="0" fontId="5" fillId="5" borderId="8" xfId="1" applyFill="1" applyBorder="1" applyAlignment="1" applyProtection="1">
      <alignment horizontal="left" vertical="center" wrapText="1"/>
      <protection locked="0"/>
    </xf>
    <xf numFmtId="0" fontId="4" fillId="15" borderId="0" xfId="9" applyFont="1" applyFill="1" applyAlignment="1">
      <alignment horizontal="center" vertical="center"/>
    </xf>
    <xf numFmtId="0" fontId="85" fillId="0" borderId="0" xfId="17" applyFont="1" applyAlignment="1">
      <alignment horizontal="center" vertical="center"/>
    </xf>
    <xf numFmtId="0" fontId="86" fillId="0" borderId="0" xfId="9" applyFont="1" applyAlignment="1">
      <alignment vertical="center"/>
    </xf>
    <xf numFmtId="0" fontId="85" fillId="0" borderId="0" xfId="9" applyFont="1" applyAlignment="1">
      <alignment horizontal="center" vertical="center"/>
    </xf>
    <xf numFmtId="49" fontId="86" fillId="0" borderId="0" xfId="9" applyNumberFormat="1" applyFont="1" applyAlignment="1">
      <alignment horizontal="left" vertical="center"/>
    </xf>
    <xf numFmtId="49" fontId="86" fillId="0" borderId="0" xfId="9" applyNumberFormat="1" applyFont="1" applyAlignment="1">
      <alignment horizontal="center" vertical="center"/>
    </xf>
    <xf numFmtId="0" fontId="85" fillId="0" borderId="20" xfId="9" applyFont="1" applyBorder="1" applyAlignment="1">
      <alignment horizontal="center" vertical="center"/>
    </xf>
    <xf numFmtId="0" fontId="87" fillId="0" borderId="0" xfId="11" applyFont="1" applyAlignment="1">
      <alignment vertical="center"/>
    </xf>
    <xf numFmtId="0" fontId="88" fillId="3" borderId="0" xfId="18" applyFont="1" applyFill="1" applyAlignment="1">
      <alignment horizontal="center" vertical="top" textRotation="90" wrapText="1"/>
    </xf>
    <xf numFmtId="0" fontId="89" fillId="3" borderId="71" xfId="1" applyFont="1" applyFill="1" applyBorder="1" applyAlignment="1">
      <alignment horizontal="center" vertical="center" wrapText="1"/>
    </xf>
    <xf numFmtId="0" fontId="1" fillId="2" borderId="0" xfId="1" applyFont="1" applyFill="1" applyAlignment="1">
      <alignment vertical="center" wrapText="1"/>
    </xf>
    <xf numFmtId="0" fontId="92" fillId="0" borderId="72" xfId="1" applyFont="1" applyBorder="1" applyAlignment="1">
      <alignment horizontal="left" vertical="center" wrapText="1"/>
    </xf>
    <xf numFmtId="0" fontId="47" fillId="11" borderId="73" xfId="1" applyFont="1" applyFill="1" applyBorder="1" applyAlignment="1">
      <alignment vertical="center" wrapText="1"/>
    </xf>
    <xf numFmtId="170" fontId="48" fillId="0" borderId="74" xfId="1" applyNumberFormat="1" applyFont="1" applyBorder="1" applyAlignment="1">
      <alignment horizontal="center" vertical="center" wrapText="1"/>
    </xf>
    <xf numFmtId="0" fontId="93" fillId="12" borderId="75" xfId="1" applyFont="1" applyFill="1" applyBorder="1" applyAlignment="1">
      <alignment horizontal="center" vertical="center" wrapText="1"/>
    </xf>
    <xf numFmtId="0" fontId="93" fillId="12" borderId="75" xfId="1" applyFont="1" applyFill="1" applyBorder="1" applyAlignment="1">
      <alignment horizontal="left" vertical="center" wrapText="1"/>
    </xf>
    <xf numFmtId="0" fontId="93" fillId="12" borderId="76" xfId="1" applyFont="1" applyFill="1" applyBorder="1" applyAlignment="1">
      <alignment horizontal="center" vertical="center" wrapText="1"/>
    </xf>
    <xf numFmtId="0" fontId="94" fillId="12" borderId="77" xfId="1" applyFont="1" applyFill="1" applyBorder="1" applyAlignment="1">
      <alignment vertical="center" wrapText="1"/>
    </xf>
    <xf numFmtId="0" fontId="55" fillId="5" borderId="19" xfId="19" applyFont="1" applyFill="1" applyBorder="1" applyAlignment="1" applyProtection="1">
      <alignment vertical="center"/>
      <protection locked="0"/>
    </xf>
    <xf numFmtId="0" fontId="57" fillId="5" borderId="0" xfId="19" applyFont="1" applyFill="1" applyAlignment="1" applyProtection="1">
      <alignment vertical="center"/>
      <protection locked="0"/>
    </xf>
    <xf numFmtId="0" fontId="57" fillId="5" borderId="0" xfId="19" applyFont="1" applyFill="1" applyAlignment="1" applyProtection="1">
      <alignment horizontal="left" vertical="center"/>
      <protection locked="0"/>
    </xf>
    <xf numFmtId="0" fontId="57" fillId="5" borderId="20" xfId="19" applyFont="1" applyFill="1" applyBorder="1" applyAlignment="1" applyProtection="1">
      <alignment vertical="center"/>
      <protection locked="0"/>
    </xf>
    <xf numFmtId="0" fontId="96" fillId="17" borderId="0" xfId="1" applyFont="1" applyFill="1" applyAlignment="1">
      <alignment vertical="center"/>
    </xf>
    <xf numFmtId="0" fontId="97" fillId="0" borderId="78" xfId="6" applyFont="1" applyBorder="1" applyAlignment="1">
      <alignment horizontal="center" vertical="center" wrapText="1"/>
    </xf>
    <xf numFmtId="0" fontId="75" fillId="18" borderId="0" xfId="3" applyFont="1" applyFill="1" applyAlignment="1">
      <alignment horizontal="center" vertical="center"/>
    </xf>
    <xf numFmtId="0" fontId="3" fillId="19" borderId="19" xfId="19" applyFont="1" applyFill="1" applyBorder="1" applyAlignment="1">
      <alignment vertical="center"/>
    </xf>
    <xf numFmtId="0" fontId="99" fillId="19" borderId="0" xfId="19" applyFont="1" applyFill="1" applyAlignment="1">
      <alignment vertical="center"/>
    </xf>
    <xf numFmtId="0" fontId="99" fillId="19" borderId="0" xfId="19" applyFont="1" applyFill="1" applyAlignment="1">
      <alignment horizontal="left" vertical="center"/>
    </xf>
    <xf numFmtId="0" fontId="5" fillId="17" borderId="0" xfId="1" applyFill="1" applyAlignment="1">
      <alignment vertical="center" wrapText="1"/>
    </xf>
    <xf numFmtId="0" fontId="79" fillId="17" borderId="69" xfId="1" applyFont="1" applyFill="1" applyBorder="1" applyAlignment="1">
      <alignment wrapText="1"/>
    </xf>
    <xf numFmtId="0" fontId="76" fillId="3" borderId="0" xfId="1" applyFont="1" applyFill="1" applyAlignment="1">
      <alignment horizontal="left" vertical="center" wrapText="1"/>
    </xf>
    <xf numFmtId="0" fontId="1" fillId="17" borderId="0" xfId="6" applyFill="1" applyAlignment="1">
      <alignment vertical="center"/>
    </xf>
    <xf numFmtId="0" fontId="5" fillId="0" borderId="0" xfId="1" applyAlignment="1">
      <alignment horizontal="left" vertical="center"/>
    </xf>
    <xf numFmtId="44" fontId="10" fillId="0" borderId="64" xfId="3" applyNumberFormat="1" applyFont="1" applyBorder="1" applyAlignment="1">
      <alignment horizontal="center" vertical="center"/>
    </xf>
    <xf numFmtId="0" fontId="11" fillId="0" borderId="66" xfId="3" applyFont="1" applyBorder="1" applyAlignment="1">
      <alignment horizontal="left" vertical="center" wrapText="1"/>
    </xf>
    <xf numFmtId="0" fontId="11" fillId="0" borderId="64" xfId="3" applyFont="1" applyBorder="1" applyAlignment="1">
      <alignment horizontal="right" vertical="center" wrapText="1"/>
    </xf>
    <xf numFmtId="0" fontId="75" fillId="3" borderId="64" xfId="3" applyFont="1" applyFill="1" applyBorder="1" applyAlignment="1">
      <alignment horizontal="center" vertical="center" wrapText="1"/>
    </xf>
    <xf numFmtId="1" fontId="81" fillId="17" borderId="0" xfId="16" applyNumberFormat="1" applyFont="1" applyFill="1" applyAlignment="1">
      <alignment horizontal="center" wrapText="1"/>
    </xf>
    <xf numFmtId="0" fontId="75" fillId="3" borderId="57" xfId="3" applyFont="1" applyFill="1" applyBorder="1" applyAlignment="1">
      <alignment horizontal="left" vertical="center"/>
    </xf>
    <xf numFmtId="0" fontId="1" fillId="0" borderId="0" xfId="14" applyAlignment="1">
      <alignment horizontal="center" vertical="center"/>
    </xf>
    <xf numFmtId="0" fontId="11" fillId="3" borderId="0" xfId="3" applyFont="1" applyFill="1" applyAlignment="1">
      <alignment horizontal="center" vertical="center"/>
    </xf>
    <xf numFmtId="0" fontId="22" fillId="5" borderId="3" xfId="1" applyFont="1" applyFill="1" applyBorder="1" applyAlignment="1" applyProtection="1">
      <alignment horizontal="center" vertical="center"/>
      <protection locked="0"/>
    </xf>
    <xf numFmtId="4" fontId="10" fillId="0" borderId="64" xfId="3" applyNumberFormat="1" applyFont="1" applyBorder="1" applyAlignment="1">
      <alignment horizontal="center" vertical="center"/>
    </xf>
    <xf numFmtId="49" fontId="24" fillId="0" borderId="65" xfId="3" applyNumberFormat="1" applyFont="1" applyBorder="1" applyAlignment="1">
      <alignment horizontal="right" vertical="center" wrapText="1"/>
    </xf>
    <xf numFmtId="0" fontId="80" fillId="0" borderId="66" xfId="3" applyFont="1" applyBorder="1" applyAlignment="1">
      <alignment horizontal="left" vertical="center" wrapText="1"/>
    </xf>
    <xf numFmtId="0" fontId="109" fillId="0" borderId="63" xfId="1" applyFont="1" applyBorder="1" applyAlignment="1">
      <alignment vertical="center" wrapText="1"/>
    </xf>
    <xf numFmtId="4" fontId="111" fillId="0" borderId="64" xfId="3" applyNumberFormat="1" applyFont="1" applyBorder="1" applyAlignment="1">
      <alignment horizontal="center" vertical="center"/>
    </xf>
    <xf numFmtId="49" fontId="112" fillId="0" borderId="65" xfId="3" applyNumberFormat="1" applyFont="1" applyBorder="1" applyAlignment="1">
      <alignment horizontal="right" vertical="center" wrapText="1"/>
    </xf>
    <xf numFmtId="0" fontId="113" fillId="0" borderId="66" xfId="3" applyFont="1" applyBorder="1" applyAlignment="1">
      <alignment horizontal="left" vertical="center" wrapText="1"/>
    </xf>
    <xf numFmtId="0" fontId="34" fillId="0" borderId="66" xfId="3" applyFont="1" applyBorder="1" applyAlignment="1">
      <alignment horizontal="left" vertical="center" wrapText="1"/>
    </xf>
    <xf numFmtId="0" fontId="34" fillId="0" borderId="64" xfId="3" applyFont="1" applyBorder="1" applyAlignment="1">
      <alignment horizontal="right" vertical="center" wrapText="1"/>
    </xf>
    <xf numFmtId="167" fontId="75" fillId="3" borderId="0" xfId="3" applyNumberFormat="1" applyFont="1" applyFill="1" applyAlignment="1">
      <alignment horizontal="center" vertical="center"/>
    </xf>
    <xf numFmtId="49" fontId="10" fillId="3" borderId="0" xfId="3" applyNumberFormat="1" applyFont="1" applyFill="1" applyAlignment="1">
      <alignment horizontal="left" vertical="center"/>
    </xf>
    <xf numFmtId="49" fontId="22" fillId="5" borderId="3" xfId="1" applyNumberFormat="1" applyFont="1" applyFill="1" applyBorder="1" applyAlignment="1" applyProtection="1">
      <alignment horizontal="center" vertical="center"/>
      <protection locked="0"/>
    </xf>
    <xf numFmtId="0" fontId="34" fillId="17" borderId="66" xfId="3" applyFont="1" applyFill="1" applyBorder="1" applyAlignment="1">
      <alignment horizontal="left" vertical="center" wrapText="1"/>
    </xf>
    <xf numFmtId="0" fontId="11" fillId="17" borderId="66" xfId="3" applyFont="1" applyFill="1" applyBorder="1" applyAlignment="1">
      <alignment horizontal="left" vertical="center" wrapText="1"/>
    </xf>
    <xf numFmtId="14" fontId="22" fillId="5" borderId="9" xfId="1" applyNumberFormat="1" applyFont="1" applyFill="1" applyBorder="1" applyAlignment="1" applyProtection="1">
      <alignment horizontal="left" vertical="center"/>
      <protection locked="0"/>
    </xf>
    <xf numFmtId="0" fontId="80" fillId="17" borderId="66" xfId="3" applyFont="1" applyFill="1" applyBorder="1" applyAlignment="1">
      <alignment horizontal="left" vertical="center" wrapText="1"/>
    </xf>
    <xf numFmtId="49" fontId="114" fillId="0" borderId="0" xfId="9" applyNumberFormat="1" applyFont="1" applyAlignment="1">
      <alignment horizontal="left" vertical="center"/>
    </xf>
    <xf numFmtId="167" fontId="1" fillId="0" borderId="0" xfId="14" applyNumberFormat="1" applyAlignment="1">
      <alignment vertical="center"/>
    </xf>
    <xf numFmtId="49" fontId="22" fillId="5" borderId="3" xfId="1" applyNumberFormat="1" applyFont="1" applyFill="1" applyBorder="1" applyAlignment="1" applyProtection="1">
      <alignment horizontal="left" vertical="center"/>
      <protection locked="0"/>
    </xf>
    <xf numFmtId="167" fontId="22" fillId="5" borderId="9" xfId="1" applyNumberFormat="1" applyFont="1" applyFill="1" applyBorder="1" applyAlignment="1" applyProtection="1">
      <alignment horizontal="left" vertical="center"/>
      <protection locked="0"/>
    </xf>
    <xf numFmtId="167" fontId="85" fillId="0" borderId="0" xfId="9" applyNumberFormat="1" applyFont="1" applyAlignment="1">
      <alignment horizontal="center" vertical="center"/>
    </xf>
    <xf numFmtId="0" fontId="118" fillId="3" borderId="71" xfId="1" applyFont="1" applyFill="1" applyBorder="1" applyAlignment="1">
      <alignment horizontal="center" vertical="center" wrapText="1"/>
    </xf>
    <xf numFmtId="167" fontId="89" fillId="3" borderId="71" xfId="1" applyNumberFormat="1" applyFont="1" applyFill="1" applyBorder="1" applyAlignment="1">
      <alignment horizontal="center" vertical="center" wrapText="1"/>
    </xf>
    <xf numFmtId="167" fontId="5" fillId="0" borderId="0" xfId="1" applyNumberFormat="1" applyAlignment="1">
      <alignment vertical="center"/>
    </xf>
    <xf numFmtId="0" fontId="121" fillId="3" borderId="0" xfId="3" applyFont="1" applyFill="1" applyAlignment="1">
      <alignment horizontal="left" vertical="center"/>
    </xf>
    <xf numFmtId="0" fontId="75" fillId="3" borderId="64" xfId="3" applyFont="1" applyFill="1" applyBorder="1" applyAlignment="1">
      <alignment horizontal="left" vertical="center" wrapText="1"/>
    </xf>
    <xf numFmtId="0" fontId="122" fillId="0" borderId="66" xfId="3" applyFont="1" applyBorder="1" applyAlignment="1">
      <alignment horizontal="left" vertical="center" wrapText="1"/>
    </xf>
    <xf numFmtId="0" fontId="122" fillId="0" borderId="64" xfId="3" applyFont="1" applyBorder="1" applyAlignment="1">
      <alignment horizontal="right" vertical="center" wrapText="1"/>
    </xf>
    <xf numFmtId="166" fontId="123" fillId="3" borderId="0" xfId="3" applyNumberFormat="1" applyFont="1" applyFill="1" applyAlignment="1">
      <alignment horizontal="center" vertical="center" wrapText="1"/>
    </xf>
    <xf numFmtId="167" fontId="89" fillId="3" borderId="0" xfId="1" applyNumberFormat="1" applyFont="1" applyFill="1" applyAlignment="1">
      <alignment horizontal="center" vertical="center" wrapText="1"/>
    </xf>
    <xf numFmtId="167" fontId="63" fillId="0" borderId="72" xfId="1" applyNumberFormat="1" applyFont="1" applyBorder="1" applyAlignment="1">
      <alignment horizontal="left" vertical="center" wrapText="1"/>
    </xf>
    <xf numFmtId="0" fontId="77" fillId="3" borderId="0" xfId="3" applyFont="1" applyFill="1" applyAlignment="1">
      <alignment vertical="center"/>
    </xf>
    <xf numFmtId="0" fontId="22" fillId="5" borderId="86" xfId="1" applyFont="1" applyFill="1" applyBorder="1" applyAlignment="1" applyProtection="1">
      <alignment horizontal="left" vertical="center"/>
      <protection locked="0"/>
    </xf>
    <xf numFmtId="14" fontId="22" fillId="5" borderId="86" xfId="1" applyNumberFormat="1" applyFont="1" applyFill="1" applyBorder="1" applyAlignment="1" applyProtection="1">
      <alignment horizontal="left" vertical="center"/>
      <protection locked="0"/>
    </xf>
    <xf numFmtId="173" fontId="33" fillId="0" borderId="64" xfId="3" applyNumberFormat="1" applyFont="1" applyBorder="1" applyAlignment="1">
      <alignment horizontal="center" vertical="center"/>
    </xf>
    <xf numFmtId="164" fontId="24" fillId="0" borderId="65" xfId="3" applyNumberFormat="1" applyFont="1" applyBorder="1" applyAlignment="1">
      <alignment horizontal="right" vertical="center"/>
    </xf>
    <xf numFmtId="167" fontId="75" fillId="3" borderId="87" xfId="3" applyNumberFormat="1" applyFont="1" applyFill="1" applyBorder="1" applyAlignment="1">
      <alignment horizontal="left" vertical="center"/>
    </xf>
    <xf numFmtId="173" fontId="10" fillId="3" borderId="0" xfId="3" applyNumberFormat="1" applyFont="1" applyFill="1" applyAlignment="1">
      <alignment horizontal="left" vertical="center"/>
    </xf>
    <xf numFmtId="49" fontId="22" fillId="5" borderId="62" xfId="1" applyNumberFormat="1" applyFont="1" applyFill="1" applyBorder="1" applyAlignment="1" applyProtection="1">
      <alignment horizontal="left" vertical="center"/>
      <protection locked="0"/>
    </xf>
    <xf numFmtId="49" fontId="23" fillId="0" borderId="63" xfId="1" applyNumberFormat="1" applyFont="1" applyBorder="1" applyAlignment="1">
      <alignment vertical="center" wrapText="1"/>
    </xf>
    <xf numFmtId="0" fontId="45" fillId="5" borderId="86" xfId="1" applyFont="1" applyFill="1" applyBorder="1" applyAlignment="1" applyProtection="1">
      <alignment horizontal="left" vertical="center"/>
      <protection locked="0"/>
    </xf>
    <xf numFmtId="49" fontId="124" fillId="5" borderId="62" xfId="1" applyNumberFormat="1" applyFont="1" applyFill="1" applyBorder="1" applyAlignment="1" applyProtection="1">
      <alignment horizontal="left" vertical="center"/>
      <protection locked="0"/>
    </xf>
    <xf numFmtId="14" fontId="124" fillId="5" borderId="86" xfId="1" applyNumberFormat="1" applyFont="1" applyFill="1" applyBorder="1" applyAlignment="1" applyProtection="1">
      <alignment horizontal="left" vertical="center"/>
      <protection locked="0"/>
    </xf>
    <xf numFmtId="14" fontId="124" fillId="5" borderId="9" xfId="1" applyNumberFormat="1" applyFont="1" applyFill="1" applyBorder="1" applyAlignment="1" applyProtection="1">
      <alignment horizontal="left" vertical="center"/>
      <protection locked="0"/>
    </xf>
    <xf numFmtId="49" fontId="109" fillId="0" borderId="63" xfId="1" applyNumberFormat="1" applyFont="1" applyBorder="1" applyAlignment="1">
      <alignment vertical="center" wrapText="1"/>
    </xf>
    <xf numFmtId="173" fontId="125" fillId="0" borderId="64" xfId="3" applyNumberFormat="1" applyFont="1" applyBorder="1" applyAlignment="1">
      <alignment horizontal="center" vertical="center"/>
    </xf>
    <xf numFmtId="0" fontId="126" fillId="0" borderId="66" xfId="3" applyFont="1" applyBorder="1" applyAlignment="1">
      <alignment horizontal="left" vertical="center" wrapText="1"/>
    </xf>
    <xf numFmtId="0" fontId="126" fillId="0" borderId="64" xfId="3" applyFont="1" applyBorder="1" applyAlignment="1">
      <alignment horizontal="right" vertical="center" wrapText="1"/>
    </xf>
    <xf numFmtId="49" fontId="22" fillId="5" borderId="9" xfId="1" applyNumberFormat="1" applyFont="1" applyFill="1" applyBorder="1" applyAlignment="1" applyProtection="1">
      <alignment horizontal="left" vertical="center"/>
      <protection locked="0"/>
    </xf>
    <xf numFmtId="0" fontId="127" fillId="5" borderId="86" xfId="1" applyFont="1" applyFill="1" applyBorder="1" applyAlignment="1" applyProtection="1">
      <alignment horizontal="left" vertical="center"/>
      <protection locked="0"/>
    </xf>
    <xf numFmtId="0" fontId="128" fillId="5" borderId="86" xfId="1" applyFont="1" applyFill="1" applyBorder="1" applyAlignment="1" applyProtection="1">
      <alignment horizontal="left" vertical="center"/>
      <protection locked="0"/>
    </xf>
    <xf numFmtId="49" fontId="5" fillId="5" borderId="8" xfId="1" applyNumberFormat="1" applyFill="1" applyBorder="1" applyAlignment="1" applyProtection="1">
      <alignment horizontal="left" vertical="center" wrapText="1"/>
      <protection locked="0"/>
    </xf>
    <xf numFmtId="0" fontId="129" fillId="5" borderId="86" xfId="1" applyFont="1" applyFill="1" applyBorder="1" applyAlignment="1" applyProtection="1">
      <alignment horizontal="left" vertical="center"/>
      <protection locked="0"/>
    </xf>
    <xf numFmtId="49" fontId="23" fillId="0" borderId="63" xfId="1" quotePrefix="1" applyNumberFormat="1" applyFont="1" applyBorder="1" applyAlignment="1">
      <alignment vertical="center" wrapText="1"/>
    </xf>
    <xf numFmtId="167" fontId="13" fillId="3" borderId="87" xfId="3" applyNumberFormat="1" applyFont="1" applyFill="1" applyBorder="1" applyAlignment="1">
      <alignment horizontal="center" vertical="center"/>
    </xf>
    <xf numFmtId="167" fontId="130" fillId="3" borderId="0" xfId="3" applyNumberFormat="1" applyFont="1" applyFill="1" applyAlignment="1">
      <alignment horizontal="left" vertical="center"/>
    </xf>
    <xf numFmtId="1" fontId="81" fillId="19" borderId="35" xfId="16" applyNumberFormat="1" applyFont="1" applyFill="1" applyBorder="1" applyAlignment="1">
      <alignment horizontal="center"/>
    </xf>
    <xf numFmtId="0" fontId="131" fillId="0" borderId="63" xfId="1" applyFont="1" applyBorder="1" applyAlignment="1">
      <alignment vertical="center" wrapText="1"/>
    </xf>
    <xf numFmtId="49" fontId="22" fillId="5" borderId="86" xfId="1" applyNumberFormat="1" applyFont="1" applyFill="1" applyBorder="1" applyAlignment="1" applyProtection="1">
      <alignment horizontal="left" vertical="center"/>
      <protection locked="0"/>
    </xf>
    <xf numFmtId="0" fontId="132" fillId="5" borderId="91" xfId="1" applyFont="1" applyFill="1" applyBorder="1" applyAlignment="1" applyProtection="1">
      <alignment horizontal="left" vertical="center"/>
      <protection locked="0"/>
    </xf>
    <xf numFmtId="0" fontId="22" fillId="5" borderId="92" xfId="1" applyFont="1" applyFill="1" applyBorder="1" applyAlignment="1" applyProtection="1">
      <alignment horizontal="left" vertical="center" wrapText="1"/>
      <protection locked="0"/>
    </xf>
    <xf numFmtId="0" fontId="22" fillId="5" borderId="18" xfId="1" applyFont="1" applyFill="1" applyBorder="1" applyAlignment="1" applyProtection="1">
      <alignment horizontal="left" vertical="center"/>
      <protection locked="0"/>
    </xf>
    <xf numFmtId="0" fontId="22" fillId="5" borderId="92" xfId="1" applyFont="1" applyFill="1" applyBorder="1" applyAlignment="1" applyProtection="1">
      <alignment horizontal="left" vertical="center"/>
      <protection locked="0"/>
    </xf>
    <xf numFmtId="167" fontId="75" fillId="3" borderId="93" xfId="3" applyNumberFormat="1" applyFont="1" applyFill="1" applyBorder="1" applyAlignment="1">
      <alignment horizontal="left" vertical="center"/>
    </xf>
    <xf numFmtId="0" fontId="134" fillId="19" borderId="0" xfId="19" applyFont="1" applyFill="1" applyAlignment="1">
      <alignment vertical="center"/>
    </xf>
    <xf numFmtId="0" fontId="86" fillId="0" borderId="0" xfId="17" applyFont="1" applyAlignment="1">
      <alignment vertical="center"/>
    </xf>
    <xf numFmtId="49" fontId="86" fillId="0" borderId="0" xfId="17" applyNumberFormat="1" applyFont="1" applyAlignment="1">
      <alignment horizontal="left" vertical="center"/>
    </xf>
    <xf numFmtId="49" fontId="86" fillId="0" borderId="0" xfId="17" applyNumberFormat="1" applyFont="1" applyAlignment="1">
      <alignment horizontal="center" vertical="center"/>
    </xf>
    <xf numFmtId="0" fontId="85" fillId="0" borderId="20" xfId="17" applyFont="1" applyBorder="1" applyAlignment="1">
      <alignment horizontal="center" vertical="center"/>
    </xf>
    <xf numFmtId="167" fontId="135" fillId="3" borderId="0" xfId="3" applyNumberFormat="1" applyFont="1" applyFill="1" applyAlignment="1">
      <alignment horizontal="center" vertical="center"/>
    </xf>
    <xf numFmtId="0" fontId="136" fillId="3" borderId="0" xfId="3" applyFont="1" applyFill="1" applyAlignment="1">
      <alignment horizontal="left" vertical="center"/>
    </xf>
    <xf numFmtId="0" fontId="10" fillId="17" borderId="0" xfId="3" applyFont="1" applyFill="1" applyAlignment="1">
      <alignment horizontal="left" vertical="center"/>
    </xf>
    <xf numFmtId="0" fontId="22" fillId="5" borderId="0" xfId="1" applyFont="1" applyFill="1" applyAlignment="1" applyProtection="1">
      <alignment horizontal="left" vertical="center"/>
      <protection locked="0"/>
    </xf>
    <xf numFmtId="0" fontId="137" fillId="0" borderId="63" xfId="1" applyFont="1" applyBorder="1" applyAlignment="1">
      <alignment vertical="center" wrapText="1"/>
    </xf>
    <xf numFmtId="0" fontId="11" fillId="0" borderId="65" xfId="1" applyFont="1" applyBorder="1" applyAlignment="1">
      <alignment horizontal="right" vertical="center" wrapText="1"/>
    </xf>
    <xf numFmtId="0" fontId="131" fillId="0" borderId="64" xfId="1" applyFont="1" applyBorder="1" applyAlignment="1">
      <alignment vertical="center" wrapText="1"/>
    </xf>
    <xf numFmtId="0" fontId="11" fillId="0" borderId="65" xfId="3" applyFont="1" applyBorder="1" applyAlignment="1">
      <alignment horizontal="right" vertical="center" wrapText="1"/>
    </xf>
    <xf numFmtId="0" fontId="76" fillId="15" borderId="0" xfId="8" applyFont="1" applyFill="1" applyAlignment="1">
      <alignment horizontal="center" vertical="center"/>
    </xf>
    <xf numFmtId="0" fontId="5" fillId="5" borderId="3" xfId="1" applyFill="1" applyBorder="1" applyAlignment="1" applyProtection="1">
      <alignment horizontal="left" vertical="center" wrapText="1"/>
      <protection locked="0"/>
    </xf>
    <xf numFmtId="0" fontId="14" fillId="0" borderId="0" xfId="20" applyAlignment="1" applyProtection="1"/>
    <xf numFmtId="0" fontId="122" fillId="0" borderId="63" xfId="1" applyFont="1" applyBorder="1" applyAlignment="1">
      <alignment horizontal="right" vertical="center" wrapText="1"/>
    </xf>
    <xf numFmtId="168" fontId="140" fillId="0" borderId="64" xfId="3" applyNumberFormat="1" applyFont="1" applyBorder="1" applyAlignment="1">
      <alignment horizontal="center" vertical="center"/>
    </xf>
    <xf numFmtId="0" fontId="137" fillId="0" borderId="96" xfId="1" applyFont="1" applyBorder="1" applyAlignment="1">
      <alignment vertical="center" wrapText="1"/>
    </xf>
    <xf numFmtId="168" fontId="10" fillId="0" borderId="64" xfId="3" applyNumberFormat="1" applyFont="1" applyBorder="1" applyAlignment="1">
      <alignment horizontal="center" vertical="center"/>
    </xf>
    <xf numFmtId="167" fontId="33" fillId="3" borderId="0" xfId="3" applyNumberFormat="1" applyFont="1" applyFill="1" applyAlignment="1">
      <alignment horizontal="left" vertical="center"/>
    </xf>
    <xf numFmtId="0" fontId="23" fillId="0" borderId="96" xfId="1" applyFont="1" applyBorder="1" applyAlignment="1">
      <alignment vertical="center" wrapText="1"/>
    </xf>
    <xf numFmtId="4" fontId="16" fillId="20" borderId="0" xfId="1" applyNumberFormat="1" applyFont="1" applyFill="1" applyAlignment="1">
      <alignment vertical="center" wrapText="1"/>
    </xf>
    <xf numFmtId="2" fontId="17" fillId="20" borderId="0" xfId="1" applyNumberFormat="1" applyFont="1" applyFill="1" applyAlignment="1" applyProtection="1">
      <alignment horizontal="right" vertical="center"/>
      <protection locked="0"/>
    </xf>
    <xf numFmtId="0" fontId="18" fillId="20" borderId="0" xfId="1" applyFont="1" applyFill="1" applyAlignment="1">
      <alignment horizontal="left" vertical="center"/>
    </xf>
    <xf numFmtId="0" fontId="19" fillId="20" borderId="0" xfId="1" applyFont="1" applyFill="1" applyAlignment="1" applyProtection="1">
      <alignment horizontal="center" vertical="center"/>
      <protection locked="0"/>
    </xf>
    <xf numFmtId="165" fontId="20" fillId="20" borderId="0" xfId="1" applyNumberFormat="1" applyFont="1" applyFill="1" applyAlignment="1">
      <alignment horizontal="center" vertical="center"/>
    </xf>
    <xf numFmtId="0" fontId="5" fillId="20" borderId="8" xfId="1" applyFill="1" applyBorder="1" applyAlignment="1" applyProtection="1">
      <alignment horizontal="left" vertical="center" wrapText="1"/>
      <protection locked="0"/>
    </xf>
    <xf numFmtId="0" fontId="22" fillId="20" borderId="3" xfId="1" applyFont="1" applyFill="1" applyBorder="1" applyAlignment="1" applyProtection="1">
      <alignment horizontal="left" vertical="center"/>
      <protection locked="0"/>
    </xf>
    <xf numFmtId="0" fontId="5" fillId="20" borderId="3" xfId="1" applyFill="1" applyBorder="1" applyAlignment="1" applyProtection="1">
      <alignment horizontal="left" vertical="center" wrapText="1"/>
      <protection locked="0"/>
    </xf>
    <xf numFmtId="0" fontId="137" fillId="20" borderId="0" xfId="1" applyFont="1" applyFill="1" applyAlignment="1">
      <alignment vertical="center" wrapText="1"/>
    </xf>
    <xf numFmtId="0" fontId="23" fillId="20" borderId="0" xfId="1" applyFont="1" applyFill="1" applyAlignment="1">
      <alignment vertical="center" wrapText="1"/>
    </xf>
    <xf numFmtId="168" fontId="106" fillId="20" borderId="0" xfId="3" applyNumberFormat="1" applyFont="1" applyFill="1" applyAlignment="1">
      <alignment horizontal="left" vertical="center"/>
    </xf>
    <xf numFmtId="164" fontId="24" fillId="20" borderId="0" xfId="3" applyNumberFormat="1" applyFont="1" applyFill="1" applyAlignment="1">
      <alignment horizontal="right" vertical="center" wrapText="1"/>
    </xf>
    <xf numFmtId="0" fontId="11" fillId="20" borderId="0" xfId="3" applyFont="1" applyFill="1" applyAlignment="1">
      <alignment horizontal="right" vertical="center" wrapText="1"/>
    </xf>
    <xf numFmtId="0" fontId="23" fillId="20" borderId="57" xfId="1" applyFont="1" applyFill="1" applyBorder="1" applyAlignment="1">
      <alignment vertical="center" wrapText="1"/>
    </xf>
    <xf numFmtId="0" fontId="17" fillId="20" borderId="0" xfId="16" applyFont="1" applyFill="1" applyAlignment="1">
      <alignment horizontal="center"/>
    </xf>
    <xf numFmtId="0" fontId="77" fillId="3" borderId="0" xfId="3" applyFont="1" applyFill="1" applyAlignment="1">
      <alignment horizontal="center" vertical="center"/>
    </xf>
    <xf numFmtId="166" fontId="77" fillId="3" borderId="0" xfId="3" applyNumberFormat="1" applyFont="1" applyFill="1" applyAlignment="1">
      <alignment horizontal="center" vertical="center"/>
    </xf>
    <xf numFmtId="1" fontId="81" fillId="21" borderId="35" xfId="16" applyNumberFormat="1" applyFont="1" applyFill="1" applyBorder="1" applyAlignment="1">
      <alignment horizontal="center"/>
    </xf>
    <xf numFmtId="49" fontId="132" fillId="5" borderId="98" xfId="1" applyNumberFormat="1" applyFont="1" applyFill="1" applyBorder="1" applyAlignment="1" applyProtection="1">
      <alignment horizontal="left" vertical="center" wrapText="1"/>
      <protection locked="0"/>
    </xf>
    <xf numFmtId="0" fontId="5" fillId="5" borderId="98" xfId="1" applyFill="1" applyBorder="1" applyAlignment="1" applyProtection="1">
      <alignment horizontal="center" vertical="center" wrapText="1"/>
      <protection locked="0"/>
    </xf>
    <xf numFmtId="0" fontId="132" fillId="5" borderId="98" xfId="1" applyFont="1" applyFill="1" applyBorder="1" applyAlignment="1" applyProtection="1">
      <alignment horizontal="center" vertical="center" wrapText="1"/>
      <protection locked="0"/>
    </xf>
    <xf numFmtId="0" fontId="22" fillId="5" borderId="99" xfId="1" applyFont="1" applyFill="1" applyBorder="1" applyAlignment="1" applyProtection="1">
      <alignment horizontal="left" vertical="center"/>
      <protection locked="0"/>
    </xf>
    <xf numFmtId="0" fontId="5" fillId="5" borderId="98" xfId="1" applyFill="1" applyBorder="1" applyAlignment="1" applyProtection="1">
      <alignment horizontal="left" vertical="center" wrapText="1"/>
      <protection locked="0"/>
    </xf>
    <xf numFmtId="14" fontId="22" fillId="5" borderId="99" xfId="1" applyNumberFormat="1" applyFont="1" applyFill="1" applyBorder="1" applyAlignment="1" applyProtection="1">
      <alignment horizontal="left" vertical="center"/>
      <protection locked="0"/>
    </xf>
    <xf numFmtId="0" fontId="132" fillId="5" borderId="98" xfId="1" applyFont="1" applyFill="1" applyBorder="1" applyAlignment="1" applyProtection="1">
      <alignment horizontal="left" vertical="center" wrapText="1"/>
      <protection locked="0"/>
    </xf>
    <xf numFmtId="49" fontId="11" fillId="0" borderId="66" xfId="3" applyNumberFormat="1" applyFont="1" applyBorder="1" applyAlignment="1">
      <alignment horizontal="left" vertical="center" wrapText="1"/>
    </xf>
    <xf numFmtId="0" fontId="132" fillId="5" borderId="98" xfId="1" applyFont="1" applyFill="1" applyBorder="1" applyAlignment="1" applyProtection="1">
      <alignment horizontal="left" vertical="center"/>
      <protection locked="0"/>
    </xf>
    <xf numFmtId="17" fontId="22" fillId="5" borderId="99" xfId="1" applyNumberFormat="1" applyFont="1" applyFill="1" applyBorder="1" applyAlignment="1" applyProtection="1">
      <alignment horizontal="left" vertical="center"/>
      <protection locked="0"/>
    </xf>
    <xf numFmtId="49" fontId="22" fillId="5" borderId="99" xfId="1" applyNumberFormat="1" applyFont="1" applyFill="1" applyBorder="1" applyAlignment="1" applyProtection="1">
      <alignment horizontal="left" vertical="center"/>
      <protection locked="0"/>
    </xf>
    <xf numFmtId="0" fontId="5" fillId="5" borderId="100" xfId="1" applyFill="1" applyBorder="1" applyAlignment="1" applyProtection="1">
      <alignment horizontal="center" vertical="center" wrapText="1"/>
      <protection locked="0"/>
    </xf>
    <xf numFmtId="0" fontId="5" fillId="5" borderId="100" xfId="1" applyFill="1" applyBorder="1" applyAlignment="1" applyProtection="1">
      <alignment horizontal="left" vertical="center" wrapText="1"/>
      <protection locked="0"/>
    </xf>
    <xf numFmtId="0" fontId="22" fillId="5" borderId="101" xfId="1" applyFont="1" applyFill="1" applyBorder="1" applyAlignment="1" applyProtection="1">
      <alignment horizontal="left" vertical="center"/>
      <protection locked="0"/>
    </xf>
    <xf numFmtId="0" fontId="5" fillId="0" borderId="0" xfId="1" applyAlignment="1">
      <alignment horizontal="center" vertical="center"/>
    </xf>
    <xf numFmtId="164" fontId="1" fillId="0" borderId="0" xfId="14" applyNumberFormat="1" applyAlignment="1">
      <alignment vertical="center"/>
    </xf>
    <xf numFmtId="168" fontId="125" fillId="0" borderId="64" xfId="3" applyNumberFormat="1" applyFont="1" applyBorder="1" applyAlignment="1">
      <alignment horizontal="center" vertical="center"/>
    </xf>
    <xf numFmtId="0" fontId="5" fillId="0" borderId="0" xfId="25"/>
    <xf numFmtId="0" fontId="14" fillId="0" borderId="0" xfId="20" applyFill="1" applyAlignment="1" applyProtection="1"/>
    <xf numFmtId="167" fontId="75" fillId="22" borderId="0" xfId="3" applyNumberFormat="1" applyFont="1" applyFill="1" applyAlignment="1">
      <alignment horizontal="left" vertical="center"/>
    </xf>
    <xf numFmtId="167" fontId="75" fillId="22" borderId="0" xfId="3" applyNumberFormat="1" applyFont="1" applyFill="1" applyAlignment="1">
      <alignment horizontal="center" vertical="center"/>
    </xf>
    <xf numFmtId="0" fontId="143" fillId="0" borderId="0" xfId="1" applyFont="1" applyAlignment="1">
      <alignment vertical="center"/>
    </xf>
    <xf numFmtId="4" fontId="144" fillId="16" borderId="58" xfId="1" applyNumberFormat="1" applyFont="1" applyFill="1" applyBorder="1" applyAlignment="1">
      <alignment vertical="center" wrapText="1"/>
    </xf>
    <xf numFmtId="4" fontId="144" fillId="16" borderId="59" xfId="1" applyNumberFormat="1" applyFont="1" applyFill="1" applyBorder="1" applyAlignment="1">
      <alignment vertical="center" wrapText="1"/>
    </xf>
    <xf numFmtId="2" fontId="145" fillId="5" borderId="3" xfId="1" applyNumberFormat="1" applyFont="1" applyFill="1" applyBorder="1" applyAlignment="1" applyProtection="1">
      <alignment horizontal="right" vertical="center"/>
      <protection locked="0"/>
    </xf>
    <xf numFmtId="4" fontId="144" fillId="16" borderId="60" xfId="1" applyNumberFormat="1" applyFont="1" applyFill="1" applyBorder="1" applyAlignment="1">
      <alignment vertical="center" wrapText="1"/>
    </xf>
    <xf numFmtId="4" fontId="144" fillId="16" borderId="61" xfId="1" applyNumberFormat="1" applyFont="1" applyFill="1" applyBorder="1" applyAlignment="1">
      <alignment vertical="center" wrapText="1"/>
    </xf>
    <xf numFmtId="2" fontId="145" fillId="5" borderId="6" xfId="1" applyNumberFormat="1" applyFont="1" applyFill="1" applyBorder="1" applyAlignment="1" applyProtection="1">
      <alignment horizontal="right" vertical="center"/>
      <protection locked="0"/>
    </xf>
    <xf numFmtId="0" fontId="146" fillId="3" borderId="0" xfId="1" applyFont="1" applyFill="1" applyAlignment="1">
      <alignment horizontal="left" vertical="center"/>
    </xf>
    <xf numFmtId="0" fontId="147" fillId="5" borderId="7" xfId="1" applyFont="1" applyFill="1" applyBorder="1" applyAlignment="1" applyProtection="1">
      <alignment horizontal="center" vertical="center"/>
      <protection locked="0"/>
    </xf>
    <xf numFmtId="0" fontId="147" fillId="5" borderId="8" xfId="1" applyFont="1" applyFill="1" applyBorder="1" applyAlignment="1" applyProtection="1">
      <alignment horizontal="center" vertical="center"/>
      <protection locked="0"/>
    </xf>
    <xf numFmtId="165" fontId="148" fillId="15" borderId="0" xfId="1" applyNumberFormat="1" applyFont="1" applyFill="1" applyAlignment="1">
      <alignment horizontal="center" vertical="center"/>
    </xf>
    <xf numFmtId="0" fontId="127" fillId="5" borderId="62" xfId="1" applyFont="1" applyFill="1" applyBorder="1" applyAlignment="1" applyProtection="1">
      <alignment horizontal="left" vertical="center"/>
      <protection locked="0"/>
    </xf>
    <xf numFmtId="0" fontId="124" fillId="5" borderId="3" xfId="1" applyFont="1" applyFill="1" applyBorder="1" applyAlignment="1" applyProtection="1">
      <alignment horizontal="right" vertical="center"/>
      <protection locked="0"/>
    </xf>
    <xf numFmtId="0" fontId="124" fillId="5" borderId="3" xfId="1" applyFont="1" applyFill="1" applyBorder="1" applyAlignment="1" applyProtection="1">
      <alignment horizontal="left" vertical="center"/>
      <protection locked="0"/>
    </xf>
    <xf numFmtId="0" fontId="124" fillId="5" borderId="9" xfId="1" applyFont="1" applyFill="1" applyBorder="1" applyAlignment="1" applyProtection="1">
      <alignment horizontal="left" vertical="center"/>
      <protection locked="0"/>
    </xf>
    <xf numFmtId="0" fontId="109" fillId="0" borderId="64" xfId="1" applyFont="1" applyBorder="1" applyAlignment="1">
      <alignment vertical="center" wrapText="1"/>
    </xf>
    <xf numFmtId="0" fontId="145" fillId="5" borderId="8" xfId="16" applyFont="1" applyFill="1" applyBorder="1" applyAlignment="1">
      <alignment horizontal="center"/>
    </xf>
    <xf numFmtId="0" fontId="143" fillId="5" borderId="8" xfId="1" applyFont="1" applyFill="1" applyBorder="1" applyAlignment="1" applyProtection="1">
      <alignment horizontal="left" vertical="center" wrapText="1"/>
      <protection locked="0"/>
    </xf>
    <xf numFmtId="0" fontId="127" fillId="5" borderId="3" xfId="1" applyFont="1" applyFill="1" applyBorder="1" applyAlignment="1" applyProtection="1">
      <alignment horizontal="left" vertical="center"/>
      <protection locked="0"/>
    </xf>
    <xf numFmtId="167" fontId="149" fillId="22" borderId="0" xfId="3" applyNumberFormat="1" applyFont="1" applyFill="1" applyAlignment="1">
      <alignment horizontal="left" vertical="center"/>
    </xf>
    <xf numFmtId="167" fontId="149" fillId="3" borderId="0" xfId="3" applyNumberFormat="1" applyFont="1" applyFill="1" applyAlignment="1">
      <alignment horizontal="left" vertical="center"/>
    </xf>
    <xf numFmtId="0" fontId="127" fillId="5" borderId="9" xfId="1" applyFont="1" applyFill="1" applyBorder="1" applyAlignment="1" applyProtection="1">
      <alignment horizontal="right" vertical="center"/>
      <protection locked="0"/>
    </xf>
    <xf numFmtId="0" fontId="4" fillId="15" borderId="0" xfId="17" applyFont="1" applyFill="1" applyAlignment="1">
      <alignment horizontal="center" vertical="center"/>
    </xf>
    <xf numFmtId="164" fontId="85" fillId="0" borderId="0" xfId="9" applyNumberFormat="1" applyFont="1" applyAlignment="1">
      <alignment horizontal="center" vertical="center"/>
    </xf>
    <xf numFmtId="0" fontId="93" fillId="3" borderId="71" xfId="1" applyFont="1" applyFill="1" applyBorder="1" applyAlignment="1">
      <alignment horizontal="center" vertical="center" wrapText="1"/>
    </xf>
    <xf numFmtId="0" fontId="150" fillId="0" borderId="72" xfId="1" applyFont="1" applyBorder="1" applyAlignment="1">
      <alignment horizontal="left" vertical="center" wrapText="1"/>
    </xf>
    <xf numFmtId="164" fontId="93" fillId="12" borderId="75" xfId="1" applyNumberFormat="1" applyFont="1" applyFill="1" applyBorder="1" applyAlignment="1">
      <alignment horizontal="center" vertical="center" wrapText="1"/>
    </xf>
    <xf numFmtId="164" fontId="57" fillId="5" borderId="0" xfId="19" applyNumberFormat="1" applyFont="1" applyFill="1" applyAlignment="1" applyProtection="1">
      <alignment vertical="center"/>
      <protection locked="0"/>
    </xf>
    <xf numFmtId="164" fontId="99" fillId="19" borderId="0" xfId="19" applyNumberFormat="1" applyFont="1" applyFill="1" applyAlignment="1">
      <alignment vertical="center"/>
    </xf>
    <xf numFmtId="49" fontId="1" fillId="0" borderId="0" xfId="14" applyNumberFormat="1" applyAlignment="1">
      <alignment horizontal="center" vertical="center"/>
    </xf>
    <xf numFmtId="49" fontId="10" fillId="3" borderId="0" xfId="3" applyNumberFormat="1" applyFont="1" applyFill="1" applyAlignment="1">
      <alignment horizontal="center" vertical="center"/>
    </xf>
    <xf numFmtId="49" fontId="24" fillId="0" borderId="65" xfId="1" applyNumberFormat="1" applyFont="1" applyBorder="1" applyAlignment="1">
      <alignment horizontal="center" vertical="center" wrapText="1"/>
    </xf>
    <xf numFmtId="164" fontId="24" fillId="23" borderId="0" xfId="1" applyNumberFormat="1" applyFont="1" applyFill="1" applyAlignment="1">
      <alignment vertical="center" wrapText="1"/>
    </xf>
    <xf numFmtId="0" fontId="106" fillId="23" borderId="63" xfId="1" applyFont="1" applyFill="1" applyBorder="1" applyAlignment="1">
      <alignment vertical="center" wrapText="1"/>
    </xf>
    <xf numFmtId="168" fontId="33" fillId="23" borderId="64" xfId="3" applyNumberFormat="1" applyFont="1" applyFill="1" applyBorder="1" applyAlignment="1">
      <alignment horizontal="center" vertical="center"/>
    </xf>
    <xf numFmtId="49" fontId="24" fillId="23" borderId="65" xfId="1" applyNumberFormat="1" applyFont="1" applyFill="1" applyBorder="1" applyAlignment="1">
      <alignment horizontal="center" vertical="center" wrapText="1"/>
    </xf>
    <xf numFmtId="0" fontId="11" fillId="23" borderId="66" xfId="3" applyFont="1" applyFill="1" applyBorder="1" applyAlignment="1">
      <alignment horizontal="left" vertical="center" wrapText="1"/>
    </xf>
    <xf numFmtId="0" fontId="11" fillId="23" borderId="64" xfId="3" applyFont="1" applyFill="1" applyBorder="1" applyAlignment="1">
      <alignment horizontal="right" vertical="center" wrapText="1"/>
    </xf>
    <xf numFmtId="0" fontId="23" fillId="23" borderId="64" xfId="1" applyFont="1" applyFill="1" applyBorder="1" applyAlignment="1">
      <alignment vertical="center" wrapText="1"/>
    </xf>
    <xf numFmtId="49" fontId="24" fillId="0" borderId="65" xfId="3" applyNumberFormat="1" applyFont="1" applyBorder="1" applyAlignment="1">
      <alignment horizontal="center" vertical="center" wrapText="1"/>
    </xf>
    <xf numFmtId="166" fontId="77" fillId="3" borderId="0" xfId="3" quotePrefix="1" applyNumberFormat="1" applyFont="1" applyFill="1" applyAlignment="1">
      <alignment vertical="center"/>
    </xf>
    <xf numFmtId="49" fontId="131" fillId="23" borderId="0" xfId="1" applyNumberFormat="1" applyFont="1" applyFill="1" applyAlignment="1">
      <alignment vertical="center" wrapText="1"/>
    </xf>
    <xf numFmtId="0" fontId="106" fillId="23" borderId="64" xfId="1" applyFont="1" applyFill="1" applyBorder="1" applyAlignment="1">
      <alignment vertical="center" wrapText="1"/>
    </xf>
    <xf numFmtId="0" fontId="22" fillId="5" borderId="3" xfId="1" applyFont="1" applyFill="1" applyBorder="1" applyAlignment="1" applyProtection="1">
      <alignment horizontal="right" vertical="center"/>
      <protection locked="0"/>
    </xf>
    <xf numFmtId="0" fontId="22" fillId="5" borderId="9" xfId="1" applyFont="1" applyFill="1" applyBorder="1" applyAlignment="1" applyProtection="1">
      <alignment horizontal="right" vertical="center"/>
      <protection locked="0"/>
    </xf>
    <xf numFmtId="0" fontId="11" fillId="0" borderId="64" xfId="3" applyFont="1" applyBorder="1" applyAlignment="1">
      <alignment vertical="center" wrapText="1"/>
    </xf>
    <xf numFmtId="4" fontId="16" fillId="16" borderId="102" xfId="1" applyNumberFormat="1" applyFont="1" applyFill="1" applyBorder="1" applyAlignment="1">
      <alignment vertical="center" wrapText="1"/>
    </xf>
    <xf numFmtId="4" fontId="16" fillId="16" borderId="103" xfId="1" applyNumberFormat="1" applyFont="1" applyFill="1" applyBorder="1" applyAlignment="1">
      <alignment vertical="center" wrapText="1"/>
    </xf>
    <xf numFmtId="2" fontId="17" fillId="5" borderId="104" xfId="1" applyNumberFormat="1" applyFont="1" applyFill="1" applyBorder="1" applyAlignment="1" applyProtection="1">
      <alignment horizontal="right" vertical="center"/>
      <protection locked="0"/>
    </xf>
    <xf numFmtId="4" fontId="16" fillId="16" borderId="105" xfId="1" applyNumberFormat="1" applyFont="1" applyFill="1" applyBorder="1" applyAlignment="1">
      <alignment vertical="center" wrapText="1"/>
    </xf>
    <xf numFmtId="4" fontId="16" fillId="16" borderId="106" xfId="1" applyNumberFormat="1" applyFont="1" applyFill="1" applyBorder="1" applyAlignment="1">
      <alignment vertical="center" wrapText="1"/>
    </xf>
    <xf numFmtId="2" fontId="17" fillId="5" borderId="107" xfId="1" applyNumberFormat="1" applyFont="1" applyFill="1" applyBorder="1" applyAlignment="1" applyProtection="1">
      <alignment horizontal="right" vertical="center"/>
      <protection locked="0"/>
    </xf>
    <xf numFmtId="0" fontId="19" fillId="5" borderId="108" xfId="1" applyFont="1" applyFill="1" applyBorder="1" applyAlignment="1" applyProtection="1">
      <alignment horizontal="center" vertical="center"/>
      <protection locked="0"/>
    </xf>
    <xf numFmtId="0" fontId="19" fillId="5" borderId="109" xfId="1" applyFont="1" applyFill="1" applyBorder="1" applyAlignment="1" applyProtection="1">
      <alignment horizontal="center" vertical="center"/>
      <protection locked="0"/>
    </xf>
    <xf numFmtId="0" fontId="5" fillId="5" borderId="109" xfId="1" applyFill="1" applyBorder="1" applyAlignment="1" applyProtection="1">
      <alignment horizontal="left" vertical="center" wrapText="1"/>
      <protection locked="0"/>
    </xf>
    <xf numFmtId="0" fontId="22" fillId="5" borderId="104" xfId="1" applyFont="1" applyFill="1" applyBorder="1" applyAlignment="1" applyProtection="1">
      <alignment horizontal="left" vertical="center"/>
      <protection locked="0"/>
    </xf>
    <xf numFmtId="0" fontId="22" fillId="5" borderId="110" xfId="1" applyFont="1" applyFill="1" applyBorder="1" applyAlignment="1" applyProtection="1">
      <alignment horizontal="left" vertical="center"/>
      <protection locked="0"/>
    </xf>
    <xf numFmtId="0" fontId="17" fillId="5" borderId="109" xfId="16" applyFont="1" applyFill="1" applyBorder="1" applyAlignment="1">
      <alignment horizontal="center"/>
    </xf>
    <xf numFmtId="4" fontId="16" fillId="16" borderId="111" xfId="1" applyNumberFormat="1" applyFont="1" applyFill="1" applyBorder="1" applyAlignment="1">
      <alignment vertical="center" wrapText="1"/>
    </xf>
    <xf numFmtId="4" fontId="16" fillId="16" borderId="112" xfId="1" applyNumberFormat="1" applyFont="1" applyFill="1" applyBorder="1" applyAlignment="1">
      <alignment vertical="center" wrapText="1"/>
    </xf>
    <xf numFmtId="2" fontId="17" fillId="5" borderId="0" xfId="1" applyNumberFormat="1" applyFont="1" applyFill="1" applyAlignment="1" applyProtection="1">
      <alignment horizontal="right" vertical="center"/>
      <protection locked="0"/>
    </xf>
    <xf numFmtId="4" fontId="16" fillId="16" borderId="113" xfId="1" applyNumberFormat="1" applyFont="1" applyFill="1" applyBorder="1" applyAlignment="1">
      <alignment vertical="center" wrapText="1"/>
    </xf>
    <xf numFmtId="4" fontId="16" fillId="16" borderId="114" xfId="1" applyNumberFormat="1" applyFont="1" applyFill="1" applyBorder="1" applyAlignment="1">
      <alignment vertical="center" wrapText="1"/>
    </xf>
    <xf numFmtId="2" fontId="17" fillId="5" borderId="115" xfId="1" applyNumberFormat="1" applyFont="1" applyFill="1" applyBorder="1" applyAlignment="1" applyProtection="1">
      <alignment horizontal="right" vertical="center"/>
      <protection locked="0"/>
    </xf>
    <xf numFmtId="0" fontId="19" fillId="5" borderId="116" xfId="1" applyFont="1" applyFill="1" applyBorder="1" applyAlignment="1" applyProtection="1">
      <alignment horizontal="center" vertical="center"/>
      <protection locked="0"/>
    </xf>
    <xf numFmtId="0" fontId="19" fillId="5" borderId="117" xfId="1" applyFont="1" applyFill="1" applyBorder="1" applyAlignment="1" applyProtection="1">
      <alignment horizontal="center" vertical="center"/>
      <protection locked="0"/>
    </xf>
    <xf numFmtId="0" fontId="5" fillId="5" borderId="117" xfId="1" applyFill="1" applyBorder="1" applyAlignment="1" applyProtection="1">
      <alignment horizontal="left" vertical="center" wrapText="1"/>
      <protection locked="0"/>
    </xf>
    <xf numFmtId="0" fontId="22" fillId="5" borderId="20" xfId="1" applyFont="1" applyFill="1" applyBorder="1" applyAlignment="1" applyProtection="1">
      <alignment horizontal="left" vertical="center"/>
      <protection locked="0"/>
    </xf>
    <xf numFmtId="49" fontId="85" fillId="0" borderId="0" xfId="9" applyNumberFormat="1" applyFont="1" applyAlignment="1">
      <alignment horizontal="center" vertical="center"/>
    </xf>
    <xf numFmtId="49" fontId="93" fillId="12" borderId="75" xfId="1" applyNumberFormat="1" applyFont="1" applyFill="1" applyBorder="1" applyAlignment="1">
      <alignment horizontal="center" vertical="center" wrapText="1"/>
    </xf>
    <xf numFmtId="49" fontId="57" fillId="5" borderId="0" xfId="19" applyNumberFormat="1" applyFont="1" applyFill="1" applyAlignment="1" applyProtection="1">
      <alignment horizontal="center" vertical="center"/>
      <protection locked="0"/>
    </xf>
    <xf numFmtId="49" fontId="99" fillId="19" borderId="0" xfId="19" applyNumberFormat="1" applyFont="1" applyFill="1" applyAlignment="1">
      <alignment horizontal="center" vertical="center"/>
    </xf>
    <xf numFmtId="49" fontId="5" fillId="0" borderId="0" xfId="1" applyNumberFormat="1" applyAlignment="1">
      <alignment horizontal="center" vertical="center"/>
    </xf>
    <xf numFmtId="0" fontId="5" fillId="0" borderId="0" xfId="25" applyAlignment="1">
      <alignment vertical="center"/>
    </xf>
    <xf numFmtId="0" fontId="1" fillId="0" borderId="0" xfId="27" applyAlignment="1">
      <alignment vertical="center"/>
    </xf>
    <xf numFmtId="0" fontId="1" fillId="0" borderId="0" xfId="27" applyAlignment="1">
      <alignment horizontal="center" vertical="center"/>
    </xf>
    <xf numFmtId="49" fontId="75" fillId="3" borderId="0" xfId="3" applyNumberFormat="1" applyFont="1" applyFill="1" applyAlignment="1">
      <alignment horizontal="left" vertical="center"/>
    </xf>
    <xf numFmtId="0" fontId="10" fillId="3" borderId="0" xfId="3" applyFont="1" applyFill="1" applyAlignment="1">
      <alignment horizontal="center" vertical="center"/>
    </xf>
    <xf numFmtId="1" fontId="81" fillId="17" borderId="79" xfId="16" applyNumberFormat="1" applyFont="1" applyFill="1" applyBorder="1" applyAlignment="1">
      <alignment horizontal="center"/>
    </xf>
    <xf numFmtId="4" fontId="16" fillId="16" borderId="58" xfId="1" applyNumberFormat="1" applyFont="1" applyFill="1" applyBorder="1" applyAlignment="1">
      <alignment wrapText="1"/>
    </xf>
    <xf numFmtId="4" fontId="16" fillId="16" borderId="59" xfId="1" applyNumberFormat="1" applyFont="1" applyFill="1" applyBorder="1" applyAlignment="1">
      <alignment wrapText="1"/>
    </xf>
    <xf numFmtId="4" fontId="16" fillId="16" borderId="60" xfId="1" applyNumberFormat="1" applyFont="1" applyFill="1" applyBorder="1" applyAlignment="1">
      <alignment wrapText="1"/>
    </xf>
    <xf numFmtId="4" fontId="16" fillId="16" borderId="61" xfId="1" applyNumberFormat="1" applyFont="1" applyFill="1" applyBorder="1" applyAlignment="1">
      <alignment wrapText="1"/>
    </xf>
    <xf numFmtId="0" fontId="32" fillId="3" borderId="0" xfId="25" applyFont="1" applyFill="1" applyAlignment="1">
      <alignment horizontal="left" vertical="center"/>
    </xf>
    <xf numFmtId="165" fontId="20" fillId="15" borderId="0" xfId="25" applyNumberFormat="1" applyFont="1" applyFill="1" applyAlignment="1">
      <alignment horizontal="center"/>
    </xf>
    <xf numFmtId="0" fontId="23" fillId="0" borderId="63" xfId="1" applyFont="1" applyBorder="1" applyAlignment="1">
      <alignment wrapText="1"/>
    </xf>
    <xf numFmtId="2" fontId="24" fillId="0" borderId="65" xfId="3" applyNumberFormat="1" applyFont="1" applyBorder="1" applyAlignment="1">
      <alignment horizontal="right" wrapText="1"/>
    </xf>
    <xf numFmtId="164" fontId="17" fillId="0" borderId="80" xfId="25" applyNumberFormat="1" applyFont="1" applyBorder="1" applyAlignment="1">
      <alignment horizontal="center"/>
    </xf>
    <xf numFmtId="0" fontId="11" fillId="0" borderId="80" xfId="3" applyFont="1" applyBorder="1" applyAlignment="1">
      <alignment horizontal="right" wrapText="1"/>
    </xf>
    <xf numFmtId="0" fontId="11" fillId="0" borderId="65" xfId="3" applyFont="1" applyBorder="1" applyAlignment="1">
      <alignment horizontal="right" wrapText="1"/>
    </xf>
    <xf numFmtId="0" fontId="23" fillId="0" borderId="64" xfId="1" applyFont="1" applyBorder="1" applyAlignment="1">
      <alignment wrapText="1"/>
    </xf>
    <xf numFmtId="0" fontId="17" fillId="5" borderId="0" xfId="16" applyFont="1" applyFill="1" applyAlignment="1">
      <alignment horizontal="center"/>
    </xf>
    <xf numFmtId="0" fontId="1" fillId="0" borderId="0" xfId="29" applyAlignment="1">
      <alignment vertical="center"/>
    </xf>
    <xf numFmtId="0" fontId="76" fillId="15" borderId="0" xfId="30" applyFont="1" applyFill="1" applyAlignment="1">
      <alignment horizontal="center" vertical="center"/>
    </xf>
    <xf numFmtId="0" fontId="11" fillId="0" borderId="80" xfId="3" applyFont="1" applyBorder="1" applyAlignment="1">
      <alignment horizontal="left" wrapText="1"/>
    </xf>
    <xf numFmtId="0" fontId="11" fillId="0" borderId="65" xfId="3" applyFont="1" applyBorder="1" applyAlignment="1">
      <alignment horizontal="left" wrapText="1"/>
    </xf>
    <xf numFmtId="0" fontId="106" fillId="0" borderId="64" xfId="1" applyFont="1" applyBorder="1" applyAlignment="1">
      <alignment wrapText="1"/>
    </xf>
    <xf numFmtId="0" fontId="5" fillId="0" borderId="80" xfId="25" applyBorder="1" applyAlignment="1">
      <alignment horizontal="center" vertical="center" wrapText="1"/>
    </xf>
    <xf numFmtId="2" fontId="24" fillId="0" borderId="118" xfId="3" applyNumberFormat="1" applyFont="1" applyBorder="1" applyAlignment="1">
      <alignment horizontal="right" wrapText="1"/>
    </xf>
    <xf numFmtId="0" fontId="109" fillId="0" borderId="63" xfId="1" applyFont="1" applyBorder="1" applyAlignment="1">
      <alignment wrapText="1"/>
    </xf>
    <xf numFmtId="0" fontId="80" fillId="0" borderId="65" xfId="3" applyFont="1" applyBorder="1" applyAlignment="1">
      <alignment horizontal="right" wrapText="1"/>
    </xf>
    <xf numFmtId="2" fontId="152" fillId="0" borderId="65" xfId="3" applyNumberFormat="1" applyFont="1" applyBorder="1" applyAlignment="1">
      <alignment horizontal="right" wrapText="1"/>
    </xf>
    <xf numFmtId="0" fontId="23" fillId="0" borderId="57" xfId="1" applyFont="1" applyBorder="1" applyAlignment="1">
      <alignment wrapText="1"/>
    </xf>
    <xf numFmtId="0" fontId="153" fillId="0" borderId="80" xfId="3" applyFont="1" applyBorder="1" applyAlignment="1">
      <alignment horizontal="right" wrapText="1"/>
    </xf>
    <xf numFmtId="0" fontId="153" fillId="0" borderId="65" xfId="3" applyFont="1" applyBorder="1" applyAlignment="1">
      <alignment horizontal="right" wrapText="1"/>
    </xf>
    <xf numFmtId="2" fontId="28" fillId="7" borderId="0" xfId="7" applyNumberFormat="1" applyFont="1" applyFill="1" applyAlignment="1">
      <alignment vertical="center"/>
    </xf>
    <xf numFmtId="0" fontId="30" fillId="3" borderId="0" xfId="1" applyFont="1" applyFill="1" applyAlignment="1">
      <alignment horizontal="center" vertical="center"/>
    </xf>
    <xf numFmtId="4" fontId="16" fillId="16" borderId="0" xfId="1" applyNumberFormat="1" applyFont="1" applyFill="1" applyAlignment="1">
      <alignment wrapText="1"/>
    </xf>
    <xf numFmtId="2" fontId="17" fillId="5" borderId="0" xfId="1" applyNumberFormat="1" applyFont="1" applyFill="1" applyAlignment="1" applyProtection="1">
      <alignment horizontal="right"/>
      <protection locked="0"/>
    </xf>
    <xf numFmtId="0" fontId="19" fillId="5" borderId="0" xfId="1" applyFont="1" applyFill="1" applyAlignment="1" applyProtection="1">
      <alignment horizontal="center"/>
      <protection locked="0"/>
    </xf>
    <xf numFmtId="0" fontId="5" fillId="5" borderId="0" xfId="1" applyFill="1" applyAlignment="1" applyProtection="1">
      <alignment horizontal="left" wrapText="1"/>
      <protection locked="0"/>
    </xf>
    <xf numFmtId="0" fontId="22" fillId="5" borderId="0" xfId="1" applyFont="1" applyFill="1" applyAlignment="1" applyProtection="1">
      <alignment horizontal="left"/>
      <protection locked="0"/>
    </xf>
    <xf numFmtId="0" fontId="23" fillId="0" borderId="0" xfId="1" applyFont="1" applyAlignment="1">
      <alignment wrapText="1"/>
    </xf>
    <xf numFmtId="49" fontId="17" fillId="0" borderId="80" xfId="25" applyNumberFormat="1" applyFont="1" applyBorder="1" applyAlignment="1">
      <alignment horizontal="center"/>
    </xf>
    <xf numFmtId="0" fontId="122" fillId="0" borderId="80" xfId="3" applyFont="1" applyBorder="1" applyAlignment="1">
      <alignment horizontal="right" wrapText="1"/>
    </xf>
    <xf numFmtId="0" fontId="122" fillId="0" borderId="65" xfId="3" applyFont="1" applyBorder="1" applyAlignment="1">
      <alignment horizontal="right" wrapText="1"/>
    </xf>
    <xf numFmtId="49" fontId="152" fillId="0" borderId="65" xfId="3" applyNumberFormat="1" applyFont="1" applyBorder="1" applyAlignment="1">
      <alignment horizontal="right" wrapText="1"/>
    </xf>
    <xf numFmtId="0" fontId="126" fillId="0" borderId="80" xfId="3" applyFont="1" applyBorder="1" applyAlignment="1">
      <alignment horizontal="right" wrapText="1"/>
    </xf>
    <xf numFmtId="0" fontId="126" fillId="0" borderId="65" xfId="3" applyFont="1" applyBorder="1" applyAlignment="1">
      <alignment horizontal="right" wrapText="1"/>
    </xf>
    <xf numFmtId="2" fontId="155" fillId="21" borderId="64" xfId="3" applyNumberFormat="1" applyFont="1" applyFill="1" applyBorder="1" applyAlignment="1">
      <alignment vertical="center"/>
    </xf>
    <xf numFmtId="0" fontId="17" fillId="0" borderId="80" xfId="25" applyFont="1" applyBorder="1" applyAlignment="1">
      <alignment horizontal="center"/>
    </xf>
    <xf numFmtId="0" fontId="132" fillId="5" borderId="8" xfId="1" applyFont="1" applyFill="1" applyBorder="1" applyAlignment="1" applyProtection="1">
      <alignment horizontal="left" wrapText="1"/>
      <protection locked="0"/>
    </xf>
    <xf numFmtId="0" fontId="34" fillId="0" borderId="80" xfId="3" applyFont="1" applyBorder="1" applyAlignment="1">
      <alignment horizontal="right" wrapText="1"/>
    </xf>
    <xf numFmtId="0" fontId="34" fillId="0" borderId="65" xfId="3" applyFont="1" applyBorder="1" applyAlignment="1">
      <alignment horizontal="right" wrapText="1"/>
    </xf>
    <xf numFmtId="166" fontId="135" fillId="3" borderId="0" xfId="3" applyNumberFormat="1" applyFont="1" applyFill="1" applyAlignment="1">
      <alignment vertical="center" wrapText="1"/>
    </xf>
    <xf numFmtId="1" fontId="23" fillId="0" borderId="63" xfId="1" applyNumberFormat="1" applyFont="1" applyBorder="1" applyAlignment="1">
      <alignment wrapText="1"/>
    </xf>
    <xf numFmtId="0" fontId="17" fillId="5" borderId="119" xfId="16" applyFont="1" applyFill="1" applyBorder="1" applyAlignment="1">
      <alignment horizontal="center"/>
    </xf>
    <xf numFmtId="0" fontId="23" fillId="0" borderId="63" xfId="1" applyFont="1" applyBorder="1"/>
    <xf numFmtId="0" fontId="131" fillId="0" borderId="63" xfId="1" applyFont="1" applyBorder="1" applyAlignment="1">
      <alignment wrapText="1"/>
    </xf>
    <xf numFmtId="2" fontId="24" fillId="0" borderId="64" xfId="3" applyNumberFormat="1" applyFont="1" applyBorder="1" applyAlignment="1">
      <alignment horizontal="right" wrapText="1"/>
    </xf>
    <xf numFmtId="0" fontId="86" fillId="0" borderId="0" xfId="17" applyFont="1" applyAlignment="1">
      <alignment horizontal="center" vertical="center"/>
    </xf>
    <xf numFmtId="0" fontId="55" fillId="5" borderId="19" xfId="31" applyFont="1" applyFill="1" applyBorder="1" applyAlignment="1" applyProtection="1">
      <alignment vertical="center"/>
      <protection locked="0"/>
    </xf>
    <xf numFmtId="0" fontId="57" fillId="5" borderId="0" xfId="31" applyFont="1" applyFill="1" applyAlignment="1" applyProtection="1">
      <alignment vertical="center"/>
      <protection locked="0"/>
    </xf>
    <xf numFmtId="0" fontId="57" fillId="5" borderId="0" xfId="31" applyFont="1" applyFill="1" applyAlignment="1" applyProtection="1">
      <alignment horizontal="left" vertical="center"/>
      <protection locked="0"/>
    </xf>
    <xf numFmtId="0" fontId="57" fillId="5" borderId="20" xfId="31" applyFont="1" applyFill="1" applyBorder="1" applyAlignment="1" applyProtection="1">
      <alignment vertical="center"/>
      <protection locked="0"/>
    </xf>
    <xf numFmtId="0" fontId="3" fillId="19" borderId="19" xfId="31" applyFont="1" applyFill="1" applyBorder="1" applyAlignment="1">
      <alignment vertical="center"/>
    </xf>
    <xf numFmtId="0" fontId="99" fillId="19" borderId="0" xfId="31" applyFont="1" applyFill="1" applyAlignment="1">
      <alignment vertical="center"/>
    </xf>
    <xf numFmtId="0" fontId="99" fillId="19" borderId="0" xfId="31" applyFont="1" applyFill="1" applyAlignment="1">
      <alignment horizontal="left" vertical="center"/>
    </xf>
    <xf numFmtId="0" fontId="1" fillId="0" borderId="0" xfId="33" applyAlignment="1">
      <alignment vertical="center"/>
    </xf>
    <xf numFmtId="0" fontId="85" fillId="0" borderId="0" xfId="14" applyFont="1" applyAlignment="1">
      <alignment horizontal="left" vertical="center"/>
    </xf>
    <xf numFmtId="166" fontId="135" fillId="3" borderId="0" xfId="3" applyNumberFormat="1" applyFont="1" applyFill="1" applyAlignment="1">
      <alignment vertical="center"/>
    </xf>
    <xf numFmtId="0" fontId="131" fillId="3" borderId="0" xfId="3" applyFont="1" applyFill="1" applyAlignment="1">
      <alignment horizontal="left" vertical="center"/>
    </xf>
    <xf numFmtId="165" fontId="20" fillId="15" borderId="0" xfId="25" applyNumberFormat="1" applyFont="1" applyFill="1" applyAlignment="1">
      <alignment horizontal="center" vertical="center"/>
    </xf>
    <xf numFmtId="0" fontId="157" fillId="5" borderId="8" xfId="1" applyFont="1" applyFill="1" applyBorder="1" applyAlignment="1" applyProtection="1">
      <alignment horizontal="left" vertical="center" wrapText="1"/>
      <protection locked="0"/>
    </xf>
    <xf numFmtId="0" fontId="5" fillId="0" borderId="96" xfId="25" applyBorder="1" applyAlignment="1">
      <alignment vertical="center" wrapText="1"/>
    </xf>
    <xf numFmtId="166" fontId="158" fillId="0" borderId="68" xfId="3" applyNumberFormat="1" applyFont="1" applyBorder="1" applyAlignment="1" applyProtection="1">
      <alignment vertical="center"/>
      <protection locked="0"/>
    </xf>
    <xf numFmtId="166" fontId="33" fillId="0" borderId="64" xfId="3" applyNumberFormat="1" applyFont="1" applyBorder="1" applyAlignment="1">
      <alignment horizontal="center" vertical="center"/>
    </xf>
    <xf numFmtId="0" fontId="106" fillId="0" borderId="64" xfId="1" applyFont="1" applyBorder="1" applyAlignment="1">
      <alignment vertical="center"/>
    </xf>
    <xf numFmtId="0" fontId="159" fillId="5" borderId="62" xfId="1" applyFont="1" applyFill="1" applyBorder="1" applyAlignment="1" applyProtection="1">
      <alignment horizontal="left" vertical="center"/>
      <protection locked="0"/>
    </xf>
    <xf numFmtId="166" fontId="23" fillId="0" borderId="64" xfId="3" applyNumberFormat="1" applyFont="1" applyBorder="1" applyAlignment="1">
      <alignment horizontal="left" vertical="center"/>
    </xf>
    <xf numFmtId="0" fontId="158" fillId="0" borderId="68" xfId="3" applyFont="1" applyBorder="1" applyAlignment="1" applyProtection="1">
      <alignment vertical="center"/>
      <protection locked="0"/>
    </xf>
    <xf numFmtId="0" fontId="23" fillId="0" borderId="96" xfId="1" applyFont="1" applyBorder="1" applyAlignment="1">
      <alignment horizontal="left" vertical="center" wrapText="1"/>
    </xf>
    <xf numFmtId="166" fontId="23" fillId="0" borderId="64" xfId="3" applyNumberFormat="1" applyFont="1" applyBorder="1" applyAlignment="1">
      <alignment horizontal="right" vertical="center"/>
    </xf>
    <xf numFmtId="3" fontId="23" fillId="0" borderId="64" xfId="3" applyNumberFormat="1" applyFont="1" applyBorder="1" applyAlignment="1">
      <alignment horizontal="left" vertical="center"/>
    </xf>
    <xf numFmtId="0" fontId="159" fillId="5" borderId="3" xfId="1" applyFont="1" applyFill="1" applyBorder="1" applyAlignment="1" applyProtection="1">
      <alignment horizontal="left" vertical="center"/>
      <protection locked="0"/>
    </xf>
    <xf numFmtId="167" fontId="75" fillId="3" borderId="0" xfId="3" applyNumberFormat="1" applyFont="1" applyFill="1" applyAlignment="1">
      <alignment horizontal="left" vertical="center" wrapText="1"/>
    </xf>
    <xf numFmtId="3" fontId="33" fillId="0" borderId="64" xfId="3" applyNumberFormat="1" applyFont="1" applyBorder="1" applyAlignment="1">
      <alignment horizontal="center" vertical="center"/>
    </xf>
    <xf numFmtId="0" fontId="106" fillId="0" borderId="65" xfId="1" applyFont="1" applyBorder="1" applyAlignment="1">
      <alignment horizontal="left" vertical="center" wrapText="1"/>
    </xf>
    <xf numFmtId="3" fontId="131" fillId="3" borderId="0" xfId="3" applyNumberFormat="1" applyFont="1" applyFill="1" applyAlignment="1">
      <alignment horizontal="left" vertical="center"/>
    </xf>
    <xf numFmtId="3" fontId="10" fillId="3" borderId="0" xfId="3" applyNumberFormat="1" applyFont="1" applyFill="1" applyAlignment="1">
      <alignment horizontal="left" vertical="center"/>
    </xf>
    <xf numFmtId="0" fontId="161" fillId="0" borderId="121" xfId="25" applyFont="1" applyBorder="1" applyAlignment="1">
      <alignment horizontal="center" vertical="center" wrapText="1"/>
    </xf>
    <xf numFmtId="166" fontId="162" fillId="0" borderId="122" xfId="3" applyNumberFormat="1" applyFont="1" applyBorder="1" applyAlignment="1">
      <alignment horizontal="center" vertical="center" wrapText="1"/>
    </xf>
    <xf numFmtId="3" fontId="10" fillId="0" borderId="64" xfId="3" applyNumberFormat="1" applyFont="1" applyBorder="1" applyAlignment="1">
      <alignment horizontal="center" vertical="center"/>
    </xf>
    <xf numFmtId="0" fontId="86" fillId="0" borderId="0" xfId="8" applyFont="1" applyAlignment="1">
      <alignment vertical="center"/>
    </xf>
    <xf numFmtId="0" fontId="85" fillId="0" borderId="0" xfId="8" applyFont="1" applyAlignment="1">
      <alignment horizontal="center" vertical="center"/>
    </xf>
    <xf numFmtId="49" fontId="86" fillId="0" borderId="0" xfId="8" applyNumberFormat="1" applyFont="1" applyAlignment="1">
      <alignment horizontal="center" vertical="center"/>
    </xf>
    <xf numFmtId="0" fontId="85" fillId="0" borderId="20" xfId="8" applyFont="1" applyBorder="1" applyAlignment="1">
      <alignment horizontal="center" vertical="center"/>
    </xf>
    <xf numFmtId="166" fontId="163" fillId="3" borderId="24" xfId="3" applyNumberFormat="1" applyFont="1" applyFill="1" applyBorder="1" applyAlignment="1">
      <alignment horizontal="center" vertical="center" wrapText="1"/>
    </xf>
    <xf numFmtId="0" fontId="55" fillId="5" borderId="19" xfId="13" applyFont="1" applyFill="1" applyBorder="1" applyAlignment="1" applyProtection="1">
      <alignment vertical="center"/>
      <protection locked="0"/>
    </xf>
    <xf numFmtId="0" fontId="57" fillId="5" borderId="0" xfId="13" applyFont="1" applyFill="1" applyAlignment="1" applyProtection="1">
      <alignment horizontal="left" vertical="center"/>
      <protection locked="0"/>
    </xf>
    <xf numFmtId="0" fontId="57" fillId="5" borderId="0" xfId="13" applyFont="1" applyFill="1" applyAlignment="1" applyProtection="1">
      <alignment vertical="center"/>
      <protection locked="0"/>
    </xf>
    <xf numFmtId="0" fontId="57" fillId="5" borderId="20" xfId="13" applyFont="1" applyFill="1" applyBorder="1" applyAlignment="1" applyProtection="1">
      <alignment vertical="center"/>
      <protection locked="0"/>
    </xf>
    <xf numFmtId="0" fontId="3" fillId="19" borderId="19" xfId="13" applyFont="1" applyFill="1" applyBorder="1" applyAlignment="1">
      <alignment vertical="center"/>
    </xf>
    <xf numFmtId="0" fontId="55" fillId="19" borderId="0" xfId="13" applyFont="1" applyFill="1" applyAlignment="1">
      <alignment horizontal="left" vertical="center"/>
    </xf>
    <xf numFmtId="0" fontId="99" fillId="19" borderId="0" xfId="13" applyFont="1" applyFill="1" applyAlignment="1">
      <alignment vertical="center"/>
    </xf>
    <xf numFmtId="0" fontId="165" fillId="0" borderId="123" xfId="3" applyFont="1" applyBorder="1" applyAlignment="1">
      <alignment horizontal="left" vertical="center"/>
    </xf>
    <xf numFmtId="0" fontId="132" fillId="5" borderId="3" xfId="1" applyFont="1" applyFill="1" applyBorder="1" applyAlignment="1" applyProtection="1">
      <alignment horizontal="left" vertical="center"/>
      <protection locked="0"/>
    </xf>
    <xf numFmtId="0" fontId="132" fillId="5" borderId="9" xfId="1" applyFont="1" applyFill="1" applyBorder="1" applyAlignment="1" applyProtection="1">
      <alignment horizontal="left" vertical="center"/>
      <protection locked="0"/>
    </xf>
    <xf numFmtId="164" fontId="24" fillId="0" borderId="65" xfId="3" applyNumberFormat="1" applyFont="1" applyBorder="1" applyAlignment="1">
      <alignment horizontal="center" vertical="center" wrapText="1"/>
    </xf>
    <xf numFmtId="0" fontId="23" fillId="0" borderId="124" xfId="1" applyFont="1" applyBorder="1" applyAlignment="1">
      <alignment vertical="center" wrapText="1"/>
    </xf>
    <xf numFmtId="168" fontId="33" fillId="0" borderId="68" xfId="3" applyNumberFormat="1" applyFont="1" applyBorder="1" applyAlignment="1">
      <alignment horizontal="center" vertical="center"/>
    </xf>
    <xf numFmtId="164" fontId="24" fillId="0" borderId="121" xfId="3" applyNumberFormat="1" applyFont="1" applyBorder="1" applyAlignment="1">
      <alignment horizontal="center" vertical="center" wrapText="1"/>
    </xf>
    <xf numFmtId="166" fontId="77" fillId="0" borderId="27" xfId="3" applyNumberFormat="1" applyFont="1" applyBorder="1" applyAlignment="1">
      <alignment vertical="center"/>
    </xf>
    <xf numFmtId="167" fontId="75" fillId="0" borderId="28" xfId="3" applyNumberFormat="1" applyFont="1" applyBorder="1" applyAlignment="1">
      <alignment horizontal="left" vertical="center"/>
    </xf>
    <xf numFmtId="0" fontId="132" fillId="0" borderId="28" xfId="25" applyFont="1" applyBorder="1" applyAlignment="1">
      <alignment horizontal="center" vertical="center" wrapText="1"/>
    </xf>
    <xf numFmtId="0" fontId="166" fillId="0" borderId="29" xfId="25" applyFont="1" applyBorder="1" applyAlignment="1">
      <alignment horizontal="left" vertical="center"/>
    </xf>
    <xf numFmtId="0" fontId="132" fillId="5" borderId="62" xfId="1" applyFont="1" applyFill="1" applyBorder="1" applyAlignment="1" applyProtection="1">
      <alignment horizontal="left" vertical="center"/>
      <protection locked="0"/>
    </xf>
    <xf numFmtId="0" fontId="83" fillId="0" borderId="66" xfId="3" applyFont="1" applyBorder="1" applyAlignment="1">
      <alignment horizontal="left" vertical="center" wrapText="1"/>
    </xf>
    <xf numFmtId="167" fontId="75" fillId="0" borderId="131" xfId="3" applyNumberFormat="1" applyFont="1" applyBorder="1" applyAlignment="1">
      <alignment horizontal="left" vertical="center"/>
    </xf>
    <xf numFmtId="0" fontId="75" fillId="0" borderId="132" xfId="3" applyFont="1" applyBorder="1" applyAlignment="1">
      <alignment horizontal="left" vertical="center" wrapText="1"/>
    </xf>
    <xf numFmtId="0" fontId="165" fillId="0" borderId="133" xfId="3" applyFont="1" applyBorder="1" applyAlignment="1">
      <alignment horizontal="left" vertical="center"/>
    </xf>
    <xf numFmtId="168" fontId="10" fillId="0" borderId="68" xfId="3" applyNumberFormat="1" applyFont="1" applyBorder="1" applyAlignment="1">
      <alignment horizontal="center" vertical="center"/>
    </xf>
    <xf numFmtId="0" fontId="132" fillId="5" borderId="0" xfId="1" applyFont="1" applyFill="1" applyAlignment="1" applyProtection="1">
      <alignment horizontal="left" vertical="center"/>
      <protection locked="0"/>
    </xf>
    <xf numFmtId="0" fontId="132" fillId="5" borderId="20" xfId="1" applyFont="1" applyFill="1" applyBorder="1" applyAlignment="1" applyProtection="1">
      <alignment horizontal="left" vertical="center"/>
      <protection locked="0"/>
    </xf>
    <xf numFmtId="0" fontId="23" fillId="0" borderId="134" xfId="1" applyFont="1" applyBorder="1" applyAlignment="1">
      <alignment vertical="center" wrapText="1"/>
    </xf>
    <xf numFmtId="168" fontId="10" fillId="0" borderId="135" xfId="3" applyNumberFormat="1" applyFont="1" applyBorder="1" applyAlignment="1">
      <alignment horizontal="center" vertical="center"/>
    </xf>
    <xf numFmtId="164" fontId="24" fillId="0" borderId="122" xfId="3" applyNumberFormat="1" applyFont="1" applyBorder="1" applyAlignment="1">
      <alignment horizontal="center" vertical="center" wrapText="1"/>
    </xf>
    <xf numFmtId="0" fontId="75" fillId="0" borderId="131" xfId="3" applyFont="1" applyBorder="1" applyAlignment="1">
      <alignment horizontal="left" vertical="center" wrapText="1"/>
    </xf>
    <xf numFmtId="0" fontId="24" fillId="0" borderId="65" xfId="3" applyFont="1" applyBorder="1" applyAlignment="1">
      <alignment horizontal="center" vertical="center" wrapText="1"/>
    </xf>
    <xf numFmtId="0" fontId="165" fillId="0" borderId="64" xfId="3" applyFont="1" applyBorder="1" applyAlignment="1">
      <alignment horizontal="left" vertical="center"/>
    </xf>
    <xf numFmtId="165" fontId="7" fillId="0" borderId="0" xfId="1" applyNumberFormat="1" applyFont="1" applyAlignment="1">
      <alignment horizontal="center" vertical="center"/>
    </xf>
    <xf numFmtId="4" fontId="16" fillId="17" borderId="58" xfId="1" applyNumberFormat="1" applyFont="1" applyFill="1" applyBorder="1" applyAlignment="1">
      <alignment vertical="center" wrapText="1"/>
    </xf>
    <xf numFmtId="4" fontId="16" fillId="17" borderId="59" xfId="1" applyNumberFormat="1" applyFont="1" applyFill="1" applyBorder="1" applyAlignment="1">
      <alignment vertical="center" wrapText="1"/>
    </xf>
    <xf numFmtId="2" fontId="17" fillId="17" borderId="3" xfId="1" applyNumberFormat="1" applyFont="1" applyFill="1" applyBorder="1" applyAlignment="1" applyProtection="1">
      <alignment horizontal="right" vertical="center"/>
      <protection locked="0"/>
    </xf>
    <xf numFmtId="4" fontId="16" fillId="17" borderId="60" xfId="1" applyNumberFormat="1" applyFont="1" applyFill="1" applyBorder="1" applyAlignment="1">
      <alignment vertical="center" wrapText="1"/>
    </xf>
    <xf numFmtId="4" fontId="16" fillId="17" borderId="61" xfId="1" applyNumberFormat="1" applyFont="1" applyFill="1" applyBorder="1" applyAlignment="1">
      <alignment vertical="center" wrapText="1"/>
    </xf>
    <xf numFmtId="2" fontId="17" fillId="17" borderId="6" xfId="1" applyNumberFormat="1" applyFont="1" applyFill="1" applyBorder="1" applyAlignment="1" applyProtection="1">
      <alignment horizontal="right" vertical="center"/>
      <protection locked="0"/>
    </xf>
    <xf numFmtId="0" fontId="19" fillId="17" borderId="7" xfId="1" applyFont="1" applyFill="1" applyBorder="1" applyAlignment="1" applyProtection="1">
      <alignment horizontal="center" vertical="center"/>
      <protection locked="0"/>
    </xf>
    <xf numFmtId="0" fontId="19" fillId="17" borderId="8" xfId="1" applyFont="1" applyFill="1" applyBorder="1" applyAlignment="1" applyProtection="1">
      <alignment horizontal="center" vertical="center"/>
      <protection locked="0"/>
    </xf>
    <xf numFmtId="165" fontId="20" fillId="17" borderId="0" xfId="1" applyNumberFormat="1" applyFont="1" applyFill="1" applyAlignment="1">
      <alignment horizontal="center" vertical="center"/>
    </xf>
    <xf numFmtId="0" fontId="132" fillId="17" borderId="62" xfId="1" applyFont="1" applyFill="1" applyBorder="1" applyAlignment="1" applyProtection="1">
      <alignment horizontal="left" vertical="center"/>
      <protection locked="0"/>
    </xf>
    <xf numFmtId="0" fontId="22" fillId="17" borderId="3" xfId="1" applyFont="1" applyFill="1" applyBorder="1" applyAlignment="1" applyProtection="1">
      <alignment horizontal="left" vertical="center"/>
      <protection locked="0"/>
    </xf>
    <xf numFmtId="0" fontId="22" fillId="17" borderId="9" xfId="1" applyFont="1" applyFill="1" applyBorder="1" applyAlignment="1" applyProtection="1">
      <alignment horizontal="left" vertical="center"/>
      <protection locked="0"/>
    </xf>
    <xf numFmtId="0" fontId="33" fillId="0" borderId="63" xfId="1" applyFont="1" applyBorder="1" applyAlignment="1">
      <alignment vertical="center" wrapText="1"/>
    </xf>
    <xf numFmtId="168" fontId="33" fillId="17" borderId="64" xfId="3" applyNumberFormat="1" applyFont="1" applyFill="1" applyBorder="1" applyAlignment="1">
      <alignment horizontal="center" vertical="center"/>
    </xf>
    <xf numFmtId="0" fontId="167" fillId="0" borderId="66" xfId="3" applyFont="1" applyBorder="1" applyAlignment="1">
      <alignment horizontal="left" vertical="center" wrapText="1"/>
    </xf>
    <xf numFmtId="0" fontId="167" fillId="0" borderId="64" xfId="3" applyFont="1" applyBorder="1" applyAlignment="1">
      <alignment horizontal="right" vertical="center" wrapText="1"/>
    </xf>
    <xf numFmtId="0" fontId="132" fillId="5" borderId="8" xfId="1" applyFont="1" applyFill="1" applyBorder="1" applyAlignment="1" applyProtection="1">
      <alignment horizontal="left" vertical="center" wrapText="1"/>
      <protection locked="0"/>
    </xf>
    <xf numFmtId="4" fontId="16" fillId="16" borderId="0" xfId="1" applyNumberFormat="1" applyFont="1" applyFill="1" applyAlignment="1">
      <alignment vertical="center" wrapText="1"/>
    </xf>
    <xf numFmtId="0" fontId="19" fillId="5" borderId="0" xfId="1" applyFont="1" applyFill="1" applyAlignment="1" applyProtection="1">
      <alignment horizontal="center" vertical="center"/>
      <protection locked="0"/>
    </xf>
    <xf numFmtId="0" fontId="129" fillId="17" borderId="0" xfId="1" applyFont="1" applyFill="1" applyAlignment="1" applyProtection="1">
      <alignment horizontal="left" vertical="center"/>
      <protection locked="0"/>
    </xf>
    <xf numFmtId="0" fontId="22" fillId="17" borderId="0" xfId="1" applyFont="1" applyFill="1" applyAlignment="1" applyProtection="1">
      <alignment horizontal="left" vertical="center"/>
      <protection locked="0"/>
    </xf>
    <xf numFmtId="0" fontId="23" fillId="0" borderId="0" xfId="1" applyFont="1" applyAlignment="1">
      <alignment vertical="center" wrapText="1"/>
    </xf>
    <xf numFmtId="168" fontId="33" fillId="0" borderId="0" xfId="3" applyNumberFormat="1" applyFont="1" applyAlignment="1">
      <alignment horizontal="center" vertical="center"/>
    </xf>
    <xf numFmtId="49" fontId="24" fillId="0" borderId="0" xfId="3" applyNumberFormat="1" applyFont="1" applyAlignment="1">
      <alignment horizontal="center" vertical="center" wrapText="1"/>
    </xf>
    <xf numFmtId="0" fontId="139" fillId="0" borderId="0" xfId="25" applyFont="1" applyAlignment="1">
      <alignment vertical="center" wrapText="1"/>
    </xf>
    <xf numFmtId="0" fontId="137" fillId="0" borderId="57" xfId="1" applyFont="1" applyBorder="1" applyAlignment="1">
      <alignment vertical="center"/>
    </xf>
    <xf numFmtId="0" fontId="129" fillId="5" borderId="62" xfId="1" applyFont="1" applyFill="1" applyBorder="1" applyAlignment="1" applyProtection="1">
      <alignment horizontal="left" vertical="center"/>
      <protection locked="0"/>
    </xf>
    <xf numFmtId="0" fontId="129" fillId="5" borderId="3" xfId="1" applyFont="1" applyFill="1" applyBorder="1" applyAlignment="1" applyProtection="1">
      <alignment horizontal="left" vertical="center"/>
      <protection locked="0"/>
    </xf>
    <xf numFmtId="0" fontId="57" fillId="5" borderId="0" xfId="19" applyFont="1" applyFill="1" applyAlignment="1" applyProtection="1">
      <alignment horizontal="center" vertical="center"/>
      <protection locked="0"/>
    </xf>
    <xf numFmtId="0" fontId="99" fillId="19" borderId="0" xfId="19" applyFont="1" applyFill="1" applyAlignment="1">
      <alignment horizontal="center" vertical="center"/>
    </xf>
    <xf numFmtId="0" fontId="30" fillId="9" borderId="35" xfId="11" applyFont="1" applyFill="1" applyBorder="1" applyAlignment="1">
      <alignment horizontal="center" vertical="center" wrapText="1"/>
    </xf>
    <xf numFmtId="0" fontId="170" fillId="9" borderId="35" xfId="11" applyFont="1" applyFill="1" applyBorder="1" applyAlignment="1">
      <alignment horizontal="center" vertical="center" wrapText="1"/>
    </xf>
    <xf numFmtId="49" fontId="1" fillId="0" borderId="0" xfId="14" applyNumberFormat="1" applyAlignment="1">
      <alignment horizontal="left" vertical="center"/>
    </xf>
    <xf numFmtId="0" fontId="22" fillId="5" borderId="110" xfId="1" applyFont="1" applyFill="1" applyBorder="1" applyAlignment="1" applyProtection="1">
      <alignment horizontal="right" vertical="center"/>
      <protection locked="0"/>
    </xf>
    <xf numFmtId="168" fontId="11" fillId="0" borderId="64" xfId="3" applyNumberFormat="1" applyFont="1" applyBorder="1" applyAlignment="1">
      <alignment horizontal="center" vertical="center"/>
    </xf>
    <xf numFmtId="49" fontId="173" fillId="0" borderId="136" xfId="15" applyNumberFormat="1" applyFont="1" applyBorder="1" applyAlignment="1">
      <alignment horizontal="left" vertical="center"/>
    </xf>
    <xf numFmtId="167" fontId="174" fillId="3" borderId="137" xfId="3" applyNumberFormat="1" applyFont="1" applyFill="1" applyBorder="1" applyAlignment="1">
      <alignment horizontal="left" vertical="center"/>
    </xf>
    <xf numFmtId="167" fontId="175" fillId="3" borderId="137" xfId="3" applyNumberFormat="1" applyFont="1" applyFill="1" applyBorder="1" applyAlignment="1">
      <alignment horizontal="left" vertical="center"/>
    </xf>
    <xf numFmtId="167" fontId="136" fillId="3" borderId="0" xfId="3" applyNumberFormat="1" applyFont="1" applyFill="1" applyAlignment="1">
      <alignment horizontal="left" vertical="center"/>
    </xf>
    <xf numFmtId="4" fontId="16" fillId="24" borderId="0" xfId="1" applyNumberFormat="1" applyFont="1" applyFill="1" applyAlignment="1">
      <alignment vertical="center" wrapText="1"/>
    </xf>
    <xf numFmtId="2" fontId="17" fillId="24" borderId="0" xfId="1" applyNumberFormat="1" applyFont="1" applyFill="1" applyAlignment="1" applyProtection="1">
      <alignment horizontal="right" vertical="center"/>
      <protection locked="0"/>
    </xf>
    <xf numFmtId="0" fontId="18" fillId="24" borderId="0" xfId="1" applyFont="1" applyFill="1" applyAlignment="1">
      <alignment horizontal="left" vertical="center"/>
    </xf>
    <xf numFmtId="0" fontId="19" fillId="24" borderId="0" xfId="1" applyFont="1" applyFill="1" applyAlignment="1" applyProtection="1">
      <alignment horizontal="center" vertical="center"/>
      <protection locked="0"/>
    </xf>
    <xf numFmtId="165" fontId="20" fillId="24" borderId="0" xfId="1" applyNumberFormat="1" applyFont="1" applyFill="1" applyAlignment="1">
      <alignment horizontal="center" vertical="center"/>
    </xf>
    <xf numFmtId="0" fontId="22" fillId="24" borderId="0" xfId="1" applyFont="1" applyFill="1" applyAlignment="1" applyProtection="1">
      <alignment horizontal="left" vertical="center"/>
      <protection locked="0"/>
    </xf>
    <xf numFmtId="0" fontId="92" fillId="24" borderId="0" xfId="1" applyFont="1" applyFill="1" applyAlignment="1" applyProtection="1">
      <alignment horizontal="left" vertical="center"/>
      <protection locked="0"/>
    </xf>
    <xf numFmtId="49" fontId="92" fillId="24" borderId="0" xfId="1" applyNumberFormat="1" applyFont="1" applyFill="1" applyAlignment="1" applyProtection="1">
      <alignment horizontal="right" vertical="center"/>
      <protection locked="0"/>
    </xf>
    <xf numFmtId="2" fontId="92" fillId="24" borderId="0" xfId="1" applyNumberFormat="1" applyFont="1" applyFill="1" applyAlignment="1" applyProtection="1">
      <alignment horizontal="right" vertical="center"/>
      <protection locked="0"/>
    </xf>
    <xf numFmtId="168" fontId="33" fillId="24" borderId="0" xfId="3" applyNumberFormat="1" applyFont="1" applyFill="1" applyAlignment="1">
      <alignment horizontal="center" vertical="center"/>
    </xf>
    <xf numFmtId="49" fontId="80" fillId="24" borderId="0" xfId="3" applyNumberFormat="1" applyFont="1" applyFill="1" applyAlignment="1">
      <alignment horizontal="left" vertical="center" wrapText="1"/>
    </xf>
    <xf numFmtId="0" fontId="11" fillId="24" borderId="0" xfId="3" applyFont="1" applyFill="1" applyAlignment="1">
      <alignment horizontal="left" vertical="center" wrapText="1"/>
    </xf>
    <xf numFmtId="0" fontId="11" fillId="24" borderId="0" xfId="3" applyFont="1" applyFill="1" applyAlignment="1">
      <alignment horizontal="right" vertical="center" wrapText="1"/>
    </xf>
    <xf numFmtId="0" fontId="23" fillId="24" borderId="57" xfId="1" applyFont="1" applyFill="1" applyBorder="1" applyAlignment="1">
      <alignment vertical="center" wrapText="1"/>
    </xf>
    <xf numFmtId="0" fontId="17" fillId="24" borderId="0" xfId="16" applyFont="1" applyFill="1" applyAlignment="1">
      <alignment horizontal="center"/>
    </xf>
    <xf numFmtId="49" fontId="80" fillId="0" borderId="65" xfId="3" applyNumberFormat="1" applyFont="1" applyBorder="1" applyAlignment="1">
      <alignment horizontal="left" vertical="center" wrapText="1"/>
    </xf>
    <xf numFmtId="0" fontId="92" fillId="24" borderId="0" xfId="1" applyFont="1" applyFill="1" applyAlignment="1" applyProtection="1">
      <alignment horizontal="right" vertical="center"/>
      <protection locked="0"/>
    </xf>
    <xf numFmtId="0" fontId="22" fillId="24" borderId="0" xfId="1" applyFont="1" applyFill="1" applyAlignment="1" applyProtection="1">
      <alignment horizontal="right" vertical="center"/>
      <protection locked="0"/>
    </xf>
    <xf numFmtId="166" fontId="176" fillId="3" borderId="0" xfId="3" applyNumberFormat="1" applyFont="1" applyFill="1" applyAlignment="1">
      <alignment vertical="center"/>
    </xf>
    <xf numFmtId="167" fontId="174" fillId="3" borderId="0" xfId="3" applyNumberFormat="1" applyFont="1" applyFill="1" applyAlignment="1">
      <alignment horizontal="left" vertical="center"/>
    </xf>
    <xf numFmtId="167" fontId="175" fillId="3" borderId="0" xfId="3" applyNumberFormat="1" applyFont="1" applyFill="1" applyAlignment="1">
      <alignment horizontal="left" vertical="center"/>
    </xf>
    <xf numFmtId="0" fontId="136" fillId="3" borderId="57" xfId="3" applyFont="1" applyFill="1" applyBorder="1" applyAlignment="1">
      <alignment horizontal="left" vertical="center"/>
    </xf>
    <xf numFmtId="0" fontId="75" fillId="3" borderId="0" xfId="3" applyFont="1" applyFill="1" applyAlignment="1">
      <alignment horizontal="left"/>
    </xf>
    <xf numFmtId="49" fontId="85" fillId="0" borderId="0" xfId="9" applyNumberFormat="1" applyFont="1" applyAlignment="1">
      <alignment horizontal="left" vertical="center"/>
    </xf>
    <xf numFmtId="0" fontId="42" fillId="25" borderId="31" xfId="11" applyFont="1" applyFill="1" applyBorder="1" applyAlignment="1">
      <alignment horizontal="center" vertical="center" wrapText="1"/>
    </xf>
    <xf numFmtId="0" fontId="43" fillId="25" borderId="32" xfId="11" applyFont="1" applyFill="1" applyBorder="1" applyAlignment="1">
      <alignment horizontal="center" vertical="center" wrapText="1"/>
    </xf>
    <xf numFmtId="0" fontId="39" fillId="25" borderId="33" xfId="11" applyFont="1" applyFill="1" applyBorder="1" applyAlignment="1">
      <alignment horizontal="center" vertical="center" wrapText="1"/>
    </xf>
    <xf numFmtId="0" fontId="44" fillId="25" borderId="32" xfId="11" applyFont="1" applyFill="1" applyBorder="1" applyAlignment="1">
      <alignment horizontal="center" vertical="center" wrapText="1"/>
    </xf>
    <xf numFmtId="0" fontId="39" fillId="25" borderId="34" xfId="11" applyFont="1" applyFill="1" applyBorder="1" applyAlignment="1">
      <alignment horizontal="center" vertical="center" wrapText="1"/>
    </xf>
    <xf numFmtId="0" fontId="45" fillId="25" borderId="35" xfId="11" applyFont="1" applyFill="1" applyBorder="1" applyAlignment="1">
      <alignment horizontal="center" vertical="center" wrapText="1"/>
    </xf>
    <xf numFmtId="0" fontId="92" fillId="0" borderId="72" xfId="1" applyFont="1" applyBorder="1" applyAlignment="1">
      <alignment horizontal="center" vertical="center" wrapText="1"/>
    </xf>
    <xf numFmtId="0" fontId="55" fillId="5" borderId="146" xfId="19" applyFont="1" applyFill="1" applyBorder="1" applyAlignment="1" applyProtection="1">
      <alignment vertical="center"/>
      <protection locked="0"/>
    </xf>
    <xf numFmtId="49" fontId="57" fillId="5" borderId="0" xfId="19" applyNumberFormat="1" applyFont="1" applyFill="1" applyAlignment="1" applyProtection="1">
      <alignment horizontal="left" vertical="center"/>
      <protection locked="0"/>
    </xf>
    <xf numFmtId="0" fontId="73" fillId="15" borderId="0" xfId="3" applyFont="1" applyFill="1" applyAlignment="1">
      <alignment horizontal="center"/>
    </xf>
    <xf numFmtId="0" fontId="3" fillId="19" borderId="146" xfId="19" applyFont="1" applyFill="1" applyBorder="1" applyAlignment="1">
      <alignment vertical="center"/>
    </xf>
    <xf numFmtId="49" fontId="99" fillId="19" borderId="0" xfId="19" applyNumberFormat="1" applyFont="1" applyFill="1" applyAlignment="1">
      <alignment horizontal="left" vertical="center"/>
    </xf>
    <xf numFmtId="49" fontId="5" fillId="0" borderId="0" xfId="1" applyNumberFormat="1" applyAlignment="1">
      <alignment horizontal="left" vertical="center"/>
    </xf>
    <xf numFmtId="0" fontId="11" fillId="0" borderId="64" xfId="3" applyFont="1" applyBorder="1" applyAlignment="1">
      <alignment horizontal="center" vertical="center"/>
    </xf>
    <xf numFmtId="49" fontId="180" fillId="5" borderId="3" xfId="1" applyNumberFormat="1" applyFont="1" applyFill="1" applyBorder="1" applyAlignment="1" applyProtection="1">
      <alignment horizontal="left" vertical="center"/>
      <protection locked="0"/>
    </xf>
    <xf numFmtId="0" fontId="80" fillId="3" borderId="0" xfId="3" applyFont="1" applyFill="1" applyAlignment="1">
      <alignment horizontal="left" vertical="center"/>
    </xf>
    <xf numFmtId="0" fontId="80" fillId="3" borderId="0" xfId="3" applyFont="1" applyFill="1" applyAlignment="1">
      <alignment horizontal="right" vertical="center"/>
    </xf>
    <xf numFmtId="0" fontId="1" fillId="0" borderId="0" xfId="24" applyAlignment="1">
      <alignment vertical="center"/>
    </xf>
    <xf numFmtId="0" fontId="14" fillId="0" borderId="0" xfId="20" applyAlignment="1" applyProtection="1">
      <alignment vertical="center"/>
    </xf>
    <xf numFmtId="0" fontId="17" fillId="16" borderId="109" xfId="16" applyFont="1" applyFill="1" applyBorder="1" applyAlignment="1">
      <alignment horizontal="center"/>
    </xf>
    <xf numFmtId="0" fontId="22" fillId="5" borderId="119" xfId="1" applyFont="1" applyFill="1" applyBorder="1" applyAlignment="1" applyProtection="1">
      <alignment horizontal="left" vertical="center"/>
      <protection locked="0"/>
    </xf>
    <xf numFmtId="0" fontId="88" fillId="3" borderId="0" xfId="18" applyFont="1" applyFill="1" applyAlignment="1">
      <alignment horizontal="center" vertical="top" textRotation="90"/>
    </xf>
    <xf numFmtId="1" fontId="97" fillId="0" borderId="78" xfId="6" applyNumberFormat="1" applyFont="1" applyBorder="1" applyAlignment="1">
      <alignment horizontal="center" vertical="center"/>
    </xf>
    <xf numFmtId="0" fontId="5" fillId="5" borderId="109" xfId="1" applyFill="1" applyBorder="1" applyAlignment="1" applyProtection="1">
      <alignment horizontal="left" wrapText="1"/>
      <protection locked="0"/>
    </xf>
    <xf numFmtId="0" fontId="22" fillId="5" borderId="110" xfId="1" applyFont="1" applyFill="1" applyBorder="1" applyAlignment="1" applyProtection="1">
      <alignment horizontal="left"/>
      <protection locked="0"/>
    </xf>
    <xf numFmtId="0" fontId="145" fillId="5" borderId="109" xfId="16" applyFont="1" applyFill="1" applyBorder="1" applyAlignment="1">
      <alignment horizontal="center"/>
    </xf>
    <xf numFmtId="164" fontId="17" fillId="0" borderId="80" xfId="1" applyNumberFormat="1" applyFont="1" applyBorder="1"/>
    <xf numFmtId="0" fontId="28" fillId="17" borderId="0" xfId="12" applyFont="1" applyFill="1" applyAlignment="1">
      <alignment vertical="center"/>
    </xf>
    <xf numFmtId="166" fontId="182" fillId="17" borderId="0" xfId="12" applyNumberFormat="1" applyFont="1" applyFill="1" applyAlignment="1">
      <alignment vertical="center"/>
    </xf>
    <xf numFmtId="164" fontId="182" fillId="17" borderId="0" xfId="12" applyNumberFormat="1" applyFont="1" applyFill="1" applyAlignment="1">
      <alignment vertical="center"/>
    </xf>
    <xf numFmtId="0" fontId="182" fillId="17" borderId="0" xfId="13" applyFont="1" applyFill="1" applyAlignment="1">
      <alignment vertical="center"/>
    </xf>
    <xf numFmtId="0" fontId="88" fillId="3" borderId="0" xfId="18" applyFont="1" applyFill="1" applyAlignment="1">
      <alignment horizontal="center" textRotation="90"/>
    </xf>
    <xf numFmtId="0" fontId="36" fillId="3" borderId="0" xfId="3" applyFont="1" applyFill="1" applyAlignment="1">
      <alignment horizontal="left" textRotation="90"/>
    </xf>
    <xf numFmtId="0" fontId="5" fillId="0" borderId="0" xfId="1" applyAlignment="1">
      <alignment horizontal="center" vertical="center" wrapText="1"/>
    </xf>
    <xf numFmtId="0" fontId="183" fillId="0" borderId="0" xfId="14" applyFont="1" applyAlignment="1">
      <alignment vertical="center"/>
    </xf>
    <xf numFmtId="0" fontId="82" fillId="0" borderId="0" xfId="1" applyFont="1" applyAlignment="1">
      <alignment vertical="center"/>
    </xf>
    <xf numFmtId="4" fontId="16" fillId="16" borderId="151" xfId="1" applyNumberFormat="1" applyFont="1" applyFill="1" applyBorder="1" applyAlignment="1">
      <alignment vertical="center" wrapText="1"/>
    </xf>
    <xf numFmtId="0" fontId="82" fillId="0" borderId="152" xfId="1" applyFont="1" applyBorder="1" applyAlignment="1">
      <alignment vertical="center"/>
    </xf>
    <xf numFmtId="0" fontId="184" fillId="0" borderId="104" xfId="34" applyFont="1" applyBorder="1" applyAlignment="1">
      <alignment vertical="center"/>
    </xf>
    <xf numFmtId="0" fontId="185" fillId="0" borderId="153" xfId="34" applyFont="1" applyBorder="1" applyAlignment="1">
      <alignment horizontal="center" vertical="center"/>
    </xf>
    <xf numFmtId="174" fontId="33" fillId="0" borderId="64" xfId="3" applyNumberFormat="1" applyFont="1" applyBorder="1" applyAlignment="1">
      <alignment horizontal="center" vertical="center"/>
    </xf>
    <xf numFmtId="175" fontId="11" fillId="0" borderId="66" xfId="3" applyNumberFormat="1" applyFont="1" applyBorder="1" applyAlignment="1">
      <alignment horizontal="left" vertical="center" wrapText="1"/>
    </xf>
    <xf numFmtId="0" fontId="17" fillId="5" borderId="154" xfId="16" applyFont="1" applyFill="1" applyBorder="1" applyAlignment="1">
      <alignment horizontal="center"/>
    </xf>
    <xf numFmtId="49" fontId="185" fillId="0" borderId="153" xfId="34" applyNumberFormat="1" applyFont="1" applyBorder="1" applyAlignment="1">
      <alignment horizontal="center" vertical="center"/>
    </xf>
    <xf numFmtId="167" fontId="75" fillId="3" borderId="155" xfId="3" applyNumberFormat="1" applyFont="1" applyFill="1" applyBorder="1" applyAlignment="1">
      <alignment horizontal="left" vertical="center"/>
    </xf>
    <xf numFmtId="0" fontId="132" fillId="5" borderId="109" xfId="1" applyFont="1" applyFill="1" applyBorder="1" applyAlignment="1" applyProtection="1">
      <alignment horizontal="left" vertical="center" wrapText="1"/>
      <protection locked="0"/>
    </xf>
    <xf numFmtId="0" fontId="23" fillId="0" borderId="57" xfId="1" applyFont="1" applyBorder="1" applyAlignment="1">
      <alignment vertical="center" wrapText="1"/>
    </xf>
    <xf numFmtId="49" fontId="22" fillId="5" borderId="110" xfId="1" applyNumberFormat="1" applyFont="1" applyFill="1" applyBorder="1" applyAlignment="1" applyProtection="1">
      <alignment horizontal="left" vertical="center"/>
      <protection locked="0"/>
    </xf>
    <xf numFmtId="49" fontId="184" fillId="0" borderId="104" xfId="34" applyNumberFormat="1" applyFont="1" applyBorder="1" applyAlignment="1">
      <alignment vertical="center"/>
    </xf>
    <xf numFmtId="0" fontId="186" fillId="3" borderId="0" xfId="3" applyFont="1" applyFill="1" applyAlignment="1">
      <alignment horizontal="left" vertical="center"/>
    </xf>
    <xf numFmtId="174" fontId="33" fillId="0" borderId="0" xfId="3" applyNumberFormat="1" applyFont="1" applyAlignment="1">
      <alignment horizontal="center" vertical="center"/>
    </xf>
    <xf numFmtId="164" fontId="24" fillId="0" borderId="0" xfId="3" applyNumberFormat="1" applyFont="1" applyAlignment="1">
      <alignment horizontal="right" vertical="center" wrapText="1"/>
    </xf>
    <xf numFmtId="175" fontId="11" fillId="0" borderId="0" xfId="3" applyNumberFormat="1" applyFont="1" applyAlignment="1">
      <alignment horizontal="left" vertical="center" wrapText="1"/>
    </xf>
    <xf numFmtId="0" fontId="17" fillId="5" borderId="117" xfId="16" applyFont="1" applyFill="1" applyBorder="1" applyAlignment="1">
      <alignment horizontal="center"/>
    </xf>
    <xf numFmtId="0" fontId="2" fillId="2" borderId="20" xfId="21" applyFont="1" applyFill="1" applyBorder="1" applyAlignment="1">
      <alignment horizontal="center" vertical="center" wrapText="1"/>
    </xf>
    <xf numFmtId="0" fontId="7" fillId="0" borderId="0" xfId="9" applyFont="1" applyAlignment="1">
      <alignment vertical="center"/>
    </xf>
    <xf numFmtId="0" fontId="2" fillId="2" borderId="0" xfId="21" applyFont="1" applyFill="1" applyAlignment="1">
      <alignment horizontal="center" vertical="center" wrapText="1"/>
    </xf>
    <xf numFmtId="0" fontId="187" fillId="2" borderId="0" xfId="1" applyFont="1" applyFill="1" applyAlignment="1">
      <alignment horizontal="left" vertical="center" wrapText="1"/>
    </xf>
    <xf numFmtId="0" fontId="188" fillId="2" borderId="0" xfId="1" applyFont="1" applyFill="1" applyAlignment="1">
      <alignment horizontal="center" vertical="center" wrapText="1"/>
    </xf>
    <xf numFmtId="0" fontId="189" fillId="25" borderId="35" xfId="11" applyFont="1" applyFill="1" applyBorder="1" applyAlignment="1">
      <alignment horizontal="center" vertical="center" wrapText="1"/>
    </xf>
    <xf numFmtId="0" fontId="30" fillId="25" borderId="35" xfId="11" applyFont="1" applyFill="1" applyBorder="1" applyAlignment="1">
      <alignment horizontal="center" vertical="center" wrapText="1"/>
    </xf>
    <xf numFmtId="0" fontId="190" fillId="5" borderId="0" xfId="19" applyFont="1" applyFill="1" applyAlignment="1" applyProtection="1">
      <alignment vertical="center"/>
      <protection locked="0"/>
    </xf>
    <xf numFmtId="0" fontId="55" fillId="5" borderId="0" xfId="19" applyFont="1" applyFill="1" applyAlignment="1" applyProtection="1">
      <alignment vertical="center"/>
      <protection locked="0"/>
    </xf>
    <xf numFmtId="0" fontId="188" fillId="19" borderId="0" xfId="19" applyFont="1" applyFill="1" applyAlignment="1">
      <alignment vertical="center"/>
    </xf>
    <xf numFmtId="0" fontId="3" fillId="19" borderId="0" xfId="19" applyFont="1" applyFill="1" applyAlignment="1">
      <alignment vertical="center"/>
    </xf>
    <xf numFmtId="0" fontId="3" fillId="19" borderId="146" xfId="31" applyFont="1" applyFill="1" applyBorder="1" applyAlignment="1">
      <alignment vertical="center"/>
    </xf>
    <xf numFmtId="0" fontId="3" fillId="19" borderId="0" xfId="31" applyFont="1" applyFill="1" applyAlignment="1">
      <alignment vertical="center"/>
    </xf>
    <xf numFmtId="0" fontId="188" fillId="19" borderId="0" xfId="31" applyFont="1" applyFill="1" applyAlignment="1">
      <alignment vertical="center"/>
    </xf>
    <xf numFmtId="175" fontId="11" fillId="0" borderId="64" xfId="3" applyNumberFormat="1" applyFont="1" applyBorder="1" applyAlignment="1">
      <alignment horizontal="right" vertical="center" wrapText="1"/>
    </xf>
    <xf numFmtId="1" fontId="194" fillId="0" borderId="158" xfId="1" applyNumberFormat="1" applyFont="1" applyBorder="1" applyAlignment="1">
      <alignment horizontal="center" vertical="center"/>
    </xf>
    <xf numFmtId="0" fontId="195" fillId="0" borderId="159" xfId="1" applyFont="1" applyBorder="1" applyAlignment="1">
      <alignment vertical="center"/>
    </xf>
    <xf numFmtId="0" fontId="184" fillId="0" borderId="104" xfId="1" applyFont="1" applyBorder="1" applyAlignment="1">
      <alignment vertical="center"/>
    </xf>
    <xf numFmtId="0" fontId="106" fillId="0" borderId="63" xfId="1" applyFont="1" applyBorder="1" applyAlignment="1">
      <alignment vertical="center" wrapText="1"/>
    </xf>
    <xf numFmtId="1" fontId="196" fillId="0" borderId="158" xfId="1" applyNumberFormat="1" applyFont="1" applyBorder="1" applyAlignment="1">
      <alignment horizontal="center" vertical="center"/>
    </xf>
    <xf numFmtId="1" fontId="196" fillId="0" borderId="160" xfId="1" applyNumberFormat="1" applyFont="1" applyBorder="1" applyAlignment="1">
      <alignment horizontal="center" vertical="center"/>
    </xf>
    <xf numFmtId="0" fontId="195" fillId="0" borderId="154" xfId="1" applyFont="1" applyBorder="1" applyAlignment="1">
      <alignment vertical="center"/>
    </xf>
    <xf numFmtId="0" fontId="184" fillId="0" borderId="161" xfId="1" applyFont="1" applyBorder="1" applyAlignment="1">
      <alignment vertical="center"/>
    </xf>
    <xf numFmtId="0" fontId="106" fillId="0" borderId="162" xfId="1" applyFont="1" applyBorder="1" applyAlignment="1">
      <alignment vertical="center" wrapText="1"/>
    </xf>
    <xf numFmtId="0" fontId="23" fillId="0" borderId="163" xfId="1" applyFont="1" applyBorder="1" applyAlignment="1">
      <alignment vertical="center" wrapText="1"/>
    </xf>
    <xf numFmtId="175" fontId="11" fillId="0" borderId="163" xfId="3" applyNumberFormat="1" applyFont="1" applyBorder="1" applyAlignment="1">
      <alignment horizontal="right" vertical="center" wrapText="1"/>
    </xf>
    <xf numFmtId="164" fontId="24" fillId="0" borderId="164" xfId="3" applyNumberFormat="1" applyFont="1" applyBorder="1" applyAlignment="1">
      <alignment horizontal="right" vertical="center" wrapText="1"/>
    </xf>
    <xf numFmtId="174" fontId="33" fillId="0" borderId="163" xfId="3" applyNumberFormat="1" applyFont="1" applyBorder="1" applyAlignment="1">
      <alignment horizontal="center" vertical="center"/>
    </xf>
    <xf numFmtId="1" fontId="194" fillId="0" borderId="160" xfId="1" applyNumberFormat="1" applyFont="1" applyBorder="1" applyAlignment="1">
      <alignment horizontal="center" vertical="center"/>
    </xf>
    <xf numFmtId="0" fontId="195" fillId="0" borderId="165" xfId="1" applyFont="1" applyBorder="1" applyAlignment="1">
      <alignment vertical="center"/>
    </xf>
    <xf numFmtId="1" fontId="196" fillId="0" borderId="166" xfId="1" applyNumberFormat="1" applyFont="1" applyBorder="1" applyAlignment="1">
      <alignment horizontal="center" vertical="center"/>
    </xf>
    <xf numFmtId="0" fontId="184" fillId="0" borderId="167" xfId="1" applyFont="1" applyBorder="1" applyAlignment="1">
      <alignment vertical="center"/>
    </xf>
    <xf numFmtId="0" fontId="106" fillId="0" borderId="168" xfId="1" applyFont="1" applyBorder="1" applyAlignment="1">
      <alignment vertical="center" wrapText="1"/>
    </xf>
    <xf numFmtId="0" fontId="23" fillId="0" borderId="169" xfId="1" applyFont="1" applyBorder="1" applyAlignment="1">
      <alignment vertical="center" wrapText="1"/>
    </xf>
    <xf numFmtId="175" fontId="11" fillId="0" borderId="169" xfId="3" applyNumberFormat="1" applyFont="1" applyBorder="1" applyAlignment="1">
      <alignment horizontal="right" vertical="center" wrapText="1"/>
    </xf>
    <xf numFmtId="164" fontId="24" fillId="0" borderId="170" xfId="3" applyNumberFormat="1" applyFont="1" applyBorder="1" applyAlignment="1">
      <alignment horizontal="right" vertical="center" wrapText="1"/>
    </xf>
    <xf numFmtId="174" fontId="33" fillId="0" borderId="169" xfId="3" applyNumberFormat="1" applyFont="1" applyBorder="1" applyAlignment="1">
      <alignment horizontal="center" vertical="center"/>
    </xf>
    <xf numFmtId="1" fontId="196" fillId="0" borderId="171" xfId="1" applyNumberFormat="1" applyFont="1" applyBorder="1" applyAlignment="1">
      <alignment horizontal="center" vertical="center"/>
    </xf>
    <xf numFmtId="0" fontId="184" fillId="0" borderId="172" xfId="1" applyFont="1" applyBorder="1" applyAlignment="1">
      <alignment vertical="center"/>
    </xf>
    <xf numFmtId="0" fontId="106" fillId="0" borderId="173" xfId="1" applyFont="1" applyBorder="1" applyAlignment="1">
      <alignment vertical="center" wrapText="1"/>
    </xf>
    <xf numFmtId="0" fontId="23" fillId="0" borderId="174" xfId="1" applyFont="1" applyBorder="1" applyAlignment="1">
      <alignment vertical="center" wrapText="1"/>
    </xf>
    <xf numFmtId="175" fontId="11" fillId="0" borderId="174" xfId="3" applyNumberFormat="1" applyFont="1" applyBorder="1" applyAlignment="1">
      <alignment horizontal="right" vertical="center" wrapText="1"/>
    </xf>
    <xf numFmtId="164" fontId="24" fillId="0" borderId="175" xfId="3" applyNumberFormat="1" applyFont="1" applyBorder="1" applyAlignment="1">
      <alignment horizontal="right" vertical="center" wrapText="1"/>
    </xf>
    <xf numFmtId="174" fontId="33" fillId="0" borderId="174" xfId="3" applyNumberFormat="1" applyFont="1" applyBorder="1" applyAlignment="1">
      <alignment horizontal="center" vertical="center"/>
    </xf>
    <xf numFmtId="1" fontId="194" fillId="0" borderId="171" xfId="1" applyNumberFormat="1" applyFont="1" applyBorder="1" applyAlignment="1">
      <alignment horizontal="center" vertical="center"/>
    </xf>
    <xf numFmtId="0" fontId="195" fillId="0" borderId="176" xfId="1" applyFont="1" applyBorder="1" applyAlignment="1">
      <alignment vertical="center"/>
    </xf>
    <xf numFmtId="1" fontId="196" fillId="0" borderId="177" xfId="1" applyNumberFormat="1" applyFont="1" applyBorder="1" applyAlignment="1">
      <alignment horizontal="center" vertical="center"/>
    </xf>
    <xf numFmtId="0" fontId="197" fillId="0" borderId="0" xfId="14" applyFont="1" applyAlignment="1">
      <alignment vertical="center"/>
    </xf>
    <xf numFmtId="0" fontId="1" fillId="0" borderId="0" xfId="35" applyAlignment="1">
      <alignment vertical="center"/>
    </xf>
    <xf numFmtId="0" fontId="198" fillId="26" borderId="57" xfId="3" applyFont="1" applyFill="1" applyBorder="1" applyAlignment="1">
      <alignment horizontal="center" vertical="center"/>
    </xf>
    <xf numFmtId="0" fontId="76" fillId="15" borderId="0" xfId="36" applyFont="1" applyFill="1" applyAlignment="1">
      <alignment horizontal="center" vertical="center"/>
    </xf>
    <xf numFmtId="0" fontId="140" fillId="3" borderId="159" xfId="3" applyFont="1" applyFill="1" applyBorder="1" applyAlignment="1">
      <alignment horizontal="left" vertical="center"/>
    </xf>
    <xf numFmtId="0" fontId="10" fillId="3" borderId="178" xfId="3" applyFont="1" applyFill="1" applyBorder="1" applyAlignment="1">
      <alignment horizontal="left" vertical="center"/>
    </xf>
    <xf numFmtId="0" fontId="106" fillId="26" borderId="57" xfId="3" applyFont="1" applyFill="1" applyBorder="1" applyAlignment="1">
      <alignment horizontal="center" vertical="center"/>
    </xf>
    <xf numFmtId="0" fontId="128" fillId="5" borderId="110" xfId="1" applyFont="1" applyFill="1" applyBorder="1" applyAlignment="1" applyProtection="1">
      <alignment horizontal="left" vertical="center"/>
      <protection locked="0"/>
    </xf>
    <xf numFmtId="175" fontId="126" fillId="0" borderId="64" xfId="3" applyNumberFormat="1" applyFont="1" applyBorder="1" applyAlignment="1">
      <alignment horizontal="right" vertical="center" wrapText="1"/>
    </xf>
    <xf numFmtId="1" fontId="195" fillId="0" borderId="159" xfId="1" applyNumberFormat="1" applyFont="1" applyBorder="1" applyAlignment="1">
      <alignment vertical="center"/>
    </xf>
    <xf numFmtId="0" fontId="184" fillId="0" borderId="179" xfId="1" applyFont="1" applyBorder="1" applyAlignment="1">
      <alignment vertical="center"/>
    </xf>
    <xf numFmtId="0" fontId="196" fillId="0" borderId="158" xfId="1" applyFont="1" applyBorder="1" applyAlignment="1">
      <alignment horizontal="center" vertical="center"/>
    </xf>
    <xf numFmtId="0" fontId="184" fillId="0" borderId="180" xfId="1" applyFont="1" applyBorder="1" applyAlignment="1">
      <alignment vertical="center"/>
    </xf>
    <xf numFmtId="0" fontId="1" fillId="23" borderId="0" xfId="37" applyFill="1" applyAlignment="1">
      <alignment horizontal="left" vertical="center"/>
    </xf>
    <xf numFmtId="0" fontId="2" fillId="23" borderId="0" xfId="37" applyFont="1" applyFill="1" applyAlignment="1">
      <alignment horizontal="center" vertical="center" wrapText="1"/>
    </xf>
    <xf numFmtId="0" fontId="35" fillId="23" borderId="0" xfId="3" applyFont="1" applyFill="1" applyAlignment="1">
      <alignment horizontal="center" vertical="center"/>
    </xf>
    <xf numFmtId="0" fontId="5" fillId="23" borderId="181" xfId="1" applyFill="1" applyBorder="1" applyAlignment="1">
      <alignment wrapText="1"/>
    </xf>
    <xf numFmtId="0" fontId="5" fillId="23" borderId="22" xfId="1" applyFill="1" applyBorder="1" applyAlignment="1">
      <alignment wrapText="1"/>
    </xf>
    <xf numFmtId="0" fontId="76" fillId="23" borderId="0" xfId="1" applyFont="1" applyFill="1" applyAlignment="1">
      <alignment horizontal="center" vertical="center" textRotation="90" wrapText="1"/>
    </xf>
    <xf numFmtId="0" fontId="75" fillId="23" borderId="0" xfId="3" applyFont="1" applyFill="1" applyAlignment="1">
      <alignment horizontal="left"/>
    </xf>
    <xf numFmtId="0" fontId="4" fillId="23" borderId="0" xfId="36" applyFont="1" applyFill="1" applyAlignment="1">
      <alignment horizontal="center" vertical="center"/>
    </xf>
    <xf numFmtId="0" fontId="18" fillId="23" borderId="0" xfId="1" applyFont="1" applyFill="1" applyAlignment="1">
      <alignment horizontal="center" vertical="center"/>
    </xf>
    <xf numFmtId="0" fontId="85" fillId="23" borderId="0" xfId="36" applyFont="1" applyFill="1" applyAlignment="1">
      <alignment horizontal="center" vertical="center"/>
    </xf>
    <xf numFmtId="0" fontId="86" fillId="23" borderId="0" xfId="36" applyFont="1" applyFill="1" applyAlignment="1">
      <alignment vertical="center"/>
    </xf>
    <xf numFmtId="0" fontId="53" fillId="23" borderId="159" xfId="36" applyFont="1" applyFill="1" applyBorder="1" applyAlignment="1">
      <alignment horizontal="center" vertical="center"/>
    </xf>
    <xf numFmtId="0" fontId="199" fillId="23" borderId="178" xfId="36" applyFont="1" applyFill="1" applyBorder="1" applyAlignment="1">
      <alignment horizontal="center" vertical="center"/>
    </xf>
    <xf numFmtId="49" fontId="86" fillId="23" borderId="0" xfId="36" applyNumberFormat="1" applyFont="1" applyFill="1" applyAlignment="1">
      <alignment horizontal="left" vertical="center"/>
    </xf>
    <xf numFmtId="49" fontId="196" fillId="0" borderId="158" xfId="1" applyNumberFormat="1" applyFont="1" applyBorder="1" applyAlignment="1">
      <alignment horizontal="center" vertical="center"/>
    </xf>
    <xf numFmtId="0" fontId="195" fillId="0" borderId="182" xfId="1" applyFont="1" applyBorder="1" applyAlignment="1">
      <alignment vertical="center"/>
    </xf>
    <xf numFmtId="49" fontId="196" fillId="0" borderId="183" xfId="1" applyNumberFormat="1" applyFont="1" applyBorder="1" applyAlignment="1">
      <alignment horizontal="center" vertical="center"/>
    </xf>
    <xf numFmtId="0" fontId="140" fillId="3" borderId="0" xfId="3" applyFont="1" applyFill="1" applyAlignment="1">
      <alignment horizontal="left" vertical="center"/>
    </xf>
    <xf numFmtId="0" fontId="53" fillId="23" borderId="0" xfId="36" applyFont="1" applyFill="1" applyAlignment="1">
      <alignment horizontal="center" vertical="center"/>
    </xf>
    <xf numFmtId="0" fontId="199" fillId="23" borderId="0" xfId="36" applyFont="1" applyFill="1" applyAlignment="1">
      <alignment horizontal="center" vertical="center"/>
    </xf>
    <xf numFmtId="0" fontId="4" fillId="15" borderId="0" xfId="36" applyFont="1" applyFill="1" applyAlignment="1">
      <alignment horizontal="center" vertical="center"/>
    </xf>
    <xf numFmtId="0" fontId="85" fillId="0" borderId="0" xfId="36" applyFont="1" applyAlignment="1">
      <alignment horizontal="center" vertical="center"/>
    </xf>
    <xf numFmtId="0" fontId="7" fillId="0" borderId="0" xfId="36" applyFont="1" applyAlignment="1">
      <alignment vertical="center"/>
    </xf>
    <xf numFmtId="0" fontId="86" fillId="0" borderId="0" xfId="36" applyFont="1" applyAlignment="1">
      <alignment vertical="center"/>
    </xf>
    <xf numFmtId="49" fontId="86" fillId="0" borderId="0" xfId="36" applyNumberFormat="1" applyFont="1" applyAlignment="1">
      <alignment horizontal="center" vertical="center"/>
    </xf>
    <xf numFmtId="0" fontId="85" fillId="0" borderId="20" xfId="36" applyFont="1" applyBorder="1" applyAlignment="1">
      <alignment horizontal="center" vertical="center"/>
    </xf>
    <xf numFmtId="0" fontId="190" fillId="5" borderId="0" xfId="31" applyFont="1" applyFill="1" applyAlignment="1" applyProtection="1">
      <alignment vertical="center"/>
      <protection locked="0"/>
    </xf>
    <xf numFmtId="0" fontId="55" fillId="5" borderId="0" xfId="31" applyFont="1" applyFill="1" applyAlignment="1" applyProtection="1">
      <alignment vertical="center"/>
      <protection locked="0"/>
    </xf>
    <xf numFmtId="0" fontId="55" fillId="5" borderId="146" xfId="31" applyFont="1" applyFill="1" applyBorder="1" applyAlignment="1" applyProtection="1">
      <alignment vertical="center"/>
      <protection locked="0"/>
    </xf>
    <xf numFmtId="0" fontId="79" fillId="0" borderId="0" xfId="1" applyFont="1" applyAlignment="1">
      <alignment vertical="center"/>
    </xf>
    <xf numFmtId="0" fontId="1" fillId="0" borderId="0" xfId="38" applyAlignment="1">
      <alignment vertical="center"/>
    </xf>
    <xf numFmtId="0" fontId="1" fillId="0" borderId="0" xfId="38" applyAlignment="1">
      <alignment horizontal="left" vertical="center"/>
    </xf>
    <xf numFmtId="0" fontId="1" fillId="0" borderId="0" xfId="32" applyAlignment="1">
      <alignment vertical="center"/>
    </xf>
    <xf numFmtId="0" fontId="1" fillId="23" borderId="0" xfId="39" applyFill="1" applyAlignment="1">
      <alignment horizontal="left" vertical="center"/>
    </xf>
    <xf numFmtId="0" fontId="2" fillId="23" borderId="0" xfId="39" applyFont="1" applyFill="1" applyAlignment="1">
      <alignment horizontal="center" vertical="center" wrapText="1"/>
    </xf>
    <xf numFmtId="0" fontId="4" fillId="23" borderId="0" xfId="40" applyFont="1" applyFill="1" applyAlignment="1">
      <alignment horizontal="center" vertical="center"/>
    </xf>
    <xf numFmtId="0" fontId="85" fillId="23" borderId="0" xfId="40" applyFont="1" applyFill="1" applyAlignment="1">
      <alignment horizontal="center" vertical="center"/>
    </xf>
    <xf numFmtId="0" fontId="184" fillId="0" borderId="158" xfId="1" applyFont="1" applyBorder="1" applyAlignment="1">
      <alignment vertical="center"/>
    </xf>
    <xf numFmtId="1" fontId="185" fillId="0" borderId="158" xfId="1" applyNumberFormat="1" applyFont="1" applyBorder="1" applyAlignment="1">
      <alignment horizontal="center" vertical="center"/>
    </xf>
    <xf numFmtId="0" fontId="76" fillId="15" borderId="0" xfId="17" applyFont="1" applyFill="1" applyAlignment="1">
      <alignment horizontal="center" vertical="center"/>
    </xf>
    <xf numFmtId="0" fontId="200" fillId="3" borderId="0" xfId="3" applyFont="1" applyFill="1" applyAlignment="1">
      <alignment horizontal="left" vertical="center"/>
    </xf>
    <xf numFmtId="0" fontId="10" fillId="3" borderId="158" xfId="3" applyFont="1" applyFill="1" applyBorder="1" applyAlignment="1">
      <alignment horizontal="left" vertical="center"/>
    </xf>
    <xf numFmtId="1" fontId="201" fillId="0" borderId="158" xfId="1" applyNumberFormat="1" applyFont="1" applyBorder="1" applyAlignment="1">
      <alignment horizontal="center" vertical="center"/>
    </xf>
    <xf numFmtId="0" fontId="185" fillId="0" borderId="158" xfId="1" applyFont="1" applyBorder="1" applyAlignment="1">
      <alignment horizontal="center" vertical="center"/>
    </xf>
    <xf numFmtId="0" fontId="86" fillId="23" borderId="0" xfId="40" applyFont="1" applyFill="1" applyAlignment="1">
      <alignment vertical="center"/>
    </xf>
    <xf numFmtId="0" fontId="53" fillId="23" borderId="159" xfId="40" applyFont="1" applyFill="1" applyBorder="1" applyAlignment="1">
      <alignment horizontal="center" vertical="center"/>
    </xf>
    <xf numFmtId="0" fontId="199" fillId="23" borderId="178" xfId="40" applyFont="1" applyFill="1" applyBorder="1" applyAlignment="1">
      <alignment horizontal="center" vertical="center"/>
    </xf>
    <xf numFmtId="49" fontId="86" fillId="23" borderId="0" xfId="40" applyNumberFormat="1" applyFont="1" applyFill="1" applyAlignment="1">
      <alignment horizontal="left" vertical="center"/>
    </xf>
    <xf numFmtId="0" fontId="86" fillId="23" borderId="0" xfId="40" applyFont="1" applyFill="1" applyAlignment="1">
      <alignment horizontal="left" vertical="center"/>
    </xf>
    <xf numFmtId="1" fontId="22" fillId="5" borderId="104" xfId="1" applyNumberFormat="1" applyFont="1" applyFill="1" applyBorder="1" applyAlignment="1" applyProtection="1">
      <alignment horizontal="left" vertical="center"/>
      <protection locked="0"/>
    </xf>
    <xf numFmtId="1" fontId="202" fillId="0" borderId="158" xfId="1" applyNumberFormat="1" applyFont="1" applyBorder="1" applyAlignment="1">
      <alignment horizontal="center" vertical="center"/>
    </xf>
    <xf numFmtId="0" fontId="198" fillId="0" borderId="63" xfId="1" applyFont="1" applyBorder="1" applyAlignment="1">
      <alignment vertical="center" wrapText="1"/>
    </xf>
    <xf numFmtId="0" fontId="184" fillId="0" borderId="160" xfId="1" applyFont="1" applyBorder="1" applyAlignment="1">
      <alignment vertical="center"/>
    </xf>
    <xf numFmtId="1" fontId="185" fillId="0" borderId="160" xfId="1" applyNumberFormat="1" applyFont="1" applyBorder="1" applyAlignment="1">
      <alignment horizontal="center" vertical="center"/>
    </xf>
    <xf numFmtId="0" fontId="202" fillId="0" borderId="158" xfId="1" applyFont="1" applyBorder="1" applyAlignment="1">
      <alignment horizontal="center" vertical="center"/>
    </xf>
    <xf numFmtId="1" fontId="185" fillId="0" borderId="183" xfId="1" applyNumberFormat="1" applyFont="1" applyBorder="1" applyAlignment="1">
      <alignment horizontal="center" vertical="center"/>
    </xf>
    <xf numFmtId="1" fontId="202" fillId="0" borderId="183" xfId="1" applyNumberFormat="1" applyFont="1" applyBorder="1" applyAlignment="1">
      <alignment horizontal="center" vertical="center"/>
    </xf>
    <xf numFmtId="0" fontId="55" fillId="5" borderId="146" xfId="41" applyFont="1" applyFill="1" applyBorder="1" applyAlignment="1" applyProtection="1">
      <alignment vertical="center"/>
      <protection locked="0"/>
    </xf>
    <xf numFmtId="0" fontId="57" fillId="5" borderId="0" xfId="41" applyFont="1" applyFill="1" applyAlignment="1" applyProtection="1">
      <alignment vertical="center"/>
      <protection locked="0"/>
    </xf>
    <xf numFmtId="0" fontId="57" fillId="5" borderId="0" xfId="41" applyFont="1" applyFill="1" applyAlignment="1" applyProtection="1">
      <alignment horizontal="left" vertical="center"/>
      <protection locked="0"/>
    </xf>
    <xf numFmtId="0" fontId="57" fillId="5" borderId="20" xfId="41" applyFont="1" applyFill="1" applyBorder="1" applyAlignment="1" applyProtection="1">
      <alignment vertical="center"/>
      <protection locked="0"/>
    </xf>
    <xf numFmtId="1" fontId="17" fillId="5" borderId="165" xfId="16" applyNumberFormat="1" applyFont="1" applyFill="1" applyBorder="1" applyAlignment="1">
      <alignment horizontal="center"/>
    </xf>
    <xf numFmtId="0" fontId="17" fillId="5" borderId="165" xfId="16" applyFont="1" applyFill="1" applyBorder="1" applyAlignment="1">
      <alignment horizontal="center"/>
    </xf>
    <xf numFmtId="4" fontId="16" fillId="16" borderId="186" xfId="1" applyNumberFormat="1" applyFont="1" applyFill="1" applyBorder="1" applyAlignment="1">
      <alignment vertical="center" wrapText="1"/>
    </xf>
    <xf numFmtId="4" fontId="16" fillId="16" borderId="187" xfId="1" applyNumberFormat="1" applyFont="1" applyFill="1" applyBorder="1" applyAlignment="1">
      <alignment vertical="center" wrapText="1"/>
    </xf>
    <xf numFmtId="4" fontId="16" fillId="16" borderId="188" xfId="1" applyNumberFormat="1" applyFont="1" applyFill="1" applyBorder="1" applyAlignment="1">
      <alignment vertical="center" wrapText="1"/>
    </xf>
    <xf numFmtId="0" fontId="53" fillId="17" borderId="48" xfId="1" applyFont="1" applyFill="1" applyBorder="1" applyAlignment="1">
      <alignment horizontal="center" vertical="center" wrapText="1"/>
    </xf>
    <xf numFmtId="0" fontId="79" fillId="17" borderId="0" xfId="1" applyFont="1" applyFill="1" applyAlignment="1">
      <alignment vertical="center" wrapText="1"/>
    </xf>
    <xf numFmtId="0" fontId="203" fillId="19" borderId="19" xfId="4" quotePrefix="1" applyFont="1" applyFill="1" applyBorder="1" applyAlignment="1">
      <alignment vertical="center"/>
      <protection locked="0"/>
    </xf>
    <xf numFmtId="0" fontId="76" fillId="15" borderId="0" xfId="1" applyFont="1" applyFill="1" applyAlignment="1">
      <alignment horizontal="center" vertical="center" textRotation="90" wrapText="1"/>
    </xf>
    <xf numFmtId="0" fontId="89" fillId="3" borderId="83" xfId="1" applyFont="1" applyFill="1" applyBorder="1" applyAlignment="1">
      <alignment horizontal="center" vertical="center" wrapText="1"/>
    </xf>
    <xf numFmtId="0" fontId="1" fillId="2" borderId="0" xfId="10" applyFill="1" applyAlignment="1">
      <alignment horizontal="left" vertical="center"/>
    </xf>
    <xf numFmtId="0" fontId="89" fillId="3" borderId="81" xfId="1" applyFont="1" applyFill="1" applyBorder="1" applyAlignment="1">
      <alignment horizontal="center" vertical="center" wrapText="1"/>
    </xf>
    <xf numFmtId="0" fontId="0" fillId="27" borderId="46" xfId="0" applyFill="1" applyBorder="1"/>
    <xf numFmtId="0" fontId="204" fillId="27" borderId="48" xfId="4" quotePrefix="1" applyFont="1" applyFill="1" applyBorder="1" applyAlignment="1">
      <alignment vertical="center" wrapText="1"/>
      <protection locked="0"/>
    </xf>
    <xf numFmtId="0" fontId="14" fillId="19" borderId="0" xfId="4" quotePrefix="1" applyFill="1">
      <protection locked="0"/>
    </xf>
    <xf numFmtId="0" fontId="5" fillId="0" borderId="0" xfId="3" applyAlignment="1">
      <alignment horizontal="center" vertical="center" wrapText="1"/>
    </xf>
    <xf numFmtId="0" fontId="5" fillId="0" borderId="0" xfId="1" applyAlignment="1">
      <alignment wrapText="1"/>
    </xf>
    <xf numFmtId="49" fontId="206" fillId="0" borderId="0" xfId="0" applyNumberFormat="1" applyFont="1" applyAlignment="1">
      <alignment horizontal="left" vertical="center"/>
    </xf>
    <xf numFmtId="0" fontId="207" fillId="0" borderId="0" xfId="0" applyFont="1" applyAlignment="1">
      <alignment vertical="center"/>
    </xf>
    <xf numFmtId="0" fontId="208" fillId="0" borderId="0" xfId="0" applyFont="1" applyAlignment="1">
      <alignment vertical="center"/>
    </xf>
    <xf numFmtId="0" fontId="206" fillId="0" borderId="0" xfId="0" applyFont="1" applyAlignment="1">
      <alignment horizontal="left" vertical="center"/>
    </xf>
    <xf numFmtId="49" fontId="208" fillId="0" borderId="0" xfId="0" applyNumberFormat="1" applyFont="1" applyAlignment="1">
      <alignment horizontal="center" vertical="center"/>
    </xf>
    <xf numFmtId="0" fontId="208" fillId="0" borderId="0" xfId="0" applyFont="1"/>
    <xf numFmtId="0" fontId="209" fillId="0" borderId="0" xfId="0" applyFont="1" applyAlignment="1">
      <alignment horizontal="right" vertical="center"/>
    </xf>
    <xf numFmtId="0" fontId="210" fillId="0" borderId="0" xfId="0" applyFont="1" applyAlignment="1">
      <alignment vertical="center"/>
    </xf>
    <xf numFmtId="0" fontId="210" fillId="0" borderId="0" xfId="0" applyFont="1" applyAlignment="1">
      <alignment horizontal="center" vertical="center"/>
    </xf>
    <xf numFmtId="49" fontId="210" fillId="0" borderId="0" xfId="0" applyNumberFormat="1" applyFont="1" applyAlignment="1">
      <alignment horizontal="center" vertical="center"/>
    </xf>
    <xf numFmtId="0" fontId="132" fillId="0" borderId="0" xfId="20" applyFont="1" applyAlignment="1" applyProtection="1">
      <alignment vertical="center"/>
    </xf>
    <xf numFmtId="0" fontId="211" fillId="0" borderId="0" xfId="0" applyFont="1"/>
    <xf numFmtId="0" fontId="210" fillId="0" borderId="0" xfId="1" applyFont="1" applyAlignment="1">
      <alignment horizontal="left" vertical="center"/>
    </xf>
    <xf numFmtId="0" fontId="212" fillId="0" borderId="0" xfId="20" applyFont="1" applyAlignment="1" applyProtection="1">
      <alignment horizontal="center" vertical="center"/>
    </xf>
    <xf numFmtId="0" fontId="208" fillId="0" borderId="0" xfId="1" applyFont="1" applyAlignment="1">
      <alignment vertical="center"/>
    </xf>
    <xf numFmtId="0" fontId="0" fillId="0" borderId="0" xfId="0" applyAlignment="1">
      <alignment horizontal="left" vertical="center"/>
    </xf>
    <xf numFmtId="49" fontId="210" fillId="0" borderId="0" xfId="0" applyNumberFormat="1" applyFont="1" applyAlignment="1">
      <alignment horizontal="right" vertical="center"/>
    </xf>
    <xf numFmtId="0" fontId="208" fillId="0" borderId="0" xfId="0" applyFont="1" applyAlignment="1">
      <alignment horizontal="right"/>
    </xf>
    <xf numFmtId="0" fontId="0" fillId="0" borderId="0" xfId="0" applyAlignment="1">
      <alignment horizontal="right"/>
    </xf>
    <xf numFmtId="0" fontId="208" fillId="0" borderId="0" xfId="0" applyFont="1" applyAlignment="1">
      <alignment vertical="top"/>
    </xf>
    <xf numFmtId="0" fontId="206" fillId="0" borderId="0" xfId="0" applyFont="1" applyAlignment="1">
      <alignment horizontal="left"/>
    </xf>
    <xf numFmtId="0" fontId="208" fillId="0" borderId="0" xfId="0" applyFont="1" applyAlignment="1">
      <alignment horizontal="right" vertical="center"/>
    </xf>
    <xf numFmtId="0" fontId="1" fillId="0" borderId="0" xfId="14" applyAlignment="1">
      <alignment horizontal="right" vertical="center"/>
    </xf>
    <xf numFmtId="0" fontId="207" fillId="0" borderId="0" xfId="0" applyFont="1" applyAlignment="1">
      <alignment horizontal="left" vertical="center"/>
    </xf>
    <xf numFmtId="0" fontId="132" fillId="0" borderId="189" xfId="20" applyFont="1" applyBorder="1" applyAlignment="1" applyProtection="1">
      <alignment horizontal="left" vertical="center"/>
    </xf>
    <xf numFmtId="0" fontId="5" fillId="0" borderId="190" xfId="0" applyFont="1" applyBorder="1"/>
    <xf numFmtId="0" fontId="210" fillId="0" borderId="191" xfId="1" applyFont="1" applyBorder="1" applyAlignment="1">
      <alignment horizontal="left" vertical="center"/>
    </xf>
    <xf numFmtId="0" fontId="5" fillId="0" borderId="192" xfId="0" applyFont="1" applyBorder="1"/>
    <xf numFmtId="0" fontId="132" fillId="0" borderId="191" xfId="20" applyFont="1" applyBorder="1" applyAlignment="1" applyProtection="1">
      <alignment horizontal="left" vertical="center"/>
    </xf>
    <xf numFmtId="0" fontId="132" fillId="0" borderId="193" xfId="20" applyFont="1" applyBorder="1" applyAlignment="1" applyProtection="1">
      <alignment horizontal="left" vertical="center"/>
    </xf>
    <xf numFmtId="0" fontId="5" fillId="0" borderId="194" xfId="0" applyFont="1" applyBorder="1" applyAlignment="1">
      <alignment horizontal="left" vertical="center"/>
    </xf>
    <xf numFmtId="0" fontId="89" fillId="3" borderId="0" xfId="1" applyFont="1" applyFill="1" applyAlignment="1">
      <alignment horizontal="center" vertical="center" wrapText="1"/>
    </xf>
    <xf numFmtId="0" fontId="213" fillId="0" borderId="0" xfId="0" applyFont="1" applyAlignment="1">
      <alignment horizontal="left" vertical="center"/>
    </xf>
    <xf numFmtId="0" fontId="214" fillId="0" borderId="0" xfId="0" applyFont="1"/>
    <xf numFmtId="0" fontId="75" fillId="3" borderId="68" xfId="3" applyFont="1" applyFill="1" applyBorder="1" applyAlignment="1">
      <alignment horizontal="center" vertical="center" wrapText="1"/>
    </xf>
    <xf numFmtId="0" fontId="5" fillId="0" borderId="67" xfId="3" applyBorder="1" applyAlignment="1">
      <alignment horizontal="center" vertical="center" wrapText="1"/>
    </xf>
    <xf numFmtId="0" fontId="11" fillId="0" borderId="64" xfId="1" applyFont="1" applyBorder="1" applyAlignment="1">
      <alignment vertical="center" wrapText="1"/>
    </xf>
    <xf numFmtId="0" fontId="139" fillId="0" borderId="80" xfId="25" applyFont="1" applyBorder="1" applyAlignment="1">
      <alignment vertical="center" wrapText="1"/>
    </xf>
    <xf numFmtId="0" fontId="139" fillId="0" borderId="66" xfId="25" applyFont="1" applyBorder="1" applyAlignment="1">
      <alignment vertical="center" wrapText="1"/>
    </xf>
    <xf numFmtId="0" fontId="106" fillId="0" borderId="64" xfId="1" applyFont="1" applyBorder="1" applyAlignment="1">
      <alignment vertical="center" wrapText="1"/>
    </xf>
    <xf numFmtId="0" fontId="106" fillId="0" borderId="80" xfId="1" applyFont="1" applyBorder="1" applyAlignment="1">
      <alignment vertical="center" wrapText="1"/>
    </xf>
    <xf numFmtId="0" fontId="106" fillId="0" borderId="66" xfId="1" applyFont="1" applyBorder="1" applyAlignment="1">
      <alignment vertical="center" wrapText="1"/>
    </xf>
    <xf numFmtId="0" fontId="19" fillId="0" borderId="80" xfId="15" applyFont="1" applyBorder="1" applyAlignment="1">
      <alignment vertical="center" wrapText="1"/>
    </xf>
    <xf numFmtId="0" fontId="19" fillId="0" borderId="66" xfId="15" applyFont="1" applyBorder="1" applyAlignment="1">
      <alignment vertical="center" wrapText="1"/>
    </xf>
    <xf numFmtId="0" fontId="53" fillId="17" borderId="48" xfId="1" applyFont="1" applyFill="1" applyBorder="1" applyAlignment="1">
      <alignment horizontal="center" vertical="center" wrapText="1"/>
    </xf>
    <xf numFmtId="0" fontId="53" fillId="17" borderId="47" xfId="1" applyFont="1" applyFill="1" applyBorder="1" applyAlignment="1">
      <alignment horizontal="center" vertical="center" wrapText="1"/>
    </xf>
    <xf numFmtId="0" fontId="98" fillId="0" borderId="46" xfId="1" applyFont="1" applyBorder="1" applyAlignment="1">
      <alignment horizontal="center" vertical="center" wrapText="1"/>
    </xf>
    <xf numFmtId="0" fontId="132" fillId="5" borderId="20" xfId="1" applyFont="1" applyFill="1" applyBorder="1" applyAlignment="1" applyProtection="1">
      <alignment horizontal="left" vertical="center" wrapText="1"/>
      <protection locked="0"/>
    </xf>
    <xf numFmtId="0" fontId="132" fillId="5" borderId="0" xfId="1" applyFont="1" applyFill="1" applyAlignment="1" applyProtection="1">
      <alignment horizontal="left" vertical="center" wrapText="1"/>
      <protection locked="0"/>
    </xf>
    <xf numFmtId="0" fontId="132" fillId="0" borderId="0" xfId="25" applyFont="1" applyAlignment="1">
      <alignment vertical="center" wrapText="1"/>
    </xf>
    <xf numFmtId="0" fontId="84" fillId="0" borderId="64" xfId="1" applyFont="1" applyBorder="1" applyAlignment="1">
      <alignment vertical="center" wrapText="1"/>
    </xf>
    <xf numFmtId="0" fontId="169" fillId="0" borderId="80" xfId="25" applyFont="1" applyBorder="1" applyAlignment="1">
      <alignment vertical="center" wrapText="1"/>
    </xf>
    <xf numFmtId="0" fontId="169" fillId="0" borderId="66" xfId="25" applyFont="1" applyBorder="1" applyAlignment="1">
      <alignment vertical="center" wrapText="1"/>
    </xf>
    <xf numFmtId="0" fontId="56" fillId="17" borderId="20" xfId="1" applyFont="1" applyFill="1" applyBorder="1" applyAlignment="1">
      <alignment horizontal="center" vertical="center" wrapText="1"/>
    </xf>
    <xf numFmtId="0" fontId="57" fillId="0" borderId="0" xfId="1" applyFont="1" applyAlignment="1">
      <alignment horizontal="center" vertical="center" wrapText="1"/>
    </xf>
    <xf numFmtId="0" fontId="43" fillId="0" borderId="0" xfId="15" applyFont="1" applyAlignment="1">
      <alignment horizontal="center" vertical="center" wrapText="1"/>
    </xf>
    <xf numFmtId="0" fontId="43" fillId="0" borderId="0" xfId="1" applyFont="1" applyAlignment="1">
      <alignment horizontal="center" vertical="center" wrapText="1"/>
    </xf>
    <xf numFmtId="0" fontId="56" fillId="17" borderId="48" xfId="1" applyFont="1" applyFill="1" applyBorder="1" applyAlignment="1">
      <alignment horizontal="center" vertical="center" wrapText="1"/>
    </xf>
    <xf numFmtId="0" fontId="56" fillId="17" borderId="47" xfId="1" applyFont="1" applyFill="1" applyBorder="1" applyAlignment="1">
      <alignment horizontal="center" vertical="center" wrapText="1"/>
    </xf>
    <xf numFmtId="0" fontId="56" fillId="17" borderId="94" xfId="1" applyFont="1" applyFill="1" applyBorder="1" applyAlignment="1">
      <alignment horizontal="center" vertical="center" wrapText="1"/>
    </xf>
    <xf numFmtId="0" fontId="78" fillId="0" borderId="24" xfId="15" applyBorder="1" applyAlignment="1">
      <alignment horizontal="center" vertical="center" wrapText="1"/>
    </xf>
    <xf numFmtId="14" fontId="132" fillId="5" borderId="136" xfId="1" applyNumberFormat="1" applyFont="1" applyFill="1" applyBorder="1" applyAlignment="1" applyProtection="1">
      <alignment horizontal="left" vertical="center" wrapText="1"/>
      <protection locked="0"/>
    </xf>
    <xf numFmtId="0" fontId="90" fillId="0" borderId="0" xfId="0" applyFont="1" applyAlignment="1">
      <alignment wrapText="1"/>
    </xf>
    <xf numFmtId="0" fontId="80" fillId="0" borderId="64" xfId="3" applyFont="1" applyBorder="1" applyAlignment="1">
      <alignment horizontal="right" vertical="center" wrapText="1"/>
    </xf>
    <xf numFmtId="0" fontId="79" fillId="0" borderId="66" xfId="15" applyFont="1" applyBorder="1" applyAlignment="1">
      <alignment vertical="center" wrapText="1"/>
    </xf>
    <xf numFmtId="0" fontId="80" fillId="0" borderId="66" xfId="3" applyFont="1" applyBorder="1" applyAlignment="1">
      <alignment horizontal="right" vertical="center" wrapText="1"/>
    </xf>
    <xf numFmtId="0" fontId="83" fillId="0" borderId="64" xfId="3" applyFont="1" applyBorder="1" applyAlignment="1">
      <alignment horizontal="right" vertical="center" wrapText="1"/>
    </xf>
    <xf numFmtId="0" fontId="82" fillId="0" borderId="66" xfId="15" applyFont="1" applyBorder="1" applyAlignment="1">
      <alignment vertical="center" wrapText="1"/>
    </xf>
    <xf numFmtId="0" fontId="56" fillId="17" borderId="24" xfId="1" applyFont="1" applyFill="1" applyBorder="1" applyAlignment="1">
      <alignment horizontal="center" vertical="center" wrapText="1"/>
    </xf>
    <xf numFmtId="0" fontId="205" fillId="17" borderId="48" xfId="4" quotePrefix="1" applyFont="1" applyFill="1" applyBorder="1" applyAlignment="1">
      <alignment vertical="center" wrapText="1"/>
      <protection locked="0"/>
    </xf>
    <xf numFmtId="0" fontId="205" fillId="0" borderId="47" xfId="4" applyFont="1" applyBorder="1" applyAlignment="1">
      <alignment vertical="center" wrapText="1"/>
      <protection locked="0"/>
    </xf>
    <xf numFmtId="0" fontId="205" fillId="0" borderId="46" xfId="4" applyFont="1" applyBorder="1" applyAlignment="1">
      <alignment vertical="center" wrapText="1"/>
      <protection locked="0"/>
    </xf>
    <xf numFmtId="0" fontId="65" fillId="3" borderId="0" xfId="1" applyFont="1" applyFill="1" applyAlignment="1">
      <alignment horizontal="left" vertical="center" textRotation="90" wrapText="1"/>
    </xf>
    <xf numFmtId="0" fontId="37" fillId="0" borderId="0" xfId="1" applyFont="1" applyAlignment="1">
      <alignment wrapText="1"/>
    </xf>
    <xf numFmtId="0" fontId="50" fillId="9" borderId="24" xfId="1" applyFont="1" applyFill="1" applyBorder="1" applyAlignment="1">
      <alignment horizontal="center" vertical="center" wrapText="1"/>
    </xf>
    <xf numFmtId="0" fontId="41" fillId="0" borderId="24" xfId="1" applyFont="1" applyBorder="1" applyAlignment="1">
      <alignment horizontal="center" wrapText="1"/>
    </xf>
    <xf numFmtId="0" fontId="38" fillId="9" borderId="25" xfId="1" applyFont="1" applyFill="1" applyBorder="1" applyAlignment="1">
      <alignment horizontal="center" vertical="center" wrapText="1"/>
    </xf>
    <xf numFmtId="0" fontId="5" fillId="0" borderId="21" xfId="1" applyBorder="1" applyAlignment="1">
      <alignment wrapText="1"/>
    </xf>
    <xf numFmtId="0" fontId="12" fillId="3" borderId="17" xfId="3" applyFont="1" applyFill="1" applyBorder="1" applyAlignment="1">
      <alignment horizontal="center" vertical="center" wrapText="1"/>
    </xf>
    <xf numFmtId="0" fontId="5" fillId="0" borderId="17" xfId="5" applyFont="1" applyBorder="1" applyAlignment="1">
      <alignment horizontal="center" vertical="center" wrapText="1"/>
    </xf>
    <xf numFmtId="0" fontId="39" fillId="9" borderId="26" xfId="1" applyFont="1" applyFill="1" applyBorder="1" applyAlignment="1">
      <alignment horizontal="center" vertical="center" wrapText="1"/>
    </xf>
    <xf numFmtId="0" fontId="5" fillId="0" borderId="22" xfId="1" applyBorder="1" applyAlignment="1">
      <alignment wrapText="1"/>
    </xf>
    <xf numFmtId="166" fontId="41" fillId="2" borderId="26" xfId="1" applyNumberFormat="1" applyFont="1" applyFill="1" applyBorder="1" applyAlignment="1">
      <alignment vertical="center" wrapText="1"/>
    </xf>
    <xf numFmtId="0" fontId="5" fillId="0" borderId="30" xfId="5" applyFont="1" applyBorder="1" applyAlignment="1">
      <alignment wrapText="1"/>
    </xf>
    <xf numFmtId="0" fontId="89" fillId="3" borderId="95" xfId="1" applyFont="1" applyFill="1" applyBorder="1" applyAlignment="1">
      <alignment horizontal="center" vertical="center" wrapText="1"/>
    </xf>
    <xf numFmtId="0" fontId="21" fillId="0" borderId="69" xfId="5" applyBorder="1" applyAlignment="1">
      <alignment horizontal="center"/>
    </xf>
    <xf numFmtId="0" fontId="31" fillId="6" borderId="0" xfId="1" applyFont="1" applyFill="1" applyAlignment="1">
      <alignment horizontal="center" vertical="center" textRotation="90" wrapText="1"/>
    </xf>
    <xf numFmtId="0" fontId="46" fillId="9" borderId="37" xfId="11" applyFont="1" applyFill="1" applyBorder="1" applyAlignment="1">
      <alignment horizontal="center" vertical="center" wrapText="1"/>
    </xf>
    <xf numFmtId="0" fontId="46" fillId="9" borderId="38" xfId="11" applyFont="1" applyFill="1" applyBorder="1" applyAlignment="1">
      <alignment horizontal="center" vertical="center" wrapText="1"/>
    </xf>
    <xf numFmtId="0" fontId="53" fillId="5" borderId="48" xfId="1" applyFont="1" applyFill="1" applyBorder="1" applyAlignment="1">
      <alignment horizontal="center" vertical="center" wrapText="1"/>
    </xf>
    <xf numFmtId="0" fontId="53" fillId="5" borderId="47" xfId="1" applyFont="1" applyFill="1" applyBorder="1" applyAlignment="1">
      <alignment horizontal="center" vertical="center" wrapText="1"/>
    </xf>
    <xf numFmtId="169" fontId="5" fillId="5" borderId="24" xfId="1" applyNumberFormat="1" applyFill="1" applyBorder="1" applyAlignment="1">
      <alignment vertical="center" wrapText="1"/>
    </xf>
    <xf numFmtId="0" fontId="5" fillId="5" borderId="23" xfId="1" applyFill="1" applyBorder="1" applyAlignment="1">
      <alignment vertical="center" wrapText="1"/>
    </xf>
    <xf numFmtId="0" fontId="63" fillId="2" borderId="0" xfId="4" applyFont="1" applyFill="1" applyBorder="1" applyAlignment="1" applyProtection="1">
      <alignment horizontal="center" vertical="center" textRotation="90" wrapText="1"/>
    </xf>
    <xf numFmtId="0" fontId="5" fillId="0" borderId="0" xfId="1" applyAlignment="1">
      <alignment horizontal="center" vertical="center" textRotation="90" wrapText="1"/>
    </xf>
    <xf numFmtId="172" fontId="60" fillId="13" borderId="50" xfId="4" applyNumberFormat="1" applyFont="1" applyFill="1" applyBorder="1" applyAlignment="1" applyProtection="1">
      <alignment horizontal="center" vertical="center" wrapText="1"/>
    </xf>
    <xf numFmtId="0" fontId="59" fillId="0" borderId="50" xfId="1" applyFont="1" applyBorder="1" applyAlignment="1">
      <alignment vertical="center" wrapText="1"/>
    </xf>
    <xf numFmtId="171" fontId="58" fillId="9" borderId="52" xfId="11" applyNumberFormat="1" applyFont="1" applyFill="1" applyBorder="1" applyAlignment="1">
      <alignment horizontal="center" vertical="center" wrapText="1"/>
    </xf>
    <xf numFmtId="0" fontId="5" fillId="0" borderId="51" xfId="1" applyBorder="1" applyAlignment="1">
      <alignment horizontal="center" vertical="center" wrapText="1"/>
    </xf>
    <xf numFmtId="0" fontId="43" fillId="10" borderId="55" xfId="1" applyFont="1" applyFill="1" applyBorder="1" applyAlignment="1">
      <alignment horizontal="center" vertical="center" wrapText="1"/>
    </xf>
    <xf numFmtId="0" fontId="43" fillId="10" borderId="54" xfId="1" applyFont="1" applyFill="1" applyBorder="1" applyAlignment="1">
      <alignment horizontal="center" vertical="center" wrapText="1"/>
    </xf>
    <xf numFmtId="0" fontId="64" fillId="0" borderId="54" xfId="1" applyFont="1" applyBorder="1" applyAlignment="1">
      <alignment horizontal="center" vertical="center" wrapText="1"/>
    </xf>
    <xf numFmtId="0" fontId="64" fillId="0" borderId="53" xfId="1" applyFont="1" applyBorder="1" applyAlignment="1">
      <alignment horizontal="center" vertical="center" wrapText="1"/>
    </xf>
    <xf numFmtId="4" fontId="52" fillId="9" borderId="44" xfId="11" applyNumberFormat="1" applyFont="1" applyFill="1" applyBorder="1" applyAlignment="1">
      <alignment horizontal="center" vertical="center" wrapText="1"/>
    </xf>
    <xf numFmtId="0" fontId="51" fillId="0" borderId="43" xfId="1" applyFont="1" applyBorder="1" applyAlignment="1">
      <alignment horizontal="center" vertical="center" wrapText="1"/>
    </xf>
    <xf numFmtId="0" fontId="50" fillId="9" borderId="42" xfId="1" applyFont="1" applyFill="1" applyBorder="1" applyAlignment="1">
      <alignment horizontal="center" vertical="center" wrapText="1"/>
    </xf>
    <xf numFmtId="0" fontId="19" fillId="0" borderId="41" xfId="1" applyFont="1" applyBorder="1" applyAlignment="1">
      <alignment horizontal="center" vertical="center" wrapText="1"/>
    </xf>
    <xf numFmtId="0" fontId="19" fillId="0" borderId="40" xfId="1" applyFont="1" applyBorder="1" applyAlignment="1">
      <alignment horizontal="center" vertical="center" wrapText="1"/>
    </xf>
    <xf numFmtId="0" fontId="66" fillId="0" borderId="29" xfId="4" applyFont="1" applyFill="1" applyBorder="1" applyAlignment="1" applyProtection="1">
      <alignment horizontal="center" vertical="center" wrapText="1"/>
    </xf>
    <xf numFmtId="0" fontId="5" fillId="0" borderId="28" xfId="1" applyBorder="1" applyAlignment="1">
      <alignment wrapText="1"/>
    </xf>
    <xf numFmtId="0" fontId="6" fillId="2" borderId="0" xfId="10" applyFont="1" applyFill="1" applyAlignment="1">
      <alignment horizontal="left" vertical="center"/>
    </xf>
    <xf numFmtId="0" fontId="6" fillId="2" borderId="19" xfId="10" applyFont="1" applyFill="1" applyBorder="1" applyAlignment="1">
      <alignment horizontal="left" vertical="center"/>
    </xf>
    <xf numFmtId="0" fontId="95" fillId="0" borderId="70" xfId="6" applyFont="1" applyBorder="1" applyAlignment="1">
      <alignment horizontal="center" vertical="center" wrapText="1"/>
    </xf>
    <xf numFmtId="0" fontId="5" fillId="0" borderId="70" xfId="3" applyBorder="1" applyAlignment="1">
      <alignment horizontal="center" vertical="center" wrapText="1"/>
    </xf>
    <xf numFmtId="172" fontId="105" fillId="17" borderId="48" xfId="20" applyNumberFormat="1" applyFont="1" applyFill="1" applyBorder="1" applyAlignment="1" applyProtection="1">
      <alignment horizontal="left" vertical="center" wrapText="1"/>
    </xf>
    <xf numFmtId="172" fontId="105" fillId="17" borderId="47" xfId="20" applyNumberFormat="1" applyFont="1" applyFill="1" applyBorder="1" applyAlignment="1" applyProtection="1">
      <alignment horizontal="left" vertical="center" wrapText="1"/>
    </xf>
    <xf numFmtId="0" fontId="70" fillId="0" borderId="56" xfId="1" applyFont="1" applyBorder="1" applyAlignment="1">
      <alignment wrapText="1"/>
    </xf>
    <xf numFmtId="0" fontId="70" fillId="0" borderId="26" xfId="1" applyFont="1" applyBorder="1" applyAlignment="1">
      <alignment wrapText="1"/>
    </xf>
    <xf numFmtId="0" fontId="40" fillId="0" borderId="30" xfId="1" applyFont="1" applyBorder="1" applyAlignment="1">
      <alignment wrapText="1"/>
    </xf>
    <xf numFmtId="0" fontId="53" fillId="10" borderId="48" xfId="1" applyFont="1" applyFill="1" applyBorder="1" applyAlignment="1">
      <alignment horizontal="center" vertical="center" wrapText="1"/>
    </xf>
    <xf numFmtId="0" fontId="53" fillId="10" borderId="47" xfId="1" applyFont="1" applyFill="1" applyBorder="1" applyAlignment="1">
      <alignment horizontal="center" vertical="center" wrapText="1"/>
    </xf>
    <xf numFmtId="0" fontId="53" fillId="10" borderId="46" xfId="1" applyFont="1" applyFill="1" applyBorder="1" applyAlignment="1">
      <alignment horizontal="center" vertical="center" wrapText="1"/>
    </xf>
    <xf numFmtId="167" fontId="46" fillId="17" borderId="94" xfId="1" applyNumberFormat="1" applyFont="1" applyFill="1" applyBorder="1" applyAlignment="1">
      <alignment horizontal="center" vertical="center" wrapText="1"/>
    </xf>
    <xf numFmtId="0" fontId="21" fillId="0" borderId="24" xfId="5" applyBorder="1" applyAlignment="1">
      <alignment horizontal="center" vertical="center" wrapText="1"/>
    </xf>
    <xf numFmtId="0" fontId="78" fillId="0" borderId="67" xfId="15" applyBorder="1" applyAlignment="1">
      <alignment horizontal="center" vertical="center" wrapText="1"/>
    </xf>
    <xf numFmtId="0" fontId="84" fillId="0" borderId="64" xfId="3" applyFont="1" applyBorder="1" applyAlignment="1">
      <alignment horizontal="right" vertical="center" wrapText="1"/>
    </xf>
    <xf numFmtId="0" fontId="90" fillId="2" borderId="0" xfId="1" applyFont="1" applyFill="1" applyAlignment="1">
      <alignment horizontal="left" vertical="center" wrapText="1"/>
    </xf>
    <xf numFmtId="0" fontId="5" fillId="0" borderId="0" xfId="1" applyAlignment="1">
      <alignment vertical="center" wrapText="1"/>
    </xf>
    <xf numFmtId="0" fontId="5" fillId="0" borderId="19" xfId="1" applyBorder="1" applyAlignment="1">
      <alignment vertical="center" wrapText="1"/>
    </xf>
    <xf numFmtId="172" fontId="105" fillId="17" borderId="46" xfId="20" applyNumberFormat="1" applyFont="1" applyFill="1" applyBorder="1" applyAlignment="1" applyProtection="1">
      <alignment horizontal="left" vertical="center" wrapText="1"/>
    </xf>
    <xf numFmtId="0" fontId="27" fillId="0" borderId="56" xfId="1" applyFont="1" applyBorder="1" applyAlignment="1">
      <alignment wrapText="1"/>
    </xf>
    <xf numFmtId="0" fontId="27" fillId="0" borderId="26" xfId="1" applyFont="1" applyBorder="1" applyAlignment="1">
      <alignment wrapText="1"/>
    </xf>
    <xf numFmtId="0" fontId="76" fillId="15" borderId="0" xfId="1" applyFont="1" applyFill="1" applyAlignment="1">
      <alignment horizontal="center" vertical="center" textRotation="90" wrapText="1"/>
    </xf>
    <xf numFmtId="167" fontId="46" fillId="17" borderId="20" xfId="1" applyNumberFormat="1" applyFont="1" applyFill="1" applyBorder="1" applyAlignment="1">
      <alignment horizontal="center" vertical="center" wrapText="1"/>
    </xf>
    <xf numFmtId="0" fontId="78" fillId="0" borderId="0" xfId="15" applyAlignment="1">
      <alignment horizontal="center" vertical="center" wrapText="1"/>
    </xf>
    <xf numFmtId="0" fontId="0" fillId="0" borderId="47" xfId="0" applyBorder="1" applyAlignment="1">
      <alignment horizontal="center" vertical="center" wrapText="1"/>
    </xf>
    <xf numFmtId="0" fontId="63" fillId="2" borderId="0" xfId="20" applyFont="1" applyFill="1" applyBorder="1" applyAlignment="1" applyProtection="1">
      <alignment horizontal="center" vertical="center" textRotation="90" wrapText="1"/>
    </xf>
    <xf numFmtId="0" fontId="75" fillId="3" borderId="64" xfId="3" applyFont="1" applyFill="1" applyBorder="1" applyAlignment="1">
      <alignment horizontal="center" vertical="center" wrapText="1"/>
    </xf>
    <xf numFmtId="0" fontId="78" fillId="0" borderId="80" xfId="15" applyBorder="1" applyAlignment="1">
      <alignment horizontal="center" vertical="center" wrapText="1"/>
    </xf>
    <xf numFmtId="0" fontId="106" fillId="0" borderId="64" xfId="1" applyFont="1" applyBorder="1" applyAlignment="1">
      <alignment horizontal="right" vertical="center" wrapText="1"/>
    </xf>
    <xf numFmtId="0" fontId="106" fillId="0" borderId="80" xfId="1" applyFont="1" applyBorder="1" applyAlignment="1">
      <alignment horizontal="right" vertical="center" wrapText="1"/>
    </xf>
    <xf numFmtId="0" fontId="106" fillId="0" borderId="66" xfId="1" applyFont="1" applyBorder="1" applyAlignment="1">
      <alignment horizontal="right" vertical="center" wrapText="1"/>
    </xf>
    <xf numFmtId="172" fontId="108" fillId="17" borderId="48" xfId="20" applyNumberFormat="1" applyFont="1" applyFill="1" applyBorder="1" applyAlignment="1" applyProtection="1">
      <alignment horizontal="left" vertical="center" wrapText="1"/>
    </xf>
    <xf numFmtId="172" fontId="108" fillId="17" borderId="47" xfId="20" applyNumberFormat="1" applyFont="1" applyFill="1" applyBorder="1" applyAlignment="1" applyProtection="1">
      <alignment horizontal="left" vertical="center" wrapText="1"/>
    </xf>
    <xf numFmtId="172" fontId="108" fillId="17" borderId="46" xfId="20" applyNumberFormat="1" applyFont="1" applyFill="1" applyBorder="1" applyAlignment="1" applyProtection="1">
      <alignment horizontal="left" vertical="center" wrapText="1"/>
    </xf>
    <xf numFmtId="0" fontId="27" fillId="0" borderId="48" xfId="1" applyFont="1" applyBorder="1" applyAlignment="1">
      <alignment wrapText="1"/>
    </xf>
    <xf numFmtId="0" fontId="40" fillId="0" borderId="47" xfId="1" applyFont="1" applyBorder="1" applyAlignment="1">
      <alignment wrapText="1"/>
    </xf>
    <xf numFmtId="0" fontId="78" fillId="0" borderId="47" xfId="15" applyBorder="1" applyAlignment="1">
      <alignment wrapText="1"/>
    </xf>
    <xf numFmtId="0" fontId="78" fillId="0" borderId="46" xfId="15" applyBorder="1" applyAlignment="1">
      <alignment wrapText="1"/>
    </xf>
    <xf numFmtId="0" fontId="89" fillId="3" borderId="83" xfId="1" applyFont="1" applyFill="1" applyBorder="1" applyAlignment="1">
      <alignment horizontal="center" vertical="center" wrapText="1"/>
    </xf>
    <xf numFmtId="0" fontId="78" fillId="0" borderId="82" xfId="15" applyBorder="1" applyAlignment="1">
      <alignment horizontal="center" vertical="center" wrapText="1"/>
    </xf>
    <xf numFmtId="0" fontId="78" fillId="0" borderId="81" xfId="15" applyBorder="1" applyAlignment="1">
      <alignment horizontal="center" vertical="center" wrapText="1"/>
    </xf>
    <xf numFmtId="0" fontId="204" fillId="27" borderId="48" xfId="4" quotePrefix="1" applyFont="1" applyFill="1" applyBorder="1" applyAlignment="1">
      <alignment vertical="center" wrapText="1"/>
      <protection locked="0"/>
    </xf>
    <xf numFmtId="0" fontId="0" fillId="0" borderId="46" xfId="0" applyBorder="1" applyAlignment="1">
      <alignment wrapText="1"/>
    </xf>
    <xf numFmtId="172" fontId="171" fillId="13" borderId="50" xfId="4" applyNumberFormat="1" applyFont="1" applyFill="1" applyBorder="1" applyAlignment="1" applyProtection="1">
      <alignment horizontal="center" vertical="center" wrapText="1"/>
    </xf>
    <xf numFmtId="0" fontId="172" fillId="0" borderId="50" xfId="1" applyFont="1" applyBorder="1" applyAlignment="1">
      <alignment vertical="center" wrapText="1"/>
    </xf>
    <xf numFmtId="172" fontId="117" fillId="17" borderId="48" xfId="20" applyNumberFormat="1" applyFont="1" applyFill="1" applyBorder="1" applyAlignment="1" applyProtection="1">
      <alignment horizontal="left" vertical="center" wrapText="1"/>
    </xf>
    <xf numFmtId="172" fontId="117" fillId="17" borderId="47" xfId="20" applyNumberFormat="1" applyFont="1" applyFill="1" applyBorder="1" applyAlignment="1" applyProtection="1">
      <alignment horizontal="left" vertical="center" wrapText="1"/>
    </xf>
    <xf numFmtId="172" fontId="117" fillId="17" borderId="46" xfId="20" applyNumberFormat="1" applyFont="1" applyFill="1" applyBorder="1" applyAlignment="1" applyProtection="1">
      <alignment horizontal="left" vertical="center" wrapText="1"/>
    </xf>
    <xf numFmtId="0" fontId="88" fillId="3" borderId="0" xfId="18" applyFont="1" applyFill="1" applyAlignment="1">
      <alignment horizontal="center" vertical="top" textRotation="90" wrapText="1"/>
    </xf>
    <xf numFmtId="172" fontId="119" fillId="17" borderId="48" xfId="20" applyNumberFormat="1" applyFont="1" applyFill="1" applyBorder="1" applyAlignment="1" applyProtection="1">
      <alignment horizontal="left" vertical="center" wrapText="1"/>
    </xf>
    <xf numFmtId="172" fontId="119" fillId="17" borderId="47" xfId="20" applyNumberFormat="1" applyFont="1" applyFill="1" applyBorder="1" applyAlignment="1" applyProtection="1">
      <alignment horizontal="left" vertical="center" wrapText="1"/>
    </xf>
    <xf numFmtId="172" fontId="119" fillId="17" borderId="46" xfId="20" applyNumberFormat="1" applyFont="1" applyFill="1" applyBorder="1" applyAlignment="1" applyProtection="1">
      <alignment horizontal="left" vertical="center" wrapText="1"/>
    </xf>
    <xf numFmtId="167" fontId="46" fillId="17" borderId="85" xfId="1" applyNumberFormat="1" applyFont="1" applyFill="1" applyBorder="1" applyAlignment="1">
      <alignment horizontal="center" vertical="center" wrapText="1"/>
    </xf>
    <xf numFmtId="0" fontId="78" fillId="0" borderId="84" xfId="15" applyBorder="1" applyAlignment="1">
      <alignment vertical="center"/>
    </xf>
    <xf numFmtId="0" fontId="78" fillId="0" borderId="46" xfId="15" applyBorder="1" applyAlignment="1">
      <alignment horizontal="left" vertical="center" wrapText="1"/>
    </xf>
    <xf numFmtId="0" fontId="75" fillId="3" borderId="64" xfId="3" applyFont="1" applyFill="1" applyBorder="1" applyAlignment="1">
      <alignment horizontal="left" vertical="center" wrapText="1"/>
    </xf>
    <xf numFmtId="0" fontId="78" fillId="0" borderId="80" xfId="15" applyBorder="1" applyAlignment="1">
      <alignment horizontal="left" vertical="center" wrapText="1"/>
    </xf>
    <xf numFmtId="14" fontId="22" fillId="5" borderId="90" xfId="1" applyNumberFormat="1" applyFont="1" applyFill="1" applyBorder="1" applyAlignment="1" applyProtection="1">
      <alignment horizontal="left" vertical="center" wrapText="1"/>
      <protection locked="0"/>
    </xf>
    <xf numFmtId="0" fontId="78" fillId="0" borderId="89" xfId="15" applyBorder="1" applyAlignment="1">
      <alignment horizontal="left" vertical="center" wrapText="1"/>
    </xf>
    <xf numFmtId="0" fontId="78" fillId="0" borderId="88" xfId="15" applyBorder="1" applyAlignment="1">
      <alignment horizontal="left" vertical="center" wrapText="1"/>
    </xf>
    <xf numFmtId="49" fontId="11" fillId="0" borderId="64" xfId="1" applyNumberFormat="1" applyFont="1" applyBorder="1" applyAlignment="1">
      <alignment vertical="center" wrapText="1"/>
    </xf>
    <xf numFmtId="0" fontId="139" fillId="0" borderId="66" xfId="1" applyFont="1" applyBorder="1" applyAlignment="1">
      <alignment vertical="center" wrapText="1"/>
    </xf>
    <xf numFmtId="0" fontId="80" fillId="0" borderId="64" xfId="1" applyFont="1" applyBorder="1" applyAlignment="1">
      <alignment vertical="center" wrapText="1"/>
    </xf>
    <xf numFmtId="0" fontId="138" fillId="0" borderId="66" xfId="1" applyFont="1" applyBorder="1" applyAlignment="1">
      <alignment vertical="center" wrapText="1"/>
    </xf>
    <xf numFmtId="0" fontId="5" fillId="0" borderId="80" xfId="1" applyBorder="1" applyAlignment="1">
      <alignment horizontal="center" vertical="center" wrapText="1"/>
    </xf>
    <xf numFmtId="0" fontId="50" fillId="9" borderId="36" xfId="1" applyFont="1" applyFill="1" applyBorder="1" applyAlignment="1">
      <alignment horizontal="center" vertical="center" wrapText="1"/>
    </xf>
    <xf numFmtId="0" fontId="5" fillId="0" borderId="0" xfId="1" applyAlignment="1">
      <alignment horizontal="center" vertical="center" wrapText="1"/>
    </xf>
    <xf numFmtId="172" fontId="60" fillId="13" borderId="34" xfId="4" applyNumberFormat="1" applyFont="1" applyFill="1" applyBorder="1" applyAlignment="1" applyProtection="1">
      <alignment horizontal="center" vertical="center" wrapText="1"/>
    </xf>
    <xf numFmtId="171" fontId="58" fillId="9" borderId="51" xfId="11" applyNumberFormat="1" applyFont="1" applyFill="1" applyBorder="1" applyAlignment="1">
      <alignment horizontal="center" vertical="center" wrapText="1"/>
    </xf>
    <xf numFmtId="171" fontId="58" fillId="9" borderId="147" xfId="11" applyNumberFormat="1" applyFont="1" applyFill="1" applyBorder="1" applyAlignment="1">
      <alignment horizontal="center" vertical="center" wrapText="1"/>
    </xf>
    <xf numFmtId="0" fontId="66" fillId="0" borderId="28" xfId="4" applyFont="1" applyFill="1" applyBorder="1" applyAlignment="1" applyProtection="1">
      <alignment horizontal="center" vertical="center" wrapText="1"/>
    </xf>
    <xf numFmtId="0" fontId="43" fillId="10" borderId="150" xfId="1" applyFont="1" applyFill="1" applyBorder="1" applyAlignment="1">
      <alignment horizontal="center" vertical="center" wrapText="1"/>
    </xf>
    <xf numFmtId="0" fontId="43" fillId="10" borderId="149" xfId="1" applyFont="1" applyFill="1" applyBorder="1" applyAlignment="1">
      <alignment horizontal="center" vertical="center" wrapText="1"/>
    </xf>
    <xf numFmtId="0" fontId="43" fillId="10" borderId="148" xfId="1" applyFont="1" applyFill="1" applyBorder="1" applyAlignment="1">
      <alignment horizontal="center" vertical="center" wrapText="1"/>
    </xf>
    <xf numFmtId="0" fontId="50" fillId="9" borderId="44" xfId="1" applyFont="1" applyFill="1" applyBorder="1" applyAlignment="1">
      <alignment horizontal="center" vertical="center" wrapText="1"/>
    </xf>
    <xf numFmtId="0" fontId="50" fillId="9" borderId="43" xfId="1" applyFont="1" applyFill="1" applyBorder="1" applyAlignment="1">
      <alignment horizontal="center" vertical="center" wrapText="1"/>
    </xf>
    <xf numFmtId="0" fontId="50" fillId="9" borderId="145" xfId="1" applyFont="1" applyFill="1" applyBorder="1" applyAlignment="1">
      <alignment horizontal="center" vertical="center" wrapText="1"/>
    </xf>
    <xf numFmtId="4" fontId="52" fillId="9" borderId="43" xfId="11" applyNumberFormat="1" applyFont="1" applyFill="1" applyBorder="1" applyAlignment="1">
      <alignment horizontal="center" vertical="center" wrapText="1"/>
    </xf>
    <xf numFmtId="4" fontId="52" fillId="9" borderId="145" xfId="11" applyNumberFormat="1" applyFont="1" applyFill="1" applyBorder="1" applyAlignment="1">
      <alignment horizontal="center" vertical="center" wrapText="1"/>
    </xf>
    <xf numFmtId="0" fontId="70" fillId="0" borderId="30" xfId="1" applyFont="1" applyBorder="1" applyAlignment="1">
      <alignment wrapText="1"/>
    </xf>
    <xf numFmtId="0" fontId="142" fillId="11" borderId="97" xfId="1" applyFont="1" applyFill="1" applyBorder="1" applyAlignment="1">
      <alignment horizontal="center" vertical="center" wrapText="1"/>
    </xf>
    <xf numFmtId="0" fontId="141" fillId="0" borderId="73" xfId="1" applyFont="1" applyBorder="1" applyAlignment="1">
      <alignment horizontal="center" vertical="center" wrapText="1"/>
    </xf>
    <xf numFmtId="172" fontId="179" fillId="13" borderId="34" xfId="20" applyNumberFormat="1" applyFont="1" applyFill="1" applyBorder="1" applyAlignment="1" applyProtection="1">
      <alignment horizontal="center" vertical="center" wrapText="1"/>
    </xf>
    <xf numFmtId="167" fontId="58" fillId="25" borderId="52" xfId="11" applyNumberFormat="1" applyFont="1" applyFill="1" applyBorder="1" applyAlignment="1">
      <alignment horizontal="center" vertical="center" wrapText="1"/>
    </xf>
    <xf numFmtId="167" fontId="58" fillId="25" borderId="51" xfId="11" applyNumberFormat="1" applyFont="1" applyFill="1" applyBorder="1" applyAlignment="1">
      <alignment horizontal="center" vertical="center" wrapText="1"/>
    </xf>
    <xf numFmtId="167" fontId="58" fillId="25" borderId="147" xfId="11" applyNumberFormat="1" applyFont="1" applyFill="1" applyBorder="1" applyAlignment="1">
      <alignment horizontal="center" vertical="center" wrapText="1"/>
    </xf>
    <xf numFmtId="0" fontId="101" fillId="0" borderId="29" xfId="20" applyFont="1" applyFill="1" applyBorder="1" applyAlignment="1" applyProtection="1">
      <alignment horizontal="center" vertical="center" wrapText="1"/>
    </xf>
    <xf numFmtId="0" fontId="101" fillId="0" borderId="28" xfId="20" applyFont="1" applyFill="1" applyBorder="1" applyAlignment="1" applyProtection="1">
      <alignment horizontal="center" vertical="center" wrapText="1"/>
    </xf>
    <xf numFmtId="0" fontId="43" fillId="17" borderId="150" xfId="1" applyFont="1" applyFill="1" applyBorder="1" applyAlignment="1">
      <alignment horizontal="center" vertical="center" wrapText="1"/>
    </xf>
    <xf numFmtId="0" fontId="43" fillId="17" borderId="149" xfId="1" applyFont="1" applyFill="1" applyBorder="1" applyAlignment="1">
      <alignment horizontal="center" vertical="center" wrapText="1"/>
    </xf>
    <xf numFmtId="0" fontId="43" fillId="17" borderId="148" xfId="1" applyFont="1" applyFill="1" applyBorder="1" applyAlignment="1">
      <alignment horizontal="center" vertical="center" wrapText="1"/>
    </xf>
    <xf numFmtId="0" fontId="50" fillId="25" borderId="36" xfId="1" applyFont="1" applyFill="1" applyBorder="1" applyAlignment="1">
      <alignment horizontal="center" vertical="center" wrapText="1"/>
    </xf>
    <xf numFmtId="0" fontId="1" fillId="2" borderId="0" xfId="10" applyFill="1" applyAlignment="1">
      <alignment horizontal="left" vertical="center"/>
    </xf>
    <xf numFmtId="0" fontId="1" fillId="2" borderId="146" xfId="10" applyFill="1" applyBorder="1" applyAlignment="1">
      <alignment horizontal="left" vertical="center"/>
    </xf>
    <xf numFmtId="169" fontId="5" fillId="5" borderId="23" xfId="1" applyNumberFormat="1" applyFill="1" applyBorder="1" applyAlignment="1">
      <alignment vertical="center" wrapText="1"/>
    </xf>
    <xf numFmtId="0" fontId="88" fillId="3" borderId="0" xfId="18" applyFont="1" applyFill="1" applyAlignment="1">
      <alignment textRotation="90" wrapText="1"/>
    </xf>
    <xf numFmtId="0" fontId="39" fillId="25" borderId="30" xfId="1" applyFont="1" applyFill="1" applyBorder="1" applyAlignment="1">
      <alignment horizontal="center" vertical="center" wrapText="1"/>
    </xf>
    <xf numFmtId="0" fontId="39" fillId="25" borderId="138" xfId="1" applyFont="1" applyFill="1" applyBorder="1" applyAlignment="1">
      <alignment horizontal="center" vertical="center" wrapText="1"/>
    </xf>
    <xf numFmtId="0" fontId="38" fillId="25" borderId="25" xfId="1" applyFont="1" applyFill="1" applyBorder="1" applyAlignment="1">
      <alignment horizontal="center" vertical="center" wrapText="1"/>
    </xf>
    <xf numFmtId="0" fontId="38" fillId="25" borderId="21" xfId="1" applyFont="1" applyFill="1" applyBorder="1" applyAlignment="1">
      <alignment horizontal="center" vertical="center" wrapText="1"/>
    </xf>
    <xf numFmtId="0" fontId="75" fillId="3" borderId="57" xfId="3" applyFont="1" applyFill="1" applyBorder="1" applyAlignment="1">
      <alignment horizontal="center" vertical="center" wrapText="1" shrinkToFit="1"/>
    </xf>
    <xf numFmtId="0" fontId="78" fillId="0" borderId="0" xfId="15" applyAlignment="1">
      <alignment horizontal="center" vertical="center" wrapText="1" shrinkToFit="1"/>
    </xf>
    <xf numFmtId="170" fontId="33" fillId="0" borderId="142" xfId="1" applyNumberFormat="1" applyFont="1" applyBorder="1" applyAlignment="1">
      <alignment horizontal="center" vertical="center" wrapText="1"/>
    </xf>
    <xf numFmtId="0" fontId="78" fillId="0" borderId="140" xfId="15" applyBorder="1" applyAlignment="1">
      <alignment vertical="center" wrapText="1"/>
    </xf>
    <xf numFmtId="170" fontId="178" fillId="0" borderId="141" xfId="1" applyNumberFormat="1" applyFont="1" applyBorder="1" applyAlignment="1">
      <alignment horizontal="center" vertical="center" wrapText="1"/>
    </xf>
    <xf numFmtId="0" fontId="177" fillId="0" borderId="139" xfId="15" applyFont="1" applyBorder="1" applyAlignment="1">
      <alignment vertical="center"/>
    </xf>
    <xf numFmtId="0" fontId="78" fillId="0" borderId="24" xfId="15" applyBorder="1" applyAlignment="1">
      <alignment vertical="center" wrapText="1"/>
    </xf>
    <xf numFmtId="0" fontId="78" fillId="0" borderId="0" xfId="15" applyAlignment="1">
      <alignment vertical="center" wrapText="1"/>
    </xf>
    <xf numFmtId="0" fontId="75" fillId="3" borderId="57" xfId="3" applyFont="1" applyFill="1" applyBorder="1" applyAlignment="1">
      <alignment horizontal="center" vertical="center" wrapText="1"/>
    </xf>
    <xf numFmtId="0" fontId="1" fillId="2" borderId="19" xfId="10" applyFill="1" applyBorder="1" applyAlignment="1">
      <alignment horizontal="left" vertical="center"/>
    </xf>
    <xf numFmtId="172" fontId="105" fillId="17" borderId="48" xfId="20" applyNumberFormat="1" applyFont="1" applyFill="1" applyBorder="1" applyAlignment="1" applyProtection="1">
      <alignment horizontal="center" vertical="center" wrapText="1"/>
    </xf>
    <xf numFmtId="172" fontId="105" fillId="17" borderId="47" xfId="20" applyNumberFormat="1" applyFont="1" applyFill="1" applyBorder="1" applyAlignment="1" applyProtection="1">
      <alignment horizontal="center" vertical="center" wrapText="1"/>
    </xf>
    <xf numFmtId="172" fontId="105" fillId="17" borderId="46" xfId="20" applyNumberFormat="1" applyFont="1" applyFill="1" applyBorder="1" applyAlignment="1" applyProtection="1">
      <alignment horizontal="center" vertical="center" wrapText="1"/>
    </xf>
    <xf numFmtId="167" fontId="46" fillId="17" borderId="24" xfId="1" applyNumberFormat="1" applyFont="1" applyFill="1" applyBorder="1" applyAlignment="1">
      <alignment horizontal="center" vertical="center" wrapText="1"/>
    </xf>
    <xf numFmtId="0" fontId="90" fillId="2" borderId="115" xfId="1" applyFont="1" applyFill="1" applyBorder="1" applyAlignment="1">
      <alignment horizontal="left" vertical="center" wrapText="1"/>
    </xf>
    <xf numFmtId="0" fontId="89" fillId="3" borderId="82" xfId="1" applyFont="1" applyFill="1" applyBorder="1" applyAlignment="1">
      <alignment horizontal="center" vertical="center" wrapText="1"/>
    </xf>
    <xf numFmtId="0" fontId="89" fillId="3" borderId="81" xfId="1" applyFont="1" applyFill="1" applyBorder="1" applyAlignment="1">
      <alignment horizontal="center" vertical="center" wrapText="1"/>
    </xf>
    <xf numFmtId="0" fontId="93" fillId="12" borderId="144" xfId="1" applyFont="1" applyFill="1" applyBorder="1" applyAlignment="1">
      <alignment horizontal="center" vertical="center" wrapText="1"/>
    </xf>
    <xf numFmtId="0" fontId="93" fillId="12" borderId="75" xfId="1" applyFont="1" applyFill="1" applyBorder="1" applyAlignment="1">
      <alignment horizontal="center" vertical="center" wrapText="1"/>
    </xf>
    <xf numFmtId="0" fontId="93" fillId="12" borderId="143" xfId="1" applyFont="1" applyFill="1" applyBorder="1" applyAlignment="1">
      <alignment horizontal="center" vertical="center" wrapText="1"/>
    </xf>
    <xf numFmtId="0" fontId="136" fillId="3" borderId="68" xfId="3" applyFont="1" applyFill="1" applyBorder="1" applyAlignment="1">
      <alignment horizontal="center" vertical="center" wrapText="1"/>
    </xf>
    <xf numFmtId="0" fontId="79" fillId="0" borderId="67" xfId="15" applyFont="1" applyBorder="1" applyAlignment="1">
      <alignment horizontal="center" vertical="center" wrapText="1"/>
    </xf>
    <xf numFmtId="0" fontId="5" fillId="0" borderId="67" xfId="1" applyBorder="1" applyAlignment="1">
      <alignment horizontal="center" vertical="center" wrapText="1"/>
    </xf>
    <xf numFmtId="0" fontId="75" fillId="3" borderId="68" xfId="3" applyFont="1" applyFill="1" applyBorder="1" applyAlignment="1">
      <alignment horizontal="left" vertical="center" wrapText="1"/>
    </xf>
    <xf numFmtId="0" fontId="5" fillId="0" borderId="67" xfId="1" applyBorder="1" applyAlignment="1">
      <alignment horizontal="left" vertical="center" wrapText="1"/>
    </xf>
    <xf numFmtId="0" fontId="5" fillId="0" borderId="46" xfId="1" applyBorder="1" applyAlignment="1">
      <alignment horizontal="left" vertical="center" wrapText="1"/>
    </xf>
    <xf numFmtId="0" fontId="27" fillId="0" borderId="56" xfId="11" applyFont="1" applyBorder="1" applyAlignment="1">
      <alignment wrapText="1"/>
    </xf>
    <xf numFmtId="0" fontId="40" fillId="0" borderId="26" xfId="11" applyFont="1" applyBorder="1" applyAlignment="1">
      <alignment wrapText="1"/>
    </xf>
    <xf numFmtId="0" fontId="5" fillId="0" borderId="26" xfId="1" applyBorder="1" applyAlignment="1">
      <alignment wrapText="1"/>
    </xf>
    <xf numFmtId="0" fontId="5" fillId="0" borderId="30" xfId="1" applyBorder="1" applyAlignment="1">
      <alignment wrapText="1"/>
    </xf>
    <xf numFmtId="167" fontId="75" fillId="22" borderId="67" xfId="3" applyNumberFormat="1" applyFont="1" applyFill="1" applyBorder="1" applyAlignment="1">
      <alignment horizontal="left" vertical="center" wrapText="1"/>
    </xf>
    <xf numFmtId="0" fontId="5" fillId="0" borderId="67" xfId="25" applyBorder="1" applyAlignment="1">
      <alignment vertical="center" wrapText="1"/>
    </xf>
    <xf numFmtId="0" fontId="5" fillId="0" borderId="0" xfId="25" applyAlignment="1">
      <alignment horizontal="center" vertical="center" wrapText="1"/>
    </xf>
    <xf numFmtId="0" fontId="5" fillId="0" borderId="67" xfId="25" applyBorder="1" applyAlignment="1">
      <alignment horizontal="center" vertical="center" wrapText="1"/>
    </xf>
    <xf numFmtId="0" fontId="121" fillId="3" borderId="80" xfId="3" applyFont="1" applyFill="1" applyBorder="1" applyAlignment="1">
      <alignment horizontal="center" vertical="center" wrapText="1"/>
    </xf>
    <xf numFmtId="0" fontId="5" fillId="0" borderId="80" xfId="25" applyBorder="1" applyAlignment="1">
      <alignment horizontal="center" vertical="center" wrapText="1"/>
    </xf>
    <xf numFmtId="0" fontId="121" fillId="3" borderId="80" xfId="3" applyFont="1" applyFill="1" applyBorder="1" applyAlignment="1">
      <alignment horizontal="left" vertical="center" wrapText="1"/>
    </xf>
    <xf numFmtId="0" fontId="5" fillId="0" borderId="80" xfId="25" applyBorder="1" applyAlignment="1">
      <alignment vertical="center" wrapText="1"/>
    </xf>
    <xf numFmtId="0" fontId="129" fillId="5" borderId="9" xfId="1" applyFont="1" applyFill="1" applyBorder="1" applyAlignment="1" applyProtection="1">
      <alignment horizontal="left" wrapText="1"/>
      <protection locked="0"/>
    </xf>
    <xf numFmtId="0" fontId="5" fillId="0" borderId="3" xfId="25" applyBorder="1" applyAlignment="1">
      <alignment horizontal="left" wrapText="1"/>
    </xf>
    <xf numFmtId="0" fontId="5" fillId="0" borderId="8" xfId="25" applyBorder="1" applyAlignment="1">
      <alignment horizontal="left" wrapText="1"/>
    </xf>
    <xf numFmtId="167" fontId="75" fillId="22" borderId="0" xfId="3" applyNumberFormat="1" applyFont="1" applyFill="1" applyAlignment="1">
      <alignment horizontal="left" vertical="center" wrapText="1"/>
    </xf>
    <xf numFmtId="0" fontId="5" fillId="0" borderId="0" xfId="25" applyAlignment="1">
      <alignment horizontal="left" vertical="center" wrapText="1"/>
    </xf>
    <xf numFmtId="0" fontId="23" fillId="0" borderId="57" xfId="1" applyFont="1" applyBorder="1" applyAlignment="1">
      <alignment wrapText="1"/>
    </xf>
    <xf numFmtId="0" fontId="5" fillId="0" borderId="0" xfId="25"/>
    <xf numFmtId="0" fontId="132" fillId="5" borderId="9" xfId="1" applyFont="1" applyFill="1" applyBorder="1" applyAlignment="1" applyProtection="1">
      <alignment horizontal="left" wrapText="1"/>
      <protection locked="0"/>
    </xf>
    <xf numFmtId="0" fontId="154" fillId="5" borderId="20" xfId="1" applyFont="1" applyFill="1" applyBorder="1" applyAlignment="1" applyProtection="1">
      <alignment horizontal="left" vertical="center" wrapText="1"/>
      <protection locked="0"/>
    </xf>
    <xf numFmtId="0" fontId="82" fillId="0" borderId="0" xfId="25" applyFont="1" applyAlignment="1">
      <alignment horizontal="left" vertical="center" wrapText="1"/>
    </xf>
    <xf numFmtId="0" fontId="82" fillId="0" borderId="117" xfId="25" applyFont="1" applyBorder="1" applyAlignment="1">
      <alignment horizontal="left" vertical="center" wrapText="1"/>
    </xf>
    <xf numFmtId="0" fontId="82" fillId="0" borderId="9" xfId="25" applyFont="1" applyBorder="1" applyAlignment="1">
      <alignment horizontal="left" vertical="center" wrapText="1"/>
    </xf>
    <xf numFmtId="0" fontId="82" fillId="0" borderId="3" xfId="25" applyFont="1" applyBorder="1" applyAlignment="1">
      <alignment horizontal="left" vertical="center" wrapText="1"/>
    </xf>
    <xf numFmtId="0" fontId="82" fillId="0" borderId="8" xfId="25" applyFont="1" applyBorder="1" applyAlignment="1">
      <alignment horizontal="left" vertical="center" wrapText="1"/>
    </xf>
    <xf numFmtId="0" fontId="5" fillId="0" borderId="0" xfId="25" applyAlignment="1">
      <alignment vertical="center" wrapText="1"/>
    </xf>
    <xf numFmtId="1" fontId="75" fillId="3" borderId="64" xfId="3" applyNumberFormat="1" applyFont="1" applyFill="1" applyBorder="1" applyAlignment="1">
      <alignment horizontal="center" vertical="center" wrapText="1"/>
    </xf>
    <xf numFmtId="3" fontId="121" fillId="3" borderId="80" xfId="3" applyNumberFormat="1" applyFont="1" applyFill="1" applyBorder="1" applyAlignment="1">
      <alignment horizontal="center" vertical="center" wrapText="1"/>
    </xf>
    <xf numFmtId="0" fontId="156" fillId="17" borderId="0" xfId="33" applyFont="1" applyFill="1" applyAlignment="1">
      <alignment vertical="center" wrapText="1"/>
    </xf>
    <xf numFmtId="0" fontId="105" fillId="0" borderId="0" xfId="25" applyFont="1" applyAlignment="1">
      <alignment vertical="center" wrapText="1"/>
    </xf>
    <xf numFmtId="0" fontId="105" fillId="0" borderId="19" xfId="25" applyFont="1" applyBorder="1" applyAlignment="1">
      <alignment vertical="center" wrapText="1"/>
    </xf>
    <xf numFmtId="0" fontId="63" fillId="2" borderId="0" xfId="20" applyFont="1" applyFill="1" applyBorder="1" applyAlignment="1" applyProtection="1">
      <alignment horizontal="center" vertical="center" textRotation="90" wrapText="1"/>
      <protection locked="0"/>
    </xf>
    <xf numFmtId="0" fontId="164" fillId="11" borderId="97" xfId="1" applyFont="1" applyFill="1" applyBorder="1" applyAlignment="1">
      <alignment horizontal="center" vertical="center" wrapText="1"/>
    </xf>
    <xf numFmtId="0" fontId="164" fillId="11" borderId="73" xfId="1" applyFont="1" applyFill="1" applyBorder="1" applyAlignment="1">
      <alignment horizontal="center" vertical="center" wrapText="1"/>
    </xf>
    <xf numFmtId="0" fontId="22" fillId="5" borderId="20" xfId="1" applyFont="1" applyFill="1" applyBorder="1" applyAlignment="1" applyProtection="1">
      <alignment horizontal="left" vertical="center" wrapText="1"/>
      <protection locked="0"/>
    </xf>
    <xf numFmtId="0" fontId="22" fillId="5" borderId="0" xfId="1" applyFont="1" applyFill="1" applyAlignment="1" applyProtection="1">
      <alignment horizontal="left" vertical="center" wrapText="1"/>
      <protection locked="0"/>
    </xf>
    <xf numFmtId="0" fontId="5" fillId="0" borderId="117" xfId="25" applyBorder="1" applyAlignment="1">
      <alignment horizontal="left" vertical="center" wrapText="1"/>
    </xf>
    <xf numFmtId="0" fontId="5" fillId="0" borderId="9" xfId="25" applyBorder="1" applyAlignment="1">
      <alignment horizontal="left" vertical="center" wrapText="1"/>
    </xf>
    <xf numFmtId="0" fontId="5" fillId="0" borderId="3" xfId="25" applyBorder="1" applyAlignment="1">
      <alignment horizontal="left" vertical="center" wrapText="1"/>
    </xf>
    <xf numFmtId="0" fontId="5" fillId="0" borderId="8" xfId="25" applyBorder="1" applyAlignment="1">
      <alignment horizontal="left" vertical="center" wrapText="1"/>
    </xf>
    <xf numFmtId="0" fontId="88" fillId="3" borderId="70" xfId="18" applyFont="1" applyFill="1" applyBorder="1" applyAlignment="1">
      <alignment horizontal="center" vertical="top" textRotation="90" wrapText="1"/>
    </xf>
    <xf numFmtId="172" fontId="119" fillId="17" borderId="48" xfId="20" applyNumberFormat="1" applyFont="1" applyFill="1" applyBorder="1" applyAlignment="1" applyProtection="1">
      <alignment horizontal="left" vertical="center" wrapText="1"/>
      <protection locked="0"/>
    </xf>
    <xf numFmtId="172" fontId="119" fillId="17" borderId="47" xfId="20" applyNumberFormat="1" applyFont="1" applyFill="1" applyBorder="1" applyAlignment="1" applyProtection="1">
      <alignment horizontal="left" vertical="center" wrapText="1"/>
      <protection locked="0"/>
    </xf>
    <xf numFmtId="172" fontId="119" fillId="17" borderId="46" xfId="20" applyNumberFormat="1" applyFont="1" applyFill="1" applyBorder="1" applyAlignment="1" applyProtection="1">
      <alignment horizontal="left" vertical="center" wrapText="1"/>
      <protection locked="0"/>
    </xf>
    <xf numFmtId="0" fontId="158" fillId="0" borderId="64" xfId="3" applyFont="1" applyBorder="1" applyAlignment="1" applyProtection="1">
      <alignment vertical="center" wrapText="1"/>
      <protection locked="0"/>
    </xf>
    <xf numFmtId="0" fontId="5" fillId="0" borderId="96" xfId="25" applyBorder="1" applyAlignment="1">
      <alignment vertical="center" wrapText="1"/>
    </xf>
    <xf numFmtId="1" fontId="75" fillId="3" borderId="64" xfId="3" applyNumberFormat="1" applyFont="1" applyFill="1" applyBorder="1" applyAlignment="1">
      <alignment horizontal="left" vertical="center" wrapText="1"/>
    </xf>
    <xf numFmtId="0" fontId="160" fillId="0" borderId="68" xfId="3" applyFont="1" applyBorder="1" applyAlignment="1" applyProtection="1">
      <alignment vertical="center" wrapText="1"/>
      <protection locked="0"/>
    </xf>
    <xf numFmtId="0" fontId="79" fillId="0" borderId="120" xfId="25" applyFont="1" applyBorder="1" applyAlignment="1">
      <alignment vertical="center" wrapText="1"/>
    </xf>
    <xf numFmtId="2" fontId="75" fillId="3" borderId="64" xfId="3" applyNumberFormat="1" applyFont="1" applyFill="1" applyBorder="1" applyAlignment="1">
      <alignment horizontal="center" vertical="center" wrapText="1"/>
    </xf>
    <xf numFmtId="0" fontId="132" fillId="0" borderId="129" xfId="25" applyFont="1" applyBorder="1" applyAlignment="1">
      <alignment horizontal="center" vertical="center" wrapText="1"/>
    </xf>
    <xf numFmtId="0" fontId="132" fillId="0" borderId="128" xfId="25" applyFont="1" applyBorder="1" applyAlignment="1">
      <alignment horizontal="center" vertical="center" wrapText="1"/>
    </xf>
    <xf numFmtId="0" fontId="132" fillId="0" borderId="127" xfId="25" applyFont="1" applyBorder="1" applyAlignment="1">
      <alignment horizontal="center" vertical="center" wrapText="1"/>
    </xf>
    <xf numFmtId="0" fontId="132" fillId="0" borderId="126" xfId="25" applyFont="1" applyBorder="1" applyAlignment="1">
      <alignment horizontal="center" vertical="center" wrapText="1"/>
    </xf>
    <xf numFmtId="0" fontId="132" fillId="0" borderId="0" xfId="25" applyFont="1" applyAlignment="1">
      <alignment horizontal="center" vertical="center" wrapText="1"/>
    </xf>
    <xf numFmtId="0" fontId="132" fillId="0" borderId="125" xfId="25" applyFont="1" applyBorder="1" applyAlignment="1">
      <alignment horizontal="center" vertical="center" wrapText="1"/>
    </xf>
    <xf numFmtId="0" fontId="166" fillId="0" borderId="80" xfId="25" applyFont="1" applyBorder="1" applyAlignment="1">
      <alignment horizontal="right" vertical="center" wrapText="1"/>
    </xf>
    <xf numFmtId="0" fontId="5" fillId="0" borderId="130" xfId="25" applyBorder="1" applyAlignment="1">
      <alignment horizontal="center" vertical="center" wrapText="1"/>
    </xf>
    <xf numFmtId="0" fontId="5" fillId="0" borderId="80" xfId="25" applyBorder="1" applyAlignment="1">
      <alignment horizontal="left" vertical="center" wrapText="1"/>
    </xf>
    <xf numFmtId="0" fontId="122" fillId="0" borderId="64" xfId="1" applyFont="1" applyBorder="1" applyAlignment="1">
      <alignment vertical="center" wrapText="1"/>
    </xf>
    <xf numFmtId="0" fontId="168" fillId="0" borderId="80" xfId="25" applyFont="1" applyBorder="1" applyAlignment="1">
      <alignment vertical="center" wrapText="1"/>
    </xf>
    <xf numFmtId="0" fontId="168" fillId="0" borderId="66" xfId="25" applyFont="1" applyBorder="1" applyAlignment="1">
      <alignment vertical="center" wrapText="1"/>
    </xf>
    <xf numFmtId="0" fontId="5" fillId="0" borderId="46" xfId="25" applyBorder="1" applyAlignment="1">
      <alignment horizontal="left" vertical="center" wrapText="1"/>
    </xf>
    <xf numFmtId="0" fontId="1" fillId="2" borderId="0" xfId="21" applyFill="1" applyAlignment="1">
      <alignment horizontal="left" vertical="center"/>
    </xf>
    <xf numFmtId="0" fontId="1" fillId="2" borderId="146" xfId="21" applyFill="1" applyBorder="1" applyAlignment="1">
      <alignment horizontal="left" vertical="center"/>
    </xf>
    <xf numFmtId="0" fontId="50" fillId="25" borderId="24" xfId="1" applyFont="1" applyFill="1" applyBorder="1" applyAlignment="1">
      <alignment horizontal="center" vertical="center" wrapText="1"/>
    </xf>
    <xf numFmtId="0" fontId="3" fillId="0" borderId="24" xfId="1" applyFont="1" applyBorder="1" applyAlignment="1">
      <alignment horizontal="center" wrapText="1"/>
    </xf>
    <xf numFmtId="4" fontId="52" fillId="25" borderId="44" xfId="11" applyNumberFormat="1" applyFont="1" applyFill="1" applyBorder="1" applyAlignment="1">
      <alignment horizontal="center" vertical="center" wrapText="1"/>
    </xf>
    <xf numFmtId="0" fontId="39" fillId="25" borderId="26" xfId="1" applyFont="1" applyFill="1" applyBorder="1" applyAlignment="1">
      <alignment horizontal="center" vertical="center" wrapText="1"/>
    </xf>
    <xf numFmtId="0" fontId="43" fillId="17" borderId="55" xfId="1" applyFont="1" applyFill="1" applyBorder="1" applyAlignment="1">
      <alignment horizontal="center" vertical="center" wrapText="1"/>
    </xf>
    <xf numFmtId="0" fontId="43" fillId="17" borderId="54" xfId="1" applyFont="1" applyFill="1" applyBorder="1" applyAlignment="1">
      <alignment horizontal="center" vertical="center" wrapText="1"/>
    </xf>
    <xf numFmtId="0" fontId="193" fillId="0" borderId="54" xfId="1" applyFont="1" applyBorder="1" applyAlignment="1">
      <alignment horizontal="center" vertical="center" wrapText="1"/>
    </xf>
    <xf numFmtId="0" fontId="193" fillId="0" borderId="53" xfId="1" applyFont="1" applyBorder="1" applyAlignment="1">
      <alignment horizontal="center" vertical="center" wrapText="1"/>
    </xf>
    <xf numFmtId="172" fontId="192" fillId="13" borderId="50" xfId="20" applyNumberFormat="1" applyFont="1" applyFill="1" applyBorder="1" applyAlignment="1" applyProtection="1">
      <alignment horizontal="center" vertical="center" wrapText="1"/>
    </xf>
    <xf numFmtId="0" fontId="191" fillId="0" borderId="50" xfId="1" applyFont="1" applyBorder="1" applyAlignment="1">
      <alignment vertical="center" wrapText="1"/>
    </xf>
    <xf numFmtId="171" fontId="58" fillId="25" borderId="52" xfId="11" applyNumberFormat="1" applyFont="1" applyFill="1" applyBorder="1" applyAlignment="1">
      <alignment horizontal="center" vertical="center" wrapText="1"/>
    </xf>
    <xf numFmtId="0" fontId="52" fillId="25" borderId="42" xfId="1" applyFont="1" applyFill="1" applyBorder="1" applyAlignment="1">
      <alignment horizontal="center" vertical="center" wrapText="1"/>
    </xf>
    <xf numFmtId="0" fontId="52" fillId="0" borderId="41" xfId="1" applyFont="1" applyBorder="1" applyAlignment="1">
      <alignment horizontal="center" vertical="center" wrapText="1"/>
    </xf>
    <xf numFmtId="0" fontId="52" fillId="0" borderId="40" xfId="1" applyFont="1" applyBorder="1" applyAlignment="1">
      <alignment horizontal="center" vertical="center" wrapText="1"/>
    </xf>
    <xf numFmtId="0" fontId="75" fillId="3" borderId="57" xfId="3" applyFont="1" applyFill="1" applyBorder="1" applyAlignment="1">
      <alignment horizontal="left" vertical="center" wrapText="1"/>
    </xf>
    <xf numFmtId="0" fontId="5" fillId="0" borderId="0" xfId="34" applyAlignment="1">
      <alignment horizontal="left" vertical="center" wrapText="1"/>
    </xf>
    <xf numFmtId="0" fontId="5" fillId="0" borderId="47" xfId="34" applyBorder="1" applyAlignment="1">
      <alignment horizontal="left" vertical="center" wrapText="1"/>
    </xf>
    <xf numFmtId="0" fontId="5" fillId="0" borderId="46" xfId="34" applyBorder="1" applyAlignment="1">
      <alignment horizontal="left" vertical="center" wrapText="1"/>
    </xf>
    <xf numFmtId="0" fontId="3" fillId="2" borderId="20" xfId="1" applyFont="1" applyFill="1" applyBorder="1" applyAlignment="1">
      <alignment horizontal="center" vertical="center" wrapText="1"/>
    </xf>
    <xf numFmtId="0" fontId="19" fillId="0" borderId="0" xfId="34" applyFont="1" applyAlignment="1">
      <alignment horizontal="center" vertical="center" wrapText="1"/>
    </xf>
    <xf numFmtId="0" fontId="5" fillId="0" borderId="0" xfId="34" applyAlignment="1">
      <alignment horizontal="center" vertical="center" wrapText="1"/>
    </xf>
    <xf numFmtId="0" fontId="75" fillId="3" borderId="0" xfId="3" applyFont="1" applyFill="1" applyAlignment="1">
      <alignment horizontal="left" vertical="center" wrapText="1"/>
    </xf>
    <xf numFmtId="0" fontId="75" fillId="3" borderId="156" xfId="3" applyFont="1" applyFill="1" applyBorder="1" applyAlignment="1">
      <alignment horizontal="left" vertical="center" wrapText="1"/>
    </xf>
    <xf numFmtId="0" fontId="5" fillId="0" borderId="146" xfId="1" applyBorder="1" applyAlignment="1">
      <alignment vertical="center" wrapText="1"/>
    </xf>
    <xf numFmtId="167" fontId="46" fillId="17" borderId="84" xfId="1" applyNumberFormat="1" applyFont="1" applyFill="1" applyBorder="1" applyAlignment="1">
      <alignment horizontal="center" vertical="center" wrapText="1"/>
    </xf>
    <xf numFmtId="0" fontId="47" fillId="11" borderId="85" xfId="1" applyFont="1" applyFill="1" applyBorder="1" applyAlignment="1">
      <alignment vertical="center" wrapText="1"/>
    </xf>
    <xf numFmtId="0" fontId="5" fillId="0" borderId="84" xfId="34" applyBorder="1" applyAlignment="1">
      <alignment vertical="center" wrapText="1"/>
    </xf>
    <xf numFmtId="0" fontId="5" fillId="0" borderId="157" xfId="34" applyBorder="1" applyAlignment="1">
      <alignment vertical="center" wrapText="1"/>
    </xf>
    <xf numFmtId="0" fontId="89" fillId="3" borderId="84" xfId="1" applyFont="1" applyFill="1" applyBorder="1" applyAlignment="1">
      <alignment horizontal="center" vertical="center" wrapText="1"/>
    </xf>
    <xf numFmtId="0" fontId="205" fillId="0" borderId="0" xfId="4" quotePrefix="1" applyFont="1" applyFill="1" applyAlignment="1">
      <alignment vertical="center" wrapText="1"/>
      <protection locked="0"/>
    </xf>
    <xf numFmtId="0" fontId="205" fillId="0" borderId="0" xfId="4" applyFont="1" applyFill="1" applyAlignment="1">
      <alignment vertical="center" wrapText="1"/>
      <protection locked="0"/>
    </xf>
    <xf numFmtId="0" fontId="1" fillId="0" borderId="47" xfId="22" applyBorder="1" applyAlignment="1">
      <alignment horizontal="left" vertical="center" wrapText="1"/>
    </xf>
    <xf numFmtId="0" fontId="1" fillId="0" borderId="46" xfId="22" applyBorder="1" applyAlignment="1">
      <alignment horizontal="left" vertical="center" wrapText="1"/>
    </xf>
    <xf numFmtId="0" fontId="90" fillId="2" borderId="146" xfId="1" applyFont="1" applyFill="1" applyBorder="1" applyAlignment="1">
      <alignment horizontal="left" vertical="center" wrapText="1"/>
    </xf>
    <xf numFmtId="0" fontId="3" fillId="2" borderId="0" xfId="1" applyFont="1" applyFill="1" applyAlignment="1">
      <alignment horizontal="center" vertical="center" wrapText="1"/>
    </xf>
    <xf numFmtId="0" fontId="47" fillId="11" borderId="84" xfId="1" applyFont="1" applyFill="1" applyBorder="1" applyAlignment="1">
      <alignment vertical="center" wrapText="1"/>
    </xf>
    <xf numFmtId="0" fontId="47" fillId="11" borderId="157" xfId="1" applyFont="1" applyFill="1" applyBorder="1" applyAlignment="1">
      <alignment vertical="center" wrapText="1"/>
    </xf>
    <xf numFmtId="0" fontId="104" fillId="23" borderId="0" xfId="9" applyFont="1" applyFill="1" applyAlignment="1">
      <alignment horizontal="center" vertical="center" wrapText="1"/>
    </xf>
    <xf numFmtId="0" fontId="63" fillId="0" borderId="0" xfId="25" applyFont="1" applyAlignment="1">
      <alignment horizontal="center" vertical="center" wrapText="1"/>
    </xf>
    <xf numFmtId="171" fontId="58" fillId="25" borderId="185" xfId="11" applyNumberFormat="1" applyFont="1" applyFill="1" applyBorder="1" applyAlignment="1">
      <alignment horizontal="center" vertical="center" wrapText="1"/>
    </xf>
    <xf numFmtId="0" fontId="5" fillId="0" borderId="184" xfId="1" applyBorder="1" applyAlignment="1">
      <alignment horizontal="center" vertical="center" wrapText="1"/>
    </xf>
    <xf numFmtId="0" fontId="1" fillId="0" borderId="84" xfId="22" applyBorder="1" applyAlignment="1">
      <alignment vertical="center" wrapText="1"/>
    </xf>
    <xf numFmtId="0" fontId="1" fillId="0" borderId="157" xfId="22" applyBorder="1" applyAlignment="1">
      <alignment vertical="center" wrapText="1"/>
    </xf>
    <xf numFmtId="0" fontId="19" fillId="0" borderId="0" xfId="22" applyFont="1" applyAlignment="1">
      <alignment horizontal="center" vertical="center" wrapText="1"/>
    </xf>
    <xf numFmtId="0" fontId="215" fillId="0" borderId="0" xfId="0" applyFont="1"/>
    <xf numFmtId="0" fontId="172" fillId="0" borderId="0" xfId="0" applyFont="1" applyAlignment="1">
      <alignment vertical="center"/>
    </xf>
    <xf numFmtId="0" fontId="172" fillId="0" borderId="0" xfId="0" applyFont="1" applyAlignment="1">
      <alignment vertical="center" wrapText="1"/>
    </xf>
    <xf numFmtId="0" fontId="215" fillId="0" borderId="0" xfId="0" applyFont="1" applyAlignment="1">
      <alignment wrapText="1"/>
    </xf>
    <xf numFmtId="0" fontId="172" fillId="0" borderId="0" xfId="0" applyFont="1"/>
    <xf numFmtId="0" fontId="97" fillId="0" borderId="0" xfId="0" applyFont="1" applyAlignment="1">
      <alignment wrapText="1"/>
    </xf>
    <xf numFmtId="0" fontId="216" fillId="0" borderId="0" xfId="20" applyFont="1" applyAlignment="1" applyProtection="1"/>
    <xf numFmtId="0" fontId="97" fillId="0" borderId="0" xfId="0" applyFont="1" applyAlignment="1">
      <alignment vertical="center"/>
    </xf>
    <xf numFmtId="0" fontId="216" fillId="0" borderId="0" xfId="20" applyFont="1" applyAlignment="1" applyProtection="1">
      <alignment vertical="center"/>
    </xf>
    <xf numFmtId="0" fontId="216" fillId="0" borderId="0" xfId="20" quotePrefix="1" applyFont="1" applyAlignment="1" applyProtection="1"/>
    <xf numFmtId="0" fontId="217" fillId="0" borderId="0" xfId="0" applyFont="1" applyAlignment="1">
      <alignment vertical="center"/>
    </xf>
    <xf numFmtId="0" fontId="218" fillId="0" borderId="0" xfId="1" applyFont="1" applyAlignment="1" applyProtection="1">
      <alignment horizontal="left"/>
      <protection locked="0"/>
    </xf>
    <xf numFmtId="0" fontId="219" fillId="0" borderId="0" xfId="0" applyFont="1" applyAlignment="1">
      <alignment vertical="center"/>
    </xf>
  </cellXfs>
  <cellStyles count="42">
    <cellStyle name="Hyperlink" xfId="4" builtinId="8"/>
    <cellStyle name="Hyperlink 2" xfId="20" xr:uid="{7160B7EE-6455-4584-BBC1-B5FCE9039BDD}"/>
    <cellStyle name="Standaard" xfId="0" builtinId="0"/>
    <cellStyle name="Standaard 10 7 2" xfId="13" xr:uid="{AA4D217C-5947-4AD6-AD76-33AC97B1FC65}"/>
    <cellStyle name="Standaard 10 7 2 2" xfId="19" xr:uid="{C3FEEB65-BE75-475D-9597-D5071AD714FA}"/>
    <cellStyle name="Standaard 10 7 2 2 2 2" xfId="31" xr:uid="{F976E685-DA28-4975-AD3F-A469072CC72E}"/>
    <cellStyle name="Standaard 10 7 2 2 3 2" xfId="41" xr:uid="{60CCB7B5-9EB7-4881-9453-2212FB5FA25E}"/>
    <cellStyle name="Standaard 10 7 3" xfId="12" xr:uid="{DF32FDB4-E1C3-4D8F-9816-942A20BA98BD}"/>
    <cellStyle name="Standaard 11 7 2" xfId="18" xr:uid="{3AF6D68B-0788-441C-8436-F161D02EC65E}"/>
    <cellStyle name="Standaard 16 2 2 2" xfId="26" xr:uid="{491B4896-4D1D-4419-8F95-F1261B51F5CC}"/>
    <cellStyle name="Standaard 16 2 2 3 2 2 2" xfId="6" xr:uid="{B290A691-7688-4587-99AB-78D693A13335}"/>
    <cellStyle name="Standaard 16 2 2 3 2 2 2 2" xfId="35" xr:uid="{2E938917-55BD-4C49-8BAF-091E81B71E2A}"/>
    <cellStyle name="Standaard 16 2 2 3 2 2 2 3" xfId="24" xr:uid="{D78B7CA5-0E5A-4280-8DF0-A508588E8503}"/>
    <cellStyle name="Standaard 16 2 2 3 2 2 2 3 2" xfId="32" xr:uid="{08CB9C42-9DCB-4614-A480-C4A17C0781D9}"/>
    <cellStyle name="Standaard 16 2 2 3 2 2 4" xfId="23" xr:uid="{ABF76384-4C35-48B6-A663-630B9F7DA17C}"/>
    <cellStyle name="Standaard 16 2 2 3 2 2 4 2" xfId="29" xr:uid="{9DBAB1F0-2233-4EE5-9035-728E62293814}"/>
    <cellStyle name="Standaard 16 2 2 4" xfId="28" xr:uid="{30281F98-C1E7-4D89-8A72-BAE55236B629}"/>
    <cellStyle name="Standaard 16 2 2 4 2" xfId="33" xr:uid="{379EF231-06B4-4986-A0CD-63806CE23B8E}"/>
    <cellStyle name="Standaard 18 2 2 2 2" xfId="7" xr:uid="{7AE24FA6-D301-49DD-BA86-2406BDEF2286}"/>
    <cellStyle name="Standaard 19" xfId="25" xr:uid="{0BC31B4A-0341-4C1A-853F-DA973FDE3288}"/>
    <cellStyle name="Standaard 2" xfId="1" xr:uid="{421C1ED4-5BFF-4D2E-B852-529AB10A876E}"/>
    <cellStyle name="Standaard 2 2" xfId="11" xr:uid="{4005CE36-9B48-4006-9DF8-C43658E20F66}"/>
    <cellStyle name="Standaard 2 3 2 2" xfId="10" xr:uid="{530C6302-EB8C-43CA-92F1-C0715E0E53FD}"/>
    <cellStyle name="Standaard 2 3 2 2 2" xfId="37" xr:uid="{1A6197C3-AFA7-47E6-9BEA-E3D5D2F19BA5}"/>
    <cellStyle name="Standaard 2 3 2 2 3 2" xfId="21" xr:uid="{2EA5A743-FA46-424B-A6BA-A3415DE82524}"/>
    <cellStyle name="Standaard 2 3 2 2 4" xfId="39" xr:uid="{9D15571A-5FDE-4855-8C70-8B3D9ADB761B}"/>
    <cellStyle name="Standaard 2 3 3 2 2 2" xfId="8" xr:uid="{1D9613BE-71D8-4B2D-811A-E87248B4763C}"/>
    <cellStyle name="Standaard 2 3 3 2 2 2 2" xfId="9" xr:uid="{FDA5CC44-22BE-4BD4-BED9-84B82C43C1F5}"/>
    <cellStyle name="Standaard 2 3 3 2 2 2 2 2" xfId="36" xr:uid="{BD3B5249-75C7-4952-BD01-21904DEEBCB5}"/>
    <cellStyle name="Standaard 2 3 3 2 2 2 2 3 2" xfId="17" xr:uid="{FAE940F2-3A5B-45BE-B892-FF0DF96692C3}"/>
    <cellStyle name="Standaard 2 3 3 2 2 2 2 4" xfId="40" xr:uid="{24B796BF-4D73-47B2-B441-7DFFED6A1BD5}"/>
    <cellStyle name="Standaard 2 3 3 2 2 2 4 2" xfId="30" xr:uid="{C2AD479C-6FCB-4E87-96BE-4C101F1FDA3E}"/>
    <cellStyle name="Standaard 20 2 2" xfId="2" xr:uid="{C2F59A79-7DE7-4785-9914-63364F4EA417}"/>
    <cellStyle name="Standaard 20 2 2 2" xfId="14" xr:uid="{4019D03D-A85C-4632-AC86-3BFD39F77255}"/>
    <cellStyle name="Standaard 20 2 2 3 2" xfId="38" xr:uid="{91C5B5DC-C65D-4C1D-9C45-299F15798325}"/>
    <cellStyle name="Standaard 20 2 4 2" xfId="27" xr:uid="{3250C723-B31B-4DA3-A2D1-B1107327875B}"/>
    <cellStyle name="Standaard 27" xfId="16" xr:uid="{1276F867-3885-4698-A06A-92C1C93C7414}"/>
    <cellStyle name="Standaard 3" xfId="5" xr:uid="{37A1C348-1014-4AC6-8DAA-9B0B113B0B02}"/>
    <cellStyle name="Standaard 3 2" xfId="3" xr:uid="{6EF90E0A-49C3-49CB-A81A-4BF77F217EEE}"/>
    <cellStyle name="Standaard 4" xfId="15" xr:uid="{16D28CC9-5C51-47B2-B88C-18547C2BDB61}"/>
    <cellStyle name="Standaard 4 2" xfId="22" xr:uid="{765B324B-D680-4386-A351-241AF0303250}"/>
    <cellStyle name="Standaard 4 3" xfId="34" xr:uid="{420BF697-2AAA-42CC-8344-3B95DE433B10}"/>
  </cellStyles>
  <dxfs count="1473">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160020</xdr:colOff>
      <xdr:row>25</xdr:row>
      <xdr:rowOff>22860</xdr:rowOff>
    </xdr:from>
    <xdr:to>
      <xdr:col>3</xdr:col>
      <xdr:colOff>489204</xdr:colOff>
      <xdr:row>26</xdr:row>
      <xdr:rowOff>38100</xdr:rowOff>
    </xdr:to>
    <xdr:pic>
      <xdr:nvPicPr>
        <xdr:cNvPr id="3" name="Afbeelding 2">
          <a:extLst>
            <a:ext uri="{FF2B5EF4-FFF2-40B4-BE49-F238E27FC236}">
              <a16:creationId xmlns:a16="http://schemas.microsoft.com/office/drawing/2014/main" id="{369665EF-61D6-4FCE-9C4B-D59CDED0E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2820" y="4594860"/>
          <a:ext cx="329184" cy="198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533400</xdr:colOff>
      <xdr:row>1</xdr:row>
      <xdr:rowOff>139700</xdr:rowOff>
    </xdr:from>
    <xdr:ext cx="567267" cy="330200"/>
    <xdr:sp macro="" textlink="">
      <xdr:nvSpPr>
        <xdr:cNvPr id="6" name="Ovaal 5">
          <a:extLst>
            <a:ext uri="{FF2B5EF4-FFF2-40B4-BE49-F238E27FC236}">
              <a16:creationId xmlns:a16="http://schemas.microsoft.com/office/drawing/2014/main" id="{B9F64713-0439-4C3B-A6F6-70AC72CAC1B7}"/>
            </a:ext>
          </a:extLst>
        </xdr:cNvPr>
        <xdr:cNvSpPr/>
      </xdr:nvSpPr>
      <xdr:spPr>
        <a:xfrm>
          <a:off x="13944600" y="322580"/>
          <a:ext cx="567267" cy="330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E4CA4E8B-9848-4E90-AF41-8D80CE4776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275679BB-62B0-4666-A8A6-36C230E3A9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865894C3-CBBA-4A0F-B834-5AC34B37AD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D01D6E3E-ACBF-4DE8-BD89-72133AF6F7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2408AC73-20CD-407E-98BE-E95CBB6C32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1B76C62F-9B3F-4340-94BA-FCB028C6EE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5229BC20-74AA-46B6-8AD0-94313B2224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02C63DA7-9AA5-40B5-886A-B8F50FB0B1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F8018FFF-DD63-43E6-BEBC-874962A82C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CB462E92-27C5-4698-AC10-E8354755E1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72D62CF0-44DC-4028-B4B0-CEC35211A5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4A5BBE87-90E5-40F4-8183-130F831A0B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00653A84-D6DB-4D75-8D0A-7C586F159F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3264475</xdr:colOff>
      <xdr:row>2</xdr:row>
      <xdr:rowOff>16933</xdr:rowOff>
    </xdr:from>
    <xdr:ext cx="537210" cy="409575"/>
    <xdr:sp macro="" textlink="">
      <xdr:nvSpPr>
        <xdr:cNvPr id="15" name="Ovaal 14">
          <a:extLst>
            <a:ext uri="{FF2B5EF4-FFF2-40B4-BE49-F238E27FC236}">
              <a16:creationId xmlns:a16="http://schemas.microsoft.com/office/drawing/2014/main" id="{2B347D5E-D238-4EDB-90EC-D129B18BB5AD}"/>
            </a:ext>
          </a:extLst>
        </xdr:cNvPr>
        <xdr:cNvSpPr/>
      </xdr:nvSpPr>
      <xdr:spPr>
        <a:xfrm>
          <a:off x="7091408" y="211666"/>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3185160</xdr:colOff>
      <xdr:row>3</xdr:row>
      <xdr:rowOff>68580</xdr:rowOff>
    </xdr:from>
    <xdr:to>
      <xdr:col>7</xdr:col>
      <xdr:colOff>3592830</xdr:colOff>
      <xdr:row>3</xdr:row>
      <xdr:rowOff>432163</xdr:rowOff>
    </xdr:to>
    <xdr:sp macro="" textlink="">
      <xdr:nvSpPr>
        <xdr:cNvPr id="16" name="Ovaal 15" descr="M.Z.">
          <a:extLst>
            <a:ext uri="{FF2B5EF4-FFF2-40B4-BE49-F238E27FC236}">
              <a16:creationId xmlns:a16="http://schemas.microsoft.com/office/drawing/2014/main" id="{6C6DBD08-D438-429A-95C8-B62D45EA843A}"/>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12</xdr:col>
      <xdr:colOff>0</xdr:colOff>
      <xdr:row>7</xdr:row>
      <xdr:rowOff>0</xdr:rowOff>
    </xdr:from>
    <xdr:ext cx="142953" cy="5716"/>
    <xdr:pic>
      <xdr:nvPicPr>
        <xdr:cNvPr id="17" name="Picture 4">
          <a:extLst>
            <a:ext uri="{FF2B5EF4-FFF2-40B4-BE49-F238E27FC236}">
              <a16:creationId xmlns:a16="http://schemas.microsoft.com/office/drawing/2014/main" id="{53C64822-9848-4817-8958-0E61BA39C58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7993419" y="1104861"/>
          <a:ext cx="5716" cy="142953"/>
        </a:xfrm>
        <a:prstGeom prst="rect">
          <a:avLst/>
        </a:prstGeom>
        <a:noFill/>
        <a:ln w="1">
          <a:noFill/>
          <a:miter lim="800000"/>
          <a:headEnd/>
          <a:tailEnd type="none" w="med" len="med"/>
        </a:ln>
        <a:effec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0</xdr:colOff>
      <xdr:row>7</xdr:row>
      <xdr:rowOff>0</xdr:rowOff>
    </xdr:from>
    <xdr:ext cx="142953" cy="5716"/>
    <xdr:pic>
      <xdr:nvPicPr>
        <xdr:cNvPr id="2" name="Picture 4">
          <a:extLst>
            <a:ext uri="{FF2B5EF4-FFF2-40B4-BE49-F238E27FC236}">
              <a16:creationId xmlns:a16="http://schemas.microsoft.com/office/drawing/2014/main" id="{7C7C7599-2E25-41B8-ADDA-99D6A030FC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104861"/>
          <a:ext cx="5716" cy="142953"/>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1E5CA2C2-3544-4CDD-B616-C1314D1D521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5F2324FD-84A1-4010-B625-970798B353B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49FCA5BC-02B3-4F2A-BD13-0F958D3DAC2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7411E864-67AF-4A0C-9C94-98631ECB7F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0A8DBE5C-0CD1-4FBC-B88D-1460CBD718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45F7B211-1778-442E-B873-69750061E9E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93521C1D-F9D3-48F7-B35F-83608B23B5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D467AAD8-0CE3-4D55-8983-0ED83BD3A02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A094DCE5-2761-40FC-97F9-6793DABC37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1D00268E-CF35-4D04-B2D5-2FC7687A49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E4275AB3-B689-4379-9599-3C480A9AD5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A2E30782-BFAE-4771-AFDD-5E611F5FFE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5" name="Picture 12">
          <a:extLst>
            <a:ext uri="{FF2B5EF4-FFF2-40B4-BE49-F238E27FC236}">
              <a16:creationId xmlns:a16="http://schemas.microsoft.com/office/drawing/2014/main" id="{919A7AE1-B2EE-4C76-B64F-9A5DEBFA16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1107440</xdr:colOff>
      <xdr:row>2</xdr:row>
      <xdr:rowOff>104864</xdr:rowOff>
    </xdr:from>
    <xdr:to>
      <xdr:col>7</xdr:col>
      <xdr:colOff>1538605</xdr:colOff>
      <xdr:row>2</xdr:row>
      <xdr:rowOff>454025</xdr:rowOff>
    </xdr:to>
    <xdr:sp macro="" textlink="">
      <xdr:nvSpPr>
        <xdr:cNvPr id="16" name="Ovaal 15" descr="M.Z.">
          <a:extLst>
            <a:ext uri="{FF2B5EF4-FFF2-40B4-BE49-F238E27FC236}">
              <a16:creationId xmlns:a16="http://schemas.microsoft.com/office/drawing/2014/main" id="{F4E15DB8-14DB-4E7C-B261-D08957F40BE5}"/>
            </a:ext>
          </a:extLst>
        </xdr:cNvPr>
        <xdr:cNvSpPr/>
      </xdr:nvSpPr>
      <xdr:spPr>
        <a:xfrm>
          <a:off x="5488940" y="440144"/>
          <a:ext cx="0" cy="5960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endParaRPr lang="nl-BE" sz="1100" b="1">
            <a:solidFill>
              <a:srgbClr val="0070C0"/>
            </a:solidFill>
          </a:endParaRPr>
        </a:p>
      </xdr:txBody>
    </xdr:sp>
    <xdr:clientData/>
  </xdr:twoCellAnchor>
  <xdr:oneCellAnchor>
    <xdr:from>
      <xdr:col>7</xdr:col>
      <xdr:colOff>183243</xdr:colOff>
      <xdr:row>1</xdr:row>
      <xdr:rowOff>69578</xdr:rowOff>
    </xdr:from>
    <xdr:ext cx="537210" cy="409575"/>
    <xdr:sp macro="" textlink="">
      <xdr:nvSpPr>
        <xdr:cNvPr id="17" name="Ovaal 16">
          <a:extLst>
            <a:ext uri="{FF2B5EF4-FFF2-40B4-BE49-F238E27FC236}">
              <a16:creationId xmlns:a16="http://schemas.microsoft.com/office/drawing/2014/main" id="{6D96C36D-EF2D-40B4-973E-E35462C85DD9}"/>
            </a:ext>
          </a:extLst>
        </xdr:cNvPr>
        <xdr:cNvSpPr/>
      </xdr:nvSpPr>
      <xdr:spPr>
        <a:xfrm>
          <a:off x="5060043" y="23721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7</xdr:col>
      <xdr:colOff>0</xdr:colOff>
      <xdr:row>24</xdr:row>
      <xdr:rowOff>0</xdr:rowOff>
    </xdr:from>
    <xdr:ext cx="142953" cy="5716"/>
    <xdr:pic>
      <xdr:nvPicPr>
        <xdr:cNvPr id="18" name="Picture 4">
          <a:extLst>
            <a:ext uri="{FF2B5EF4-FFF2-40B4-BE49-F238E27FC236}">
              <a16:creationId xmlns:a16="http://schemas.microsoft.com/office/drawing/2014/main" id="{C391EE06-84C3-4633-9FD2-64026A49A5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3954741"/>
          <a:ext cx="5716" cy="142953"/>
        </a:xfrm>
        <a:prstGeom prst="rect">
          <a:avLst/>
        </a:prstGeom>
        <a:noFill/>
        <a:ln w="1">
          <a:noFill/>
          <a:miter lim="800000"/>
          <a:headEnd/>
          <a:tailEnd type="none" w="med" len="med"/>
        </a:ln>
        <a:effectLst/>
      </xdr:spPr>
    </xdr:pic>
    <xdr:clientData/>
  </xdr:oneCellAnchor>
  <xdr:oneCellAnchor>
    <xdr:from>
      <xdr:col>7</xdr:col>
      <xdr:colOff>0</xdr:colOff>
      <xdr:row>27</xdr:row>
      <xdr:rowOff>0</xdr:rowOff>
    </xdr:from>
    <xdr:ext cx="142953" cy="5716"/>
    <xdr:pic>
      <xdr:nvPicPr>
        <xdr:cNvPr id="19" name="Picture 4">
          <a:extLst>
            <a:ext uri="{FF2B5EF4-FFF2-40B4-BE49-F238E27FC236}">
              <a16:creationId xmlns:a16="http://schemas.microsoft.com/office/drawing/2014/main" id="{6118F669-0C6D-4614-B593-9C7E75435F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4457661"/>
          <a:ext cx="5716" cy="142953"/>
        </a:xfrm>
        <a:prstGeom prst="rect">
          <a:avLst/>
        </a:prstGeom>
        <a:noFill/>
        <a:ln w="1">
          <a:noFill/>
          <a:miter lim="800000"/>
          <a:headEnd/>
          <a:tailEnd type="none" w="med" len="med"/>
        </a:ln>
        <a:effectLst/>
      </xdr:spPr>
    </xdr:pic>
    <xdr:clientData/>
  </xdr:oneCellAnchor>
  <xdr:oneCellAnchor>
    <xdr:from>
      <xdr:col>7</xdr:col>
      <xdr:colOff>0</xdr:colOff>
      <xdr:row>33</xdr:row>
      <xdr:rowOff>0</xdr:rowOff>
    </xdr:from>
    <xdr:ext cx="142953" cy="5716"/>
    <xdr:pic>
      <xdr:nvPicPr>
        <xdr:cNvPr id="20" name="Picture 4">
          <a:extLst>
            <a:ext uri="{FF2B5EF4-FFF2-40B4-BE49-F238E27FC236}">
              <a16:creationId xmlns:a16="http://schemas.microsoft.com/office/drawing/2014/main" id="{BA15FCAC-590D-4E00-9698-BB3DC383D6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5463501"/>
          <a:ext cx="5716" cy="142953"/>
        </a:xfrm>
        <a:prstGeom prst="rect">
          <a:avLst/>
        </a:prstGeom>
        <a:noFill/>
        <a:ln w="1">
          <a:noFill/>
          <a:miter lim="800000"/>
          <a:headEnd/>
          <a:tailEnd type="none" w="med" len="med"/>
        </a:ln>
        <a:effectLst/>
      </xdr:spPr>
    </xdr:pic>
    <xdr:clientData/>
  </xdr:oneCellAnchor>
  <xdr:oneCellAnchor>
    <xdr:from>
      <xdr:col>7</xdr:col>
      <xdr:colOff>0</xdr:colOff>
      <xdr:row>38</xdr:row>
      <xdr:rowOff>0</xdr:rowOff>
    </xdr:from>
    <xdr:ext cx="142953" cy="5716"/>
    <xdr:pic>
      <xdr:nvPicPr>
        <xdr:cNvPr id="21" name="Picture 4">
          <a:extLst>
            <a:ext uri="{FF2B5EF4-FFF2-40B4-BE49-F238E27FC236}">
              <a16:creationId xmlns:a16="http://schemas.microsoft.com/office/drawing/2014/main" id="{90FBDF71-5DCC-4552-BDD6-43F95E9EEC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6301701"/>
          <a:ext cx="5716" cy="142953"/>
        </a:xfrm>
        <a:prstGeom prst="rect">
          <a:avLst/>
        </a:prstGeom>
        <a:noFill/>
        <a:ln w="1">
          <a:noFill/>
          <a:miter lim="800000"/>
          <a:headEnd/>
          <a:tailEnd type="none" w="med" len="med"/>
        </a:ln>
        <a:effectLst/>
      </xdr:spPr>
    </xdr:pic>
    <xdr:clientData/>
  </xdr:oneCellAnchor>
  <xdr:oneCellAnchor>
    <xdr:from>
      <xdr:col>7</xdr:col>
      <xdr:colOff>0</xdr:colOff>
      <xdr:row>41</xdr:row>
      <xdr:rowOff>0</xdr:rowOff>
    </xdr:from>
    <xdr:ext cx="142953" cy="5716"/>
    <xdr:pic>
      <xdr:nvPicPr>
        <xdr:cNvPr id="22" name="Picture 4">
          <a:extLst>
            <a:ext uri="{FF2B5EF4-FFF2-40B4-BE49-F238E27FC236}">
              <a16:creationId xmlns:a16="http://schemas.microsoft.com/office/drawing/2014/main" id="{17BAF4EB-5E47-4709-8141-CBF470DD47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6804621"/>
          <a:ext cx="5716" cy="142953"/>
        </a:xfrm>
        <a:prstGeom prst="rect">
          <a:avLst/>
        </a:prstGeom>
        <a:noFill/>
        <a:ln w="1">
          <a:noFill/>
          <a:miter lim="800000"/>
          <a:headEnd/>
          <a:tailEnd type="none" w="med" len="med"/>
        </a:ln>
        <a:effectLst/>
      </xdr:spPr>
    </xdr:pic>
    <xdr:clientData/>
  </xdr:oneCellAnchor>
  <xdr:oneCellAnchor>
    <xdr:from>
      <xdr:col>7</xdr:col>
      <xdr:colOff>0</xdr:colOff>
      <xdr:row>44</xdr:row>
      <xdr:rowOff>0</xdr:rowOff>
    </xdr:from>
    <xdr:ext cx="142953" cy="5716"/>
    <xdr:pic>
      <xdr:nvPicPr>
        <xdr:cNvPr id="23" name="Picture 4">
          <a:extLst>
            <a:ext uri="{FF2B5EF4-FFF2-40B4-BE49-F238E27FC236}">
              <a16:creationId xmlns:a16="http://schemas.microsoft.com/office/drawing/2014/main" id="{7E6342E6-75AF-4728-BD64-09260D1CC3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7307541"/>
          <a:ext cx="5716" cy="142953"/>
        </a:xfrm>
        <a:prstGeom prst="rect">
          <a:avLst/>
        </a:prstGeom>
        <a:noFill/>
        <a:ln w="1">
          <a:noFill/>
          <a:miter lim="800000"/>
          <a:headEnd/>
          <a:tailEnd type="none" w="med" len="med"/>
        </a:ln>
        <a:effectLst/>
      </xdr:spPr>
    </xdr:pic>
    <xdr:clientData/>
  </xdr:oneCellAnchor>
  <xdr:oneCellAnchor>
    <xdr:from>
      <xdr:col>7</xdr:col>
      <xdr:colOff>0</xdr:colOff>
      <xdr:row>46</xdr:row>
      <xdr:rowOff>0</xdr:rowOff>
    </xdr:from>
    <xdr:ext cx="142953" cy="5716"/>
    <xdr:pic>
      <xdr:nvPicPr>
        <xdr:cNvPr id="24" name="Picture 4">
          <a:extLst>
            <a:ext uri="{FF2B5EF4-FFF2-40B4-BE49-F238E27FC236}">
              <a16:creationId xmlns:a16="http://schemas.microsoft.com/office/drawing/2014/main" id="{E58BD8A8-BCA6-4BA9-AEA4-C795B34A34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7642821"/>
          <a:ext cx="5716" cy="142953"/>
        </a:xfrm>
        <a:prstGeom prst="rect">
          <a:avLst/>
        </a:prstGeom>
        <a:noFill/>
        <a:ln w="1">
          <a:noFill/>
          <a:miter lim="800000"/>
          <a:headEnd/>
          <a:tailEnd type="none" w="med" len="med"/>
        </a:ln>
        <a:effectLst/>
      </xdr:spPr>
    </xdr:pic>
    <xdr:clientData/>
  </xdr:oneCellAnchor>
  <xdr:oneCellAnchor>
    <xdr:from>
      <xdr:col>7</xdr:col>
      <xdr:colOff>0</xdr:colOff>
      <xdr:row>56</xdr:row>
      <xdr:rowOff>0</xdr:rowOff>
    </xdr:from>
    <xdr:ext cx="142953" cy="5716"/>
    <xdr:pic>
      <xdr:nvPicPr>
        <xdr:cNvPr id="25" name="Picture 4">
          <a:extLst>
            <a:ext uri="{FF2B5EF4-FFF2-40B4-BE49-F238E27FC236}">
              <a16:creationId xmlns:a16="http://schemas.microsoft.com/office/drawing/2014/main" id="{08114287-1E0B-40C0-8284-8B490E7E2D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931922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26" name="Picture 4">
          <a:extLst>
            <a:ext uri="{FF2B5EF4-FFF2-40B4-BE49-F238E27FC236}">
              <a16:creationId xmlns:a16="http://schemas.microsoft.com/office/drawing/2014/main" id="{9012F3BA-CB95-4D0E-B7E7-3562068CDF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85</xdr:row>
      <xdr:rowOff>0</xdr:rowOff>
    </xdr:from>
    <xdr:ext cx="142953" cy="5716"/>
    <xdr:pic>
      <xdr:nvPicPr>
        <xdr:cNvPr id="27" name="Picture 4">
          <a:extLst>
            <a:ext uri="{FF2B5EF4-FFF2-40B4-BE49-F238E27FC236}">
              <a16:creationId xmlns:a16="http://schemas.microsoft.com/office/drawing/2014/main" id="{755D41B6-659A-45EA-B236-9BEEA089AD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180781"/>
          <a:ext cx="5716" cy="142953"/>
        </a:xfrm>
        <a:prstGeom prst="rect">
          <a:avLst/>
        </a:prstGeom>
        <a:noFill/>
        <a:ln w="1">
          <a:noFill/>
          <a:miter lim="800000"/>
          <a:headEnd/>
          <a:tailEnd type="none" w="med" len="med"/>
        </a:ln>
        <a:effectLst/>
      </xdr:spPr>
    </xdr:pic>
    <xdr:clientData/>
  </xdr:oneCellAnchor>
  <xdr:oneCellAnchor>
    <xdr:from>
      <xdr:col>7</xdr:col>
      <xdr:colOff>0</xdr:colOff>
      <xdr:row>87</xdr:row>
      <xdr:rowOff>0</xdr:rowOff>
    </xdr:from>
    <xdr:ext cx="142953" cy="5716"/>
    <xdr:pic>
      <xdr:nvPicPr>
        <xdr:cNvPr id="28" name="Picture 4">
          <a:extLst>
            <a:ext uri="{FF2B5EF4-FFF2-40B4-BE49-F238E27FC236}">
              <a16:creationId xmlns:a16="http://schemas.microsoft.com/office/drawing/2014/main" id="{595957D5-0B3D-44F7-82F0-F64FB6B955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516061"/>
          <a:ext cx="5716" cy="142953"/>
        </a:xfrm>
        <a:prstGeom prst="rect">
          <a:avLst/>
        </a:prstGeom>
        <a:noFill/>
        <a:ln w="1">
          <a:noFill/>
          <a:miter lim="800000"/>
          <a:headEnd/>
          <a:tailEnd type="none" w="med" len="med"/>
        </a:ln>
        <a:effectLst/>
      </xdr:spPr>
    </xdr:pic>
    <xdr:clientData/>
  </xdr:oneCellAnchor>
  <xdr:oneCellAnchor>
    <xdr:from>
      <xdr:col>7</xdr:col>
      <xdr:colOff>0</xdr:colOff>
      <xdr:row>89</xdr:row>
      <xdr:rowOff>0</xdr:rowOff>
    </xdr:from>
    <xdr:ext cx="142953" cy="5716"/>
    <xdr:pic>
      <xdr:nvPicPr>
        <xdr:cNvPr id="29" name="Picture 4">
          <a:extLst>
            <a:ext uri="{FF2B5EF4-FFF2-40B4-BE49-F238E27FC236}">
              <a16:creationId xmlns:a16="http://schemas.microsoft.com/office/drawing/2014/main" id="{6AEA2308-1B45-4D76-A6D3-19E23DB5B8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851341"/>
          <a:ext cx="5716" cy="142953"/>
        </a:xfrm>
        <a:prstGeom prst="rect">
          <a:avLst/>
        </a:prstGeom>
        <a:noFill/>
        <a:ln w="1">
          <a:noFill/>
          <a:miter lim="800000"/>
          <a:headEnd/>
          <a:tailEnd type="none" w="med" len="med"/>
        </a:ln>
        <a:effectLst/>
      </xdr:spPr>
    </xdr:pic>
    <xdr:clientData/>
  </xdr:oneCellAnchor>
  <xdr:oneCellAnchor>
    <xdr:from>
      <xdr:col>7</xdr:col>
      <xdr:colOff>0</xdr:colOff>
      <xdr:row>93</xdr:row>
      <xdr:rowOff>0</xdr:rowOff>
    </xdr:from>
    <xdr:ext cx="142953" cy="5716"/>
    <xdr:pic>
      <xdr:nvPicPr>
        <xdr:cNvPr id="30" name="Picture 4">
          <a:extLst>
            <a:ext uri="{FF2B5EF4-FFF2-40B4-BE49-F238E27FC236}">
              <a16:creationId xmlns:a16="http://schemas.microsoft.com/office/drawing/2014/main" id="{AB6D9139-FD7E-48F0-8A81-BBCE6054BB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552190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31" name="Picture 4">
          <a:extLst>
            <a:ext uri="{FF2B5EF4-FFF2-40B4-BE49-F238E27FC236}">
              <a16:creationId xmlns:a16="http://schemas.microsoft.com/office/drawing/2014/main" id="{755B3469-706B-4571-8A65-C7BE956DF2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66</xdr:row>
      <xdr:rowOff>0</xdr:rowOff>
    </xdr:from>
    <xdr:ext cx="142953" cy="5716"/>
    <xdr:pic>
      <xdr:nvPicPr>
        <xdr:cNvPr id="32" name="Picture 4">
          <a:extLst>
            <a:ext uri="{FF2B5EF4-FFF2-40B4-BE49-F238E27FC236}">
              <a16:creationId xmlns:a16="http://schemas.microsoft.com/office/drawing/2014/main" id="{A3F4F79F-5D52-4B9B-831E-D66D0ECD6A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099562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33" name="Picture 4">
          <a:extLst>
            <a:ext uri="{FF2B5EF4-FFF2-40B4-BE49-F238E27FC236}">
              <a16:creationId xmlns:a16="http://schemas.microsoft.com/office/drawing/2014/main" id="{67C73AC6-1802-4560-AD6E-5B1CF39E19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66</xdr:row>
      <xdr:rowOff>0</xdr:rowOff>
    </xdr:from>
    <xdr:ext cx="142953" cy="5716"/>
    <xdr:pic>
      <xdr:nvPicPr>
        <xdr:cNvPr id="34" name="Picture 4">
          <a:extLst>
            <a:ext uri="{FF2B5EF4-FFF2-40B4-BE49-F238E27FC236}">
              <a16:creationId xmlns:a16="http://schemas.microsoft.com/office/drawing/2014/main" id="{618180C3-D7BD-41B6-8A0A-100669C32E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099562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35" name="Picture 4">
          <a:extLst>
            <a:ext uri="{FF2B5EF4-FFF2-40B4-BE49-F238E27FC236}">
              <a16:creationId xmlns:a16="http://schemas.microsoft.com/office/drawing/2014/main" id="{7DDDDFCA-60B2-4D48-BDF2-EE0FD733D9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36" name="Picture 4">
          <a:extLst>
            <a:ext uri="{FF2B5EF4-FFF2-40B4-BE49-F238E27FC236}">
              <a16:creationId xmlns:a16="http://schemas.microsoft.com/office/drawing/2014/main" id="{741463A8-C130-4177-B023-36E0A8D169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12</xdr:col>
      <xdr:colOff>0</xdr:colOff>
      <xdr:row>7</xdr:row>
      <xdr:rowOff>0</xdr:rowOff>
    </xdr:from>
    <xdr:ext cx="142953" cy="5716"/>
    <xdr:pic>
      <xdr:nvPicPr>
        <xdr:cNvPr id="37" name="Picture 4">
          <a:extLst>
            <a:ext uri="{FF2B5EF4-FFF2-40B4-BE49-F238E27FC236}">
              <a16:creationId xmlns:a16="http://schemas.microsoft.com/office/drawing/2014/main" id="{27B3F25E-03C2-404B-ADFF-5F01479C30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7993419" y="1104861"/>
          <a:ext cx="5716" cy="142953"/>
        </a:xfrm>
        <a:prstGeom prst="rect">
          <a:avLst/>
        </a:prstGeom>
        <a:noFill/>
        <a:ln w="1">
          <a:noFill/>
          <a:miter lim="800000"/>
          <a:headEnd/>
          <a:tailEnd type="none" w="med" len="med"/>
        </a:ln>
        <a:effec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1A9E00B1-80EF-488C-BFE1-A2986ACC7F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5838844F-BBA2-420B-98B3-352F03E6EC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7D9DC5B4-B1D1-4D24-9C69-BEC2455B04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5C193DD7-FB83-41F9-AB40-2DF3211808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76100108-11A5-44AD-924A-2E95ACB8E1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10580F33-DC54-46FE-B77A-F12F1DEB43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F83958AA-490B-4B09-9257-6D97141466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C811A970-154D-4383-99C9-C8A7332957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23ACEBA6-18B3-4948-B49E-4244521AB7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D4E26DB7-6859-4520-8830-00EF0DEBD9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E7FA34A2-692A-40E5-A2DB-4DB2700F00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7062467F-A980-45F3-9437-062312744B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018C4D98-006D-4835-A533-DC6188F1BE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2986768</xdr:colOff>
      <xdr:row>1</xdr:row>
      <xdr:rowOff>125458</xdr:rowOff>
    </xdr:from>
    <xdr:ext cx="537210" cy="409575"/>
    <xdr:sp macro="" textlink="">
      <xdr:nvSpPr>
        <xdr:cNvPr id="15" name="Ovaal 14">
          <a:extLst>
            <a:ext uri="{FF2B5EF4-FFF2-40B4-BE49-F238E27FC236}">
              <a16:creationId xmlns:a16="http://schemas.microsoft.com/office/drawing/2014/main" id="{ABD598A6-ED1F-4615-9ADE-B980F857549D}"/>
            </a:ext>
          </a:extLst>
        </xdr:cNvPr>
        <xdr:cNvSpPr/>
      </xdr:nvSpPr>
      <xdr:spPr>
        <a:xfrm>
          <a:off x="5486128" y="2930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9593F187-005C-4B22-95A7-0558BEB4C186}"/>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12</xdr:col>
      <xdr:colOff>0</xdr:colOff>
      <xdr:row>7</xdr:row>
      <xdr:rowOff>0</xdr:rowOff>
    </xdr:from>
    <xdr:ext cx="142953" cy="5716"/>
    <xdr:pic>
      <xdr:nvPicPr>
        <xdr:cNvPr id="17" name="Picture 4">
          <a:extLst>
            <a:ext uri="{FF2B5EF4-FFF2-40B4-BE49-F238E27FC236}">
              <a16:creationId xmlns:a16="http://schemas.microsoft.com/office/drawing/2014/main" id="{B84996E4-67AA-4995-B90D-CEA705A6336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7993419" y="1104861"/>
          <a:ext cx="5716" cy="142953"/>
        </a:xfrm>
        <a:prstGeom prst="rect">
          <a:avLst/>
        </a:prstGeom>
        <a:noFill/>
        <a:ln w="1">
          <a:noFill/>
          <a:miter lim="800000"/>
          <a:headEnd/>
          <a:tailEnd type="none" w="med" len="med"/>
        </a:ln>
        <a:effec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28</xdr:col>
      <xdr:colOff>0</xdr:colOff>
      <xdr:row>0</xdr:row>
      <xdr:rowOff>0</xdr:rowOff>
    </xdr:from>
    <xdr:ext cx="195943" cy="17780"/>
    <xdr:pic>
      <xdr:nvPicPr>
        <xdr:cNvPr id="2" name="Picture 12">
          <a:extLst>
            <a:ext uri="{FF2B5EF4-FFF2-40B4-BE49-F238E27FC236}">
              <a16:creationId xmlns:a16="http://schemas.microsoft.com/office/drawing/2014/main" id="{650F2795-71C2-452D-8B65-1620E92134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3" name="Picture 12">
          <a:extLst>
            <a:ext uri="{FF2B5EF4-FFF2-40B4-BE49-F238E27FC236}">
              <a16:creationId xmlns:a16="http://schemas.microsoft.com/office/drawing/2014/main" id="{EDEF483D-3DF9-4EAF-98D9-EA5C2A3300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4" name="Picture 12">
          <a:extLst>
            <a:ext uri="{FF2B5EF4-FFF2-40B4-BE49-F238E27FC236}">
              <a16:creationId xmlns:a16="http://schemas.microsoft.com/office/drawing/2014/main" id="{33357499-E175-4499-B538-52FAA6914E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5" name="Picture 12">
          <a:extLst>
            <a:ext uri="{FF2B5EF4-FFF2-40B4-BE49-F238E27FC236}">
              <a16:creationId xmlns:a16="http://schemas.microsoft.com/office/drawing/2014/main" id="{ACE6BD21-45AA-43A9-8D3A-15E0641861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6" name="Picture 12">
          <a:extLst>
            <a:ext uri="{FF2B5EF4-FFF2-40B4-BE49-F238E27FC236}">
              <a16:creationId xmlns:a16="http://schemas.microsoft.com/office/drawing/2014/main" id="{4FD6D5D7-5BD5-4A3D-984B-4DEA6E6795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7" name="Picture 12">
          <a:extLst>
            <a:ext uri="{FF2B5EF4-FFF2-40B4-BE49-F238E27FC236}">
              <a16:creationId xmlns:a16="http://schemas.microsoft.com/office/drawing/2014/main" id="{C4D8C3BE-43C6-4126-A3A2-182B6D8D99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8" name="Picture 12">
          <a:extLst>
            <a:ext uri="{FF2B5EF4-FFF2-40B4-BE49-F238E27FC236}">
              <a16:creationId xmlns:a16="http://schemas.microsoft.com/office/drawing/2014/main" id="{661C5AAE-150B-4BAD-9FC3-83B448C01A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9" name="Picture 12">
          <a:extLst>
            <a:ext uri="{FF2B5EF4-FFF2-40B4-BE49-F238E27FC236}">
              <a16:creationId xmlns:a16="http://schemas.microsoft.com/office/drawing/2014/main" id="{BDCF8C63-2653-4756-8862-D983378B78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0" name="Picture 12">
          <a:extLst>
            <a:ext uri="{FF2B5EF4-FFF2-40B4-BE49-F238E27FC236}">
              <a16:creationId xmlns:a16="http://schemas.microsoft.com/office/drawing/2014/main" id="{D7C280A5-AF80-470F-847A-005BBCEE2C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1" name="Picture 12">
          <a:extLst>
            <a:ext uri="{FF2B5EF4-FFF2-40B4-BE49-F238E27FC236}">
              <a16:creationId xmlns:a16="http://schemas.microsoft.com/office/drawing/2014/main" id="{43072618-7117-4177-A0F9-2A4071F16F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2" name="Picture 12">
          <a:extLst>
            <a:ext uri="{FF2B5EF4-FFF2-40B4-BE49-F238E27FC236}">
              <a16:creationId xmlns:a16="http://schemas.microsoft.com/office/drawing/2014/main" id="{6DDED6DE-588B-42F7-B4B6-14C8C89A54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3" name="Picture 12">
          <a:extLst>
            <a:ext uri="{FF2B5EF4-FFF2-40B4-BE49-F238E27FC236}">
              <a16:creationId xmlns:a16="http://schemas.microsoft.com/office/drawing/2014/main" id="{37647906-13B2-4C31-B4BD-289B94D54C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4" name="Picture 12">
          <a:extLst>
            <a:ext uri="{FF2B5EF4-FFF2-40B4-BE49-F238E27FC236}">
              <a16:creationId xmlns:a16="http://schemas.microsoft.com/office/drawing/2014/main" id="{EBB07295-54AE-46FF-A94F-E0B02C1F97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8</xdr:col>
      <xdr:colOff>3142978</xdr:colOff>
      <xdr:row>1</xdr:row>
      <xdr:rowOff>211183</xdr:rowOff>
    </xdr:from>
    <xdr:ext cx="537210" cy="409575"/>
    <xdr:sp macro="" textlink="">
      <xdr:nvSpPr>
        <xdr:cNvPr id="15" name="Ovaal 14">
          <a:extLst>
            <a:ext uri="{FF2B5EF4-FFF2-40B4-BE49-F238E27FC236}">
              <a16:creationId xmlns:a16="http://schemas.microsoft.com/office/drawing/2014/main" id="{6A793F00-B9A3-4CDB-B0CB-39C15BF9E242}"/>
            </a:ext>
          </a:extLst>
        </xdr:cNvPr>
        <xdr:cNvSpPr/>
      </xdr:nvSpPr>
      <xdr:spPr>
        <a:xfrm>
          <a:off x="7143478" y="401683"/>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8</xdr:col>
      <xdr:colOff>2899410</xdr:colOff>
      <xdr:row>4</xdr:row>
      <xdr:rowOff>62230</xdr:rowOff>
    </xdr:from>
    <xdr:to>
      <xdr:col>8</xdr:col>
      <xdr:colOff>3307080</xdr:colOff>
      <xdr:row>4</xdr:row>
      <xdr:rowOff>410573</xdr:rowOff>
    </xdr:to>
    <xdr:sp macro="" textlink="">
      <xdr:nvSpPr>
        <xdr:cNvPr id="16" name="Ovaal 15" descr="M.Z.">
          <a:extLst>
            <a:ext uri="{FF2B5EF4-FFF2-40B4-BE49-F238E27FC236}">
              <a16:creationId xmlns:a16="http://schemas.microsoft.com/office/drawing/2014/main" id="{B92D794E-7205-411D-8701-521E483D1D84}"/>
            </a:ext>
          </a:extLst>
        </xdr:cNvPr>
        <xdr:cNvSpPr/>
      </xdr:nvSpPr>
      <xdr:spPr>
        <a:xfrm>
          <a:off x="60921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DD883B44-3370-407A-B212-3AF2AC0B70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6F58402A-7B7A-440E-BBA4-B08CB34E60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D98F658B-CF42-4FCF-B0C5-8BB5C51DB3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AC24628C-7D27-4A14-8070-7A8AB15F65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01E46877-419E-468F-B6A2-F5D760C611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10939743-2877-4250-A02D-03B94F20B3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03D6885E-0DCE-4193-A21A-AB80138C31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FA1498FF-8EF0-4E68-BE0F-53C7977ABE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C6E51483-822F-4CD0-8D5D-C95720CE36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86D4D2AE-C215-44BF-AB71-AD0944013C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9CB310E3-36E2-4BC9-AA86-47D25A48C2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AAD8E62B-9DCD-4A53-9B31-269588A7F4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91F3CA15-B8F5-468A-AD80-0BB9AFFD70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3053443</xdr:colOff>
      <xdr:row>1</xdr:row>
      <xdr:rowOff>115933</xdr:rowOff>
    </xdr:from>
    <xdr:ext cx="537210" cy="409575"/>
    <xdr:sp macro="" textlink="">
      <xdr:nvSpPr>
        <xdr:cNvPr id="15" name="Ovaal 14">
          <a:extLst>
            <a:ext uri="{FF2B5EF4-FFF2-40B4-BE49-F238E27FC236}">
              <a16:creationId xmlns:a16="http://schemas.microsoft.com/office/drawing/2014/main" id="{87A0D82A-2294-42A6-8ADB-681008D8D546}"/>
            </a:ext>
          </a:extLst>
        </xdr:cNvPr>
        <xdr:cNvSpPr/>
      </xdr:nvSpPr>
      <xdr:spPr>
        <a:xfrm>
          <a:off x="5484223" y="283573"/>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00EE3793-041B-4C06-97BB-14E57AA1EFC3}"/>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066A8F7C-B80E-41CA-BBC8-8511D5675B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92032298-120F-4B41-BDE0-D4955BB1FE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1EB302A4-98BB-4798-A167-6689ACEA64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3AB3FA4C-E010-44E8-B740-1895D668CE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819B6DB6-05FF-44F7-A1F0-7D4357888D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030C903C-E67E-4309-9289-2CDB612299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1BCA2240-C969-4EBF-A0FD-6E57EE5035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8341B648-6036-41D6-960B-58F694CAA8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632A93BF-76FD-4929-87B5-449A1DE743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301674E4-4506-412D-9A1D-34F1BD9CFB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2D5EA28F-5738-483A-A59E-003E513A55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3CB63641-3AA4-4CE8-ABE1-D4EE6A10B8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E03939B9-C17B-4411-95D7-FCADBF68A8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2986768</xdr:colOff>
      <xdr:row>1</xdr:row>
      <xdr:rowOff>125458</xdr:rowOff>
    </xdr:from>
    <xdr:ext cx="537210" cy="409575"/>
    <xdr:sp macro="" textlink="">
      <xdr:nvSpPr>
        <xdr:cNvPr id="15" name="Ovaal 14">
          <a:extLst>
            <a:ext uri="{FF2B5EF4-FFF2-40B4-BE49-F238E27FC236}">
              <a16:creationId xmlns:a16="http://schemas.microsoft.com/office/drawing/2014/main" id="{3A2744F3-ED9F-46D3-A485-AED2C5387AC9}"/>
            </a:ext>
          </a:extLst>
        </xdr:cNvPr>
        <xdr:cNvSpPr/>
      </xdr:nvSpPr>
      <xdr:spPr>
        <a:xfrm>
          <a:off x="5486128" y="2930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E2FE3146-535E-4992-98E9-5A5364ECB845}"/>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AA5C2C45-1EA3-4121-9900-F4BDA8A237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8243244F-66AA-4F5D-90BE-2E7F3E6659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93B77E73-9B4B-4340-B9E0-A24E32A660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7421FC7D-02AE-4015-AE9F-97479B1FEA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D62E630B-5635-47F0-A311-CD966C0BA7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626496BB-5043-435B-8A55-75C53317B1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D8F7BBFF-C9A5-4381-B421-88D584CC7C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64B2591E-F705-4364-9A36-C4AE28E4EB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2788B1FE-747B-4803-A959-350C4739BD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86419AEE-3703-4030-9EC9-ABAB02D8D3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9C1167CB-579D-41E9-909C-6231FAFC54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698B7EAD-1EAD-48A2-822D-49ADF64AC3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E3DF485B-6AAA-47F9-8DF2-1B0E3F1B8E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3185160</xdr:colOff>
      <xdr:row>3</xdr:row>
      <xdr:rowOff>68580</xdr:rowOff>
    </xdr:from>
    <xdr:to>
      <xdr:col>7</xdr:col>
      <xdr:colOff>3592830</xdr:colOff>
      <xdr:row>3</xdr:row>
      <xdr:rowOff>432163</xdr:rowOff>
    </xdr:to>
    <xdr:sp macro="" textlink="">
      <xdr:nvSpPr>
        <xdr:cNvPr id="15" name="Ovaal 14" descr="M.Z.">
          <a:extLst>
            <a:ext uri="{FF2B5EF4-FFF2-40B4-BE49-F238E27FC236}">
              <a16:creationId xmlns:a16="http://schemas.microsoft.com/office/drawing/2014/main" id="{AE7DC1BC-7B2E-4105-BCC3-8F3872701458}"/>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7</xdr:col>
      <xdr:colOff>3253468</xdr:colOff>
      <xdr:row>1</xdr:row>
      <xdr:rowOff>133078</xdr:rowOff>
    </xdr:from>
    <xdr:ext cx="537210" cy="409575"/>
    <xdr:sp macro="" textlink="">
      <xdr:nvSpPr>
        <xdr:cNvPr id="16" name="Ovaal 15">
          <a:extLst>
            <a:ext uri="{FF2B5EF4-FFF2-40B4-BE49-F238E27FC236}">
              <a16:creationId xmlns:a16="http://schemas.microsoft.com/office/drawing/2014/main" id="{3ECA0A23-E665-4DB8-8191-4178896C7BCB}"/>
            </a:ext>
          </a:extLst>
        </xdr:cNvPr>
        <xdr:cNvSpPr/>
      </xdr:nvSpPr>
      <xdr:spPr>
        <a:xfrm>
          <a:off x="5486128" y="30071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27</xdr:col>
      <xdr:colOff>0</xdr:colOff>
      <xdr:row>7</xdr:row>
      <xdr:rowOff>22860</xdr:rowOff>
    </xdr:from>
    <xdr:ext cx="201113" cy="17780"/>
    <xdr:pic>
      <xdr:nvPicPr>
        <xdr:cNvPr id="17" name="Picture 12">
          <a:extLst>
            <a:ext uri="{FF2B5EF4-FFF2-40B4-BE49-F238E27FC236}">
              <a16:creationId xmlns:a16="http://schemas.microsoft.com/office/drawing/2014/main" id="{8A4AC030-8D5E-4FEB-AE27-B03A2DD3E8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18" name="Picture 12">
          <a:extLst>
            <a:ext uri="{FF2B5EF4-FFF2-40B4-BE49-F238E27FC236}">
              <a16:creationId xmlns:a16="http://schemas.microsoft.com/office/drawing/2014/main" id="{497766FD-28CD-44DA-99E7-17B9C62329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19" name="Picture 12">
          <a:extLst>
            <a:ext uri="{FF2B5EF4-FFF2-40B4-BE49-F238E27FC236}">
              <a16:creationId xmlns:a16="http://schemas.microsoft.com/office/drawing/2014/main" id="{AFA0DEDB-DAC4-4295-8CB6-BD736A327C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0" name="Picture 12">
          <a:extLst>
            <a:ext uri="{FF2B5EF4-FFF2-40B4-BE49-F238E27FC236}">
              <a16:creationId xmlns:a16="http://schemas.microsoft.com/office/drawing/2014/main" id="{67A10FB8-4A46-417B-825B-2A1171BB64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1" name="Picture 12">
          <a:extLst>
            <a:ext uri="{FF2B5EF4-FFF2-40B4-BE49-F238E27FC236}">
              <a16:creationId xmlns:a16="http://schemas.microsoft.com/office/drawing/2014/main" id="{88E284AF-2E9D-4D78-B8C0-A3D4B717E8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2" name="Picture 12">
          <a:extLst>
            <a:ext uri="{FF2B5EF4-FFF2-40B4-BE49-F238E27FC236}">
              <a16:creationId xmlns:a16="http://schemas.microsoft.com/office/drawing/2014/main" id="{738F0B9A-06A7-420F-876F-0F8F01503C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3" name="Picture 12">
          <a:extLst>
            <a:ext uri="{FF2B5EF4-FFF2-40B4-BE49-F238E27FC236}">
              <a16:creationId xmlns:a16="http://schemas.microsoft.com/office/drawing/2014/main" id="{2BEFF2F4-8BC5-4AFA-993B-05BB6D4559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4" name="Picture 12">
          <a:extLst>
            <a:ext uri="{FF2B5EF4-FFF2-40B4-BE49-F238E27FC236}">
              <a16:creationId xmlns:a16="http://schemas.microsoft.com/office/drawing/2014/main" id="{820FA5A8-B53A-43BD-9120-1DC72D7460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5" name="Picture 12">
          <a:extLst>
            <a:ext uri="{FF2B5EF4-FFF2-40B4-BE49-F238E27FC236}">
              <a16:creationId xmlns:a16="http://schemas.microsoft.com/office/drawing/2014/main" id="{A064F679-9724-4944-A37A-4E4D764460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6" name="Picture 12">
          <a:extLst>
            <a:ext uri="{FF2B5EF4-FFF2-40B4-BE49-F238E27FC236}">
              <a16:creationId xmlns:a16="http://schemas.microsoft.com/office/drawing/2014/main" id="{F74B2557-D115-4C6E-A674-5031A2CBF6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7" name="Picture 12">
          <a:extLst>
            <a:ext uri="{FF2B5EF4-FFF2-40B4-BE49-F238E27FC236}">
              <a16:creationId xmlns:a16="http://schemas.microsoft.com/office/drawing/2014/main" id="{7A1E7362-F552-48D5-A210-3E276EFEC7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8" name="Picture 12">
          <a:extLst>
            <a:ext uri="{FF2B5EF4-FFF2-40B4-BE49-F238E27FC236}">
              <a16:creationId xmlns:a16="http://schemas.microsoft.com/office/drawing/2014/main" id="{E5F98879-ECF4-4933-8196-CA2623F995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29" name="Picture 12">
          <a:extLst>
            <a:ext uri="{FF2B5EF4-FFF2-40B4-BE49-F238E27FC236}">
              <a16:creationId xmlns:a16="http://schemas.microsoft.com/office/drawing/2014/main" id="{94FFF550-E9A0-4383-A612-26C3768250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0" name="Picture 12">
          <a:extLst>
            <a:ext uri="{FF2B5EF4-FFF2-40B4-BE49-F238E27FC236}">
              <a16:creationId xmlns:a16="http://schemas.microsoft.com/office/drawing/2014/main" id="{6B3B7BDA-773D-4E8A-BF64-AF405F4CF4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1" name="Picture 12">
          <a:extLst>
            <a:ext uri="{FF2B5EF4-FFF2-40B4-BE49-F238E27FC236}">
              <a16:creationId xmlns:a16="http://schemas.microsoft.com/office/drawing/2014/main" id="{13FB4581-4E31-4589-AAF4-0D5E435243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2" name="Picture 12">
          <a:extLst>
            <a:ext uri="{FF2B5EF4-FFF2-40B4-BE49-F238E27FC236}">
              <a16:creationId xmlns:a16="http://schemas.microsoft.com/office/drawing/2014/main" id="{27C60DE3-F5A4-4E54-8DA0-892801DE18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3" name="Picture 12">
          <a:extLst>
            <a:ext uri="{FF2B5EF4-FFF2-40B4-BE49-F238E27FC236}">
              <a16:creationId xmlns:a16="http://schemas.microsoft.com/office/drawing/2014/main" id="{FAB0E491-7D37-42C3-BB93-BF7C327109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4" name="Picture 12">
          <a:extLst>
            <a:ext uri="{FF2B5EF4-FFF2-40B4-BE49-F238E27FC236}">
              <a16:creationId xmlns:a16="http://schemas.microsoft.com/office/drawing/2014/main" id="{C77966C5-611D-4C7F-B30C-0A0D2F5EE3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5" name="Picture 12">
          <a:extLst>
            <a:ext uri="{FF2B5EF4-FFF2-40B4-BE49-F238E27FC236}">
              <a16:creationId xmlns:a16="http://schemas.microsoft.com/office/drawing/2014/main" id="{490D15BC-8FD6-43C9-81FE-243DD491A0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6" name="Picture 12">
          <a:extLst>
            <a:ext uri="{FF2B5EF4-FFF2-40B4-BE49-F238E27FC236}">
              <a16:creationId xmlns:a16="http://schemas.microsoft.com/office/drawing/2014/main" id="{6229CC63-255F-4FF8-B54C-601E49D22F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7" name="Picture 12">
          <a:extLst>
            <a:ext uri="{FF2B5EF4-FFF2-40B4-BE49-F238E27FC236}">
              <a16:creationId xmlns:a16="http://schemas.microsoft.com/office/drawing/2014/main" id="{9A8D2611-D87A-46AF-A0C0-D79DD5C743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8" name="Picture 12">
          <a:extLst>
            <a:ext uri="{FF2B5EF4-FFF2-40B4-BE49-F238E27FC236}">
              <a16:creationId xmlns:a16="http://schemas.microsoft.com/office/drawing/2014/main" id="{98EE7F34-32C4-4C77-81D5-FB822E732E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39" name="Picture 12">
          <a:extLst>
            <a:ext uri="{FF2B5EF4-FFF2-40B4-BE49-F238E27FC236}">
              <a16:creationId xmlns:a16="http://schemas.microsoft.com/office/drawing/2014/main" id="{49FE4EE9-ADEA-45A2-9EF2-56946DEECC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0" name="Picture 12">
          <a:extLst>
            <a:ext uri="{FF2B5EF4-FFF2-40B4-BE49-F238E27FC236}">
              <a16:creationId xmlns:a16="http://schemas.microsoft.com/office/drawing/2014/main" id="{361682DA-0722-468B-A179-C88A4D8E9A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1" name="Picture 12">
          <a:extLst>
            <a:ext uri="{FF2B5EF4-FFF2-40B4-BE49-F238E27FC236}">
              <a16:creationId xmlns:a16="http://schemas.microsoft.com/office/drawing/2014/main" id="{EFB67586-2E2D-41A2-B0DD-718AC33381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2" name="Picture 12">
          <a:extLst>
            <a:ext uri="{FF2B5EF4-FFF2-40B4-BE49-F238E27FC236}">
              <a16:creationId xmlns:a16="http://schemas.microsoft.com/office/drawing/2014/main" id="{8D5D3348-C5EA-4418-B1AE-545823DC1B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3" name="Picture 12">
          <a:extLst>
            <a:ext uri="{FF2B5EF4-FFF2-40B4-BE49-F238E27FC236}">
              <a16:creationId xmlns:a16="http://schemas.microsoft.com/office/drawing/2014/main" id="{5A367172-3A6B-4FF8-8A15-B26B08EF3C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4" name="Picture 12">
          <a:extLst>
            <a:ext uri="{FF2B5EF4-FFF2-40B4-BE49-F238E27FC236}">
              <a16:creationId xmlns:a16="http://schemas.microsoft.com/office/drawing/2014/main" id="{2C62F156-5D8A-44E5-AB1D-92D480EFFF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5" name="Picture 12">
          <a:extLst>
            <a:ext uri="{FF2B5EF4-FFF2-40B4-BE49-F238E27FC236}">
              <a16:creationId xmlns:a16="http://schemas.microsoft.com/office/drawing/2014/main" id="{8F84EDAE-D6C9-4BEA-8675-FB1DC7567E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6" name="Picture 12">
          <a:extLst>
            <a:ext uri="{FF2B5EF4-FFF2-40B4-BE49-F238E27FC236}">
              <a16:creationId xmlns:a16="http://schemas.microsoft.com/office/drawing/2014/main" id="{A4D2154E-7E2F-4A71-B6CE-CB8ABA6689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7" name="Picture 12">
          <a:extLst>
            <a:ext uri="{FF2B5EF4-FFF2-40B4-BE49-F238E27FC236}">
              <a16:creationId xmlns:a16="http://schemas.microsoft.com/office/drawing/2014/main" id="{B4920855-5916-4ED8-BB63-9F010AF82E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oneCellAnchor>
    <xdr:from>
      <xdr:col>27</xdr:col>
      <xdr:colOff>0</xdr:colOff>
      <xdr:row>7</xdr:row>
      <xdr:rowOff>22860</xdr:rowOff>
    </xdr:from>
    <xdr:ext cx="201113" cy="17780"/>
    <xdr:pic>
      <xdr:nvPicPr>
        <xdr:cNvPr id="48" name="Picture 12">
          <a:extLst>
            <a:ext uri="{FF2B5EF4-FFF2-40B4-BE49-F238E27FC236}">
              <a16:creationId xmlns:a16="http://schemas.microsoft.com/office/drawing/2014/main" id="{84F2DDF1-BFF2-45E9-9B91-D5B0F21EAE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1196340"/>
          <a:ext cx="201113" cy="17780"/>
        </a:xfrm>
        <a:prstGeom prst="rect">
          <a:avLst/>
        </a:prstGeom>
        <a:noFill/>
        <a:ln w="1">
          <a:noFill/>
          <a:miter lim="800000"/>
          <a:headEnd/>
          <a:tailEnd type="none" w="med" len="med"/>
        </a:ln>
        <a:effec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7</xdr:col>
      <xdr:colOff>0</xdr:colOff>
      <xdr:row>7</xdr:row>
      <xdr:rowOff>0</xdr:rowOff>
    </xdr:from>
    <xdr:ext cx="142953" cy="5716"/>
    <xdr:pic>
      <xdr:nvPicPr>
        <xdr:cNvPr id="2" name="Picture 4">
          <a:extLst>
            <a:ext uri="{FF2B5EF4-FFF2-40B4-BE49-F238E27FC236}">
              <a16:creationId xmlns:a16="http://schemas.microsoft.com/office/drawing/2014/main" id="{3EF7B55D-ED0D-435C-A0D9-1143ADD174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104861"/>
          <a:ext cx="5716" cy="142953"/>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4EAFBBF2-764E-45B1-B4DB-0A537FD58A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6D9B7D0D-CD6C-47BC-B571-47E90D259B4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B32D84D0-E37C-4579-A6FB-B6343821F2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A41572E6-2085-450C-8DA9-8DAB56DABE7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D2F23577-6C8A-4584-B15B-45F7768EEE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20ABC834-6598-4B49-99F8-6174B6AB20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601923B5-D837-4313-8B17-3636483A7D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C707FA8D-598D-49D9-A1EB-DCAC1A1330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240DA823-887D-4FC4-83A2-904C53D84BB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FFFD10B1-64B4-4469-98B2-98ED9B5D54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4C4DBD66-3EA5-444C-AE62-94FCF272FF4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4466709D-6120-44DE-B682-5C178749E6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5" name="Picture 12">
          <a:extLst>
            <a:ext uri="{FF2B5EF4-FFF2-40B4-BE49-F238E27FC236}">
              <a16:creationId xmlns:a16="http://schemas.microsoft.com/office/drawing/2014/main" id="{8429EB26-FE71-4E5B-B89F-606B3B825E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16" name="Picture 12">
          <a:extLst>
            <a:ext uri="{FF2B5EF4-FFF2-40B4-BE49-F238E27FC236}">
              <a16:creationId xmlns:a16="http://schemas.microsoft.com/office/drawing/2014/main" id="{2366B0C3-DA85-4675-B647-605E8B9F453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17" name="Picture 12">
          <a:extLst>
            <a:ext uri="{FF2B5EF4-FFF2-40B4-BE49-F238E27FC236}">
              <a16:creationId xmlns:a16="http://schemas.microsoft.com/office/drawing/2014/main" id="{F724753B-0ADC-4560-BC21-3254480EEF3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18" name="Picture 12">
          <a:extLst>
            <a:ext uri="{FF2B5EF4-FFF2-40B4-BE49-F238E27FC236}">
              <a16:creationId xmlns:a16="http://schemas.microsoft.com/office/drawing/2014/main" id="{350DED88-0EFF-4EAF-9289-632A41CF0EB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19" name="Picture 12">
          <a:extLst>
            <a:ext uri="{FF2B5EF4-FFF2-40B4-BE49-F238E27FC236}">
              <a16:creationId xmlns:a16="http://schemas.microsoft.com/office/drawing/2014/main" id="{C08E3FAC-96F4-4C0A-99B1-246CA59233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0" name="Picture 12">
          <a:extLst>
            <a:ext uri="{FF2B5EF4-FFF2-40B4-BE49-F238E27FC236}">
              <a16:creationId xmlns:a16="http://schemas.microsoft.com/office/drawing/2014/main" id="{2F247A4E-52B4-4251-8A34-0B8296C06B2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1" name="Picture 12">
          <a:extLst>
            <a:ext uri="{FF2B5EF4-FFF2-40B4-BE49-F238E27FC236}">
              <a16:creationId xmlns:a16="http://schemas.microsoft.com/office/drawing/2014/main" id="{9CC4B1A3-10C1-47C7-A117-D45ED14EEC4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2" name="Picture 12">
          <a:extLst>
            <a:ext uri="{FF2B5EF4-FFF2-40B4-BE49-F238E27FC236}">
              <a16:creationId xmlns:a16="http://schemas.microsoft.com/office/drawing/2014/main" id="{FB6E79F1-3D7D-469D-BE1D-F0A2DC30420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3" name="Picture 12">
          <a:extLst>
            <a:ext uri="{FF2B5EF4-FFF2-40B4-BE49-F238E27FC236}">
              <a16:creationId xmlns:a16="http://schemas.microsoft.com/office/drawing/2014/main" id="{6F7C4840-455E-4B6E-BC4B-62721C7D47F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4" name="Picture 12">
          <a:extLst>
            <a:ext uri="{FF2B5EF4-FFF2-40B4-BE49-F238E27FC236}">
              <a16:creationId xmlns:a16="http://schemas.microsoft.com/office/drawing/2014/main" id="{D9555CBE-038E-433D-93F5-04DFB230A0A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5" name="Picture 12">
          <a:extLst>
            <a:ext uri="{FF2B5EF4-FFF2-40B4-BE49-F238E27FC236}">
              <a16:creationId xmlns:a16="http://schemas.microsoft.com/office/drawing/2014/main" id="{4567FFD9-357C-41E5-BC59-D0BF3CE341D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6" name="Picture 12">
          <a:extLst>
            <a:ext uri="{FF2B5EF4-FFF2-40B4-BE49-F238E27FC236}">
              <a16:creationId xmlns:a16="http://schemas.microsoft.com/office/drawing/2014/main" id="{74EC5038-8775-4AE5-B262-BA832CD3037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7" name="Picture 12">
          <a:extLst>
            <a:ext uri="{FF2B5EF4-FFF2-40B4-BE49-F238E27FC236}">
              <a16:creationId xmlns:a16="http://schemas.microsoft.com/office/drawing/2014/main" id="{A06FBF79-3588-4885-9708-1B7DB8DCF6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8" name="Picture 12">
          <a:extLst>
            <a:ext uri="{FF2B5EF4-FFF2-40B4-BE49-F238E27FC236}">
              <a16:creationId xmlns:a16="http://schemas.microsoft.com/office/drawing/2014/main" id="{2ADCBFB2-A33E-42CD-9F06-4913394C46F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9" name="Picture 12">
          <a:extLst>
            <a:ext uri="{FF2B5EF4-FFF2-40B4-BE49-F238E27FC236}">
              <a16:creationId xmlns:a16="http://schemas.microsoft.com/office/drawing/2014/main" id="{B24D77EB-1ABE-4A0F-881B-F62AA72104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0" name="Picture 12">
          <a:extLst>
            <a:ext uri="{FF2B5EF4-FFF2-40B4-BE49-F238E27FC236}">
              <a16:creationId xmlns:a16="http://schemas.microsoft.com/office/drawing/2014/main" id="{0342C44F-4205-49C7-ADAA-52155077F94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1" name="Picture 12">
          <a:extLst>
            <a:ext uri="{FF2B5EF4-FFF2-40B4-BE49-F238E27FC236}">
              <a16:creationId xmlns:a16="http://schemas.microsoft.com/office/drawing/2014/main" id="{BFDDC008-A67B-4836-98C7-780CCC169B7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2" name="Picture 12">
          <a:extLst>
            <a:ext uri="{FF2B5EF4-FFF2-40B4-BE49-F238E27FC236}">
              <a16:creationId xmlns:a16="http://schemas.microsoft.com/office/drawing/2014/main" id="{54CDAB90-8A58-4154-BF84-3502DF60BA5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3" name="Picture 12">
          <a:extLst>
            <a:ext uri="{FF2B5EF4-FFF2-40B4-BE49-F238E27FC236}">
              <a16:creationId xmlns:a16="http://schemas.microsoft.com/office/drawing/2014/main" id="{04F66123-6099-43C2-8398-BFE7A2A6AB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4" name="Picture 12">
          <a:extLst>
            <a:ext uri="{FF2B5EF4-FFF2-40B4-BE49-F238E27FC236}">
              <a16:creationId xmlns:a16="http://schemas.microsoft.com/office/drawing/2014/main" id="{2F0E0833-576C-4061-98EF-D012F5E235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5" name="Picture 12">
          <a:extLst>
            <a:ext uri="{FF2B5EF4-FFF2-40B4-BE49-F238E27FC236}">
              <a16:creationId xmlns:a16="http://schemas.microsoft.com/office/drawing/2014/main" id="{79F463FB-93B5-4ED6-8FB6-5D6A8E3D291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6" name="Picture 12">
          <a:extLst>
            <a:ext uri="{FF2B5EF4-FFF2-40B4-BE49-F238E27FC236}">
              <a16:creationId xmlns:a16="http://schemas.microsoft.com/office/drawing/2014/main" id="{3BA1C03A-818D-43C2-B2ED-801AD55DBC2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7" name="Picture 12">
          <a:extLst>
            <a:ext uri="{FF2B5EF4-FFF2-40B4-BE49-F238E27FC236}">
              <a16:creationId xmlns:a16="http://schemas.microsoft.com/office/drawing/2014/main" id="{741DFF68-E882-4AAC-8E57-0085DB4294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8" name="Picture 12">
          <a:extLst>
            <a:ext uri="{FF2B5EF4-FFF2-40B4-BE49-F238E27FC236}">
              <a16:creationId xmlns:a16="http://schemas.microsoft.com/office/drawing/2014/main" id="{331C641B-A0F5-4286-84CF-D10F7179CC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9" name="Picture 12">
          <a:extLst>
            <a:ext uri="{FF2B5EF4-FFF2-40B4-BE49-F238E27FC236}">
              <a16:creationId xmlns:a16="http://schemas.microsoft.com/office/drawing/2014/main" id="{3EE8DFE4-8947-4FF5-B306-85E22EA243A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0" name="Picture 12">
          <a:extLst>
            <a:ext uri="{FF2B5EF4-FFF2-40B4-BE49-F238E27FC236}">
              <a16:creationId xmlns:a16="http://schemas.microsoft.com/office/drawing/2014/main" id="{F540FF89-314F-444D-A290-5D790708464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1" name="Picture 12">
          <a:extLst>
            <a:ext uri="{FF2B5EF4-FFF2-40B4-BE49-F238E27FC236}">
              <a16:creationId xmlns:a16="http://schemas.microsoft.com/office/drawing/2014/main" id="{47430D4D-8E26-408A-92BD-C4F275E6705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2" name="Picture 12">
          <a:extLst>
            <a:ext uri="{FF2B5EF4-FFF2-40B4-BE49-F238E27FC236}">
              <a16:creationId xmlns:a16="http://schemas.microsoft.com/office/drawing/2014/main" id="{8747CF70-4C13-4064-9493-25431CD855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3" name="Picture 12">
          <a:extLst>
            <a:ext uri="{FF2B5EF4-FFF2-40B4-BE49-F238E27FC236}">
              <a16:creationId xmlns:a16="http://schemas.microsoft.com/office/drawing/2014/main" id="{1BB68C4E-131E-492B-BB19-B6510D4753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4" name="Picture 12">
          <a:extLst>
            <a:ext uri="{FF2B5EF4-FFF2-40B4-BE49-F238E27FC236}">
              <a16:creationId xmlns:a16="http://schemas.microsoft.com/office/drawing/2014/main" id="{4072E8EE-6F87-408C-B1AE-4BFCFB8692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5" name="Picture 12">
          <a:extLst>
            <a:ext uri="{FF2B5EF4-FFF2-40B4-BE49-F238E27FC236}">
              <a16:creationId xmlns:a16="http://schemas.microsoft.com/office/drawing/2014/main" id="{56AF17EA-E1FE-4F7B-AAF9-07DE3227B4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6" name="Picture 12">
          <a:extLst>
            <a:ext uri="{FF2B5EF4-FFF2-40B4-BE49-F238E27FC236}">
              <a16:creationId xmlns:a16="http://schemas.microsoft.com/office/drawing/2014/main" id="{9F2F3137-E9E1-401E-9077-B707EF684E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7" name="Picture 12">
          <a:extLst>
            <a:ext uri="{FF2B5EF4-FFF2-40B4-BE49-F238E27FC236}">
              <a16:creationId xmlns:a16="http://schemas.microsoft.com/office/drawing/2014/main" id="{3D5709DC-32E6-430D-8EFE-0F76BCD044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7</xdr:col>
      <xdr:colOff>424506</xdr:colOff>
      <xdr:row>57</xdr:row>
      <xdr:rowOff>171449</xdr:rowOff>
    </xdr:from>
    <xdr:ext cx="142953" cy="5716"/>
    <xdr:pic>
      <xdr:nvPicPr>
        <xdr:cNvPr id="48" name="Picture 4">
          <a:extLst>
            <a:ext uri="{FF2B5EF4-FFF2-40B4-BE49-F238E27FC236}">
              <a16:creationId xmlns:a16="http://schemas.microsoft.com/office/drawing/2014/main" id="{B6A78609-0C10-4DFC-BFFA-9448641EAC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5369925" y="9658310"/>
          <a:ext cx="5716" cy="142953"/>
        </a:xfrm>
        <a:prstGeom prst="rect">
          <a:avLst/>
        </a:prstGeom>
        <a:noFill/>
        <a:ln w="1">
          <a:noFill/>
          <a:miter lim="800000"/>
          <a:headEnd/>
          <a:tailEnd type="none" w="med" len="med"/>
        </a:ln>
        <a:effectLst/>
      </xdr:spPr>
    </xdr:pic>
    <xdr:clientData/>
  </xdr:oneCellAnchor>
  <xdr:oneCellAnchor>
    <xdr:from>
      <xdr:col>7</xdr:col>
      <xdr:colOff>1377008</xdr:colOff>
      <xdr:row>57</xdr:row>
      <xdr:rowOff>114300</xdr:rowOff>
    </xdr:from>
    <xdr:ext cx="142953" cy="5716"/>
    <xdr:pic>
      <xdr:nvPicPr>
        <xdr:cNvPr id="49" name="Picture 4">
          <a:extLst>
            <a:ext uri="{FF2B5EF4-FFF2-40B4-BE49-F238E27FC236}">
              <a16:creationId xmlns:a16="http://schemas.microsoft.com/office/drawing/2014/main" id="{8C721495-1BDE-40FD-B323-2A5D2C8B58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5552807" y="9601161"/>
          <a:ext cx="5716" cy="142953"/>
        </a:xfrm>
        <a:prstGeom prst="rect">
          <a:avLst/>
        </a:prstGeom>
        <a:noFill/>
        <a:ln w="1">
          <a:noFill/>
          <a:miter lim="800000"/>
          <a:headEnd/>
          <a:tailEnd type="none" w="med" len="med"/>
        </a:ln>
        <a:effectLst/>
      </xdr:spPr>
    </xdr:pic>
    <xdr:clientData/>
  </xdr:oneCellAnchor>
  <xdr:oneCellAnchor>
    <xdr:from>
      <xdr:col>7</xdr:col>
      <xdr:colOff>0</xdr:colOff>
      <xdr:row>276</xdr:row>
      <xdr:rowOff>121876</xdr:rowOff>
    </xdr:from>
    <xdr:ext cx="5716" cy="142953"/>
    <xdr:pic>
      <xdr:nvPicPr>
        <xdr:cNvPr id="50" name="Picture 4">
          <a:extLst>
            <a:ext uri="{FF2B5EF4-FFF2-40B4-BE49-F238E27FC236}">
              <a16:creationId xmlns:a16="http://schemas.microsoft.com/office/drawing/2014/main" id="{63DBCC1C-D162-45BC-84E4-40EFBB6EAA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9000000">
          <a:off x="4876800" y="46390516"/>
          <a:ext cx="5716" cy="142953"/>
        </a:xfrm>
        <a:prstGeom prst="rect">
          <a:avLst/>
        </a:prstGeom>
        <a:noFill/>
        <a:ln w="1">
          <a:noFill/>
          <a:miter lim="800000"/>
          <a:headEnd/>
          <a:tailEnd type="none" w="med" len="med"/>
        </a:ln>
        <a:effectLst/>
      </xdr:spPr>
    </xdr:pic>
    <xdr:clientData/>
  </xdr:oneCellAnchor>
  <xdr:oneCellAnchor>
    <xdr:from>
      <xdr:col>8</xdr:col>
      <xdr:colOff>1476062</xdr:colOff>
      <xdr:row>725</xdr:row>
      <xdr:rowOff>2491736</xdr:rowOff>
    </xdr:from>
    <xdr:ext cx="142953" cy="5716"/>
    <xdr:pic>
      <xdr:nvPicPr>
        <xdr:cNvPr id="51" name="Picture 4">
          <a:extLst>
            <a:ext uri="{FF2B5EF4-FFF2-40B4-BE49-F238E27FC236}">
              <a16:creationId xmlns:a16="http://schemas.microsoft.com/office/drawing/2014/main" id="{8BCC1EF1-F879-4B28-AF4E-83AD4734AB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6162401" y="121638017"/>
          <a:ext cx="5716" cy="142953"/>
        </a:xfrm>
        <a:prstGeom prst="rect">
          <a:avLst/>
        </a:prstGeom>
        <a:noFill/>
        <a:ln w="1">
          <a:noFill/>
          <a:miter lim="800000"/>
          <a:headEnd/>
          <a:tailEnd type="none" w="med" len="med"/>
        </a:ln>
        <a:effectLst/>
      </xdr:spPr>
    </xdr:pic>
    <xdr:clientData/>
  </xdr:oneCellAnchor>
  <xdr:oneCellAnchor>
    <xdr:from>
      <xdr:col>7</xdr:col>
      <xdr:colOff>3257702</xdr:colOff>
      <xdr:row>1</xdr:row>
      <xdr:rowOff>112758</xdr:rowOff>
    </xdr:from>
    <xdr:ext cx="537210" cy="409575"/>
    <xdr:sp macro="" textlink="">
      <xdr:nvSpPr>
        <xdr:cNvPr id="52" name="Ovaal 51">
          <a:extLst>
            <a:ext uri="{FF2B5EF4-FFF2-40B4-BE49-F238E27FC236}">
              <a16:creationId xmlns:a16="http://schemas.microsoft.com/office/drawing/2014/main" id="{8512DC9D-5258-4284-A3C5-EF5990042F57}"/>
            </a:ext>
          </a:extLst>
        </xdr:cNvPr>
        <xdr:cNvSpPr/>
      </xdr:nvSpPr>
      <xdr:spPr>
        <a:xfrm>
          <a:off x="5482742" y="2803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2670810</xdr:colOff>
      <xdr:row>4</xdr:row>
      <xdr:rowOff>40459</xdr:rowOff>
    </xdr:from>
    <xdr:to>
      <xdr:col>7</xdr:col>
      <xdr:colOff>3078480</xdr:colOff>
      <xdr:row>4</xdr:row>
      <xdr:rowOff>388802</xdr:rowOff>
    </xdr:to>
    <xdr:sp macro="" textlink="">
      <xdr:nvSpPr>
        <xdr:cNvPr id="53" name="Ovaal 52" descr="M.Z.">
          <a:extLst>
            <a:ext uri="{FF2B5EF4-FFF2-40B4-BE49-F238E27FC236}">
              <a16:creationId xmlns:a16="http://schemas.microsoft.com/office/drawing/2014/main" id="{AC521EB1-6681-4549-8051-30DFDC46B8F2}"/>
            </a:ext>
          </a:extLst>
        </xdr:cNvPr>
        <xdr:cNvSpPr/>
      </xdr:nvSpPr>
      <xdr:spPr>
        <a:xfrm>
          <a:off x="5482590" y="711019"/>
          <a:ext cx="3810" cy="12736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92D10D53-C5E7-4062-84D6-47131CFAF8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01D43B50-7744-4A55-BB0B-80B1D24D72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1DCC542D-FAF7-49B7-ACDE-ADF3EA542B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D718E592-2138-4066-B394-6909BAC19E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6D77AE31-33B5-497F-97A9-C11E8308CA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871C9F63-CB56-416A-8699-51B030A4CC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583E7C50-871D-459F-8CBA-CE9753E317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E3CC2888-AEFC-4279-B2A1-EE62E80B12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D49A32E7-F725-4146-898E-2F636C4CBA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E78B5346-6B7C-402F-B9EA-9BEE2091C6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6AC812D7-2EB7-4AF5-90B5-1FD9193E24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D0A8A3E3-F05C-4DD5-ABE0-D461FB7E7D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648BF7B1-A119-4321-8CCE-F344682EB2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1320800</xdr:colOff>
      <xdr:row>3</xdr:row>
      <xdr:rowOff>57239</xdr:rowOff>
    </xdr:from>
    <xdr:to>
      <xdr:col>7</xdr:col>
      <xdr:colOff>1751965</xdr:colOff>
      <xdr:row>3</xdr:row>
      <xdr:rowOff>406400</xdr:rowOff>
    </xdr:to>
    <xdr:sp macro="" textlink="">
      <xdr:nvSpPr>
        <xdr:cNvPr id="15" name="Ovaal 14" descr="M.Z.">
          <a:extLst>
            <a:ext uri="{FF2B5EF4-FFF2-40B4-BE49-F238E27FC236}">
              <a16:creationId xmlns:a16="http://schemas.microsoft.com/office/drawing/2014/main" id="{4A94B2E8-A307-46D2-A735-3804CC83CEB3}"/>
            </a:ext>
          </a:extLst>
        </xdr:cNvPr>
        <xdr:cNvSpPr/>
      </xdr:nvSpPr>
      <xdr:spPr>
        <a:xfrm>
          <a:off x="5488940" y="560159"/>
          <a:ext cx="0" cy="11294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endParaRPr lang="nl-BE" sz="1100" b="1">
            <a:solidFill>
              <a:srgbClr val="0070C0"/>
            </a:solidFill>
          </a:endParaRPr>
        </a:p>
      </xdr:txBody>
    </xdr:sp>
    <xdr:clientData/>
  </xdr:twoCellAnchor>
  <xdr:oneCellAnchor>
    <xdr:from>
      <xdr:col>7</xdr:col>
      <xdr:colOff>790938</xdr:colOff>
      <xdr:row>1</xdr:row>
      <xdr:rowOff>157208</xdr:rowOff>
    </xdr:from>
    <xdr:ext cx="537210" cy="409575"/>
    <xdr:sp macro="" textlink="">
      <xdr:nvSpPr>
        <xdr:cNvPr id="16" name="Ovaal 15">
          <a:extLst>
            <a:ext uri="{FF2B5EF4-FFF2-40B4-BE49-F238E27FC236}">
              <a16:creationId xmlns:a16="http://schemas.microsoft.com/office/drawing/2014/main" id="{AFA9F816-19C9-4B0D-9F51-BA5AE3B53C98}"/>
            </a:ext>
          </a:extLst>
        </xdr:cNvPr>
        <xdr:cNvSpPr/>
      </xdr:nvSpPr>
      <xdr:spPr>
        <a:xfrm>
          <a:off x="5484858" y="32484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11</xdr:col>
      <xdr:colOff>584526</xdr:colOff>
      <xdr:row>7</xdr:row>
      <xdr:rowOff>0</xdr:rowOff>
    </xdr:from>
    <xdr:ext cx="142953" cy="5716"/>
    <xdr:pic>
      <xdr:nvPicPr>
        <xdr:cNvPr id="17" name="Picture 4">
          <a:extLst>
            <a:ext uri="{FF2B5EF4-FFF2-40B4-BE49-F238E27FC236}">
              <a16:creationId xmlns:a16="http://schemas.microsoft.com/office/drawing/2014/main" id="{D3588D07-351F-4B07-AB79-2DF6A0F35B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7968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18" name="Picture 4">
          <a:extLst>
            <a:ext uri="{FF2B5EF4-FFF2-40B4-BE49-F238E27FC236}">
              <a16:creationId xmlns:a16="http://schemas.microsoft.com/office/drawing/2014/main" id="{D270B69A-EEB4-4EA6-BB2A-6F7A66394BB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19" name="Picture 4">
          <a:extLst>
            <a:ext uri="{FF2B5EF4-FFF2-40B4-BE49-F238E27FC236}">
              <a16:creationId xmlns:a16="http://schemas.microsoft.com/office/drawing/2014/main" id="{13AE15B8-FF39-41B7-8A15-8B389DA70D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20" name="Picture 4">
          <a:extLst>
            <a:ext uri="{FF2B5EF4-FFF2-40B4-BE49-F238E27FC236}">
              <a16:creationId xmlns:a16="http://schemas.microsoft.com/office/drawing/2014/main" id="{AD491AC2-5E93-4309-8564-5A92845184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21" name="Picture 4">
          <a:extLst>
            <a:ext uri="{FF2B5EF4-FFF2-40B4-BE49-F238E27FC236}">
              <a16:creationId xmlns:a16="http://schemas.microsoft.com/office/drawing/2014/main" id="{D0934BCE-9391-48A5-8C8E-90EF448559F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EC2E2223-25E3-4B9A-94C1-2BC40CAFBC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E55D106A-427B-405D-B964-8DA9AF7342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02F005B8-7718-4535-BEA9-037C376B31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377D3151-BE62-4950-95F2-528F488248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44D19CA5-31EA-40CB-BA35-800ADF8963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BD05A8EE-5E49-4FBB-B792-8A0FFA9C08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9188E88A-EFB9-4C42-A26F-E96A0048B1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75A375AE-B642-4C51-8DFE-27B212A507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2CEEC4C7-1E6F-4EBA-B09F-94706CD34D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858B038C-22F5-4772-A546-D26876DCA2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C2F416B4-5C27-4E06-B5EA-BF833C5141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3DEE5D70-4BF0-451A-96C5-0C7ABF2855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D6E28DED-7788-493B-B633-4243C02AC7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3185785</xdr:colOff>
      <xdr:row>1</xdr:row>
      <xdr:rowOff>132181</xdr:rowOff>
    </xdr:from>
    <xdr:ext cx="537210" cy="409575"/>
    <xdr:sp macro="" textlink="">
      <xdr:nvSpPr>
        <xdr:cNvPr id="15" name="Ovaal 14">
          <a:extLst>
            <a:ext uri="{FF2B5EF4-FFF2-40B4-BE49-F238E27FC236}">
              <a16:creationId xmlns:a16="http://schemas.microsoft.com/office/drawing/2014/main" id="{EF68787F-0F1B-4EF2-AEC3-9580A9271BEF}"/>
            </a:ext>
          </a:extLst>
        </xdr:cNvPr>
        <xdr:cNvSpPr/>
      </xdr:nvSpPr>
      <xdr:spPr>
        <a:xfrm>
          <a:off x="5487025" y="299821"/>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3185160</xdr:colOff>
      <xdr:row>3</xdr:row>
      <xdr:rowOff>68580</xdr:rowOff>
    </xdr:from>
    <xdr:to>
      <xdr:col>7</xdr:col>
      <xdr:colOff>3592830</xdr:colOff>
      <xdr:row>3</xdr:row>
      <xdr:rowOff>432163</xdr:rowOff>
    </xdr:to>
    <xdr:sp macro="" textlink="">
      <xdr:nvSpPr>
        <xdr:cNvPr id="16" name="Ovaal 15" descr="M.Z.">
          <a:extLst>
            <a:ext uri="{FF2B5EF4-FFF2-40B4-BE49-F238E27FC236}">
              <a16:creationId xmlns:a16="http://schemas.microsoft.com/office/drawing/2014/main" id="{848ECCDB-995A-4188-94B8-1788C5149EC6}"/>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3506833</xdr:colOff>
      <xdr:row>0</xdr:row>
      <xdr:rowOff>0</xdr:rowOff>
    </xdr:from>
    <xdr:ext cx="537210" cy="409575"/>
    <xdr:sp macro="" textlink="">
      <xdr:nvSpPr>
        <xdr:cNvPr id="2" name="Ovaal 1">
          <a:extLst>
            <a:ext uri="{FF2B5EF4-FFF2-40B4-BE49-F238E27FC236}">
              <a16:creationId xmlns:a16="http://schemas.microsoft.com/office/drawing/2014/main" id="{1466C63B-1F89-44BF-8BFE-45D807DA4474}"/>
            </a:ext>
          </a:extLst>
        </xdr:cNvPr>
        <xdr:cNvSpPr/>
      </xdr:nvSpPr>
      <xdr:spPr>
        <a:xfrm>
          <a:off x="9860008" y="0"/>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7</xdr:col>
      <xdr:colOff>0</xdr:colOff>
      <xdr:row>195</xdr:row>
      <xdr:rowOff>121876</xdr:rowOff>
    </xdr:from>
    <xdr:ext cx="5716" cy="142953"/>
    <xdr:pic>
      <xdr:nvPicPr>
        <xdr:cNvPr id="4" name="Picture 4">
          <a:extLst>
            <a:ext uri="{FF2B5EF4-FFF2-40B4-BE49-F238E27FC236}">
              <a16:creationId xmlns:a16="http://schemas.microsoft.com/office/drawing/2014/main" id="{7926585E-3122-4F08-861E-E1D3DDA806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9000000">
          <a:off x="4267200" y="35966356"/>
          <a:ext cx="5716" cy="142953"/>
        </a:xfrm>
        <a:prstGeom prst="rect">
          <a:avLst/>
        </a:prstGeom>
        <a:noFill/>
        <a:ln w="1">
          <a:noFill/>
          <a:miter lim="800000"/>
          <a:headEnd/>
          <a:tailEnd type="none" w="med" len="med"/>
        </a:ln>
        <a:effectLst/>
      </xdr:spPr>
    </xdr:pic>
    <xdr:clientData/>
  </xdr:oneCellAnchor>
  <xdr:oneCellAnchor>
    <xdr:from>
      <xdr:col>7</xdr:col>
      <xdr:colOff>0</xdr:colOff>
      <xdr:row>195</xdr:row>
      <xdr:rowOff>121876</xdr:rowOff>
    </xdr:from>
    <xdr:ext cx="5716" cy="142953"/>
    <xdr:pic>
      <xdr:nvPicPr>
        <xdr:cNvPr id="18" name="Picture 4">
          <a:extLst>
            <a:ext uri="{FF2B5EF4-FFF2-40B4-BE49-F238E27FC236}">
              <a16:creationId xmlns:a16="http://schemas.microsoft.com/office/drawing/2014/main" id="{D2046A2C-2C68-4FD4-B114-76C20669F6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9000000">
          <a:off x="3474720" y="5433060"/>
          <a:ext cx="5716" cy="142953"/>
        </a:xfrm>
        <a:prstGeom prst="rect">
          <a:avLst/>
        </a:prstGeom>
        <a:noFill/>
        <a:ln w="1">
          <a:noFill/>
          <a:miter lim="800000"/>
          <a:headEnd/>
          <a:tailEnd type="none" w="med" len="med"/>
        </a:ln>
        <a:effec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15</xdr:col>
      <xdr:colOff>0</xdr:colOff>
      <xdr:row>0</xdr:row>
      <xdr:rowOff>0</xdr:rowOff>
    </xdr:from>
    <xdr:ext cx="195943" cy="17780"/>
    <xdr:pic>
      <xdr:nvPicPr>
        <xdr:cNvPr id="2" name="Picture 12">
          <a:extLst>
            <a:ext uri="{FF2B5EF4-FFF2-40B4-BE49-F238E27FC236}">
              <a16:creationId xmlns:a16="http://schemas.microsoft.com/office/drawing/2014/main" id="{DDCA95DE-FD9A-4449-9E37-C4780DF977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3" name="Picture 12">
          <a:extLst>
            <a:ext uri="{FF2B5EF4-FFF2-40B4-BE49-F238E27FC236}">
              <a16:creationId xmlns:a16="http://schemas.microsoft.com/office/drawing/2014/main" id="{9AF753A2-21BB-4343-A23E-5995922823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4" name="Picture 12">
          <a:extLst>
            <a:ext uri="{FF2B5EF4-FFF2-40B4-BE49-F238E27FC236}">
              <a16:creationId xmlns:a16="http://schemas.microsoft.com/office/drawing/2014/main" id="{3E8C6288-22D0-4631-B2FE-EC4E3927B6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5" name="Picture 12">
          <a:extLst>
            <a:ext uri="{FF2B5EF4-FFF2-40B4-BE49-F238E27FC236}">
              <a16:creationId xmlns:a16="http://schemas.microsoft.com/office/drawing/2014/main" id="{D5763623-8274-4B04-A0FD-21AD0285BA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6" name="Picture 12">
          <a:extLst>
            <a:ext uri="{FF2B5EF4-FFF2-40B4-BE49-F238E27FC236}">
              <a16:creationId xmlns:a16="http://schemas.microsoft.com/office/drawing/2014/main" id="{993618A0-4142-4340-AE80-1D331C13E6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7" name="Picture 12">
          <a:extLst>
            <a:ext uri="{FF2B5EF4-FFF2-40B4-BE49-F238E27FC236}">
              <a16:creationId xmlns:a16="http://schemas.microsoft.com/office/drawing/2014/main" id="{BEBF35B8-9686-467D-91F4-426579BA54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8" name="Picture 12">
          <a:extLst>
            <a:ext uri="{FF2B5EF4-FFF2-40B4-BE49-F238E27FC236}">
              <a16:creationId xmlns:a16="http://schemas.microsoft.com/office/drawing/2014/main" id="{1911642D-F682-4C28-BBD3-8A8A668CF1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9" name="Picture 12">
          <a:extLst>
            <a:ext uri="{FF2B5EF4-FFF2-40B4-BE49-F238E27FC236}">
              <a16:creationId xmlns:a16="http://schemas.microsoft.com/office/drawing/2014/main" id="{32635CB0-035E-4597-BBDD-3E8C333637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10" name="Picture 12">
          <a:extLst>
            <a:ext uri="{FF2B5EF4-FFF2-40B4-BE49-F238E27FC236}">
              <a16:creationId xmlns:a16="http://schemas.microsoft.com/office/drawing/2014/main" id="{5C779D3E-31E3-4BC5-8274-6EA059641E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11" name="Picture 12">
          <a:extLst>
            <a:ext uri="{FF2B5EF4-FFF2-40B4-BE49-F238E27FC236}">
              <a16:creationId xmlns:a16="http://schemas.microsoft.com/office/drawing/2014/main" id="{F5D5EC86-FF64-45C4-A895-008AE3A971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12" name="Picture 12">
          <a:extLst>
            <a:ext uri="{FF2B5EF4-FFF2-40B4-BE49-F238E27FC236}">
              <a16:creationId xmlns:a16="http://schemas.microsoft.com/office/drawing/2014/main" id="{9A9277BD-35AB-4353-9349-DAB9AF0AD0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13" name="Picture 12">
          <a:extLst>
            <a:ext uri="{FF2B5EF4-FFF2-40B4-BE49-F238E27FC236}">
              <a16:creationId xmlns:a16="http://schemas.microsoft.com/office/drawing/2014/main" id="{A9378485-4558-4322-A183-30ED8AE10E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15</xdr:col>
      <xdr:colOff>0</xdr:colOff>
      <xdr:row>0</xdr:row>
      <xdr:rowOff>0</xdr:rowOff>
    </xdr:from>
    <xdr:ext cx="195943" cy="17780"/>
    <xdr:pic>
      <xdr:nvPicPr>
        <xdr:cNvPr id="14" name="Picture 12">
          <a:extLst>
            <a:ext uri="{FF2B5EF4-FFF2-40B4-BE49-F238E27FC236}">
              <a16:creationId xmlns:a16="http://schemas.microsoft.com/office/drawing/2014/main" id="{A54AFEA9-F5A8-4ACA-BFAC-A91C2FAC54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twoCellAnchor>
    <xdr:from>
      <xdr:col>9</xdr:col>
      <xdr:colOff>622375</xdr:colOff>
      <xdr:row>4</xdr:row>
      <xdr:rowOff>58389</xdr:rowOff>
    </xdr:from>
    <xdr:to>
      <xdr:col>9</xdr:col>
      <xdr:colOff>1281953</xdr:colOff>
      <xdr:row>4</xdr:row>
      <xdr:rowOff>406732</xdr:rowOff>
    </xdr:to>
    <xdr:sp macro="" textlink="">
      <xdr:nvSpPr>
        <xdr:cNvPr id="16" name="Ovaal 15" descr="M.Z.">
          <a:extLst>
            <a:ext uri="{FF2B5EF4-FFF2-40B4-BE49-F238E27FC236}">
              <a16:creationId xmlns:a16="http://schemas.microsoft.com/office/drawing/2014/main" id="{33A63FAE-C55C-433F-AEB2-A4F7081DBE90}"/>
            </a:ext>
          </a:extLst>
        </xdr:cNvPr>
        <xdr:cNvSpPr/>
      </xdr:nvSpPr>
      <xdr:spPr>
        <a:xfrm>
          <a:off x="6093535" y="789909"/>
          <a:ext cx="4258" cy="12736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29</xdr:col>
      <xdr:colOff>0</xdr:colOff>
      <xdr:row>0</xdr:row>
      <xdr:rowOff>0</xdr:rowOff>
    </xdr:from>
    <xdr:ext cx="195943" cy="17780"/>
    <xdr:pic>
      <xdr:nvPicPr>
        <xdr:cNvPr id="15" name="Picture 12">
          <a:extLst>
            <a:ext uri="{FF2B5EF4-FFF2-40B4-BE49-F238E27FC236}">
              <a16:creationId xmlns:a16="http://schemas.microsoft.com/office/drawing/2014/main" id="{7B2D7957-E9D5-4ED7-9D7F-83CE6D4C9A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7" name="Picture 12">
          <a:extLst>
            <a:ext uri="{FF2B5EF4-FFF2-40B4-BE49-F238E27FC236}">
              <a16:creationId xmlns:a16="http://schemas.microsoft.com/office/drawing/2014/main" id="{1490DE5D-0628-4EEB-BF87-53446C7434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8" name="Picture 12">
          <a:extLst>
            <a:ext uri="{FF2B5EF4-FFF2-40B4-BE49-F238E27FC236}">
              <a16:creationId xmlns:a16="http://schemas.microsoft.com/office/drawing/2014/main" id="{C2CF13FB-E53C-498C-BC72-E863F05A97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9" name="Picture 12">
          <a:extLst>
            <a:ext uri="{FF2B5EF4-FFF2-40B4-BE49-F238E27FC236}">
              <a16:creationId xmlns:a16="http://schemas.microsoft.com/office/drawing/2014/main" id="{B5F2E52B-F0EC-46B0-8C4C-F41C124005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0" name="Picture 12">
          <a:extLst>
            <a:ext uri="{FF2B5EF4-FFF2-40B4-BE49-F238E27FC236}">
              <a16:creationId xmlns:a16="http://schemas.microsoft.com/office/drawing/2014/main" id="{2AC435FC-D69A-412D-97F9-86348D1A3D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1" name="Picture 12">
          <a:extLst>
            <a:ext uri="{FF2B5EF4-FFF2-40B4-BE49-F238E27FC236}">
              <a16:creationId xmlns:a16="http://schemas.microsoft.com/office/drawing/2014/main" id="{E4BF8838-6DAB-4CF4-9807-3EB2F1196A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2" name="Picture 12">
          <a:extLst>
            <a:ext uri="{FF2B5EF4-FFF2-40B4-BE49-F238E27FC236}">
              <a16:creationId xmlns:a16="http://schemas.microsoft.com/office/drawing/2014/main" id="{8682C384-7AFB-4819-8724-B9BB80A3ED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3" name="Picture 12">
          <a:extLst>
            <a:ext uri="{FF2B5EF4-FFF2-40B4-BE49-F238E27FC236}">
              <a16:creationId xmlns:a16="http://schemas.microsoft.com/office/drawing/2014/main" id="{D3A3785D-3499-44CA-B2E2-EE390E5159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4" name="Picture 12">
          <a:extLst>
            <a:ext uri="{FF2B5EF4-FFF2-40B4-BE49-F238E27FC236}">
              <a16:creationId xmlns:a16="http://schemas.microsoft.com/office/drawing/2014/main" id="{4A13260B-4AB6-411C-9630-188698BB84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5" name="Picture 12">
          <a:extLst>
            <a:ext uri="{FF2B5EF4-FFF2-40B4-BE49-F238E27FC236}">
              <a16:creationId xmlns:a16="http://schemas.microsoft.com/office/drawing/2014/main" id="{B1B56045-E334-4B65-8456-69EFC33088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6" name="Picture 12">
          <a:extLst>
            <a:ext uri="{FF2B5EF4-FFF2-40B4-BE49-F238E27FC236}">
              <a16:creationId xmlns:a16="http://schemas.microsoft.com/office/drawing/2014/main" id="{CAD813EB-ECFC-403C-8ABD-717FBE39A0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7" name="Picture 12">
          <a:extLst>
            <a:ext uri="{FF2B5EF4-FFF2-40B4-BE49-F238E27FC236}">
              <a16:creationId xmlns:a16="http://schemas.microsoft.com/office/drawing/2014/main" id="{A9750267-0AB8-457E-93C5-DFE17410DC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28" name="Picture 12">
          <a:extLst>
            <a:ext uri="{FF2B5EF4-FFF2-40B4-BE49-F238E27FC236}">
              <a16:creationId xmlns:a16="http://schemas.microsoft.com/office/drawing/2014/main" id="{04B1E29C-7FB1-4D10-9D66-877351A48E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497300" y="0"/>
          <a:ext cx="195943" cy="17780"/>
        </a:xfrm>
        <a:prstGeom prst="rect">
          <a:avLst/>
        </a:prstGeom>
        <a:noFill/>
        <a:ln w="1">
          <a:noFill/>
          <a:miter lim="800000"/>
          <a:headEnd/>
          <a:tailEnd type="none" w="med" len="med"/>
        </a:ln>
        <a:effec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29</xdr:col>
      <xdr:colOff>0</xdr:colOff>
      <xdr:row>0</xdr:row>
      <xdr:rowOff>0</xdr:rowOff>
    </xdr:from>
    <xdr:ext cx="195943" cy="17780"/>
    <xdr:pic>
      <xdr:nvPicPr>
        <xdr:cNvPr id="2" name="Picture 12">
          <a:extLst>
            <a:ext uri="{FF2B5EF4-FFF2-40B4-BE49-F238E27FC236}">
              <a16:creationId xmlns:a16="http://schemas.microsoft.com/office/drawing/2014/main" id="{425A6909-0099-4B48-8B9B-887FF51448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3" name="Picture 12">
          <a:extLst>
            <a:ext uri="{FF2B5EF4-FFF2-40B4-BE49-F238E27FC236}">
              <a16:creationId xmlns:a16="http://schemas.microsoft.com/office/drawing/2014/main" id="{25D888B7-41F4-421B-96D9-C92DF4B77D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4" name="Picture 12">
          <a:extLst>
            <a:ext uri="{FF2B5EF4-FFF2-40B4-BE49-F238E27FC236}">
              <a16:creationId xmlns:a16="http://schemas.microsoft.com/office/drawing/2014/main" id="{37558D9A-EFD2-47CE-BB82-8BA76CE258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5" name="Picture 12">
          <a:extLst>
            <a:ext uri="{FF2B5EF4-FFF2-40B4-BE49-F238E27FC236}">
              <a16:creationId xmlns:a16="http://schemas.microsoft.com/office/drawing/2014/main" id="{7319FA9F-76DA-4B86-8047-D326B373CF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6" name="Picture 12">
          <a:extLst>
            <a:ext uri="{FF2B5EF4-FFF2-40B4-BE49-F238E27FC236}">
              <a16:creationId xmlns:a16="http://schemas.microsoft.com/office/drawing/2014/main" id="{A0E0266C-0EAF-4FE4-BFE4-AB83903022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7" name="Picture 12">
          <a:extLst>
            <a:ext uri="{FF2B5EF4-FFF2-40B4-BE49-F238E27FC236}">
              <a16:creationId xmlns:a16="http://schemas.microsoft.com/office/drawing/2014/main" id="{D0AAAA32-06A4-446D-BA9A-407E4ED387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8" name="Picture 12">
          <a:extLst>
            <a:ext uri="{FF2B5EF4-FFF2-40B4-BE49-F238E27FC236}">
              <a16:creationId xmlns:a16="http://schemas.microsoft.com/office/drawing/2014/main" id="{2E4A28D5-45F9-4145-886D-9084D0C2ED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9" name="Picture 12">
          <a:extLst>
            <a:ext uri="{FF2B5EF4-FFF2-40B4-BE49-F238E27FC236}">
              <a16:creationId xmlns:a16="http://schemas.microsoft.com/office/drawing/2014/main" id="{ED1B3CEB-983F-416F-BD0C-6B113F4422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0" name="Picture 12">
          <a:extLst>
            <a:ext uri="{FF2B5EF4-FFF2-40B4-BE49-F238E27FC236}">
              <a16:creationId xmlns:a16="http://schemas.microsoft.com/office/drawing/2014/main" id="{5547CA55-53CE-40A6-A383-121856AA97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1" name="Picture 12">
          <a:extLst>
            <a:ext uri="{FF2B5EF4-FFF2-40B4-BE49-F238E27FC236}">
              <a16:creationId xmlns:a16="http://schemas.microsoft.com/office/drawing/2014/main" id="{0F7C8917-A0AB-4F69-A8BF-2D40FEEB23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2" name="Picture 12">
          <a:extLst>
            <a:ext uri="{FF2B5EF4-FFF2-40B4-BE49-F238E27FC236}">
              <a16:creationId xmlns:a16="http://schemas.microsoft.com/office/drawing/2014/main" id="{B0DE78EA-F7D6-46B1-A2EC-E173478B9C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3" name="Picture 12">
          <a:extLst>
            <a:ext uri="{FF2B5EF4-FFF2-40B4-BE49-F238E27FC236}">
              <a16:creationId xmlns:a16="http://schemas.microsoft.com/office/drawing/2014/main" id="{1E887C89-3233-47B1-943E-501EC5CF05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4" name="Picture 12">
          <a:extLst>
            <a:ext uri="{FF2B5EF4-FFF2-40B4-BE49-F238E27FC236}">
              <a16:creationId xmlns:a16="http://schemas.microsoft.com/office/drawing/2014/main" id="{914784C6-A8F5-4392-8BC9-20943F2F03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9</xdr:col>
      <xdr:colOff>548640</xdr:colOff>
      <xdr:row>3</xdr:row>
      <xdr:rowOff>22860</xdr:rowOff>
    </xdr:from>
    <xdr:ext cx="537210" cy="409575"/>
    <xdr:sp macro="" textlink="">
      <xdr:nvSpPr>
        <xdr:cNvPr id="15" name="Ovaal 14">
          <a:extLst>
            <a:ext uri="{FF2B5EF4-FFF2-40B4-BE49-F238E27FC236}">
              <a16:creationId xmlns:a16="http://schemas.microsoft.com/office/drawing/2014/main" id="{5DCC22E0-B77B-4CA6-9D00-1192DA63C60E}"/>
            </a:ext>
          </a:extLst>
        </xdr:cNvPr>
        <xdr:cNvSpPr/>
      </xdr:nvSpPr>
      <xdr:spPr>
        <a:xfrm>
          <a:off x="6035040" y="525780"/>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8</xdr:col>
      <xdr:colOff>120351</xdr:colOff>
      <xdr:row>4</xdr:row>
      <xdr:rowOff>40460</xdr:rowOff>
    </xdr:from>
    <xdr:to>
      <xdr:col>9</xdr:col>
      <xdr:colOff>528918</xdr:colOff>
      <xdr:row>4</xdr:row>
      <xdr:rowOff>388803</xdr:rowOff>
    </xdr:to>
    <xdr:sp macro="" textlink="">
      <xdr:nvSpPr>
        <xdr:cNvPr id="16" name="Ovaal 15" descr="M.Z.">
          <a:extLst>
            <a:ext uri="{FF2B5EF4-FFF2-40B4-BE49-F238E27FC236}">
              <a16:creationId xmlns:a16="http://schemas.microsoft.com/office/drawing/2014/main" id="{E9E971D0-53AE-4C0B-8E6A-76AEFD4F03E6}"/>
            </a:ext>
          </a:extLst>
        </xdr:cNvPr>
        <xdr:cNvSpPr/>
      </xdr:nvSpPr>
      <xdr:spPr>
        <a:xfrm>
          <a:off x="4997151" y="711020"/>
          <a:ext cx="1018167" cy="12736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29</xdr:col>
      <xdr:colOff>0</xdr:colOff>
      <xdr:row>0</xdr:row>
      <xdr:rowOff>0</xdr:rowOff>
    </xdr:from>
    <xdr:ext cx="195943" cy="17780"/>
    <xdr:pic>
      <xdr:nvPicPr>
        <xdr:cNvPr id="2" name="Picture 12">
          <a:extLst>
            <a:ext uri="{FF2B5EF4-FFF2-40B4-BE49-F238E27FC236}">
              <a16:creationId xmlns:a16="http://schemas.microsoft.com/office/drawing/2014/main" id="{5CE54EF5-2F30-4262-94B1-422089B569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3" name="Picture 12">
          <a:extLst>
            <a:ext uri="{FF2B5EF4-FFF2-40B4-BE49-F238E27FC236}">
              <a16:creationId xmlns:a16="http://schemas.microsoft.com/office/drawing/2014/main" id="{2CECBF7D-A6FC-4E4A-9BD1-7F2E087014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4" name="Picture 12">
          <a:extLst>
            <a:ext uri="{FF2B5EF4-FFF2-40B4-BE49-F238E27FC236}">
              <a16:creationId xmlns:a16="http://schemas.microsoft.com/office/drawing/2014/main" id="{5C6A35EE-7E72-451D-8F93-2A4414C886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5" name="Picture 12">
          <a:extLst>
            <a:ext uri="{FF2B5EF4-FFF2-40B4-BE49-F238E27FC236}">
              <a16:creationId xmlns:a16="http://schemas.microsoft.com/office/drawing/2014/main" id="{8F292D13-1EB8-4828-970F-697A15D438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6" name="Picture 12">
          <a:extLst>
            <a:ext uri="{FF2B5EF4-FFF2-40B4-BE49-F238E27FC236}">
              <a16:creationId xmlns:a16="http://schemas.microsoft.com/office/drawing/2014/main" id="{76D4F7FA-35D9-4F8F-AB54-929AE84E59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7" name="Picture 12">
          <a:extLst>
            <a:ext uri="{FF2B5EF4-FFF2-40B4-BE49-F238E27FC236}">
              <a16:creationId xmlns:a16="http://schemas.microsoft.com/office/drawing/2014/main" id="{81D85B2C-ED59-4E49-8D6B-7D636C7D5F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8" name="Picture 12">
          <a:extLst>
            <a:ext uri="{FF2B5EF4-FFF2-40B4-BE49-F238E27FC236}">
              <a16:creationId xmlns:a16="http://schemas.microsoft.com/office/drawing/2014/main" id="{2952742A-A1B0-4A07-A3DE-7869A86D22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9" name="Picture 12">
          <a:extLst>
            <a:ext uri="{FF2B5EF4-FFF2-40B4-BE49-F238E27FC236}">
              <a16:creationId xmlns:a16="http://schemas.microsoft.com/office/drawing/2014/main" id="{7B6FD48D-9421-4E14-A1F1-3F3DCE753C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0" name="Picture 12">
          <a:extLst>
            <a:ext uri="{FF2B5EF4-FFF2-40B4-BE49-F238E27FC236}">
              <a16:creationId xmlns:a16="http://schemas.microsoft.com/office/drawing/2014/main" id="{40C7B90B-30B0-4D15-A4CC-496DBD9A54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1" name="Picture 12">
          <a:extLst>
            <a:ext uri="{FF2B5EF4-FFF2-40B4-BE49-F238E27FC236}">
              <a16:creationId xmlns:a16="http://schemas.microsoft.com/office/drawing/2014/main" id="{6C0361D4-42E8-44B7-A6E4-06EA422881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2" name="Picture 12">
          <a:extLst>
            <a:ext uri="{FF2B5EF4-FFF2-40B4-BE49-F238E27FC236}">
              <a16:creationId xmlns:a16="http://schemas.microsoft.com/office/drawing/2014/main" id="{CA670369-D0F7-4C8F-ADD6-118DC14528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3" name="Picture 12">
          <a:extLst>
            <a:ext uri="{FF2B5EF4-FFF2-40B4-BE49-F238E27FC236}">
              <a16:creationId xmlns:a16="http://schemas.microsoft.com/office/drawing/2014/main" id="{4AC7619E-F9E3-4721-AE18-F14CD416BD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4" name="Picture 12">
          <a:extLst>
            <a:ext uri="{FF2B5EF4-FFF2-40B4-BE49-F238E27FC236}">
              <a16:creationId xmlns:a16="http://schemas.microsoft.com/office/drawing/2014/main" id="{7CE5FEB1-B613-4EFF-B533-FB0C1EDFAF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9</xdr:col>
      <xdr:colOff>1142728</xdr:colOff>
      <xdr:row>1</xdr:row>
      <xdr:rowOff>658858</xdr:rowOff>
    </xdr:from>
    <xdr:ext cx="537210" cy="409575"/>
    <xdr:sp macro="" textlink="">
      <xdr:nvSpPr>
        <xdr:cNvPr id="15" name="Ovaal 14">
          <a:extLst>
            <a:ext uri="{FF2B5EF4-FFF2-40B4-BE49-F238E27FC236}">
              <a16:creationId xmlns:a16="http://schemas.microsoft.com/office/drawing/2014/main" id="{B5A93E44-3307-4DA9-A5AE-561BAFA7A327}"/>
            </a:ext>
          </a:extLst>
        </xdr:cNvPr>
        <xdr:cNvSpPr/>
      </xdr:nvSpPr>
      <xdr:spPr>
        <a:xfrm>
          <a:off x="6095728" y="33881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9</xdr:col>
      <xdr:colOff>331694</xdr:colOff>
      <xdr:row>4</xdr:row>
      <xdr:rowOff>60885</xdr:rowOff>
    </xdr:from>
    <xdr:to>
      <xdr:col>9</xdr:col>
      <xdr:colOff>848957</xdr:colOff>
      <xdr:row>4</xdr:row>
      <xdr:rowOff>322729</xdr:rowOff>
    </xdr:to>
    <xdr:sp macro="" textlink="">
      <xdr:nvSpPr>
        <xdr:cNvPr id="16" name="Ovaal 15" descr="M.Z.">
          <a:extLst>
            <a:ext uri="{FF2B5EF4-FFF2-40B4-BE49-F238E27FC236}">
              <a16:creationId xmlns:a16="http://schemas.microsoft.com/office/drawing/2014/main" id="{A315A0DD-2C92-47AF-BF45-9466ED6E0DD1}"/>
            </a:ext>
          </a:extLst>
        </xdr:cNvPr>
        <xdr:cNvSpPr/>
      </xdr:nvSpPr>
      <xdr:spPr>
        <a:xfrm>
          <a:off x="5818094" y="731445"/>
          <a:ext cx="281043" cy="109444"/>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9</xdr:col>
      <xdr:colOff>1142728</xdr:colOff>
      <xdr:row>78</xdr:row>
      <xdr:rowOff>658858</xdr:rowOff>
    </xdr:from>
    <xdr:ext cx="537210" cy="409575"/>
    <xdr:sp macro="" textlink="">
      <xdr:nvSpPr>
        <xdr:cNvPr id="2" name="Ovaal 1">
          <a:extLst>
            <a:ext uri="{FF2B5EF4-FFF2-40B4-BE49-F238E27FC236}">
              <a16:creationId xmlns:a16="http://schemas.microsoft.com/office/drawing/2014/main" id="{3F955AA3-C00D-4FDB-BE77-1A4972D7DDC2}"/>
            </a:ext>
          </a:extLst>
        </xdr:cNvPr>
        <xdr:cNvSpPr/>
      </xdr:nvSpPr>
      <xdr:spPr>
        <a:xfrm>
          <a:off x="6667228" y="190500"/>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10</xdr:col>
      <xdr:colOff>85725</xdr:colOff>
      <xdr:row>0</xdr:row>
      <xdr:rowOff>47625</xdr:rowOff>
    </xdr:from>
    <xdr:ext cx="537210" cy="390525"/>
    <xdr:sp macro="" textlink="">
      <xdr:nvSpPr>
        <xdr:cNvPr id="3" name="Ovaal 2">
          <a:extLst>
            <a:ext uri="{FF2B5EF4-FFF2-40B4-BE49-F238E27FC236}">
              <a16:creationId xmlns:a16="http://schemas.microsoft.com/office/drawing/2014/main" id="{1509C66C-9D80-4749-99D1-057EB53F3964}"/>
            </a:ext>
          </a:extLst>
        </xdr:cNvPr>
        <xdr:cNvSpPr/>
      </xdr:nvSpPr>
      <xdr:spPr>
        <a:xfrm>
          <a:off x="7981950" y="47625"/>
          <a:ext cx="537210" cy="39052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295275</xdr:colOff>
      <xdr:row>36</xdr:row>
      <xdr:rowOff>0</xdr:rowOff>
    </xdr:from>
    <xdr:ext cx="142875" cy="9525"/>
    <xdr:pic>
      <xdr:nvPicPr>
        <xdr:cNvPr id="2" name="Picture 4">
          <a:extLst>
            <a:ext uri="{FF2B5EF4-FFF2-40B4-BE49-F238E27FC236}">
              <a16:creationId xmlns:a16="http://schemas.microsoft.com/office/drawing/2014/main" id="{5115A72B-28BF-49E4-A515-D2D49F1E8909}"/>
            </a:ext>
          </a:extLst>
        </xdr:cNvPr>
        <xdr:cNvPicPr>
          <a:picLocks noChangeAspect="1" noChangeArrowheads="1"/>
        </xdr:cNvPicPr>
      </xdr:nvPicPr>
      <xdr:blipFill>
        <a:blip xmlns:r="http://schemas.openxmlformats.org/officeDocument/2006/relationships" r:embed="rId1"/>
        <a:stretch>
          <a:fillRect/>
        </a:stretch>
      </xdr:blipFill>
      <xdr:spPr>
        <a:xfrm rot="6300000">
          <a:off x="5238750" y="6517005"/>
          <a:ext cx="9525" cy="142875"/>
        </a:xfrm>
        <a:prstGeom prst="rect">
          <a:avLst/>
        </a:prstGeom>
        <a:noFill/>
        <a:ln w="1">
          <a:noFill/>
          <a:miter lim="800000"/>
          <a:tailEnd type="none" w="med" len="med"/>
        </a:ln>
        <a:effectLst/>
      </xdr:spPr>
    </xdr:pic>
    <xdr:clientData/>
  </xdr:oneCellAnchor>
  <xdr:twoCellAnchor>
    <xdr:from>
      <xdr:col>6</xdr:col>
      <xdr:colOff>2901951</xdr:colOff>
      <xdr:row>3</xdr:row>
      <xdr:rowOff>79674</xdr:rowOff>
    </xdr:from>
    <xdr:to>
      <xdr:col>6</xdr:col>
      <xdr:colOff>3309621</xdr:colOff>
      <xdr:row>3</xdr:row>
      <xdr:rowOff>443257</xdr:rowOff>
    </xdr:to>
    <xdr:sp macro="" textlink="" fLocksText="0">
      <xdr:nvSpPr>
        <xdr:cNvPr id="3" name="Ovaal 2" descr="M.Z.">
          <a:extLst>
            <a:ext uri="{FF2B5EF4-FFF2-40B4-BE49-F238E27FC236}">
              <a16:creationId xmlns:a16="http://schemas.microsoft.com/office/drawing/2014/main" id="{7B5FCF7F-BF82-41D3-8CB6-D382C6085724}"/>
            </a:ext>
          </a:extLst>
        </xdr:cNvPr>
        <xdr:cNvSpPr/>
      </xdr:nvSpPr>
      <xdr:spPr>
        <a:xfrm>
          <a:off x="4875531" y="628314"/>
          <a:ext cx="3810" cy="104503"/>
        </a:xfrm>
        <a:prstGeom prst="ellipse">
          <a:avLst/>
        </a:prstGeom>
        <a:solidFill>
          <a:srgbClr val="FFFFFF"/>
        </a:solid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0" tIns="0" rIns="0" bIns="0" anchor="ctr"/>
        <a:lstStyle/>
        <a:p>
          <a:pPr algn="ctr"/>
          <a:r>
            <a:rPr lang="nl-BE" sz="1100" b="1" baseline="0">
              <a:solidFill>
                <a:srgbClr val="000000"/>
              </a:solidFill>
            </a:rPr>
            <a:t>M.Z</a:t>
          </a:r>
          <a:r>
            <a:rPr lang="nl-BE" sz="1100" b="1">
              <a:solidFill>
                <a:srgbClr val="0070C0"/>
              </a:solidFill>
            </a:rPr>
            <a:t>.</a:t>
          </a:r>
        </a:p>
      </xdr:txBody>
    </xdr:sp>
    <xdr:clientData/>
  </xdr:twoCellAnchor>
  <xdr:oneCellAnchor>
    <xdr:from>
      <xdr:col>6</xdr:col>
      <xdr:colOff>2540000</xdr:colOff>
      <xdr:row>1</xdr:row>
      <xdr:rowOff>167217</xdr:rowOff>
    </xdr:from>
    <xdr:ext cx="571500" cy="333375"/>
    <xdr:sp macro="" textlink="" fLocksText="0">
      <xdr:nvSpPr>
        <xdr:cNvPr id="4" name="Ovaal 3">
          <a:extLst>
            <a:ext uri="{FF2B5EF4-FFF2-40B4-BE49-F238E27FC236}">
              <a16:creationId xmlns:a16="http://schemas.microsoft.com/office/drawing/2014/main" id="{FA65841C-B84D-4201-86F2-8C94976D31E4}"/>
            </a:ext>
          </a:extLst>
        </xdr:cNvPr>
        <xdr:cNvSpPr/>
      </xdr:nvSpPr>
      <xdr:spPr>
        <a:xfrm>
          <a:off x="4879340" y="350097"/>
          <a:ext cx="571500" cy="333375"/>
        </a:xfrm>
        <a:prstGeom prst="ellipse">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wrap="square" anchor="ctr">
          <a:noAutofit/>
        </a:bodyPr>
        <a:lstStyle/>
        <a:p>
          <a:pPr algn="ctr"/>
          <a:r>
            <a:rPr lang="nl-NL" sz="1100" b="1"/>
            <a:t>MZ</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5052A047-8324-4A9D-962F-6E60E64B85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5C5BACC2-9ACC-47A3-B14A-D04697F6D0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2EDEAF93-4A8E-432B-ADE0-868C784DEC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C8802544-93EC-40B4-BCFF-587E144794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CAED1AA4-3D5D-407A-8E91-28018C491F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A123A61D-4EE5-4C08-A352-BCBF1E0409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686C260A-4E29-4C6D-9982-26578FC7E4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055302B2-7C86-45A3-812B-D691688A6E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BCF3931F-AE8D-4C26-80B6-E119B30E2E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B33E23CB-FB21-4F53-BE63-490696160A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24B4BAAD-C96F-436C-9690-71646173CD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8D6E975A-7BBC-45FC-B6DE-893ED0C044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020934D4-A7F4-41A2-A7F7-BB84E26A9A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3083560</xdr:colOff>
      <xdr:row>2</xdr:row>
      <xdr:rowOff>170180</xdr:rowOff>
    </xdr:from>
    <xdr:to>
      <xdr:col>7</xdr:col>
      <xdr:colOff>3491230</xdr:colOff>
      <xdr:row>2</xdr:row>
      <xdr:rowOff>533763</xdr:rowOff>
    </xdr:to>
    <xdr:sp macro="" textlink="">
      <xdr:nvSpPr>
        <xdr:cNvPr id="15" name="Ovaal 14" descr="M.Z.">
          <a:extLst>
            <a:ext uri="{FF2B5EF4-FFF2-40B4-BE49-F238E27FC236}">
              <a16:creationId xmlns:a16="http://schemas.microsoft.com/office/drawing/2014/main" id="{C1FF6FB4-74C2-4FA7-8063-3AA32BF244C4}"/>
            </a:ext>
          </a:extLst>
        </xdr:cNvPr>
        <xdr:cNvSpPr/>
      </xdr:nvSpPr>
      <xdr:spPr>
        <a:xfrm>
          <a:off x="5483860" y="505460"/>
          <a:ext cx="3810" cy="0"/>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7</xdr:col>
      <xdr:colOff>2690435</xdr:colOff>
      <xdr:row>1</xdr:row>
      <xdr:rowOff>139851</xdr:rowOff>
    </xdr:from>
    <xdr:ext cx="537210" cy="409575"/>
    <xdr:sp macro="" textlink="">
      <xdr:nvSpPr>
        <xdr:cNvPr id="16" name="Ovaal 15">
          <a:extLst>
            <a:ext uri="{FF2B5EF4-FFF2-40B4-BE49-F238E27FC236}">
              <a16:creationId xmlns:a16="http://schemas.microsoft.com/office/drawing/2014/main" id="{C76BBC62-E209-4F23-BA24-00BB0DEE603D}"/>
            </a:ext>
          </a:extLst>
        </xdr:cNvPr>
        <xdr:cNvSpPr/>
      </xdr:nvSpPr>
      <xdr:spPr>
        <a:xfrm>
          <a:off x="5486975" y="307491"/>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6487FD38-ECEB-440A-A512-62ACD9956F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25C7150B-ED24-4FDE-849D-8F0A7A0EB4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51FC9C8B-24D1-4459-8508-A324A47F36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A6F9D1B9-5C58-4084-9ED4-FBF0F59DC5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AB218263-829E-4BED-B21A-5394F73930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D052B818-C536-435D-ADD8-13C62CB1CE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E3192572-53CB-4F02-9F76-F8A752FAC1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1A003D07-4177-4757-A2CA-93954E0644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F0AFDD2A-1B08-48A4-AC9A-4D1D67C5C7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6221A90D-CCE1-4FDD-BF8A-123CACB41E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17F7A2C4-9AA8-4D1B-BD1E-32E1351490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F5B9ADF3-E76E-4931-BAAE-95EC620186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BB0A13E1-800B-4BC6-AE19-E3D600BB09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2348929</xdr:colOff>
      <xdr:row>1</xdr:row>
      <xdr:rowOff>158179</xdr:rowOff>
    </xdr:from>
    <xdr:ext cx="537210" cy="409575"/>
    <xdr:sp macro="" textlink="">
      <xdr:nvSpPr>
        <xdr:cNvPr id="15" name="Ovaal 14">
          <a:extLst>
            <a:ext uri="{FF2B5EF4-FFF2-40B4-BE49-F238E27FC236}">
              <a16:creationId xmlns:a16="http://schemas.microsoft.com/office/drawing/2014/main" id="{02B5AF36-4877-401A-AF74-72BE6924D083}"/>
            </a:ext>
          </a:extLst>
        </xdr:cNvPr>
        <xdr:cNvSpPr/>
      </xdr:nvSpPr>
      <xdr:spPr>
        <a:xfrm>
          <a:off x="5488369" y="325819"/>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2447365</xdr:colOff>
      <xdr:row>3</xdr:row>
      <xdr:rowOff>86509</xdr:rowOff>
    </xdr:from>
    <xdr:to>
      <xdr:col>7</xdr:col>
      <xdr:colOff>2985247</xdr:colOff>
      <xdr:row>3</xdr:row>
      <xdr:rowOff>582706</xdr:rowOff>
    </xdr:to>
    <xdr:sp macro="" textlink="">
      <xdr:nvSpPr>
        <xdr:cNvPr id="16" name="Ovaal 15" descr="M.Z.">
          <a:extLst>
            <a:ext uri="{FF2B5EF4-FFF2-40B4-BE49-F238E27FC236}">
              <a16:creationId xmlns:a16="http://schemas.microsoft.com/office/drawing/2014/main" id="{378EF7A6-A992-4F71-9242-B79F1F3DC6F9}"/>
            </a:ext>
          </a:extLst>
        </xdr:cNvPr>
        <xdr:cNvSpPr/>
      </xdr:nvSpPr>
      <xdr:spPr>
        <a:xfrm>
          <a:off x="5487745" y="589429"/>
          <a:ext cx="0" cy="84717"/>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28</xdr:col>
      <xdr:colOff>0</xdr:colOff>
      <xdr:row>0</xdr:row>
      <xdr:rowOff>0</xdr:rowOff>
    </xdr:from>
    <xdr:ext cx="195943" cy="17780"/>
    <xdr:pic>
      <xdr:nvPicPr>
        <xdr:cNvPr id="2" name="Picture 12">
          <a:extLst>
            <a:ext uri="{FF2B5EF4-FFF2-40B4-BE49-F238E27FC236}">
              <a16:creationId xmlns:a16="http://schemas.microsoft.com/office/drawing/2014/main" id="{75012574-886D-4D87-8E5B-2BFDC51C6B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3" name="Picture 12">
          <a:extLst>
            <a:ext uri="{FF2B5EF4-FFF2-40B4-BE49-F238E27FC236}">
              <a16:creationId xmlns:a16="http://schemas.microsoft.com/office/drawing/2014/main" id="{D694C33F-547F-4B10-BB5D-F36C419360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4" name="Picture 12">
          <a:extLst>
            <a:ext uri="{FF2B5EF4-FFF2-40B4-BE49-F238E27FC236}">
              <a16:creationId xmlns:a16="http://schemas.microsoft.com/office/drawing/2014/main" id="{8D2F0397-527E-4E2B-A339-A41F335277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5" name="Picture 12">
          <a:extLst>
            <a:ext uri="{FF2B5EF4-FFF2-40B4-BE49-F238E27FC236}">
              <a16:creationId xmlns:a16="http://schemas.microsoft.com/office/drawing/2014/main" id="{1F295BB5-90F6-40AE-9107-48C370A749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6" name="Picture 12">
          <a:extLst>
            <a:ext uri="{FF2B5EF4-FFF2-40B4-BE49-F238E27FC236}">
              <a16:creationId xmlns:a16="http://schemas.microsoft.com/office/drawing/2014/main" id="{6BA7DB98-6397-4C69-9E40-2226129BAE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7" name="Picture 12">
          <a:extLst>
            <a:ext uri="{FF2B5EF4-FFF2-40B4-BE49-F238E27FC236}">
              <a16:creationId xmlns:a16="http://schemas.microsoft.com/office/drawing/2014/main" id="{185ED9FF-4B5D-4915-9CFC-708783940A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8" name="Picture 12">
          <a:extLst>
            <a:ext uri="{FF2B5EF4-FFF2-40B4-BE49-F238E27FC236}">
              <a16:creationId xmlns:a16="http://schemas.microsoft.com/office/drawing/2014/main" id="{0D645897-848C-43F6-9C6E-2938F662D5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9" name="Picture 12">
          <a:extLst>
            <a:ext uri="{FF2B5EF4-FFF2-40B4-BE49-F238E27FC236}">
              <a16:creationId xmlns:a16="http://schemas.microsoft.com/office/drawing/2014/main" id="{DD9AECE8-33A8-408B-8E9D-0DDE6EF5F7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0" name="Picture 12">
          <a:extLst>
            <a:ext uri="{FF2B5EF4-FFF2-40B4-BE49-F238E27FC236}">
              <a16:creationId xmlns:a16="http://schemas.microsoft.com/office/drawing/2014/main" id="{00678C58-B7E8-46BA-BA09-3328992A82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1" name="Picture 12">
          <a:extLst>
            <a:ext uri="{FF2B5EF4-FFF2-40B4-BE49-F238E27FC236}">
              <a16:creationId xmlns:a16="http://schemas.microsoft.com/office/drawing/2014/main" id="{88384198-1007-470B-8B34-5D8095F665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2" name="Picture 12">
          <a:extLst>
            <a:ext uri="{FF2B5EF4-FFF2-40B4-BE49-F238E27FC236}">
              <a16:creationId xmlns:a16="http://schemas.microsoft.com/office/drawing/2014/main" id="{37B54C36-67BD-43FB-98C7-9EED2263A4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3" name="Picture 12">
          <a:extLst>
            <a:ext uri="{FF2B5EF4-FFF2-40B4-BE49-F238E27FC236}">
              <a16:creationId xmlns:a16="http://schemas.microsoft.com/office/drawing/2014/main" id="{FBABE08C-064D-4AFE-A30D-9ED0EABCEA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4" name="Picture 12">
          <a:extLst>
            <a:ext uri="{FF2B5EF4-FFF2-40B4-BE49-F238E27FC236}">
              <a16:creationId xmlns:a16="http://schemas.microsoft.com/office/drawing/2014/main" id="{844F0EA6-F369-4662-9F05-070B72C2B0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8</xdr:col>
      <xdr:colOff>2637144</xdr:colOff>
      <xdr:row>1</xdr:row>
      <xdr:rowOff>114998</xdr:rowOff>
    </xdr:from>
    <xdr:ext cx="537210" cy="409575"/>
    <xdr:sp macro="" textlink="">
      <xdr:nvSpPr>
        <xdr:cNvPr id="15" name="Ovaal 14">
          <a:extLst>
            <a:ext uri="{FF2B5EF4-FFF2-40B4-BE49-F238E27FC236}">
              <a16:creationId xmlns:a16="http://schemas.microsoft.com/office/drawing/2014/main" id="{2325AE6C-70B2-45AE-BD53-033DA3C4377E}"/>
            </a:ext>
          </a:extLst>
        </xdr:cNvPr>
        <xdr:cNvSpPr/>
      </xdr:nvSpPr>
      <xdr:spPr>
        <a:xfrm>
          <a:off x="6650344" y="3054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8</xdr:col>
      <xdr:colOff>2899410</xdr:colOff>
      <xdr:row>4</xdr:row>
      <xdr:rowOff>62230</xdr:rowOff>
    </xdr:from>
    <xdr:to>
      <xdr:col>8</xdr:col>
      <xdr:colOff>3307080</xdr:colOff>
      <xdr:row>4</xdr:row>
      <xdr:rowOff>410573</xdr:rowOff>
    </xdr:to>
    <xdr:sp macro="" textlink="">
      <xdr:nvSpPr>
        <xdr:cNvPr id="16" name="Ovaal 15" descr="M.Z.">
          <a:extLst>
            <a:ext uri="{FF2B5EF4-FFF2-40B4-BE49-F238E27FC236}">
              <a16:creationId xmlns:a16="http://schemas.microsoft.com/office/drawing/2014/main" id="{0F238CA0-1DEB-439F-AE7B-F50B6B7473C5}"/>
            </a:ext>
          </a:extLst>
        </xdr:cNvPr>
        <xdr:cNvSpPr/>
      </xdr:nvSpPr>
      <xdr:spPr>
        <a:xfrm>
          <a:off x="60921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63F2D507-1061-4706-8FC4-D7114AE18B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11E1C3DB-CFB9-4DFB-A625-2C985BD8C2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880B02C3-4A5F-44F9-92BB-7B917F2C9D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6DF0DE0C-CD32-41E2-9FFD-5D187F4A84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F87A28DE-ECE6-4101-8409-86985011F7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F11F9B59-CB29-455D-A8CD-F44BC20676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CCEFC3E8-886A-4A0C-B376-CA96BD0D0B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6500C906-B959-424A-80FA-5A3B301541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47203735-2BEB-45B5-8E36-1D9BF136F2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C14E9BD7-0E5E-4DEF-89A7-1E113F0BA0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A91FF414-F649-4BBA-A922-BDD51FC592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162453B3-7B95-4DF0-AF38-E188DCD956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50372828-516E-40FE-A706-6DEE3427CC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2646109</xdr:colOff>
      <xdr:row>1</xdr:row>
      <xdr:rowOff>143387</xdr:rowOff>
    </xdr:from>
    <xdr:ext cx="537210" cy="409575"/>
    <xdr:sp macro="" textlink="">
      <xdr:nvSpPr>
        <xdr:cNvPr id="15" name="Ovaal 14">
          <a:extLst>
            <a:ext uri="{FF2B5EF4-FFF2-40B4-BE49-F238E27FC236}">
              <a16:creationId xmlns:a16="http://schemas.microsoft.com/office/drawing/2014/main" id="{40A11B36-96FF-473C-B21B-F2CA6B928611}"/>
            </a:ext>
          </a:extLst>
        </xdr:cNvPr>
        <xdr:cNvSpPr/>
      </xdr:nvSpPr>
      <xdr:spPr>
        <a:xfrm>
          <a:off x="5488369" y="311027"/>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2648398</xdr:colOff>
      <xdr:row>3</xdr:row>
      <xdr:rowOff>98089</xdr:rowOff>
    </xdr:from>
    <xdr:to>
      <xdr:col>7</xdr:col>
      <xdr:colOff>3002728</xdr:colOff>
      <xdr:row>3</xdr:row>
      <xdr:rowOff>446432</xdr:rowOff>
    </xdr:to>
    <xdr:sp macro="" textlink="">
      <xdr:nvSpPr>
        <xdr:cNvPr id="16" name="Ovaal 15" descr="M.Z.">
          <a:extLst>
            <a:ext uri="{FF2B5EF4-FFF2-40B4-BE49-F238E27FC236}">
              <a16:creationId xmlns:a16="http://schemas.microsoft.com/office/drawing/2014/main" id="{CEE03E9A-09E3-4983-9755-34D2B58231E2}"/>
            </a:ext>
          </a:extLst>
        </xdr:cNvPr>
        <xdr:cNvSpPr/>
      </xdr:nvSpPr>
      <xdr:spPr>
        <a:xfrm>
          <a:off x="5483038" y="601009"/>
          <a:ext cx="3810" cy="664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DE1450B3-A077-4783-80D2-5EEB1645C1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5134AA91-1680-4FC5-A325-62C1A0FC15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8221FF98-6293-482B-870A-CDF1430FF4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09246A78-CDC9-46DA-AFAD-A92736AE11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E871EAF2-C549-416F-B0E0-0BC006FDB3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8129C094-C53E-4264-92CF-42DDCCB1B0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EBFDFE92-B387-4D96-81DF-140F86E066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AF06764F-0EC5-4DF2-9083-F538BF92B2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7A6C2C79-05C7-457F-8444-0777F4C6DF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7624917C-5535-458A-8117-E8AA073132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906F6984-6E27-4F39-AB06-A276570394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462A2836-FD89-4EB7-8197-ABC3459E06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B71719D6-B2A6-4311-8B7D-4179779B3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2282141</xdr:colOff>
      <xdr:row>1</xdr:row>
      <xdr:rowOff>94081</xdr:rowOff>
    </xdr:from>
    <xdr:ext cx="537210" cy="409575"/>
    <xdr:sp macro="" textlink="">
      <xdr:nvSpPr>
        <xdr:cNvPr id="15" name="Ovaal 14">
          <a:extLst>
            <a:ext uri="{FF2B5EF4-FFF2-40B4-BE49-F238E27FC236}">
              <a16:creationId xmlns:a16="http://schemas.microsoft.com/office/drawing/2014/main" id="{24D91C6D-D24B-4BA9-808B-08C756FF4428}"/>
            </a:ext>
          </a:extLst>
        </xdr:cNvPr>
        <xdr:cNvSpPr/>
      </xdr:nvSpPr>
      <xdr:spPr>
        <a:xfrm>
          <a:off x="5490161" y="261721"/>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2889325</xdr:colOff>
      <xdr:row>3</xdr:row>
      <xdr:rowOff>77545</xdr:rowOff>
    </xdr:from>
    <xdr:to>
      <xdr:col>7</xdr:col>
      <xdr:colOff>3307977</xdr:colOff>
      <xdr:row>3</xdr:row>
      <xdr:rowOff>441128</xdr:rowOff>
    </xdr:to>
    <xdr:sp macro="" textlink="">
      <xdr:nvSpPr>
        <xdr:cNvPr id="16" name="Ovaal 15" descr="M.Z.">
          <a:extLst>
            <a:ext uri="{FF2B5EF4-FFF2-40B4-BE49-F238E27FC236}">
              <a16:creationId xmlns:a16="http://schemas.microsoft.com/office/drawing/2014/main" id="{A8D10B94-E103-4E1A-8C0C-0389CCA22463}"/>
            </a:ext>
          </a:extLst>
        </xdr:cNvPr>
        <xdr:cNvSpPr/>
      </xdr:nvSpPr>
      <xdr:spPr>
        <a:xfrm>
          <a:off x="5487745" y="580465"/>
          <a:ext cx="0" cy="8926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timbres-be-album.jouwweb.be/timbres-be/albums-fr-a1849-a1954-inventaire-disposition-des-feuilles/album-fr-a1948-a1954-761-960-invent" TargetMode="External"/><Relationship Id="rId4"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imbres-be-album.jouwweb.be/intro-timbres/intro-5-contact-suggestions-apprecions"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9726-225C-42AB-B4F3-DF9DDF12FC7B}">
  <dimension ref="A1"/>
  <sheetViews>
    <sheetView workbookViewId="0">
      <selection activeCell="H24" sqref="H24"/>
    </sheetView>
  </sheetViews>
  <sheetFormatPr defaultRowHeight="14.4" x14ac:dyDescent="0.3"/>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285E-FA5E-4CB8-AB2B-0694CE3212B3}">
  <dimension ref="A1:AF17"/>
  <sheetViews>
    <sheetView showZeros="0" zoomScale="85" zoomScaleNormal="85" workbookViewId="0">
      <pane xSplit="2" ySplit="7" topLeftCell="C8" activePane="bottomRight" state="frozen"/>
      <selection pane="topRight" activeCell="D1" sqref="D1"/>
      <selection pane="bottomLeft" activeCell="A8" sqref="A8"/>
      <selection pane="bottomRight" activeCell="H8" sqref="H8"/>
    </sheetView>
  </sheetViews>
  <sheetFormatPr defaultRowHeight="14.4" x14ac:dyDescent="0.3"/>
  <cols>
    <col min="1" max="1" width="5.6640625" style="2" customWidth="1"/>
    <col min="2" max="2" width="3" style="90" customWidth="1"/>
    <col min="3" max="3" width="5.88671875" style="90" customWidth="1"/>
    <col min="4" max="4" width="5.33203125" style="90" customWidth="1"/>
    <col min="5" max="5" width="8.88671875" style="91" customWidth="1"/>
    <col min="6" max="6" width="7.44140625" style="90" customWidth="1"/>
    <col min="7" max="7" width="10.44140625" style="90" customWidth="1"/>
    <col min="8" max="8" width="50.33203125" style="90" customWidth="1"/>
    <col min="9" max="9" width="24.33203125" style="90" customWidth="1"/>
    <col min="10" max="12" width="14.6640625" style="90" customWidth="1"/>
    <col min="13" max="13" width="1.5546875" style="2" customWidth="1"/>
    <col min="14" max="14" width="3.109375" style="2" customWidth="1"/>
    <col min="15" max="16" width="6.77734375" style="2" customWidth="1"/>
    <col min="17" max="17" width="0.6640625" style="2" customWidth="1"/>
    <col min="18" max="18" width="2.44140625" style="2" customWidth="1"/>
    <col min="19" max="20" width="7.21875" style="2" customWidth="1"/>
    <col min="21" max="21" width="3" style="90" customWidth="1"/>
    <col min="22" max="27" width="6.109375" style="2" customWidth="1"/>
    <col min="28" max="28" width="1.33203125" style="2" customWidth="1"/>
    <col min="29" max="16384" width="8.88671875" style="2"/>
  </cols>
  <sheetData>
    <row r="1" spans="1:32" ht="15" customHeight="1" thickBot="1" x14ac:dyDescent="0.35">
      <c r="B1" s="88"/>
      <c r="C1" s="2"/>
      <c r="D1" s="2"/>
      <c r="E1" s="152"/>
      <c r="F1" s="2"/>
      <c r="G1" s="2"/>
      <c r="H1" s="2"/>
      <c r="I1" s="2"/>
      <c r="J1" s="2"/>
      <c r="K1" s="2"/>
      <c r="L1" s="2"/>
      <c r="U1" s="88"/>
    </row>
    <row r="2" spans="1:32" ht="54" customHeight="1" thickTop="1" thickBot="1" x14ac:dyDescent="0.35">
      <c r="A2" s="151"/>
      <c r="B2" s="572"/>
      <c r="C2" s="857" t="s">
        <v>827</v>
      </c>
      <c r="D2" s="858"/>
      <c r="E2" s="858"/>
      <c r="F2" s="858"/>
      <c r="G2" s="858"/>
      <c r="H2" s="908"/>
      <c r="I2" s="873" t="s">
        <v>3925</v>
      </c>
      <c r="J2" s="874"/>
      <c r="K2" s="874"/>
      <c r="L2" s="861"/>
      <c r="M2" s="97"/>
      <c r="N2" s="150"/>
      <c r="O2" s="851" t="s">
        <v>315</v>
      </c>
      <c r="P2" s="852"/>
      <c r="Q2" s="852"/>
      <c r="R2" s="852"/>
      <c r="S2" s="852"/>
      <c r="T2" s="852"/>
      <c r="U2" s="815" t="s">
        <v>388</v>
      </c>
      <c r="V2" s="842" t="s">
        <v>387</v>
      </c>
      <c r="W2" s="843"/>
      <c r="X2" s="844"/>
      <c r="Y2" s="844"/>
      <c r="Z2" s="844"/>
      <c r="AA2" s="845"/>
      <c r="AB2" s="879"/>
      <c r="AC2" s="1"/>
    </row>
    <row r="3" spans="1:32" ht="43.8" customHeight="1" thickTop="1" thickBot="1" x14ac:dyDescent="0.3">
      <c r="A3" s="573">
        <f>SUM(A8:A17)</f>
        <v>0</v>
      </c>
      <c r="B3" s="572"/>
      <c r="C3" s="148"/>
      <c r="D3" s="146" t="s">
        <v>386</v>
      </c>
      <c r="E3" s="147"/>
      <c r="F3" s="146"/>
      <c r="G3" s="146"/>
      <c r="H3" s="145"/>
      <c r="I3" s="787" t="s">
        <v>80</v>
      </c>
      <c r="J3" s="788"/>
      <c r="K3" s="788"/>
      <c r="L3" s="789"/>
      <c r="M3" s="97"/>
      <c r="N3" s="144" t="str">
        <f>IF(COUNTIF(M8:M1731,"?")&gt;=1,"?","")</f>
        <v/>
      </c>
      <c r="O3" s="838" t="s">
        <v>79</v>
      </c>
      <c r="P3" s="839"/>
      <c r="Q3" s="65"/>
      <c r="R3" s="82" t="str">
        <f>IF(COUNTIF(R8:R17,"◄►")&gt;=1,"◄►","")</f>
        <v/>
      </c>
      <c r="S3" s="838" t="s">
        <v>79</v>
      </c>
      <c r="T3" s="839"/>
      <c r="U3" s="816"/>
      <c r="V3" s="840">
        <f>SUM(W8:X17)</f>
        <v>0</v>
      </c>
      <c r="W3" s="841"/>
      <c r="X3" s="841"/>
      <c r="Y3" s="840">
        <f>SUM(Z8:AA17)</f>
        <v>0</v>
      </c>
      <c r="Z3" s="841"/>
      <c r="AA3" s="841"/>
      <c r="AB3" s="837"/>
      <c r="AC3" s="1"/>
    </row>
    <row r="4" spans="1:32" ht="42" customHeight="1" thickTop="1" thickBot="1" x14ac:dyDescent="0.35">
      <c r="A4" s="151"/>
      <c r="B4" s="572"/>
      <c r="C4" s="142"/>
      <c r="D4" s="141" t="s">
        <v>78</v>
      </c>
      <c r="E4" s="140"/>
      <c r="F4" s="139"/>
      <c r="G4" s="139"/>
      <c r="H4" s="138"/>
      <c r="I4" s="895" t="s">
        <v>6082</v>
      </c>
      <c r="J4" s="896"/>
      <c r="K4" s="832" t="s">
        <v>6086</v>
      </c>
      <c r="L4" s="878"/>
      <c r="M4" s="97"/>
      <c r="N4" s="875" t="s">
        <v>77</v>
      </c>
      <c r="O4" s="830" t="s">
        <v>309</v>
      </c>
      <c r="P4" s="831"/>
      <c r="Q4" s="65"/>
      <c r="R4" s="829" t="s">
        <v>77</v>
      </c>
      <c r="S4" s="817" t="s">
        <v>175</v>
      </c>
      <c r="T4" s="818"/>
      <c r="U4" s="816"/>
      <c r="V4" s="846" t="s">
        <v>309</v>
      </c>
      <c r="W4" s="847"/>
      <c r="X4" s="847"/>
      <c r="Y4" s="848" t="s">
        <v>308</v>
      </c>
      <c r="Z4" s="849"/>
      <c r="AA4" s="850"/>
      <c r="AB4" s="837"/>
      <c r="AC4" s="1"/>
    </row>
    <row r="5" spans="1:32" ht="35.4" customHeight="1" thickTop="1" thickBot="1" x14ac:dyDescent="0.3">
      <c r="A5" s="855" t="s">
        <v>4568</v>
      </c>
      <c r="B5" s="572"/>
      <c r="C5" s="137"/>
      <c r="D5" s="136" t="s">
        <v>76</v>
      </c>
      <c r="E5" s="135"/>
      <c r="F5" s="134" t="s">
        <v>75</v>
      </c>
      <c r="G5" s="133" t="s">
        <v>74</v>
      </c>
      <c r="H5" s="132" t="s">
        <v>73</v>
      </c>
      <c r="I5" s="192" t="s">
        <v>385</v>
      </c>
      <c r="J5" s="906" t="s">
        <v>384</v>
      </c>
      <c r="K5" s="907"/>
      <c r="L5" s="907"/>
      <c r="M5" s="97"/>
      <c r="N5" s="875"/>
      <c r="O5" s="518">
        <f>SUM(O9:O17)</f>
        <v>0</v>
      </c>
      <c r="P5" s="519">
        <f>SUM(P9:P17)</f>
        <v>0</v>
      </c>
      <c r="Q5" s="65"/>
      <c r="R5" s="829"/>
      <c r="S5" s="518">
        <f>SUM(S9:S17)</f>
        <v>0</v>
      </c>
      <c r="T5" s="519">
        <f>SUM(T9:T17)</f>
        <v>0</v>
      </c>
      <c r="U5" s="816"/>
      <c r="V5" s="74" t="s">
        <v>68</v>
      </c>
      <c r="W5" s="71" t="s">
        <v>70</v>
      </c>
      <c r="X5" s="73" t="s">
        <v>69</v>
      </c>
      <c r="Y5" s="72" t="s">
        <v>68</v>
      </c>
      <c r="Z5" s="71" t="s">
        <v>64</v>
      </c>
      <c r="AA5" s="70" t="s">
        <v>67</v>
      </c>
      <c r="AB5" s="837"/>
      <c r="AC5" s="1"/>
    </row>
    <row r="6" spans="1:32" ht="19.8" customHeight="1" thickTop="1" thickBot="1" x14ac:dyDescent="0.3">
      <c r="A6" s="856"/>
      <c r="B6" s="582"/>
      <c r="C6" s="869"/>
      <c r="D6" s="870"/>
      <c r="E6" s="870"/>
      <c r="F6" s="870"/>
      <c r="G6" s="871"/>
      <c r="H6" s="130"/>
      <c r="I6" s="184" t="s">
        <v>304</v>
      </c>
      <c r="J6" s="191"/>
      <c r="K6" s="191"/>
      <c r="L6" s="190"/>
      <c r="M6" s="97"/>
      <c r="N6" s="875"/>
      <c r="O6" s="823" t="s">
        <v>64</v>
      </c>
      <c r="P6" s="819" t="s">
        <v>383</v>
      </c>
      <c r="Q6" s="65"/>
      <c r="R6" s="829"/>
      <c r="S6" s="823" t="s">
        <v>64</v>
      </c>
      <c r="T6" s="819" t="s">
        <v>383</v>
      </c>
      <c r="U6" s="816"/>
      <c r="V6" s="66" t="s">
        <v>60</v>
      </c>
      <c r="W6" s="834"/>
      <c r="X6" s="835"/>
      <c r="Y6" s="63" t="s">
        <v>60</v>
      </c>
      <c r="Z6" s="834"/>
      <c r="AA6" s="835"/>
      <c r="AB6" s="837"/>
      <c r="AC6" s="1"/>
      <c r="AE6" s="127"/>
      <c r="AF6" s="127"/>
    </row>
    <row r="7" spans="1:32" ht="15" thickBot="1" x14ac:dyDescent="0.25">
      <c r="A7" s="856"/>
      <c r="B7" s="583"/>
      <c r="C7" s="126" t="s">
        <v>60</v>
      </c>
      <c r="D7" s="125" t="s">
        <v>61</v>
      </c>
      <c r="E7" s="124"/>
      <c r="F7" s="123" t="s">
        <v>61</v>
      </c>
      <c r="G7" s="123" t="s">
        <v>61</v>
      </c>
      <c r="H7" s="122" t="s">
        <v>62</v>
      </c>
      <c r="I7" s="123" t="s">
        <v>61</v>
      </c>
      <c r="J7" s="123"/>
      <c r="K7" s="123"/>
      <c r="L7" s="123"/>
      <c r="M7" s="97"/>
      <c r="N7" s="120"/>
      <c r="O7" s="824"/>
      <c r="P7" s="820"/>
      <c r="Q7" s="65"/>
      <c r="R7" s="829"/>
      <c r="S7" s="824"/>
      <c r="T7" s="820"/>
      <c r="U7" s="64"/>
      <c r="V7" s="63" t="s">
        <v>60</v>
      </c>
      <c r="W7" s="853" t="s">
        <v>59</v>
      </c>
      <c r="X7" s="854"/>
      <c r="Y7" s="63" t="s">
        <v>60</v>
      </c>
      <c r="Z7" s="853" t="s">
        <v>59</v>
      </c>
      <c r="AA7" s="854"/>
      <c r="AB7" s="5" t="s">
        <v>0</v>
      </c>
      <c r="AC7" s="92"/>
    </row>
    <row r="8" spans="1:32" ht="16.8" thickTop="1" thickBot="1" x14ac:dyDescent="0.3">
      <c r="A8" s="157"/>
      <c r="B8" s="14">
        <v>3</v>
      </c>
      <c r="C8" s="158" t="s">
        <v>2114</v>
      </c>
      <c r="D8" s="12"/>
      <c r="E8" s="101"/>
      <c r="F8" s="10"/>
      <c r="G8" s="10"/>
      <c r="H8" s="100"/>
      <c r="I8" s="99">
        <v>24670</v>
      </c>
      <c r="J8" s="99"/>
      <c r="K8" s="99"/>
      <c r="L8" s="98"/>
      <c r="M8" s="97"/>
      <c r="N8" s="96" t="str">
        <f>IF(COUNTIF(M9:M17,"?")&gt;0,"?",IF(AND(O8="◄",P8="►"),"◄►",IF(O8="◄","◄",IF(P8="►","►",""))))</f>
        <v>◄</v>
      </c>
      <c r="O8" s="43" t="str">
        <f>IF(SUM(O9:O12)+1=ROWS(O9:O12)-COUNTIF(O9:O12,"-"),"","◄")</f>
        <v>◄</v>
      </c>
      <c r="P8" s="42" t="str">
        <f>IF(SUM(P9:P12)&gt;0,"►","")</f>
        <v/>
      </c>
      <c r="Q8" s="45"/>
      <c r="R8" s="96" t="str">
        <f>IF(COUNTIF(Q9:Q17,"?")&gt;0,"?",IF(AND(S8="◄",T8="►"),"◄►",IF(S8="◄","◄",IF(T8="►","►",""))))</f>
        <v>◄</v>
      </c>
      <c r="S8" s="43" t="str">
        <f>IF(SUM(S9:S12)+1=ROWS(S9:S12)-COUNTIF(S9:S12,"-"),"","◄")</f>
        <v>◄</v>
      </c>
      <c r="T8" s="42" t="str">
        <f>IF(SUM(T9:T12)&gt;0,"►","")</f>
        <v/>
      </c>
      <c r="U8" s="61">
        <f>ROWS(U9:U12)-1</f>
        <v>3</v>
      </c>
      <c r="V8" s="41">
        <f>SUM(V9:V12)-V12</f>
        <v>0</v>
      </c>
      <c r="W8" s="94" t="s">
        <v>51</v>
      </c>
      <c r="X8" s="93"/>
      <c r="Y8" s="41">
        <f>SUM(Y9:Y12)-Y12</f>
        <v>0</v>
      </c>
      <c r="Z8" s="94" t="s">
        <v>51</v>
      </c>
      <c r="AA8" s="93"/>
      <c r="AB8" s="5" t="s">
        <v>0</v>
      </c>
      <c r="AC8" s="92"/>
    </row>
    <row r="9" spans="1:32" x14ac:dyDescent="0.25">
      <c r="A9" s="114"/>
      <c r="B9" s="23"/>
      <c r="C9" s="113"/>
      <c r="D9" s="155" t="s">
        <v>373</v>
      </c>
      <c r="E9" s="154">
        <v>1</v>
      </c>
      <c r="F9" s="112">
        <v>24670</v>
      </c>
      <c r="G9" s="111">
        <v>1.5</v>
      </c>
      <c r="H9" s="110" t="s">
        <v>379</v>
      </c>
      <c r="I9" s="109"/>
      <c r="J9" s="108"/>
      <c r="K9" s="108"/>
      <c r="L9" s="119"/>
      <c r="M9" s="106" t="str">
        <f>IF(N9="?","?","")</f>
        <v/>
      </c>
      <c r="N9" s="106" t="str">
        <f>IF(AND(O9="",P9&gt;0),"?",IF(O9="","◄",IF(P9&gt;=1,"►","")))</f>
        <v>◄</v>
      </c>
      <c r="O9" s="25"/>
      <c r="P9" s="24"/>
      <c r="Q9" s="106" t="str">
        <f>IF(R9="?","?","")</f>
        <v/>
      </c>
      <c r="R9" s="106" t="str">
        <f>IF(AND(S9="",T9&gt;0),"?",IF(S9="","◄",IF(T9&gt;=1,"►","")))</f>
        <v>◄</v>
      </c>
      <c r="S9" s="25"/>
      <c r="T9" s="24"/>
      <c r="U9" s="23"/>
      <c r="V9" s="22"/>
      <c r="W9" s="105">
        <f t="shared" ref="W9:X11" si="0">(O9*V9)</f>
        <v>0</v>
      </c>
      <c r="X9" s="104">
        <f t="shared" si="0"/>
        <v>0</v>
      </c>
      <c r="Y9" s="19"/>
      <c r="Z9" s="103">
        <f t="shared" ref="Z9:AA11" si="1">(S9*Y9)</f>
        <v>0</v>
      </c>
      <c r="AA9" s="102">
        <f t="shared" si="1"/>
        <v>0</v>
      </c>
      <c r="AB9" s="5" t="s">
        <v>0</v>
      </c>
      <c r="AC9" s="92"/>
    </row>
    <row r="10" spans="1:32" x14ac:dyDescent="0.25">
      <c r="A10" s="114"/>
      <c r="B10" s="23"/>
      <c r="C10" s="113"/>
      <c r="D10" s="189" t="s">
        <v>373</v>
      </c>
      <c r="E10" s="188" t="s">
        <v>382</v>
      </c>
      <c r="F10" s="112">
        <v>24670</v>
      </c>
      <c r="G10" s="111">
        <v>1.5</v>
      </c>
      <c r="H10" s="110" t="s">
        <v>381</v>
      </c>
      <c r="I10" s="109"/>
      <c r="J10" s="108"/>
      <c r="K10" s="108"/>
      <c r="L10" s="119"/>
      <c r="M10" s="106" t="str">
        <f>IF(N10="?","?","")</f>
        <v/>
      </c>
      <c r="N10" s="106" t="str">
        <f>IF(AND(O10="",P10&gt;0),"?",IF(O10="","◄",IF(P10&gt;=1,"►","")))</f>
        <v>◄</v>
      </c>
      <c r="O10" s="25"/>
      <c r="P10" s="24"/>
      <c r="Q10" s="106" t="str">
        <f>IF(R10="?","?","")</f>
        <v/>
      </c>
      <c r="R10" s="106" t="str">
        <f>IF(AND(S10="",T10&gt;0),"?",IF(S10="","◄",IF(T10&gt;=1,"►","")))</f>
        <v>◄</v>
      </c>
      <c r="S10" s="25"/>
      <c r="T10" s="24"/>
      <c r="U10" s="23"/>
      <c r="V10" s="22"/>
      <c r="W10" s="105">
        <f t="shared" si="0"/>
        <v>0</v>
      </c>
      <c r="X10" s="104">
        <f t="shared" si="0"/>
        <v>0</v>
      </c>
      <c r="Y10" s="19"/>
      <c r="Z10" s="103">
        <f t="shared" si="1"/>
        <v>0</v>
      </c>
      <c r="AA10" s="102">
        <f t="shared" si="1"/>
        <v>0</v>
      </c>
      <c r="AB10" s="5" t="s">
        <v>0</v>
      </c>
      <c r="AC10" s="92"/>
    </row>
    <row r="11" spans="1:32" ht="15" thickBot="1" x14ac:dyDescent="0.3">
      <c r="A11" s="114"/>
      <c r="B11" s="23"/>
      <c r="C11" s="113"/>
      <c r="D11" s="155" t="s">
        <v>373</v>
      </c>
      <c r="E11" s="154" t="s">
        <v>380</v>
      </c>
      <c r="F11" s="112">
        <v>0</v>
      </c>
      <c r="G11" s="111">
        <v>1.5</v>
      </c>
      <c r="H11" s="110" t="s">
        <v>379</v>
      </c>
      <c r="I11" s="109" t="s">
        <v>378</v>
      </c>
      <c r="J11" s="108"/>
      <c r="K11" s="108"/>
      <c r="L11" s="119"/>
      <c r="M11" s="106" t="str">
        <f>IF(N11="?","?","")</f>
        <v/>
      </c>
      <c r="N11" s="106" t="str">
        <f>IF(AND(O11="",P11&gt;0),"?",IF(O11="","◄",IF(P11&gt;=1,"►","")))</f>
        <v>◄</v>
      </c>
      <c r="O11" s="25"/>
      <c r="P11" s="24"/>
      <c r="Q11" s="106" t="str">
        <f>IF(R11="?","?","")</f>
        <v/>
      </c>
      <c r="R11" s="106" t="str">
        <f>IF(AND(S11="",T11&gt;0),"?",IF(S11="","◄",IF(T11&gt;=1,"►","")))</f>
        <v>◄</v>
      </c>
      <c r="S11" s="25"/>
      <c r="T11" s="24"/>
      <c r="U11" s="23"/>
      <c r="V11" s="22"/>
      <c r="W11" s="105">
        <f t="shared" si="0"/>
        <v>0</v>
      </c>
      <c r="X11" s="104">
        <f t="shared" si="0"/>
        <v>0</v>
      </c>
      <c r="Y11" s="19"/>
      <c r="Z11" s="103">
        <f t="shared" si="1"/>
        <v>0</v>
      </c>
      <c r="AA11" s="102">
        <f t="shared" si="1"/>
        <v>0</v>
      </c>
      <c r="AB11" s="5" t="s">
        <v>0</v>
      </c>
      <c r="AC11" s="92"/>
    </row>
    <row r="12" spans="1:32" ht="18" customHeight="1" thickTop="1" thickBot="1" x14ac:dyDescent="0.3">
      <c r="A12" s="157"/>
      <c r="B12" s="14">
        <v>4</v>
      </c>
      <c r="C12" s="909" t="s">
        <v>2115</v>
      </c>
      <c r="D12" s="910"/>
      <c r="E12" s="910"/>
      <c r="F12" s="910"/>
      <c r="G12" s="910"/>
      <c r="H12" s="910"/>
      <c r="I12" s="99" t="s">
        <v>377</v>
      </c>
      <c r="J12" s="99"/>
      <c r="K12" s="99"/>
      <c r="L12" s="98"/>
      <c r="M12" s="97"/>
      <c r="N12" s="96" t="str">
        <f>IF(COUNTIF(M13:M17,"?")&gt;0,"?",IF(AND(O12="◄",P12="►"),"◄►",IF(O12="◄","◄",IF(P12="►","►",""))))</f>
        <v>◄</v>
      </c>
      <c r="O12" s="43" t="str">
        <f>IF(SUM(O13:O17)+1=ROWS(O13:O17)-COUNTIF(O13:O17,"-"),"","◄")</f>
        <v>◄</v>
      </c>
      <c r="P12" s="42" t="str">
        <f>IF(SUM(P13:P17)&gt;0,"►","")</f>
        <v/>
      </c>
      <c r="Q12" s="45"/>
      <c r="R12" s="96" t="str">
        <f>IF(COUNTIF(Q13:Q17,"?")&gt;0,"?",IF(AND(S12="◄",T12="►"),"◄►",IF(S12="◄","◄",IF(T12="►","►",""))))</f>
        <v>◄</v>
      </c>
      <c r="S12" s="43" t="str">
        <f>IF(SUM(S13:S17)+1=ROWS(S13:S17)-COUNTIF(S13:S17,"-"),"","◄")</f>
        <v>◄</v>
      </c>
      <c r="T12" s="42" t="str">
        <f>IF(SUM(T13:T17)&gt;0,"►","")</f>
        <v/>
      </c>
      <c r="U12" s="61">
        <f>ROWS(U13:U17)-1</f>
        <v>4</v>
      </c>
      <c r="V12" s="41">
        <f>SUM(V13:V17)-V17</f>
        <v>0</v>
      </c>
      <c r="W12" s="94" t="s">
        <v>51</v>
      </c>
      <c r="X12" s="93"/>
      <c r="Y12" s="41">
        <f>SUM(Y13:Y17)-Y17</f>
        <v>0</v>
      </c>
      <c r="Z12" s="94" t="s">
        <v>51</v>
      </c>
      <c r="AA12" s="93"/>
      <c r="AB12" s="5" t="s">
        <v>0</v>
      </c>
      <c r="AC12" s="92"/>
    </row>
    <row r="13" spans="1:32" x14ac:dyDescent="0.25">
      <c r="A13" s="114"/>
      <c r="B13" s="23"/>
      <c r="C13" s="113"/>
      <c r="D13" s="155" t="s">
        <v>373</v>
      </c>
      <c r="E13" s="154">
        <v>2</v>
      </c>
      <c r="F13" s="112">
        <v>24670</v>
      </c>
      <c r="G13" s="111">
        <v>2.5299999999999998</v>
      </c>
      <c r="H13" s="110" t="s">
        <v>376</v>
      </c>
      <c r="I13" s="109"/>
      <c r="J13" s="108"/>
      <c r="K13" s="108"/>
      <c r="L13" s="108"/>
      <c r="M13" s="106" t="str">
        <f>IF(N13="?","?","")</f>
        <v/>
      </c>
      <c r="N13" s="106" t="str">
        <f>IF(AND(O13="",P13&gt;0),"?",IF(O13="","◄",IF(P13&gt;=1,"►","")))</f>
        <v>◄</v>
      </c>
      <c r="O13" s="25"/>
      <c r="P13" s="24"/>
      <c r="Q13" s="106" t="str">
        <f>IF(R13="?","?","")</f>
        <v/>
      </c>
      <c r="R13" s="106" t="str">
        <f>IF(AND(S13="",T13&gt;0),"?",IF(S13="","◄",IF(T13&gt;=1,"►","")))</f>
        <v>◄</v>
      </c>
      <c r="S13" s="25"/>
      <c r="T13" s="24"/>
      <c r="U13" s="23"/>
      <c r="V13" s="22"/>
      <c r="W13" s="105">
        <f t="shared" ref="W13:X16" si="2">(O13*V13)</f>
        <v>0</v>
      </c>
      <c r="X13" s="104">
        <f t="shared" si="2"/>
        <v>0</v>
      </c>
      <c r="Y13" s="19"/>
      <c r="Z13" s="103">
        <f t="shared" ref="Z13:AA16" si="3">(S13*Y13)</f>
        <v>0</v>
      </c>
      <c r="AA13" s="102">
        <f t="shared" si="3"/>
        <v>0</v>
      </c>
      <c r="AB13" s="5" t="s">
        <v>0</v>
      </c>
      <c r="AC13" s="92"/>
    </row>
    <row r="14" spans="1:32" x14ac:dyDescent="0.25">
      <c r="A14" s="114"/>
      <c r="B14" s="23"/>
      <c r="C14" s="113"/>
      <c r="D14" s="155" t="s">
        <v>373</v>
      </c>
      <c r="E14" s="154">
        <v>3</v>
      </c>
      <c r="F14" s="118">
        <v>24670</v>
      </c>
      <c r="G14" s="111">
        <v>2.5299999999999998</v>
      </c>
      <c r="H14" s="110" t="s">
        <v>375</v>
      </c>
      <c r="I14" s="109"/>
      <c r="J14" s="108"/>
      <c r="K14" s="108"/>
      <c r="L14" s="107"/>
      <c r="M14" s="106" t="str">
        <f>IF(N14="?","?","")</f>
        <v/>
      </c>
      <c r="N14" s="106" t="str">
        <f>IF(AND(O14="",P14&gt;0),"?",IF(O14="","◄",IF(P14&gt;=1,"►","")))</f>
        <v>◄</v>
      </c>
      <c r="O14" s="25"/>
      <c r="P14" s="24"/>
      <c r="Q14" s="106" t="str">
        <f>IF(R14="?","?","")</f>
        <v/>
      </c>
      <c r="R14" s="106" t="str">
        <f>IF(AND(S14="",T14&gt;0),"?",IF(S14="","◄",IF(T14&gt;=1,"►","")))</f>
        <v>◄</v>
      </c>
      <c r="S14" s="25"/>
      <c r="T14" s="24"/>
      <c r="U14" s="23"/>
      <c r="V14" s="22"/>
      <c r="W14" s="105">
        <f t="shared" si="2"/>
        <v>0</v>
      </c>
      <c r="X14" s="104">
        <f t="shared" si="2"/>
        <v>0</v>
      </c>
      <c r="Y14" s="19"/>
      <c r="Z14" s="103">
        <f t="shared" si="3"/>
        <v>0</v>
      </c>
      <c r="AA14" s="102">
        <f t="shared" si="3"/>
        <v>0</v>
      </c>
      <c r="AB14" s="5" t="s">
        <v>0</v>
      </c>
      <c r="AC14" s="92"/>
    </row>
    <row r="15" spans="1:32" x14ac:dyDescent="0.25">
      <c r="A15" s="114"/>
      <c r="B15" s="23"/>
      <c r="C15" s="113"/>
      <c r="D15" s="155" t="s">
        <v>373</v>
      </c>
      <c r="E15" s="154">
        <v>4</v>
      </c>
      <c r="F15" s="118">
        <v>24670</v>
      </c>
      <c r="G15" s="111">
        <v>2.5299999999999998</v>
      </c>
      <c r="H15" s="110" t="s">
        <v>374</v>
      </c>
      <c r="I15" s="109"/>
      <c r="J15" s="108"/>
      <c r="K15" s="108"/>
      <c r="L15" s="107"/>
      <c r="M15" s="106" t="str">
        <f>IF(N15="?","?","")</f>
        <v/>
      </c>
      <c r="N15" s="106" t="str">
        <f>IF(AND(O15="",P15&gt;0),"?",IF(O15="","◄",IF(P15&gt;=1,"►","")))</f>
        <v>◄</v>
      </c>
      <c r="O15" s="25"/>
      <c r="P15" s="24"/>
      <c r="Q15" s="106" t="str">
        <f>IF(R15="?","?","")</f>
        <v/>
      </c>
      <c r="R15" s="106" t="str">
        <f>IF(AND(S15="",T15&gt;0),"?",IF(S15="","◄",IF(T15&gt;=1,"►","")))</f>
        <v>◄</v>
      </c>
      <c r="S15" s="25"/>
      <c r="T15" s="24"/>
      <c r="U15" s="23"/>
      <c r="V15" s="22"/>
      <c r="W15" s="105">
        <f t="shared" si="2"/>
        <v>0</v>
      </c>
      <c r="X15" s="104">
        <f t="shared" si="2"/>
        <v>0</v>
      </c>
      <c r="Y15" s="19"/>
      <c r="Z15" s="103">
        <f t="shared" si="3"/>
        <v>0</v>
      </c>
      <c r="AA15" s="102">
        <f t="shared" si="3"/>
        <v>0</v>
      </c>
      <c r="AB15" s="5" t="s">
        <v>0</v>
      </c>
      <c r="AC15" s="92"/>
    </row>
    <row r="16" spans="1:32" x14ac:dyDescent="0.25">
      <c r="A16" s="114"/>
      <c r="B16" s="23"/>
      <c r="C16" s="113"/>
      <c r="D16" s="155" t="s">
        <v>373</v>
      </c>
      <c r="E16" s="154">
        <v>5</v>
      </c>
      <c r="F16" s="118">
        <v>24670</v>
      </c>
      <c r="G16" s="111">
        <v>2.5299999999999998</v>
      </c>
      <c r="H16" s="110" t="s">
        <v>372</v>
      </c>
      <c r="I16" s="109"/>
      <c r="J16" s="108"/>
      <c r="K16" s="108"/>
      <c r="L16" s="107"/>
      <c r="M16" s="106" t="str">
        <f>IF(N16="?","?","")</f>
        <v/>
      </c>
      <c r="N16" s="106" t="str">
        <f>IF(AND(O16="",P16&gt;0),"?",IF(O16="","◄",IF(P16&gt;=1,"►","")))</f>
        <v>◄</v>
      </c>
      <c r="O16" s="25"/>
      <c r="P16" s="24"/>
      <c r="Q16" s="106" t="str">
        <f>IF(R16="?","?","")</f>
        <v/>
      </c>
      <c r="R16" s="106" t="str">
        <f>IF(AND(S16="",T16&gt;0),"?",IF(S16="","◄",IF(T16&gt;=1,"►","")))</f>
        <v>◄</v>
      </c>
      <c r="S16" s="25"/>
      <c r="T16" s="24"/>
      <c r="U16" s="23"/>
      <c r="V16" s="22"/>
      <c r="W16" s="105">
        <f t="shared" si="2"/>
        <v>0</v>
      </c>
      <c r="X16" s="104">
        <f t="shared" si="2"/>
        <v>0</v>
      </c>
      <c r="Y16" s="19"/>
      <c r="Z16" s="103">
        <f t="shared" si="3"/>
        <v>0</v>
      </c>
      <c r="AA16" s="102">
        <f t="shared" si="3"/>
        <v>0</v>
      </c>
      <c r="AB16" s="5" t="s">
        <v>0</v>
      </c>
      <c r="AC16" s="92"/>
    </row>
    <row r="17" spans="1:29" x14ac:dyDescent="0.3">
      <c r="A17" s="14"/>
      <c r="B17" s="14"/>
      <c r="C17" s="158"/>
      <c r="D17" s="12"/>
      <c r="E17" s="101"/>
      <c r="F17" s="10"/>
      <c r="G17" s="10"/>
      <c r="H17" s="100"/>
      <c r="I17" s="99"/>
      <c r="J17" s="99"/>
      <c r="K17" s="99"/>
      <c r="L17" s="98"/>
      <c r="M17" s="98"/>
      <c r="N17" s="98"/>
      <c r="O17" s="98"/>
      <c r="P17" s="98"/>
      <c r="Q17" s="98"/>
      <c r="R17" s="98"/>
      <c r="S17" s="98"/>
      <c r="T17" s="98"/>
      <c r="U17" s="98"/>
      <c r="V17" s="98"/>
      <c r="W17" s="98"/>
      <c r="X17" s="98"/>
      <c r="Y17" s="98"/>
      <c r="Z17" s="98"/>
      <c r="AA17" s="98"/>
      <c r="AB17" s="5" t="s">
        <v>0</v>
      </c>
      <c r="AC17" s="92"/>
    </row>
  </sheetData>
  <sheetProtection sheet="1" objects="1" scenarios="1"/>
  <autoFilter ref="A1:AB17" xr:uid="{8EBB285E-FA5E-4CB8-AB2B-0694CE3212B3}"/>
  <mergeCells count="31">
    <mergeCell ref="C12:H12"/>
    <mergeCell ref="P6:P7"/>
    <mergeCell ref="AB2:AB6"/>
    <mergeCell ref="O3:P3"/>
    <mergeCell ref="S3:T3"/>
    <mergeCell ref="V3:X3"/>
    <mergeCell ref="Y3:AA3"/>
    <mergeCell ref="O2:T2"/>
    <mergeCell ref="V2:AA2"/>
    <mergeCell ref="S4:T4"/>
    <mergeCell ref="Y4:AA4"/>
    <mergeCell ref="V4:X4"/>
    <mergeCell ref="S6:S7"/>
    <mergeCell ref="T6:T7"/>
    <mergeCell ref="W7:X7"/>
    <mergeCell ref="R4:R7"/>
    <mergeCell ref="O4:P4"/>
    <mergeCell ref="O6:O7"/>
    <mergeCell ref="Z7:AA7"/>
    <mergeCell ref="W6:X6"/>
    <mergeCell ref="Z6:AA6"/>
    <mergeCell ref="U2:U6"/>
    <mergeCell ref="N4:N6"/>
    <mergeCell ref="C6:G6"/>
    <mergeCell ref="I2:L2"/>
    <mergeCell ref="I3:L3"/>
    <mergeCell ref="A5:A7"/>
    <mergeCell ref="J5:L5"/>
    <mergeCell ref="C2:H2"/>
    <mergeCell ref="I4:J4"/>
    <mergeCell ref="K4:L4"/>
  </mergeCells>
  <conditionalFormatting sqref="N7:N8">
    <cfRule type="cellIs" dxfId="1328" priority="5" operator="equal">
      <formula>"◄"</formula>
    </cfRule>
    <cfRule type="cellIs" dxfId="1327" priority="6" operator="equal">
      <formula>"•"</formula>
    </cfRule>
    <cfRule type="cellIs" priority="7" operator="equal">
      <formula>"◄"</formula>
    </cfRule>
    <cfRule type="cellIs" dxfId="1326" priority="8" operator="equal">
      <formula>"►"</formula>
    </cfRule>
  </conditionalFormatting>
  <conditionalFormatting sqref="N12 N17">
    <cfRule type="cellIs" dxfId="1325" priority="13" operator="equal">
      <formula>"◄"</formula>
    </cfRule>
    <cfRule type="cellIs" dxfId="1324" priority="14" operator="equal">
      <formula>"•"</formula>
    </cfRule>
    <cfRule type="cellIs" priority="15" operator="equal">
      <formula>"◄"</formula>
    </cfRule>
    <cfRule type="cellIs" dxfId="1323" priority="16" operator="equal">
      <formula>"►"</formula>
    </cfRule>
  </conditionalFormatting>
  <conditionalFormatting sqref="R8">
    <cfRule type="cellIs" dxfId="1322" priority="1" operator="equal">
      <formula>"◄"</formula>
    </cfRule>
    <cfRule type="cellIs" dxfId="1321" priority="2" operator="equal">
      <formula>"•"</formula>
    </cfRule>
    <cfRule type="cellIs" priority="3" operator="equal">
      <formula>"◄"</formula>
    </cfRule>
    <cfRule type="cellIs" dxfId="1320" priority="4" operator="equal">
      <formula>"►"</formula>
    </cfRule>
  </conditionalFormatting>
  <conditionalFormatting sqref="R12 R17">
    <cfRule type="cellIs" dxfId="1319" priority="9" operator="equal">
      <formula>"◄"</formula>
    </cfRule>
    <cfRule type="cellIs" dxfId="1318" priority="10" operator="equal">
      <formula>"•"</formula>
    </cfRule>
    <cfRule type="cellIs" priority="11" operator="equal">
      <formula>"◄"</formula>
    </cfRule>
    <cfRule type="cellIs" dxfId="1317" priority="12" operator="equal">
      <formula>"►"</formula>
    </cfRule>
  </conditionalFormatting>
  <hyperlinks>
    <hyperlink ref="I4" location="'timbres manquants'!A1" display="'timbres manquants'!A1" xr:uid="{480446D9-522C-485A-B287-D876079F2F9A}"/>
  </hyperlinks>
  <printOptions horizontalCentered="1"/>
  <pageMargins left="0" right="0" top="0.31496062992125984" bottom="0" header="0" footer="0"/>
  <pageSetup paperSize="9" scale="87" orientation="landscape" horizontalDpi="4294967292" verticalDpi="4294967293" r:id="rId1"/>
  <headerFooter>
    <oddHeader>&amp;L    &amp;A&amp;C&amp;P van &amp;N&amp;R&amp;G</oddHeader>
    <oddFooter>&amp;R&amp;G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406FE-E4A1-4187-BC35-610FA39DB78F}">
  <dimension ref="A1:AF302"/>
  <sheetViews>
    <sheetView showZeros="0" zoomScale="80" zoomScaleNormal="80" workbookViewId="0">
      <pane xSplit="2" ySplit="7" topLeftCell="C8" activePane="bottomRight" state="frozen"/>
      <selection pane="topRight" activeCell="D1" sqref="D1"/>
      <selection pane="bottomLeft" activeCell="A8" sqref="A8"/>
      <selection pane="bottomRight" activeCell="H11" sqref="H11"/>
    </sheetView>
  </sheetViews>
  <sheetFormatPr defaultRowHeight="14.4" x14ac:dyDescent="0.3"/>
  <cols>
    <col min="1" max="1" width="6.44140625" style="2" customWidth="1"/>
    <col min="2" max="2" width="3" style="90" customWidth="1"/>
    <col min="3" max="3" width="3.88671875" style="90" customWidth="1"/>
    <col min="4" max="4" width="5.33203125" style="90" customWidth="1"/>
    <col min="5" max="5" width="10.77734375" style="91" customWidth="1"/>
    <col min="6" max="6" width="11.44140625" style="90" customWidth="1"/>
    <col min="7" max="7" width="14.88671875" style="90" customWidth="1"/>
    <col min="8" max="8" width="55.88671875" style="90" customWidth="1"/>
    <col min="9" max="9" width="22.21875" style="90" customWidth="1"/>
    <col min="10" max="10" width="11.109375" style="90" customWidth="1"/>
    <col min="11" max="11" width="18.109375" style="90" customWidth="1"/>
    <col min="12" max="12" width="42.77734375" style="90" customWidth="1"/>
    <col min="13" max="13" width="1.5546875" style="2" customWidth="1"/>
    <col min="14" max="14" width="3.109375" style="2" customWidth="1"/>
    <col min="15" max="16" width="7.5546875" style="2" customWidth="1"/>
    <col min="17" max="17" width="0.6640625" style="2" customWidth="1"/>
    <col min="18" max="18" width="2.44140625" style="2" customWidth="1"/>
    <col min="19" max="20" width="7.21875" style="2" customWidth="1"/>
    <col min="21" max="21" width="3" style="90" customWidth="1"/>
    <col min="22" max="27" width="6.109375" style="2" customWidth="1"/>
    <col min="28" max="28" width="1.33203125" style="2" customWidth="1"/>
    <col min="29" max="16384" width="8.88671875" style="2"/>
  </cols>
  <sheetData>
    <row r="1" spans="1:32" ht="15" customHeight="1" thickBot="1" x14ac:dyDescent="0.35">
      <c r="B1" s="88"/>
      <c r="C1" s="2"/>
      <c r="D1" s="2"/>
      <c r="E1" s="152"/>
      <c r="F1" s="2"/>
      <c r="G1" s="2"/>
      <c r="H1" s="2"/>
      <c r="I1" s="2"/>
      <c r="J1" s="2"/>
      <c r="K1" s="2"/>
      <c r="L1" s="2"/>
      <c r="U1" s="88"/>
    </row>
    <row r="2" spans="1:32" ht="54" customHeight="1" thickTop="1" thickBot="1" x14ac:dyDescent="0.35">
      <c r="A2" s="151"/>
      <c r="B2" s="572"/>
      <c r="C2" s="885" t="s">
        <v>828</v>
      </c>
      <c r="D2" s="886"/>
      <c r="E2" s="886"/>
      <c r="F2" s="886"/>
      <c r="G2" s="886"/>
      <c r="H2" s="887"/>
      <c r="I2" s="859" t="s">
        <v>823</v>
      </c>
      <c r="J2" s="860"/>
      <c r="K2" s="860"/>
      <c r="L2" s="860"/>
      <c r="M2" s="861"/>
      <c r="N2" s="150"/>
      <c r="O2" s="851" t="s">
        <v>178</v>
      </c>
      <c r="P2" s="852"/>
      <c r="Q2" s="852"/>
      <c r="R2" s="852"/>
      <c r="S2" s="852"/>
      <c r="T2" s="852"/>
      <c r="U2" s="815" t="s">
        <v>177</v>
      </c>
      <c r="V2" s="842" t="s">
        <v>82</v>
      </c>
      <c r="W2" s="843"/>
      <c r="X2" s="844"/>
      <c r="Y2" s="844"/>
      <c r="Z2" s="844"/>
      <c r="AA2" s="845"/>
      <c r="AB2" s="879"/>
      <c r="AC2" s="1"/>
    </row>
    <row r="3" spans="1:32" ht="43.8" customHeight="1" thickTop="1" thickBot="1" x14ac:dyDescent="0.3">
      <c r="A3" s="573">
        <f>SUM(A8:A302)</f>
        <v>54</v>
      </c>
      <c r="B3" s="572"/>
      <c r="C3" s="148"/>
      <c r="D3" s="226" t="s">
        <v>821</v>
      </c>
      <c r="E3" s="147"/>
      <c r="F3" s="146"/>
      <c r="G3" s="146"/>
      <c r="H3" s="145"/>
      <c r="I3" s="802" t="s">
        <v>80</v>
      </c>
      <c r="J3" s="803"/>
      <c r="K3" s="803"/>
      <c r="L3" s="803"/>
      <c r="M3" s="97"/>
      <c r="N3" s="150"/>
      <c r="O3" s="838" t="s">
        <v>79</v>
      </c>
      <c r="P3" s="839"/>
      <c r="Q3" s="65"/>
      <c r="R3" s="82" t="str">
        <f>IF(COUNTIF(R8:R62,"◄►")&gt;=1,"◄►","")</f>
        <v/>
      </c>
      <c r="S3" s="838" t="s">
        <v>79</v>
      </c>
      <c r="T3" s="839"/>
      <c r="U3" s="816"/>
      <c r="V3" s="840">
        <f>SUM(W8:X302)</f>
        <v>0</v>
      </c>
      <c r="W3" s="841"/>
      <c r="X3" s="841"/>
      <c r="Y3" s="840">
        <f>SUM(Z8:AA302)</f>
        <v>0</v>
      </c>
      <c r="Z3" s="841"/>
      <c r="AA3" s="841"/>
      <c r="AB3" s="837"/>
      <c r="AC3" s="1"/>
    </row>
    <row r="4" spans="1:32" ht="53.4" customHeight="1" thickTop="1" thickBot="1" x14ac:dyDescent="0.35">
      <c r="A4" s="151"/>
      <c r="B4" s="572"/>
      <c r="C4" s="142"/>
      <c r="D4" s="141" t="s">
        <v>78</v>
      </c>
      <c r="E4" s="140"/>
      <c r="F4" s="139"/>
      <c r="G4" s="139"/>
      <c r="H4" s="138"/>
      <c r="I4" s="895" t="s">
        <v>6082</v>
      </c>
      <c r="J4" s="896"/>
      <c r="K4" s="832" t="s">
        <v>6083</v>
      </c>
      <c r="L4" s="878"/>
      <c r="M4" s="97"/>
      <c r="N4" s="875" t="s">
        <v>77</v>
      </c>
      <c r="O4" s="830" t="s">
        <v>820</v>
      </c>
      <c r="P4" s="831"/>
      <c r="Q4" s="65"/>
      <c r="R4" s="829" t="s">
        <v>77</v>
      </c>
      <c r="S4" s="817" t="s">
        <v>175</v>
      </c>
      <c r="T4" s="818"/>
      <c r="U4" s="816"/>
      <c r="V4" s="846" t="s">
        <v>41</v>
      </c>
      <c r="W4" s="847"/>
      <c r="X4" s="847"/>
      <c r="Y4" s="848" t="s">
        <v>40</v>
      </c>
      <c r="Z4" s="849"/>
      <c r="AA4" s="850"/>
      <c r="AB4" s="837"/>
      <c r="AC4" s="1"/>
    </row>
    <row r="5" spans="1:32" ht="35.4" customHeight="1" thickTop="1" thickBot="1" x14ac:dyDescent="0.3">
      <c r="A5" s="855" t="s">
        <v>4568</v>
      </c>
      <c r="B5" s="572"/>
      <c r="C5" s="137"/>
      <c r="D5" s="136" t="s">
        <v>76</v>
      </c>
      <c r="E5" s="135"/>
      <c r="F5" s="134" t="s">
        <v>75</v>
      </c>
      <c r="G5" s="133" t="s">
        <v>819</v>
      </c>
      <c r="H5" s="132" t="s">
        <v>73</v>
      </c>
      <c r="I5" s="131" t="s">
        <v>174</v>
      </c>
      <c r="J5" s="876" t="s">
        <v>173</v>
      </c>
      <c r="K5" s="877"/>
      <c r="L5" s="877"/>
      <c r="M5" s="97"/>
      <c r="N5" s="875"/>
      <c r="O5" s="518">
        <f>SUM(O9:O302)</f>
        <v>0</v>
      </c>
      <c r="P5" s="519">
        <f>SUM(P9:P302)</f>
        <v>0</v>
      </c>
      <c r="Q5" s="65"/>
      <c r="R5" s="829"/>
      <c r="S5" s="518">
        <f>SUM(S9:S302)</f>
        <v>0</v>
      </c>
      <c r="T5" s="519">
        <f>SUM(T9:T302)</f>
        <v>0</v>
      </c>
      <c r="U5" s="816"/>
      <c r="V5" s="74" t="s">
        <v>68</v>
      </c>
      <c r="W5" s="71" t="s">
        <v>70</v>
      </c>
      <c r="X5" s="73" t="s">
        <v>69</v>
      </c>
      <c r="Y5" s="72" t="s">
        <v>68</v>
      </c>
      <c r="Z5" s="71" t="s">
        <v>64</v>
      </c>
      <c r="AA5" s="70" t="s">
        <v>67</v>
      </c>
      <c r="AB5" s="837"/>
      <c r="AC5" s="1"/>
    </row>
    <row r="6" spans="1:32" ht="19.8" customHeight="1" thickTop="1" thickBot="1" x14ac:dyDescent="0.3">
      <c r="A6" s="856"/>
      <c r="B6" s="582"/>
      <c r="C6" s="869"/>
      <c r="D6" s="870"/>
      <c r="E6" s="870"/>
      <c r="F6" s="870"/>
      <c r="G6" s="871"/>
      <c r="H6" s="130"/>
      <c r="I6" s="129" t="s">
        <v>818</v>
      </c>
      <c r="J6" s="129" t="s">
        <v>817</v>
      </c>
      <c r="K6" s="129" t="s">
        <v>816</v>
      </c>
      <c r="L6" s="129" t="s">
        <v>815</v>
      </c>
      <c r="M6" s="97"/>
      <c r="N6" s="875"/>
      <c r="O6" s="823" t="s">
        <v>64</v>
      </c>
      <c r="P6" s="819" t="s">
        <v>63</v>
      </c>
      <c r="Q6" s="65"/>
      <c r="R6" s="829"/>
      <c r="S6" s="823" t="s">
        <v>64</v>
      </c>
      <c r="T6" s="819" t="s">
        <v>63</v>
      </c>
      <c r="U6" s="816"/>
      <c r="V6" s="66" t="s">
        <v>60</v>
      </c>
      <c r="W6" s="834"/>
      <c r="X6" s="835"/>
      <c r="Y6" s="63" t="s">
        <v>60</v>
      </c>
      <c r="Z6" s="834"/>
      <c r="AA6" s="835"/>
      <c r="AB6" s="837"/>
      <c r="AC6" s="1"/>
      <c r="AE6" s="127"/>
      <c r="AF6" s="127"/>
    </row>
    <row r="7" spans="1:32" ht="17.399999999999999" customHeight="1" thickBot="1" x14ac:dyDescent="0.25">
      <c r="A7" s="856"/>
      <c r="B7" s="583"/>
      <c r="C7" s="126" t="s">
        <v>60</v>
      </c>
      <c r="D7" s="125" t="s">
        <v>61</v>
      </c>
      <c r="E7" s="124"/>
      <c r="F7" s="123" t="s">
        <v>61</v>
      </c>
      <c r="G7" s="123" t="s">
        <v>61</v>
      </c>
      <c r="H7" s="122" t="s">
        <v>171</v>
      </c>
      <c r="I7" s="123" t="s">
        <v>61</v>
      </c>
      <c r="J7" s="123" t="s">
        <v>61</v>
      </c>
      <c r="K7" s="123" t="s">
        <v>61</v>
      </c>
      <c r="L7" s="123" t="s">
        <v>61</v>
      </c>
      <c r="M7" s="97"/>
      <c r="N7" s="120"/>
      <c r="O7" s="824"/>
      <c r="P7" s="820"/>
      <c r="Q7" s="65"/>
      <c r="R7" s="829"/>
      <c r="S7" s="824"/>
      <c r="T7" s="820"/>
      <c r="U7" s="64"/>
      <c r="V7" s="63" t="s">
        <v>60</v>
      </c>
      <c r="W7" s="853" t="s">
        <v>59</v>
      </c>
      <c r="X7" s="854"/>
      <c r="Y7" s="63" t="s">
        <v>60</v>
      </c>
      <c r="Z7" s="853" t="s">
        <v>59</v>
      </c>
      <c r="AA7" s="854"/>
      <c r="AB7" s="5" t="s">
        <v>0</v>
      </c>
      <c r="AC7" s="92"/>
    </row>
    <row r="8" spans="1:32" ht="16.8" thickBot="1" x14ac:dyDescent="0.35">
      <c r="A8" s="115"/>
      <c r="B8" s="115"/>
      <c r="C8" s="217" t="s">
        <v>814</v>
      </c>
      <c r="D8" s="115"/>
      <c r="E8" s="115"/>
      <c r="F8" s="115"/>
      <c r="G8" s="115"/>
      <c r="H8" s="14"/>
      <c r="I8" s="115"/>
      <c r="J8" s="115"/>
      <c r="K8" s="14"/>
      <c r="L8" s="115"/>
      <c r="M8" s="115"/>
      <c r="N8" s="115"/>
      <c r="O8" s="115"/>
      <c r="P8" s="115"/>
      <c r="Q8" s="115"/>
      <c r="R8" s="115"/>
      <c r="S8" s="115"/>
      <c r="T8" s="115"/>
      <c r="U8" s="115"/>
      <c r="V8" s="115"/>
      <c r="W8" s="115"/>
      <c r="X8" s="115"/>
      <c r="Y8" s="115"/>
      <c r="Z8" s="115"/>
      <c r="AA8" s="115"/>
      <c r="AB8" s="5" t="s">
        <v>0</v>
      </c>
      <c r="AC8" s="92"/>
    </row>
    <row r="9" spans="1:32" ht="16.8" thickTop="1" thickBot="1" x14ac:dyDescent="0.3">
      <c r="A9" s="116"/>
      <c r="B9" s="14">
        <f>ROWS(B10:B23)-1</f>
        <v>13</v>
      </c>
      <c r="C9" s="158" t="s">
        <v>813</v>
      </c>
      <c r="D9" s="12"/>
      <c r="E9" s="101"/>
      <c r="F9" s="10"/>
      <c r="G9" s="10"/>
      <c r="H9" s="100"/>
      <c r="I9" s="99"/>
      <c r="J9" s="99"/>
      <c r="K9" s="193"/>
      <c r="L9" s="99"/>
      <c r="M9" s="97"/>
      <c r="N9" s="96" t="str">
        <f>IF(COUNTIF(M10:M50,"?")&gt;0,"?",IF(AND(O9="◄",P9="►"),"◄►",IF(O9="◄","◄",IF(P9="►","►",""))))</f>
        <v>◄</v>
      </c>
      <c r="O9" s="43" t="str">
        <f>IF(SUM(O10:O23)+1=ROWS(O10:O23)-COUNTIF(O10:O23,"-"),"","◄")</f>
        <v>◄</v>
      </c>
      <c r="P9" s="42" t="str">
        <f>IF(SUM(P10:P23)&gt;0,"►","")</f>
        <v/>
      </c>
      <c r="Q9" s="45"/>
      <c r="R9" s="96" t="str">
        <f>IF(COUNTIF(Q10:Q50,"?")&gt;0,"?",IF(AND(S9="◄",T9="►"),"◄►",IF(S9="◄","◄",IF(T9="►","►",""))))</f>
        <v>◄</v>
      </c>
      <c r="S9" s="43" t="str">
        <f>IF(SUM(S10:S23)+1=ROWS(S10:S23)-COUNTIF(S10:S23,"-"),"","◄")</f>
        <v>◄</v>
      </c>
      <c r="T9" s="42" t="str">
        <f>IF(SUM(T10:T23)&gt;0,"►","")</f>
        <v/>
      </c>
      <c r="U9" s="61">
        <f>ROWS(U10:U23)-1</f>
        <v>13</v>
      </c>
      <c r="V9" s="41">
        <f>SUM(V10:V23)-V23</f>
        <v>0</v>
      </c>
      <c r="W9" s="94" t="s">
        <v>51</v>
      </c>
      <c r="X9" s="93"/>
      <c r="Y9" s="41">
        <f>SUM(Y10:Y23)-Y23</f>
        <v>0</v>
      </c>
      <c r="Z9" s="94" t="s">
        <v>51</v>
      </c>
      <c r="AA9" s="93"/>
      <c r="AB9" s="5" t="s">
        <v>0</v>
      </c>
      <c r="AC9" s="92"/>
    </row>
    <row r="10" spans="1:32" x14ac:dyDescent="0.25">
      <c r="A10" s="114"/>
      <c r="B10" s="23"/>
      <c r="C10" s="113"/>
      <c r="D10" s="155" t="s">
        <v>536</v>
      </c>
      <c r="E10" s="154">
        <v>1</v>
      </c>
      <c r="F10" s="197" t="s">
        <v>805</v>
      </c>
      <c r="G10" s="111" t="s">
        <v>772</v>
      </c>
      <c r="H10" s="110" t="s">
        <v>799</v>
      </c>
      <c r="I10" s="109" t="s">
        <v>805</v>
      </c>
      <c r="J10" s="223" t="s">
        <v>390</v>
      </c>
      <c r="K10" s="119"/>
      <c r="L10" s="223"/>
      <c r="M10" s="106" t="str">
        <f t="shared" ref="M10:M21" si="0">IF(N10="?","?","")</f>
        <v/>
      </c>
      <c r="N10" s="106" t="str">
        <f t="shared" ref="N10:N21" si="1">IF(AND(O10="",P10&gt;0),"?",IF(O10="","◄",IF(P10&gt;=1,"►","")))</f>
        <v>◄</v>
      </c>
      <c r="O10" s="25"/>
      <c r="P10" s="24"/>
      <c r="Q10" s="106" t="str">
        <f t="shared" ref="Q10:Q21" si="2">IF(R10="?","?","")</f>
        <v/>
      </c>
      <c r="R10" s="106" t="str">
        <f t="shared" ref="R10:R21" si="3">IF(AND(S10="",T10&gt;0),"?",IF(S10="","◄",IF(T10&gt;=1,"►","")))</f>
        <v>◄</v>
      </c>
      <c r="S10" s="25"/>
      <c r="T10" s="24"/>
      <c r="U10" s="23"/>
      <c r="V10" s="22"/>
      <c r="W10" s="105">
        <f t="shared" ref="W10:W21" si="4">(O10*V10)</f>
        <v>0</v>
      </c>
      <c r="X10" s="104">
        <f t="shared" ref="X10:X21" si="5">(P10*W10)</f>
        <v>0</v>
      </c>
      <c r="Y10" s="19"/>
      <c r="Z10" s="103">
        <f t="shared" ref="Z10:Z21" si="6">(S10*Y10)</f>
        <v>0</v>
      </c>
      <c r="AA10" s="102">
        <f t="shared" ref="AA10:AA21" si="7">(T10*Z10)</f>
        <v>0</v>
      </c>
      <c r="AB10" s="5" t="s">
        <v>0</v>
      </c>
      <c r="AC10" s="92"/>
    </row>
    <row r="11" spans="1:32" x14ac:dyDescent="0.25">
      <c r="A11" s="114"/>
      <c r="B11" s="23"/>
      <c r="C11" s="113"/>
      <c r="D11" s="155" t="s">
        <v>536</v>
      </c>
      <c r="E11" s="154">
        <v>2</v>
      </c>
      <c r="F11" s="197" t="s">
        <v>805</v>
      </c>
      <c r="G11" s="111" t="s">
        <v>769</v>
      </c>
      <c r="H11" s="110" t="s">
        <v>770</v>
      </c>
      <c r="I11" s="109" t="s">
        <v>805</v>
      </c>
      <c r="J11" s="223" t="s">
        <v>390</v>
      </c>
      <c r="K11" s="119"/>
      <c r="L11" s="223"/>
      <c r="M11" s="106" t="str">
        <f t="shared" si="0"/>
        <v/>
      </c>
      <c r="N11" s="106" t="str">
        <f t="shared" si="1"/>
        <v>◄</v>
      </c>
      <c r="O11" s="25"/>
      <c r="P11" s="24"/>
      <c r="Q11" s="106" t="str">
        <f t="shared" si="2"/>
        <v/>
      </c>
      <c r="R11" s="106" t="str">
        <f t="shared" si="3"/>
        <v>◄</v>
      </c>
      <c r="S11" s="25"/>
      <c r="T11" s="24"/>
      <c r="U11" s="23"/>
      <c r="V11" s="22"/>
      <c r="W11" s="105">
        <f t="shared" si="4"/>
        <v>0</v>
      </c>
      <c r="X11" s="104">
        <f t="shared" si="5"/>
        <v>0</v>
      </c>
      <c r="Y11" s="19"/>
      <c r="Z11" s="103">
        <f t="shared" si="6"/>
        <v>0</v>
      </c>
      <c r="AA11" s="102">
        <f t="shared" si="7"/>
        <v>0</v>
      </c>
      <c r="AB11" s="5" t="s">
        <v>0</v>
      </c>
      <c r="AC11" s="92"/>
    </row>
    <row r="12" spans="1:32" x14ac:dyDescent="0.25">
      <c r="A12" s="114"/>
      <c r="B12" s="23"/>
      <c r="C12" s="113"/>
      <c r="D12" s="155" t="s">
        <v>536</v>
      </c>
      <c r="E12" s="154">
        <v>3</v>
      </c>
      <c r="F12" s="197" t="s">
        <v>805</v>
      </c>
      <c r="G12" s="111" t="s">
        <v>765</v>
      </c>
      <c r="H12" s="110" t="s">
        <v>812</v>
      </c>
      <c r="I12" s="109" t="s">
        <v>805</v>
      </c>
      <c r="J12" s="223" t="s">
        <v>390</v>
      </c>
      <c r="K12" s="119"/>
      <c r="L12" s="223"/>
      <c r="M12" s="106" t="str">
        <f t="shared" si="0"/>
        <v/>
      </c>
      <c r="N12" s="106" t="str">
        <f t="shared" si="1"/>
        <v>◄</v>
      </c>
      <c r="O12" s="25"/>
      <c r="P12" s="24"/>
      <c r="Q12" s="106" t="str">
        <f t="shared" si="2"/>
        <v/>
      </c>
      <c r="R12" s="106" t="str">
        <f t="shared" si="3"/>
        <v>◄</v>
      </c>
      <c r="S12" s="25"/>
      <c r="T12" s="24"/>
      <c r="U12" s="23"/>
      <c r="V12" s="22"/>
      <c r="W12" s="105">
        <f t="shared" si="4"/>
        <v>0</v>
      </c>
      <c r="X12" s="104">
        <f t="shared" si="5"/>
        <v>0</v>
      </c>
      <c r="Y12" s="19"/>
      <c r="Z12" s="103">
        <f t="shared" si="6"/>
        <v>0</v>
      </c>
      <c r="AA12" s="102">
        <f t="shared" si="7"/>
        <v>0</v>
      </c>
      <c r="AB12" s="5" t="s">
        <v>0</v>
      </c>
      <c r="AC12" s="92"/>
    </row>
    <row r="13" spans="1:32" x14ac:dyDescent="0.25">
      <c r="A13" s="114"/>
      <c r="B13" s="23"/>
      <c r="C13" s="113"/>
      <c r="D13" s="155" t="s">
        <v>536</v>
      </c>
      <c r="E13" s="154">
        <v>4</v>
      </c>
      <c r="F13" s="197" t="s">
        <v>805</v>
      </c>
      <c r="G13" s="111" t="s">
        <v>756</v>
      </c>
      <c r="H13" s="110" t="s">
        <v>760</v>
      </c>
      <c r="I13" s="109" t="s">
        <v>805</v>
      </c>
      <c r="J13" s="223" t="s">
        <v>390</v>
      </c>
      <c r="K13" s="119"/>
      <c r="L13" s="223"/>
      <c r="M13" s="106" t="str">
        <f t="shared" si="0"/>
        <v/>
      </c>
      <c r="N13" s="106" t="str">
        <f t="shared" si="1"/>
        <v>◄</v>
      </c>
      <c r="O13" s="25"/>
      <c r="P13" s="24"/>
      <c r="Q13" s="106" t="str">
        <f t="shared" si="2"/>
        <v/>
      </c>
      <c r="R13" s="106" t="str">
        <f t="shared" si="3"/>
        <v>◄</v>
      </c>
      <c r="S13" s="25"/>
      <c r="T13" s="24"/>
      <c r="U13" s="23"/>
      <c r="V13" s="22"/>
      <c r="W13" s="105">
        <f t="shared" si="4"/>
        <v>0</v>
      </c>
      <c r="X13" s="104">
        <f t="shared" si="5"/>
        <v>0</v>
      </c>
      <c r="Y13" s="19"/>
      <c r="Z13" s="103">
        <f t="shared" si="6"/>
        <v>0</v>
      </c>
      <c r="AA13" s="102">
        <f t="shared" si="7"/>
        <v>0</v>
      </c>
      <c r="AB13" s="5" t="s">
        <v>0</v>
      </c>
      <c r="AC13" s="92"/>
    </row>
    <row r="14" spans="1:32" x14ac:dyDescent="0.25">
      <c r="A14" s="114"/>
      <c r="B14" s="23"/>
      <c r="C14" s="113"/>
      <c r="D14" s="155" t="s">
        <v>536</v>
      </c>
      <c r="E14" s="154">
        <v>5</v>
      </c>
      <c r="F14" s="197" t="s">
        <v>808</v>
      </c>
      <c r="G14" s="111" t="s">
        <v>752</v>
      </c>
      <c r="H14" s="110" t="s">
        <v>811</v>
      </c>
      <c r="I14" s="109" t="s">
        <v>808</v>
      </c>
      <c r="J14" s="223" t="s">
        <v>390</v>
      </c>
      <c r="K14" s="119"/>
      <c r="L14" s="223"/>
      <c r="M14" s="106" t="str">
        <f t="shared" si="0"/>
        <v/>
      </c>
      <c r="N14" s="106" t="str">
        <f t="shared" si="1"/>
        <v>◄</v>
      </c>
      <c r="O14" s="25"/>
      <c r="P14" s="24"/>
      <c r="Q14" s="106" t="str">
        <f t="shared" si="2"/>
        <v/>
      </c>
      <c r="R14" s="106" t="str">
        <f t="shared" si="3"/>
        <v>◄</v>
      </c>
      <c r="S14" s="25"/>
      <c r="T14" s="24"/>
      <c r="U14" s="23"/>
      <c r="V14" s="22"/>
      <c r="W14" s="105">
        <f t="shared" si="4"/>
        <v>0</v>
      </c>
      <c r="X14" s="104">
        <f t="shared" si="5"/>
        <v>0</v>
      </c>
      <c r="Y14" s="19"/>
      <c r="Z14" s="103">
        <f t="shared" si="6"/>
        <v>0</v>
      </c>
      <c r="AA14" s="102">
        <f t="shared" si="7"/>
        <v>0</v>
      </c>
      <c r="AB14" s="5" t="s">
        <v>0</v>
      </c>
      <c r="AC14" s="92"/>
    </row>
    <row r="15" spans="1:32" x14ac:dyDescent="0.25">
      <c r="A15" s="114"/>
      <c r="B15" s="23"/>
      <c r="C15" s="113"/>
      <c r="D15" s="155" t="s">
        <v>536</v>
      </c>
      <c r="E15" s="154">
        <v>6</v>
      </c>
      <c r="F15" s="197" t="s">
        <v>808</v>
      </c>
      <c r="G15" s="111" t="s">
        <v>748</v>
      </c>
      <c r="H15" s="110" t="s">
        <v>750</v>
      </c>
      <c r="I15" s="109" t="s">
        <v>808</v>
      </c>
      <c r="J15" s="223" t="s">
        <v>390</v>
      </c>
      <c r="K15" s="119"/>
      <c r="L15" s="223"/>
      <c r="M15" s="106" t="str">
        <f t="shared" si="0"/>
        <v/>
      </c>
      <c r="N15" s="106" t="str">
        <f t="shared" si="1"/>
        <v>◄</v>
      </c>
      <c r="O15" s="25"/>
      <c r="P15" s="24"/>
      <c r="Q15" s="106" t="str">
        <f t="shared" si="2"/>
        <v/>
      </c>
      <c r="R15" s="106" t="str">
        <f t="shared" si="3"/>
        <v>◄</v>
      </c>
      <c r="S15" s="25"/>
      <c r="T15" s="24"/>
      <c r="U15" s="23"/>
      <c r="V15" s="22"/>
      <c r="W15" s="105">
        <f t="shared" si="4"/>
        <v>0</v>
      </c>
      <c r="X15" s="104">
        <f t="shared" si="5"/>
        <v>0</v>
      </c>
      <c r="Y15" s="19"/>
      <c r="Z15" s="103">
        <f t="shared" si="6"/>
        <v>0</v>
      </c>
      <c r="AA15" s="102">
        <f t="shared" si="7"/>
        <v>0</v>
      </c>
      <c r="AB15" s="5" t="s">
        <v>0</v>
      </c>
      <c r="AC15" s="92"/>
    </row>
    <row r="16" spans="1:32" x14ac:dyDescent="0.25">
      <c r="A16" s="114"/>
      <c r="B16" s="23"/>
      <c r="C16" s="113"/>
      <c r="D16" s="189" t="s">
        <v>536</v>
      </c>
      <c r="E16" s="188" t="s">
        <v>810</v>
      </c>
      <c r="F16" s="197" t="s">
        <v>808</v>
      </c>
      <c r="G16" s="111" t="s">
        <v>748</v>
      </c>
      <c r="H16" s="110" t="s">
        <v>747</v>
      </c>
      <c r="I16" s="109" t="s">
        <v>808</v>
      </c>
      <c r="J16" s="223" t="s">
        <v>390</v>
      </c>
      <c r="K16" s="119"/>
      <c r="L16" s="223"/>
      <c r="M16" s="106" t="str">
        <f t="shared" si="0"/>
        <v/>
      </c>
      <c r="N16" s="106" t="str">
        <f t="shared" si="1"/>
        <v>◄</v>
      </c>
      <c r="O16" s="25"/>
      <c r="P16" s="24"/>
      <c r="Q16" s="106" t="str">
        <f t="shared" si="2"/>
        <v/>
      </c>
      <c r="R16" s="106" t="str">
        <f t="shared" si="3"/>
        <v>◄</v>
      </c>
      <c r="S16" s="25"/>
      <c r="T16" s="24"/>
      <c r="U16" s="23"/>
      <c r="V16" s="22"/>
      <c r="W16" s="105">
        <f t="shared" si="4"/>
        <v>0</v>
      </c>
      <c r="X16" s="104">
        <f t="shared" si="5"/>
        <v>0</v>
      </c>
      <c r="Y16" s="19"/>
      <c r="Z16" s="103">
        <f t="shared" si="6"/>
        <v>0</v>
      </c>
      <c r="AA16" s="102">
        <f t="shared" si="7"/>
        <v>0</v>
      </c>
      <c r="AB16" s="5" t="s">
        <v>0</v>
      </c>
      <c r="AC16" s="92"/>
    </row>
    <row r="17" spans="1:29" x14ac:dyDescent="0.25">
      <c r="A17" s="114"/>
      <c r="B17" s="23"/>
      <c r="C17" s="113"/>
      <c r="D17" s="155" t="s">
        <v>536</v>
      </c>
      <c r="E17" s="154">
        <v>7</v>
      </c>
      <c r="F17" s="197" t="s">
        <v>808</v>
      </c>
      <c r="G17" s="111" t="s">
        <v>746</v>
      </c>
      <c r="H17" s="110" t="s">
        <v>809</v>
      </c>
      <c r="I17" s="109" t="s">
        <v>808</v>
      </c>
      <c r="J17" s="223" t="s">
        <v>390</v>
      </c>
      <c r="K17" s="119"/>
      <c r="L17" s="223"/>
      <c r="M17" s="106" t="str">
        <f t="shared" si="0"/>
        <v/>
      </c>
      <c r="N17" s="106" t="str">
        <f t="shared" si="1"/>
        <v>◄</v>
      </c>
      <c r="O17" s="25"/>
      <c r="P17" s="24"/>
      <c r="Q17" s="106" t="str">
        <f t="shared" si="2"/>
        <v/>
      </c>
      <c r="R17" s="106" t="str">
        <f t="shared" si="3"/>
        <v>◄</v>
      </c>
      <c r="S17" s="25"/>
      <c r="T17" s="24"/>
      <c r="U17" s="23"/>
      <c r="V17" s="22"/>
      <c r="W17" s="105">
        <f t="shared" si="4"/>
        <v>0</v>
      </c>
      <c r="X17" s="104">
        <f t="shared" si="5"/>
        <v>0</v>
      </c>
      <c r="Y17" s="19"/>
      <c r="Z17" s="103">
        <f t="shared" si="6"/>
        <v>0</v>
      </c>
      <c r="AA17" s="102">
        <f t="shared" si="7"/>
        <v>0</v>
      </c>
      <c r="AB17" s="5" t="s">
        <v>0</v>
      </c>
      <c r="AC17" s="92"/>
    </row>
    <row r="18" spans="1:29" x14ac:dyDescent="0.25">
      <c r="A18" s="114"/>
      <c r="B18" s="23"/>
      <c r="C18" s="113"/>
      <c r="D18" s="155" t="s">
        <v>536</v>
      </c>
      <c r="E18" s="154">
        <v>8</v>
      </c>
      <c r="F18" s="197" t="s">
        <v>808</v>
      </c>
      <c r="G18" s="111" t="s">
        <v>746</v>
      </c>
      <c r="H18" s="110" t="s">
        <v>780</v>
      </c>
      <c r="I18" s="109" t="s">
        <v>808</v>
      </c>
      <c r="J18" s="223" t="s">
        <v>390</v>
      </c>
      <c r="K18" s="119"/>
      <c r="L18" s="223"/>
      <c r="M18" s="106" t="str">
        <f t="shared" si="0"/>
        <v/>
      </c>
      <c r="N18" s="106" t="str">
        <f t="shared" si="1"/>
        <v>◄</v>
      </c>
      <c r="O18" s="25"/>
      <c r="P18" s="24"/>
      <c r="Q18" s="106" t="str">
        <f t="shared" si="2"/>
        <v/>
      </c>
      <c r="R18" s="106" t="str">
        <f t="shared" si="3"/>
        <v>◄</v>
      </c>
      <c r="S18" s="25"/>
      <c r="T18" s="24"/>
      <c r="U18" s="23"/>
      <c r="V18" s="22"/>
      <c r="W18" s="105">
        <f t="shared" si="4"/>
        <v>0</v>
      </c>
      <c r="X18" s="104">
        <f t="shared" si="5"/>
        <v>0</v>
      </c>
      <c r="Y18" s="19"/>
      <c r="Z18" s="103">
        <f t="shared" si="6"/>
        <v>0</v>
      </c>
      <c r="AA18" s="102">
        <f t="shared" si="7"/>
        <v>0</v>
      </c>
      <c r="AB18" s="5" t="s">
        <v>0</v>
      </c>
      <c r="AC18" s="92"/>
    </row>
    <row r="19" spans="1:29" x14ac:dyDescent="0.25">
      <c r="A19" s="114"/>
      <c r="B19" s="23"/>
      <c r="C19" s="113"/>
      <c r="D19" s="155" t="s">
        <v>536</v>
      </c>
      <c r="E19" s="154">
        <v>9</v>
      </c>
      <c r="F19" s="197" t="s">
        <v>808</v>
      </c>
      <c r="G19" s="111" t="s">
        <v>746</v>
      </c>
      <c r="H19" s="110" t="s">
        <v>782</v>
      </c>
      <c r="I19" s="109" t="s">
        <v>808</v>
      </c>
      <c r="J19" s="223" t="s">
        <v>390</v>
      </c>
      <c r="K19" s="119"/>
      <c r="L19" s="223"/>
      <c r="M19" s="106" t="str">
        <f t="shared" si="0"/>
        <v/>
      </c>
      <c r="N19" s="106" t="str">
        <f t="shared" si="1"/>
        <v>◄</v>
      </c>
      <c r="O19" s="25"/>
      <c r="P19" s="24"/>
      <c r="Q19" s="106" t="str">
        <f t="shared" si="2"/>
        <v/>
      </c>
      <c r="R19" s="106" t="str">
        <f t="shared" si="3"/>
        <v>◄</v>
      </c>
      <c r="S19" s="25"/>
      <c r="T19" s="24"/>
      <c r="U19" s="23"/>
      <c r="V19" s="22"/>
      <c r="W19" s="105">
        <f t="shared" si="4"/>
        <v>0</v>
      </c>
      <c r="X19" s="104">
        <f t="shared" si="5"/>
        <v>0</v>
      </c>
      <c r="Y19" s="19"/>
      <c r="Z19" s="103">
        <f t="shared" si="6"/>
        <v>0</v>
      </c>
      <c r="AA19" s="102">
        <f t="shared" si="7"/>
        <v>0</v>
      </c>
      <c r="AB19" s="5" t="s">
        <v>0</v>
      </c>
      <c r="AC19" s="92"/>
    </row>
    <row r="20" spans="1:29" x14ac:dyDescent="0.25">
      <c r="A20" s="114">
        <v>1</v>
      </c>
      <c r="B20" s="23"/>
      <c r="C20" s="113"/>
      <c r="D20" s="155" t="s">
        <v>536</v>
      </c>
      <c r="E20" s="154" t="s">
        <v>807</v>
      </c>
      <c r="F20" s="197" t="s">
        <v>805</v>
      </c>
      <c r="G20" s="111" t="s">
        <v>721</v>
      </c>
      <c r="H20" s="110" t="s">
        <v>780</v>
      </c>
      <c r="I20" s="109" t="s">
        <v>805</v>
      </c>
      <c r="J20" s="223" t="s">
        <v>390</v>
      </c>
      <c r="K20" s="119"/>
      <c r="L20" s="223" t="s">
        <v>804</v>
      </c>
      <c r="M20" s="106" t="str">
        <f t="shared" si="0"/>
        <v/>
      </c>
      <c r="N20" s="106" t="str">
        <f t="shared" si="1"/>
        <v>◄</v>
      </c>
      <c r="O20" s="25"/>
      <c r="P20" s="24"/>
      <c r="Q20" s="106" t="str">
        <f t="shared" si="2"/>
        <v/>
      </c>
      <c r="R20" s="106" t="str">
        <f t="shared" si="3"/>
        <v>◄</v>
      </c>
      <c r="S20" s="25"/>
      <c r="T20" s="24"/>
      <c r="U20" s="23"/>
      <c r="V20" s="22"/>
      <c r="W20" s="105">
        <f t="shared" si="4"/>
        <v>0</v>
      </c>
      <c r="X20" s="104">
        <f t="shared" si="5"/>
        <v>0</v>
      </c>
      <c r="Y20" s="19"/>
      <c r="Z20" s="103">
        <f t="shared" si="6"/>
        <v>0</v>
      </c>
      <c r="AA20" s="102">
        <f t="shared" si="7"/>
        <v>0</v>
      </c>
      <c r="AB20" s="5" t="s">
        <v>0</v>
      </c>
      <c r="AC20" s="92"/>
    </row>
    <row r="21" spans="1:29" x14ac:dyDescent="0.25">
      <c r="A21" s="114">
        <v>1</v>
      </c>
      <c r="B21" s="23"/>
      <c r="C21" s="113"/>
      <c r="D21" s="155" t="s">
        <v>536</v>
      </c>
      <c r="E21" s="154" t="s">
        <v>806</v>
      </c>
      <c r="F21" s="197" t="s">
        <v>805</v>
      </c>
      <c r="G21" s="111" t="s">
        <v>740</v>
      </c>
      <c r="H21" s="110" t="s">
        <v>782</v>
      </c>
      <c r="I21" s="109" t="s">
        <v>805</v>
      </c>
      <c r="J21" s="223" t="s">
        <v>390</v>
      </c>
      <c r="K21" s="119"/>
      <c r="L21" s="223" t="s">
        <v>804</v>
      </c>
      <c r="M21" s="106" t="str">
        <f t="shared" si="0"/>
        <v/>
      </c>
      <c r="N21" s="106" t="str">
        <f t="shared" si="1"/>
        <v>◄</v>
      </c>
      <c r="O21" s="25"/>
      <c r="P21" s="24"/>
      <c r="Q21" s="106" t="str">
        <f t="shared" si="2"/>
        <v/>
      </c>
      <c r="R21" s="106" t="str">
        <f t="shared" si="3"/>
        <v>◄</v>
      </c>
      <c r="S21" s="25"/>
      <c r="T21" s="24"/>
      <c r="U21" s="23"/>
      <c r="V21" s="22"/>
      <c r="W21" s="105">
        <f t="shared" si="4"/>
        <v>0</v>
      </c>
      <c r="X21" s="104">
        <f t="shared" si="5"/>
        <v>0</v>
      </c>
      <c r="Y21" s="19"/>
      <c r="Z21" s="103">
        <f t="shared" si="6"/>
        <v>0</v>
      </c>
      <c r="AA21" s="102">
        <f t="shared" si="7"/>
        <v>0</v>
      </c>
      <c r="AB21" s="5" t="s">
        <v>0</v>
      </c>
      <c r="AC21" s="92"/>
    </row>
    <row r="22" spans="1:29" ht="4.2" customHeight="1" thickBot="1" x14ac:dyDescent="0.35">
      <c r="A22" s="14"/>
      <c r="B22" s="14"/>
      <c r="C22" s="95"/>
      <c r="D22" s="12"/>
      <c r="E22" s="101"/>
      <c r="F22" s="10"/>
      <c r="G22" s="10"/>
      <c r="H22" s="100"/>
      <c r="I22" s="99"/>
      <c r="J22" s="225"/>
      <c r="K22" s="193"/>
      <c r="L22" s="225"/>
      <c r="M22" s="97"/>
      <c r="N22" s="193"/>
      <c r="O22" s="193"/>
      <c r="P22" s="193"/>
      <c r="Q22" s="193"/>
      <c r="R22" s="193"/>
      <c r="S22" s="193"/>
      <c r="T22" s="193"/>
      <c r="U22" s="193"/>
      <c r="V22" s="193"/>
      <c r="W22" s="193"/>
      <c r="X22" s="193"/>
      <c r="Y22" s="193"/>
      <c r="Z22" s="193"/>
      <c r="AA22" s="193"/>
      <c r="AB22" s="5"/>
      <c r="AC22" s="92"/>
    </row>
    <row r="23" spans="1:29" ht="16.8" thickTop="1" thickBot="1" x14ac:dyDescent="0.3">
      <c r="A23" s="116"/>
      <c r="B23" s="14">
        <f>ROWS(B24:B50)-1</f>
        <v>26</v>
      </c>
      <c r="C23" s="158" t="s">
        <v>803</v>
      </c>
      <c r="D23" s="12"/>
      <c r="E23" s="101"/>
      <c r="F23" s="10"/>
      <c r="G23" s="10"/>
      <c r="H23" s="100"/>
      <c r="I23" s="99"/>
      <c r="J23" s="225"/>
      <c r="K23" s="193"/>
      <c r="L23" s="225"/>
      <c r="M23" s="97"/>
      <c r="N23" s="96" t="str">
        <f>IF(COUNTIF(M24:M53,"?")&gt;0,"?",IF(AND(O23="◄",P23="►"),"◄►",IF(O23="◄","◄",IF(P23="►","►",""))))</f>
        <v>◄</v>
      </c>
      <c r="O23" s="43" t="str">
        <f>IF(SUM(O24:O50)+1=ROWS(O24:O50)-COUNTIF(O24:O50,"-"),"","◄")</f>
        <v>◄</v>
      </c>
      <c r="P23" s="42" t="str">
        <f>IF(SUM(P24:P50)&gt;0,"►","")</f>
        <v/>
      </c>
      <c r="Q23" s="45"/>
      <c r="R23" s="96" t="str">
        <f>IF(COUNTIF(Q24:Q53,"?")&gt;0,"?",IF(AND(S23="◄",T23="►"),"◄►",IF(S23="◄","◄",IF(T23="►","►",""))))</f>
        <v>◄</v>
      </c>
      <c r="S23" s="43" t="str">
        <f>IF(SUM(S24:S50)+1=ROWS(S24:S50)-COUNTIF(S24:S50,"-"),"","◄")</f>
        <v>◄</v>
      </c>
      <c r="T23" s="42" t="str">
        <f>IF(SUM(T24:T50)&gt;0,"►","")</f>
        <v/>
      </c>
      <c r="U23" s="61">
        <f>ROWS(U24:U50)-1</f>
        <v>26</v>
      </c>
      <c r="V23" s="41">
        <f>SUM(V24:V50)-V50</f>
        <v>0</v>
      </c>
      <c r="W23" s="94" t="s">
        <v>51</v>
      </c>
      <c r="X23" s="93"/>
      <c r="Y23" s="41">
        <f>SUM(Y24:Y50)-Y50</f>
        <v>0</v>
      </c>
      <c r="Z23" s="94" t="s">
        <v>51</v>
      </c>
      <c r="AA23" s="93"/>
      <c r="AB23" s="5" t="s">
        <v>0</v>
      </c>
      <c r="AC23" s="92"/>
    </row>
    <row r="24" spans="1:29" x14ac:dyDescent="0.25">
      <c r="A24" s="114"/>
      <c r="B24" s="23"/>
      <c r="C24" s="113"/>
      <c r="D24" s="155" t="s">
        <v>536</v>
      </c>
      <c r="E24" s="154">
        <v>10</v>
      </c>
      <c r="F24" s="197" t="s">
        <v>800</v>
      </c>
      <c r="G24" s="111" t="s">
        <v>802</v>
      </c>
      <c r="H24" s="110" t="s">
        <v>801</v>
      </c>
      <c r="I24" s="109" t="s">
        <v>800</v>
      </c>
      <c r="J24" s="223" t="s">
        <v>390</v>
      </c>
      <c r="K24" s="108"/>
      <c r="L24" s="223"/>
      <c r="M24" s="106" t="str">
        <f t="shared" ref="M24:M47" si="8">IF(N24="?","?","")</f>
        <v/>
      </c>
      <c r="N24" s="106" t="str">
        <f t="shared" ref="N24:N47" si="9">IF(AND(O24="",P24&gt;0),"?",IF(O24="","◄",IF(P24&gt;=1,"►","")))</f>
        <v>◄</v>
      </c>
      <c r="O24" s="25"/>
      <c r="P24" s="24"/>
      <c r="Q24" s="106" t="str">
        <f t="shared" ref="Q24:Q47" si="10">IF(R24="?","?","")</f>
        <v/>
      </c>
      <c r="R24" s="106" t="str">
        <f t="shared" ref="R24:R47" si="11">IF(AND(S24="",T24&gt;0),"?",IF(S24="","◄",IF(T24&gt;=1,"►","")))</f>
        <v>◄</v>
      </c>
      <c r="S24" s="25"/>
      <c r="T24" s="24"/>
      <c r="U24" s="23"/>
      <c r="V24" s="22"/>
      <c r="W24" s="105">
        <f t="shared" ref="W24:W47" si="12">(O24*V24)</f>
        <v>0</v>
      </c>
      <c r="X24" s="104">
        <f t="shared" ref="X24:X47" si="13">(P24*W24)</f>
        <v>0</v>
      </c>
      <c r="Y24" s="19"/>
      <c r="Z24" s="103">
        <f t="shared" ref="Z24:Z47" si="14">(S24*Y24)</f>
        <v>0</v>
      </c>
      <c r="AA24" s="102">
        <f t="shared" ref="AA24:AA47" si="15">(T24*Z24)</f>
        <v>0</v>
      </c>
      <c r="AB24" s="5" t="s">
        <v>0</v>
      </c>
      <c r="AC24" s="92"/>
    </row>
    <row r="25" spans="1:29" x14ac:dyDescent="0.25">
      <c r="A25" s="114"/>
      <c r="B25" s="23"/>
      <c r="C25" s="113"/>
      <c r="D25" s="155" t="s">
        <v>536</v>
      </c>
      <c r="E25" s="154">
        <v>11</v>
      </c>
      <c r="F25" s="197">
        <v>5966</v>
      </c>
      <c r="G25" s="111" t="s">
        <v>772</v>
      </c>
      <c r="H25" s="110" t="s">
        <v>799</v>
      </c>
      <c r="I25" s="176">
        <v>5966</v>
      </c>
      <c r="J25" s="223" t="s">
        <v>390</v>
      </c>
      <c r="K25" s="108"/>
      <c r="L25" s="223"/>
      <c r="M25" s="106" t="str">
        <f t="shared" si="8"/>
        <v/>
      </c>
      <c r="N25" s="106" t="str">
        <f t="shared" si="9"/>
        <v>◄</v>
      </c>
      <c r="O25" s="25"/>
      <c r="P25" s="24"/>
      <c r="Q25" s="106" t="str">
        <f t="shared" si="10"/>
        <v/>
      </c>
      <c r="R25" s="106" t="str">
        <f t="shared" si="11"/>
        <v>◄</v>
      </c>
      <c r="S25" s="25"/>
      <c r="T25" s="24"/>
      <c r="U25" s="23"/>
      <c r="V25" s="22"/>
      <c r="W25" s="105">
        <f t="shared" si="12"/>
        <v>0</v>
      </c>
      <c r="X25" s="104">
        <f t="shared" si="13"/>
        <v>0</v>
      </c>
      <c r="Y25" s="19"/>
      <c r="Z25" s="103">
        <f t="shared" si="14"/>
        <v>0</v>
      </c>
      <c r="AA25" s="102">
        <f t="shared" si="15"/>
        <v>0</v>
      </c>
      <c r="AB25" s="5" t="s">
        <v>0</v>
      </c>
      <c r="AC25" s="92"/>
    </row>
    <row r="26" spans="1:29" x14ac:dyDescent="0.25">
      <c r="A26" s="114"/>
      <c r="B26" s="23"/>
      <c r="C26" s="113"/>
      <c r="D26" s="155" t="s">
        <v>536</v>
      </c>
      <c r="E26" s="154">
        <v>12</v>
      </c>
      <c r="F26" s="197">
        <v>5966</v>
      </c>
      <c r="G26" s="111" t="s">
        <v>769</v>
      </c>
      <c r="H26" s="110" t="s">
        <v>770</v>
      </c>
      <c r="I26" s="176">
        <v>5966</v>
      </c>
      <c r="J26" s="223" t="s">
        <v>390</v>
      </c>
      <c r="K26" s="108"/>
      <c r="L26" s="223"/>
      <c r="M26" s="106" t="str">
        <f t="shared" si="8"/>
        <v/>
      </c>
      <c r="N26" s="106" t="str">
        <f t="shared" si="9"/>
        <v>◄</v>
      </c>
      <c r="O26" s="25"/>
      <c r="P26" s="24"/>
      <c r="Q26" s="106" t="str">
        <f t="shared" si="10"/>
        <v/>
      </c>
      <c r="R26" s="106" t="str">
        <f t="shared" si="11"/>
        <v>◄</v>
      </c>
      <c r="S26" s="25"/>
      <c r="T26" s="24"/>
      <c r="U26" s="23"/>
      <c r="V26" s="22"/>
      <c r="W26" s="105">
        <f t="shared" si="12"/>
        <v>0</v>
      </c>
      <c r="X26" s="104">
        <f t="shared" si="13"/>
        <v>0</v>
      </c>
      <c r="Y26" s="19"/>
      <c r="Z26" s="103">
        <f t="shared" si="14"/>
        <v>0</v>
      </c>
      <c r="AA26" s="102">
        <f t="shared" si="15"/>
        <v>0</v>
      </c>
      <c r="AB26" s="5" t="s">
        <v>0</v>
      </c>
      <c r="AC26" s="92"/>
    </row>
    <row r="27" spans="1:29" x14ac:dyDescent="0.25">
      <c r="A27" s="114"/>
      <c r="B27" s="23"/>
      <c r="C27" s="113"/>
      <c r="D27" s="155" t="s">
        <v>536</v>
      </c>
      <c r="E27" s="154">
        <v>13</v>
      </c>
      <c r="F27" s="197">
        <v>5966</v>
      </c>
      <c r="G27" s="111" t="s">
        <v>732</v>
      </c>
      <c r="H27" s="110" t="s">
        <v>798</v>
      </c>
      <c r="I27" s="176">
        <v>5966</v>
      </c>
      <c r="J27" s="223" t="s">
        <v>390</v>
      </c>
      <c r="K27" s="108"/>
      <c r="L27" s="223"/>
      <c r="M27" s="106" t="str">
        <f t="shared" si="8"/>
        <v/>
      </c>
      <c r="N27" s="106" t="str">
        <f t="shared" si="9"/>
        <v>◄</v>
      </c>
      <c r="O27" s="25"/>
      <c r="P27" s="24"/>
      <c r="Q27" s="106" t="str">
        <f t="shared" si="10"/>
        <v/>
      </c>
      <c r="R27" s="106" t="str">
        <f t="shared" si="11"/>
        <v>◄</v>
      </c>
      <c r="S27" s="25"/>
      <c r="T27" s="24"/>
      <c r="U27" s="23"/>
      <c r="V27" s="22"/>
      <c r="W27" s="105">
        <f t="shared" si="12"/>
        <v>0</v>
      </c>
      <c r="X27" s="104">
        <f t="shared" si="13"/>
        <v>0</v>
      </c>
      <c r="Y27" s="19"/>
      <c r="Z27" s="103">
        <f t="shared" si="14"/>
        <v>0</v>
      </c>
      <c r="AA27" s="102">
        <f t="shared" si="15"/>
        <v>0</v>
      </c>
      <c r="AB27" s="5" t="s">
        <v>0</v>
      </c>
      <c r="AC27" s="92"/>
    </row>
    <row r="28" spans="1:29" x14ac:dyDescent="0.25">
      <c r="A28" s="114"/>
      <c r="B28" s="23"/>
      <c r="C28" s="113"/>
      <c r="D28" s="189" t="s">
        <v>536</v>
      </c>
      <c r="E28" s="188" t="s">
        <v>131</v>
      </c>
      <c r="F28" s="197" t="s">
        <v>796</v>
      </c>
      <c r="G28" s="111" t="s">
        <v>732</v>
      </c>
      <c r="H28" s="110" t="s">
        <v>797</v>
      </c>
      <c r="I28" s="109" t="s">
        <v>796</v>
      </c>
      <c r="J28" s="223" t="s">
        <v>390</v>
      </c>
      <c r="K28" s="108"/>
      <c r="L28" s="223"/>
      <c r="M28" s="106" t="str">
        <f t="shared" si="8"/>
        <v/>
      </c>
      <c r="N28" s="106" t="str">
        <f t="shared" si="9"/>
        <v>◄</v>
      </c>
      <c r="O28" s="25"/>
      <c r="P28" s="24"/>
      <c r="Q28" s="106" t="str">
        <f t="shared" si="10"/>
        <v/>
      </c>
      <c r="R28" s="106" t="str">
        <f t="shared" si="11"/>
        <v>◄</v>
      </c>
      <c r="S28" s="25"/>
      <c r="T28" s="24"/>
      <c r="U28" s="23"/>
      <c r="V28" s="22"/>
      <c r="W28" s="105">
        <f t="shared" si="12"/>
        <v>0</v>
      </c>
      <c r="X28" s="104">
        <f t="shared" si="13"/>
        <v>0</v>
      </c>
      <c r="Y28" s="19"/>
      <c r="Z28" s="103">
        <f t="shared" si="14"/>
        <v>0</v>
      </c>
      <c r="AA28" s="102">
        <f t="shared" si="15"/>
        <v>0</v>
      </c>
      <c r="AB28" s="5" t="s">
        <v>0</v>
      </c>
      <c r="AC28" s="92"/>
    </row>
    <row r="29" spans="1:29" x14ac:dyDescent="0.25">
      <c r="A29" s="114"/>
      <c r="B29" s="23"/>
      <c r="C29" s="113"/>
      <c r="D29" s="155" t="s">
        <v>536</v>
      </c>
      <c r="E29" s="154">
        <v>14</v>
      </c>
      <c r="F29" s="197">
        <v>5966</v>
      </c>
      <c r="G29" s="111" t="s">
        <v>765</v>
      </c>
      <c r="H29" s="110" t="s">
        <v>764</v>
      </c>
      <c r="I29" s="176">
        <v>5966</v>
      </c>
      <c r="J29" s="223" t="s">
        <v>390</v>
      </c>
      <c r="K29" s="108"/>
      <c r="L29" s="223"/>
      <c r="M29" s="106" t="str">
        <f t="shared" si="8"/>
        <v/>
      </c>
      <c r="N29" s="106" t="str">
        <f t="shared" si="9"/>
        <v>◄</v>
      </c>
      <c r="O29" s="25"/>
      <c r="P29" s="24"/>
      <c r="Q29" s="106" t="str">
        <f t="shared" si="10"/>
        <v/>
      </c>
      <c r="R29" s="106" t="str">
        <f t="shared" si="11"/>
        <v>◄</v>
      </c>
      <c r="S29" s="25"/>
      <c r="T29" s="24"/>
      <c r="U29" s="23"/>
      <c r="V29" s="22"/>
      <c r="W29" s="105">
        <f t="shared" si="12"/>
        <v>0</v>
      </c>
      <c r="X29" s="104">
        <f t="shared" si="13"/>
        <v>0</v>
      </c>
      <c r="Y29" s="19"/>
      <c r="Z29" s="103">
        <f t="shared" si="14"/>
        <v>0</v>
      </c>
      <c r="AA29" s="102">
        <f t="shared" si="15"/>
        <v>0</v>
      </c>
      <c r="AB29" s="5" t="s">
        <v>0</v>
      </c>
      <c r="AC29" s="92"/>
    </row>
    <row r="30" spans="1:29" x14ac:dyDescent="0.25">
      <c r="A30" s="114"/>
      <c r="B30" s="23"/>
      <c r="C30" s="113"/>
      <c r="D30" s="189" t="s">
        <v>536</v>
      </c>
      <c r="E30" s="188" t="s">
        <v>129</v>
      </c>
      <c r="F30" s="197" t="s">
        <v>787</v>
      </c>
      <c r="G30" s="111" t="s">
        <v>765</v>
      </c>
      <c r="H30" s="110" t="s">
        <v>795</v>
      </c>
      <c r="I30" s="210" t="s">
        <v>787</v>
      </c>
      <c r="J30" s="223" t="s">
        <v>390</v>
      </c>
      <c r="K30" s="108"/>
      <c r="L30" s="223"/>
      <c r="M30" s="106" t="str">
        <f t="shared" si="8"/>
        <v/>
      </c>
      <c r="N30" s="106" t="str">
        <f t="shared" si="9"/>
        <v>◄</v>
      </c>
      <c r="O30" s="25"/>
      <c r="P30" s="24"/>
      <c r="Q30" s="106" t="str">
        <f t="shared" si="10"/>
        <v/>
      </c>
      <c r="R30" s="106" t="str">
        <f t="shared" si="11"/>
        <v>◄</v>
      </c>
      <c r="S30" s="25"/>
      <c r="T30" s="24"/>
      <c r="U30" s="23"/>
      <c r="V30" s="22"/>
      <c r="W30" s="105">
        <f t="shared" si="12"/>
        <v>0</v>
      </c>
      <c r="X30" s="104">
        <f t="shared" si="13"/>
        <v>0</v>
      </c>
      <c r="Y30" s="19"/>
      <c r="Z30" s="103">
        <f t="shared" si="14"/>
        <v>0</v>
      </c>
      <c r="AA30" s="102">
        <f t="shared" si="15"/>
        <v>0</v>
      </c>
      <c r="AB30" s="5" t="s">
        <v>0</v>
      </c>
      <c r="AC30" s="92"/>
    </row>
    <row r="31" spans="1:29" x14ac:dyDescent="0.25">
      <c r="A31" s="114"/>
      <c r="B31" s="23"/>
      <c r="C31" s="113"/>
      <c r="D31" s="155" t="s">
        <v>536</v>
      </c>
      <c r="E31" s="154">
        <v>15</v>
      </c>
      <c r="F31" s="197" t="s">
        <v>793</v>
      </c>
      <c r="G31" s="111" t="s">
        <v>763</v>
      </c>
      <c r="H31" s="110" t="s">
        <v>794</v>
      </c>
      <c r="I31" s="210" t="s">
        <v>793</v>
      </c>
      <c r="J31" s="223" t="s">
        <v>390</v>
      </c>
      <c r="K31" s="108"/>
      <c r="L31" s="223"/>
      <c r="M31" s="106" t="str">
        <f t="shared" si="8"/>
        <v/>
      </c>
      <c r="N31" s="106" t="str">
        <f t="shared" si="9"/>
        <v>◄</v>
      </c>
      <c r="O31" s="25"/>
      <c r="P31" s="24"/>
      <c r="Q31" s="106" t="str">
        <f t="shared" si="10"/>
        <v/>
      </c>
      <c r="R31" s="106" t="str">
        <f t="shared" si="11"/>
        <v>◄</v>
      </c>
      <c r="S31" s="25"/>
      <c r="T31" s="24"/>
      <c r="U31" s="23"/>
      <c r="V31" s="22"/>
      <c r="W31" s="105">
        <f t="shared" si="12"/>
        <v>0</v>
      </c>
      <c r="X31" s="104">
        <f t="shared" si="13"/>
        <v>0</v>
      </c>
      <c r="Y31" s="19"/>
      <c r="Z31" s="103">
        <f t="shared" si="14"/>
        <v>0</v>
      </c>
      <c r="AA31" s="102">
        <f t="shared" si="15"/>
        <v>0</v>
      </c>
      <c r="AB31" s="5" t="s">
        <v>0</v>
      </c>
      <c r="AC31" s="92"/>
    </row>
    <row r="32" spans="1:29" x14ac:dyDescent="0.25">
      <c r="A32" s="114"/>
      <c r="B32" s="23"/>
      <c r="C32" s="113"/>
      <c r="D32" s="155" t="s">
        <v>536</v>
      </c>
      <c r="E32" s="154">
        <v>16</v>
      </c>
      <c r="F32" s="197" t="s">
        <v>791</v>
      </c>
      <c r="G32" s="111" t="s">
        <v>763</v>
      </c>
      <c r="H32" s="110" t="s">
        <v>792</v>
      </c>
      <c r="I32" s="210" t="s">
        <v>791</v>
      </c>
      <c r="J32" s="223" t="s">
        <v>390</v>
      </c>
      <c r="K32" s="108"/>
      <c r="L32" s="223"/>
      <c r="M32" s="106" t="str">
        <f t="shared" si="8"/>
        <v/>
      </c>
      <c r="N32" s="106" t="str">
        <f t="shared" si="9"/>
        <v>◄</v>
      </c>
      <c r="O32" s="25"/>
      <c r="P32" s="24"/>
      <c r="Q32" s="106" t="str">
        <f t="shared" si="10"/>
        <v/>
      </c>
      <c r="R32" s="106" t="str">
        <f t="shared" si="11"/>
        <v>◄</v>
      </c>
      <c r="S32" s="25"/>
      <c r="T32" s="24"/>
      <c r="U32" s="23"/>
      <c r="V32" s="22"/>
      <c r="W32" s="105">
        <f t="shared" si="12"/>
        <v>0</v>
      </c>
      <c r="X32" s="104">
        <f t="shared" si="13"/>
        <v>0</v>
      </c>
      <c r="Y32" s="19"/>
      <c r="Z32" s="103">
        <f t="shared" si="14"/>
        <v>0</v>
      </c>
      <c r="AA32" s="102">
        <f t="shared" si="15"/>
        <v>0</v>
      </c>
      <c r="AB32" s="5" t="s">
        <v>0</v>
      </c>
      <c r="AC32" s="92"/>
    </row>
    <row r="33" spans="1:29" x14ac:dyDescent="0.25">
      <c r="A33" s="114"/>
      <c r="B33" s="23"/>
      <c r="C33" s="113"/>
      <c r="D33" s="155" t="s">
        <v>536</v>
      </c>
      <c r="E33" s="154">
        <v>17</v>
      </c>
      <c r="F33" s="197">
        <v>5966</v>
      </c>
      <c r="G33" s="111" t="s">
        <v>790</v>
      </c>
      <c r="H33" s="110" t="s">
        <v>789</v>
      </c>
      <c r="I33" s="176">
        <v>5966</v>
      </c>
      <c r="J33" s="223" t="s">
        <v>390</v>
      </c>
      <c r="K33" s="108"/>
      <c r="L33" s="223"/>
      <c r="M33" s="106" t="str">
        <f t="shared" si="8"/>
        <v/>
      </c>
      <c r="N33" s="106" t="str">
        <f t="shared" si="9"/>
        <v>◄</v>
      </c>
      <c r="O33" s="25"/>
      <c r="P33" s="24"/>
      <c r="Q33" s="106" t="str">
        <f t="shared" si="10"/>
        <v/>
      </c>
      <c r="R33" s="106" t="str">
        <f t="shared" si="11"/>
        <v>◄</v>
      </c>
      <c r="S33" s="25"/>
      <c r="T33" s="24"/>
      <c r="U33" s="23"/>
      <c r="V33" s="22"/>
      <c r="W33" s="105">
        <f t="shared" si="12"/>
        <v>0</v>
      </c>
      <c r="X33" s="104">
        <f t="shared" si="13"/>
        <v>0</v>
      </c>
      <c r="Y33" s="19"/>
      <c r="Z33" s="103">
        <f t="shared" si="14"/>
        <v>0</v>
      </c>
      <c r="AA33" s="102">
        <f t="shared" si="15"/>
        <v>0</v>
      </c>
      <c r="AB33" s="5" t="s">
        <v>0</v>
      </c>
      <c r="AC33" s="92"/>
    </row>
    <row r="34" spans="1:29" x14ac:dyDescent="0.25">
      <c r="A34" s="114"/>
      <c r="B34" s="23"/>
      <c r="C34" s="113"/>
      <c r="D34" s="155" t="s">
        <v>536</v>
      </c>
      <c r="E34" s="154">
        <v>18</v>
      </c>
      <c r="F34" s="197">
        <v>5966</v>
      </c>
      <c r="G34" s="111" t="s">
        <v>788</v>
      </c>
      <c r="H34" s="110" t="s">
        <v>758</v>
      </c>
      <c r="I34" s="176">
        <v>5966</v>
      </c>
      <c r="J34" s="223" t="s">
        <v>390</v>
      </c>
      <c r="K34" s="108"/>
      <c r="L34" s="223"/>
      <c r="M34" s="106" t="str">
        <f t="shared" si="8"/>
        <v/>
      </c>
      <c r="N34" s="106" t="str">
        <f t="shared" si="9"/>
        <v>◄</v>
      </c>
      <c r="O34" s="25"/>
      <c r="P34" s="24"/>
      <c r="Q34" s="106" t="str">
        <f t="shared" si="10"/>
        <v/>
      </c>
      <c r="R34" s="106" t="str">
        <f t="shared" si="11"/>
        <v>◄</v>
      </c>
      <c r="S34" s="25"/>
      <c r="T34" s="24"/>
      <c r="U34" s="23"/>
      <c r="V34" s="22"/>
      <c r="W34" s="105">
        <f t="shared" si="12"/>
        <v>0</v>
      </c>
      <c r="X34" s="104">
        <f t="shared" si="13"/>
        <v>0</v>
      </c>
      <c r="Y34" s="19"/>
      <c r="Z34" s="103">
        <f t="shared" si="14"/>
        <v>0</v>
      </c>
      <c r="AA34" s="102">
        <f t="shared" si="15"/>
        <v>0</v>
      </c>
      <c r="AB34" s="5" t="s">
        <v>0</v>
      </c>
      <c r="AC34" s="92"/>
    </row>
    <row r="35" spans="1:29" x14ac:dyDescent="0.25">
      <c r="A35" s="114"/>
      <c r="B35" s="23"/>
      <c r="C35" s="113"/>
      <c r="D35" s="189" t="s">
        <v>536</v>
      </c>
      <c r="E35" s="188" t="s">
        <v>126</v>
      </c>
      <c r="F35" s="197" t="s">
        <v>787</v>
      </c>
      <c r="G35" s="111" t="s">
        <v>756</v>
      </c>
      <c r="H35" s="110" t="s">
        <v>760</v>
      </c>
      <c r="I35" s="210" t="s">
        <v>787</v>
      </c>
      <c r="J35" s="223" t="s">
        <v>390</v>
      </c>
      <c r="K35" s="108"/>
      <c r="L35" s="223"/>
      <c r="M35" s="106" t="str">
        <f t="shared" si="8"/>
        <v/>
      </c>
      <c r="N35" s="106" t="str">
        <f t="shared" si="9"/>
        <v>◄</v>
      </c>
      <c r="O35" s="25"/>
      <c r="P35" s="24"/>
      <c r="Q35" s="106" t="str">
        <f t="shared" si="10"/>
        <v/>
      </c>
      <c r="R35" s="106" t="str">
        <f t="shared" si="11"/>
        <v>◄</v>
      </c>
      <c r="S35" s="25"/>
      <c r="T35" s="24"/>
      <c r="U35" s="23"/>
      <c r="V35" s="22"/>
      <c r="W35" s="105">
        <f t="shared" si="12"/>
        <v>0</v>
      </c>
      <c r="X35" s="104">
        <f t="shared" si="13"/>
        <v>0</v>
      </c>
      <c r="Y35" s="19"/>
      <c r="Z35" s="103">
        <f t="shared" si="14"/>
        <v>0</v>
      </c>
      <c r="AA35" s="102">
        <f t="shared" si="15"/>
        <v>0</v>
      </c>
      <c r="AB35" s="5" t="s">
        <v>0</v>
      </c>
      <c r="AC35" s="92"/>
    </row>
    <row r="36" spans="1:29" x14ac:dyDescent="0.25">
      <c r="A36" s="114"/>
      <c r="B36" s="23"/>
      <c r="C36" s="113"/>
      <c r="D36" s="155" t="s">
        <v>536</v>
      </c>
      <c r="E36" s="154">
        <v>19</v>
      </c>
      <c r="F36" s="197">
        <v>5966</v>
      </c>
      <c r="G36" s="111" t="s">
        <v>754</v>
      </c>
      <c r="H36" s="110" t="s">
        <v>786</v>
      </c>
      <c r="I36" s="176">
        <v>5966</v>
      </c>
      <c r="J36" s="223" t="s">
        <v>390</v>
      </c>
      <c r="K36" s="108"/>
      <c r="L36" s="223"/>
      <c r="M36" s="106" t="str">
        <f t="shared" si="8"/>
        <v/>
      </c>
      <c r="N36" s="106" t="str">
        <f t="shared" si="9"/>
        <v>◄</v>
      </c>
      <c r="O36" s="25"/>
      <c r="P36" s="24"/>
      <c r="Q36" s="106" t="str">
        <f t="shared" si="10"/>
        <v/>
      </c>
      <c r="R36" s="106" t="str">
        <f t="shared" si="11"/>
        <v>◄</v>
      </c>
      <c r="S36" s="25"/>
      <c r="T36" s="24"/>
      <c r="U36" s="23"/>
      <c r="V36" s="22"/>
      <c r="W36" s="105">
        <f t="shared" si="12"/>
        <v>0</v>
      </c>
      <c r="X36" s="104">
        <f t="shared" si="13"/>
        <v>0</v>
      </c>
      <c r="Y36" s="19"/>
      <c r="Z36" s="103">
        <f t="shared" si="14"/>
        <v>0</v>
      </c>
      <c r="AA36" s="102">
        <f t="shared" si="15"/>
        <v>0</v>
      </c>
      <c r="AB36" s="5" t="s">
        <v>0</v>
      </c>
      <c r="AC36" s="92"/>
    </row>
    <row r="37" spans="1:29" x14ac:dyDescent="0.25">
      <c r="A37" s="114"/>
      <c r="B37" s="23"/>
      <c r="C37" s="113"/>
      <c r="D37" s="155" t="s">
        <v>536</v>
      </c>
      <c r="E37" s="154">
        <v>20</v>
      </c>
      <c r="F37" s="197">
        <v>5966</v>
      </c>
      <c r="G37" s="111" t="s">
        <v>752</v>
      </c>
      <c r="H37" s="110" t="s">
        <v>785</v>
      </c>
      <c r="I37" s="176">
        <v>5966</v>
      </c>
      <c r="J37" s="223" t="s">
        <v>390</v>
      </c>
      <c r="K37" s="108"/>
      <c r="L37" s="223"/>
      <c r="M37" s="106" t="str">
        <f t="shared" si="8"/>
        <v/>
      </c>
      <c r="N37" s="106" t="str">
        <f t="shared" si="9"/>
        <v>◄</v>
      </c>
      <c r="O37" s="25"/>
      <c r="P37" s="24"/>
      <c r="Q37" s="106" t="str">
        <f t="shared" si="10"/>
        <v/>
      </c>
      <c r="R37" s="106" t="str">
        <f t="shared" si="11"/>
        <v>◄</v>
      </c>
      <c r="S37" s="25"/>
      <c r="T37" s="24"/>
      <c r="U37" s="23"/>
      <c r="V37" s="22"/>
      <c r="W37" s="105">
        <f t="shared" si="12"/>
        <v>0</v>
      </c>
      <c r="X37" s="104">
        <f t="shared" si="13"/>
        <v>0</v>
      </c>
      <c r="Y37" s="19"/>
      <c r="Z37" s="103">
        <f t="shared" si="14"/>
        <v>0</v>
      </c>
      <c r="AA37" s="102">
        <f t="shared" si="15"/>
        <v>0</v>
      </c>
      <c r="AB37" s="5" t="s">
        <v>0</v>
      </c>
      <c r="AC37" s="92"/>
    </row>
    <row r="38" spans="1:29" x14ac:dyDescent="0.25">
      <c r="A38" s="114"/>
      <c r="B38" s="23"/>
      <c r="C38" s="113"/>
      <c r="D38" s="189" t="s">
        <v>536</v>
      </c>
      <c r="E38" s="188" t="s">
        <v>108</v>
      </c>
      <c r="F38" s="197">
        <v>5966</v>
      </c>
      <c r="G38" s="111" t="s">
        <v>752</v>
      </c>
      <c r="H38" s="110" t="s">
        <v>784</v>
      </c>
      <c r="I38" s="176">
        <v>5966</v>
      </c>
      <c r="J38" s="223" t="s">
        <v>390</v>
      </c>
      <c r="K38" s="108"/>
      <c r="L38" s="223"/>
      <c r="M38" s="106" t="str">
        <f t="shared" si="8"/>
        <v/>
      </c>
      <c r="N38" s="106" t="str">
        <f t="shared" si="9"/>
        <v>◄</v>
      </c>
      <c r="O38" s="25"/>
      <c r="P38" s="24"/>
      <c r="Q38" s="106" t="str">
        <f t="shared" si="10"/>
        <v/>
      </c>
      <c r="R38" s="106" t="str">
        <f t="shared" si="11"/>
        <v>◄</v>
      </c>
      <c r="S38" s="25"/>
      <c r="T38" s="24"/>
      <c r="U38" s="23"/>
      <c r="V38" s="22"/>
      <c r="W38" s="105">
        <f t="shared" si="12"/>
        <v>0</v>
      </c>
      <c r="X38" s="104">
        <f t="shared" si="13"/>
        <v>0</v>
      </c>
      <c r="Y38" s="19"/>
      <c r="Z38" s="103">
        <f t="shared" si="14"/>
        <v>0</v>
      </c>
      <c r="AA38" s="102">
        <f t="shared" si="15"/>
        <v>0</v>
      </c>
      <c r="AB38" s="5" t="s">
        <v>0</v>
      </c>
      <c r="AC38" s="92"/>
    </row>
    <row r="39" spans="1:29" x14ac:dyDescent="0.25">
      <c r="A39" s="114"/>
      <c r="B39" s="23"/>
      <c r="C39" s="113"/>
      <c r="D39" s="155" t="s">
        <v>536</v>
      </c>
      <c r="E39" s="154">
        <v>21</v>
      </c>
      <c r="F39" s="197">
        <v>5966</v>
      </c>
      <c r="G39" s="111" t="s">
        <v>748</v>
      </c>
      <c r="H39" s="110" t="s">
        <v>750</v>
      </c>
      <c r="I39" s="176">
        <v>5966</v>
      </c>
      <c r="J39" s="223" t="s">
        <v>390</v>
      </c>
      <c r="K39" s="108"/>
      <c r="L39" s="223"/>
      <c r="M39" s="106" t="str">
        <f t="shared" si="8"/>
        <v/>
      </c>
      <c r="N39" s="106" t="str">
        <f t="shared" si="9"/>
        <v>◄</v>
      </c>
      <c r="O39" s="25"/>
      <c r="P39" s="24"/>
      <c r="Q39" s="106" t="str">
        <f t="shared" si="10"/>
        <v/>
      </c>
      <c r="R39" s="106" t="str">
        <f t="shared" si="11"/>
        <v>◄</v>
      </c>
      <c r="S39" s="25"/>
      <c r="T39" s="24"/>
      <c r="U39" s="23"/>
      <c r="V39" s="22"/>
      <c r="W39" s="105">
        <f t="shared" si="12"/>
        <v>0</v>
      </c>
      <c r="X39" s="104">
        <f t="shared" si="13"/>
        <v>0</v>
      </c>
      <c r="Y39" s="19"/>
      <c r="Z39" s="103">
        <f t="shared" si="14"/>
        <v>0</v>
      </c>
      <c r="AA39" s="102">
        <f t="shared" si="15"/>
        <v>0</v>
      </c>
      <c r="AB39" s="5" t="s">
        <v>0</v>
      </c>
      <c r="AC39" s="92"/>
    </row>
    <row r="40" spans="1:29" x14ac:dyDescent="0.25">
      <c r="A40" s="114"/>
      <c r="B40" s="23"/>
      <c r="C40" s="113"/>
      <c r="D40" s="155" t="s">
        <v>536</v>
      </c>
      <c r="E40" s="154">
        <v>22</v>
      </c>
      <c r="F40" s="197">
        <v>5966</v>
      </c>
      <c r="G40" s="111" t="s">
        <v>746</v>
      </c>
      <c r="H40" s="110" t="s">
        <v>783</v>
      </c>
      <c r="I40" s="176">
        <v>5966</v>
      </c>
      <c r="J40" s="223" t="s">
        <v>390</v>
      </c>
      <c r="K40" s="108"/>
      <c r="L40" s="223"/>
      <c r="M40" s="106" t="str">
        <f t="shared" si="8"/>
        <v/>
      </c>
      <c r="N40" s="106" t="str">
        <f t="shared" si="9"/>
        <v>◄</v>
      </c>
      <c r="O40" s="25"/>
      <c r="P40" s="24"/>
      <c r="Q40" s="106" t="str">
        <f t="shared" si="10"/>
        <v/>
      </c>
      <c r="R40" s="106" t="str">
        <f t="shared" si="11"/>
        <v>◄</v>
      </c>
      <c r="S40" s="25"/>
      <c r="T40" s="24"/>
      <c r="U40" s="23"/>
      <c r="V40" s="22"/>
      <c r="W40" s="105">
        <f t="shared" si="12"/>
        <v>0</v>
      </c>
      <c r="X40" s="104">
        <f t="shared" si="13"/>
        <v>0</v>
      </c>
      <c r="Y40" s="19"/>
      <c r="Z40" s="103">
        <f t="shared" si="14"/>
        <v>0</v>
      </c>
      <c r="AA40" s="102">
        <f t="shared" si="15"/>
        <v>0</v>
      </c>
      <c r="AB40" s="5" t="s">
        <v>0</v>
      </c>
      <c r="AC40" s="92"/>
    </row>
    <row r="41" spans="1:29" x14ac:dyDescent="0.25">
      <c r="A41" s="114"/>
      <c r="B41" s="23"/>
      <c r="C41" s="113"/>
      <c r="D41" s="155" t="s">
        <v>536</v>
      </c>
      <c r="E41" s="154">
        <v>23</v>
      </c>
      <c r="F41" s="197">
        <v>5966</v>
      </c>
      <c r="G41" s="111" t="s">
        <v>746</v>
      </c>
      <c r="H41" s="110" t="s">
        <v>780</v>
      </c>
      <c r="I41" s="176">
        <v>5966</v>
      </c>
      <c r="J41" s="223" t="s">
        <v>390</v>
      </c>
      <c r="K41" s="107"/>
      <c r="L41" s="224"/>
      <c r="M41" s="106" t="str">
        <f t="shared" si="8"/>
        <v/>
      </c>
      <c r="N41" s="106" t="str">
        <f t="shared" si="9"/>
        <v>◄</v>
      </c>
      <c r="O41" s="25"/>
      <c r="P41" s="24"/>
      <c r="Q41" s="106" t="str">
        <f t="shared" si="10"/>
        <v/>
      </c>
      <c r="R41" s="106" t="str">
        <f t="shared" si="11"/>
        <v>◄</v>
      </c>
      <c r="S41" s="25"/>
      <c r="T41" s="24"/>
      <c r="U41" s="23"/>
      <c r="V41" s="22"/>
      <c r="W41" s="105">
        <f t="shared" si="12"/>
        <v>0</v>
      </c>
      <c r="X41" s="104">
        <f t="shared" si="13"/>
        <v>0</v>
      </c>
      <c r="Y41" s="19"/>
      <c r="Z41" s="103">
        <f t="shared" si="14"/>
        <v>0</v>
      </c>
      <c r="AA41" s="102">
        <f t="shared" si="15"/>
        <v>0</v>
      </c>
      <c r="AB41" s="5" t="s">
        <v>0</v>
      </c>
      <c r="AC41" s="92"/>
    </row>
    <row r="42" spans="1:29" x14ac:dyDescent="0.25">
      <c r="A42" s="114"/>
      <c r="B42" s="23"/>
      <c r="C42" s="113"/>
      <c r="D42" s="189" t="s">
        <v>536</v>
      </c>
      <c r="E42" s="188" t="s">
        <v>91</v>
      </c>
      <c r="F42" s="197">
        <v>5966</v>
      </c>
      <c r="G42" s="111" t="s">
        <v>721</v>
      </c>
      <c r="H42" s="110" t="s">
        <v>780</v>
      </c>
      <c r="I42" s="176">
        <v>5966</v>
      </c>
      <c r="J42" s="223" t="s">
        <v>390</v>
      </c>
      <c r="K42" s="107"/>
      <c r="L42" s="224"/>
      <c r="M42" s="106" t="str">
        <f t="shared" si="8"/>
        <v/>
      </c>
      <c r="N42" s="106" t="str">
        <f t="shared" si="9"/>
        <v>◄</v>
      </c>
      <c r="O42" s="25"/>
      <c r="P42" s="24"/>
      <c r="Q42" s="106" t="str">
        <f t="shared" si="10"/>
        <v/>
      </c>
      <c r="R42" s="106" t="str">
        <f t="shared" si="11"/>
        <v>◄</v>
      </c>
      <c r="S42" s="25"/>
      <c r="T42" s="24"/>
      <c r="U42" s="23"/>
      <c r="V42" s="22"/>
      <c r="W42" s="105">
        <f t="shared" si="12"/>
        <v>0</v>
      </c>
      <c r="X42" s="104">
        <f t="shared" si="13"/>
        <v>0</v>
      </c>
      <c r="Y42" s="19"/>
      <c r="Z42" s="103">
        <f t="shared" si="14"/>
        <v>0</v>
      </c>
      <c r="AA42" s="102">
        <f t="shared" si="15"/>
        <v>0</v>
      </c>
      <c r="AB42" s="5" t="s">
        <v>0</v>
      </c>
      <c r="AC42" s="92"/>
    </row>
    <row r="43" spans="1:29" x14ac:dyDescent="0.25">
      <c r="A43" s="114"/>
      <c r="B43" s="23"/>
      <c r="C43" s="113"/>
      <c r="D43" s="155" t="s">
        <v>536</v>
      </c>
      <c r="E43" s="154">
        <v>24</v>
      </c>
      <c r="F43" s="197">
        <v>5966</v>
      </c>
      <c r="G43" s="111" t="s">
        <v>740</v>
      </c>
      <c r="H43" s="110" t="s">
        <v>782</v>
      </c>
      <c r="I43" s="176">
        <v>5966</v>
      </c>
      <c r="J43" s="223" t="s">
        <v>390</v>
      </c>
      <c r="K43" s="107"/>
      <c r="L43" s="224"/>
      <c r="M43" s="106" t="str">
        <f t="shared" si="8"/>
        <v/>
      </c>
      <c r="N43" s="106" t="str">
        <f t="shared" si="9"/>
        <v>◄</v>
      </c>
      <c r="O43" s="25"/>
      <c r="P43" s="24"/>
      <c r="Q43" s="106" t="str">
        <f t="shared" si="10"/>
        <v/>
      </c>
      <c r="R43" s="106" t="str">
        <f t="shared" si="11"/>
        <v>◄</v>
      </c>
      <c r="S43" s="25"/>
      <c r="T43" s="24"/>
      <c r="U43" s="23"/>
      <c r="V43" s="22"/>
      <c r="W43" s="105">
        <f t="shared" si="12"/>
        <v>0</v>
      </c>
      <c r="X43" s="104">
        <f t="shared" si="13"/>
        <v>0</v>
      </c>
      <c r="Y43" s="19"/>
      <c r="Z43" s="103">
        <f t="shared" si="14"/>
        <v>0</v>
      </c>
      <c r="AA43" s="102">
        <f t="shared" si="15"/>
        <v>0</v>
      </c>
      <c r="AB43" s="5" t="s">
        <v>0</v>
      </c>
      <c r="AC43" s="92"/>
    </row>
    <row r="44" spans="1:29" x14ac:dyDescent="0.25">
      <c r="A44" s="114"/>
      <c r="B44" s="23"/>
      <c r="C44" s="113"/>
      <c r="D44" s="189" t="s">
        <v>536</v>
      </c>
      <c r="E44" s="188" t="s">
        <v>89</v>
      </c>
      <c r="F44" s="197">
        <v>5966</v>
      </c>
      <c r="G44" s="111" t="s">
        <v>740</v>
      </c>
      <c r="H44" s="110" t="s">
        <v>782</v>
      </c>
      <c r="I44" s="176">
        <v>5966</v>
      </c>
      <c r="J44" s="223" t="s">
        <v>390</v>
      </c>
      <c r="K44" s="107"/>
      <c r="L44" s="224"/>
      <c r="M44" s="106" t="str">
        <f t="shared" si="8"/>
        <v/>
      </c>
      <c r="N44" s="106" t="str">
        <f t="shared" si="9"/>
        <v>◄</v>
      </c>
      <c r="O44" s="25"/>
      <c r="P44" s="24"/>
      <c r="Q44" s="106" t="str">
        <f t="shared" si="10"/>
        <v/>
      </c>
      <c r="R44" s="106" t="str">
        <f t="shared" si="11"/>
        <v>◄</v>
      </c>
      <c r="S44" s="25"/>
      <c r="T44" s="24"/>
      <c r="U44" s="23"/>
      <c r="V44" s="22"/>
      <c r="W44" s="105">
        <f t="shared" si="12"/>
        <v>0</v>
      </c>
      <c r="X44" s="104">
        <f t="shared" si="13"/>
        <v>0</v>
      </c>
      <c r="Y44" s="19"/>
      <c r="Z44" s="103">
        <f t="shared" si="14"/>
        <v>0</v>
      </c>
      <c r="AA44" s="102">
        <f t="shared" si="15"/>
        <v>0</v>
      </c>
      <c r="AB44" s="5" t="s">
        <v>0</v>
      </c>
      <c r="AC44" s="92"/>
    </row>
    <row r="45" spans="1:29" x14ac:dyDescent="0.25">
      <c r="A45" s="114"/>
      <c r="B45" s="23"/>
      <c r="C45" s="113"/>
      <c r="D45" s="155" t="s">
        <v>536</v>
      </c>
      <c r="E45" s="154">
        <v>25</v>
      </c>
      <c r="F45" s="197">
        <v>5966</v>
      </c>
      <c r="G45" s="111" t="s">
        <v>777</v>
      </c>
      <c r="H45" s="110" t="s">
        <v>776</v>
      </c>
      <c r="I45" s="176">
        <v>5966</v>
      </c>
      <c r="J45" s="223" t="s">
        <v>390</v>
      </c>
      <c r="K45" s="107"/>
      <c r="L45" s="224"/>
      <c r="M45" s="106" t="str">
        <f t="shared" si="8"/>
        <v/>
      </c>
      <c r="N45" s="106" t="str">
        <f t="shared" si="9"/>
        <v>◄</v>
      </c>
      <c r="O45" s="25"/>
      <c r="P45" s="24"/>
      <c r="Q45" s="106" t="str">
        <f t="shared" si="10"/>
        <v/>
      </c>
      <c r="R45" s="106" t="str">
        <f t="shared" si="11"/>
        <v>◄</v>
      </c>
      <c r="S45" s="25"/>
      <c r="T45" s="24"/>
      <c r="U45" s="23"/>
      <c r="V45" s="22"/>
      <c r="W45" s="105">
        <f t="shared" si="12"/>
        <v>0</v>
      </c>
      <c r="X45" s="104">
        <f t="shared" si="13"/>
        <v>0</v>
      </c>
      <c r="Y45" s="19"/>
      <c r="Z45" s="103">
        <f t="shared" si="14"/>
        <v>0</v>
      </c>
      <c r="AA45" s="102">
        <f t="shared" si="15"/>
        <v>0</v>
      </c>
      <c r="AB45" s="5" t="s">
        <v>0</v>
      </c>
      <c r="AC45" s="92"/>
    </row>
    <row r="46" spans="1:29" x14ac:dyDescent="0.25">
      <c r="A46" s="114"/>
      <c r="B46" s="23"/>
      <c r="C46" s="113"/>
      <c r="D46" s="155" t="s">
        <v>536</v>
      </c>
      <c r="E46" s="154" t="s">
        <v>781</v>
      </c>
      <c r="F46" s="197">
        <v>5966</v>
      </c>
      <c r="G46" s="111" t="s">
        <v>721</v>
      </c>
      <c r="H46" s="110" t="s">
        <v>780</v>
      </c>
      <c r="I46" s="176">
        <v>5966</v>
      </c>
      <c r="J46" s="223" t="s">
        <v>390</v>
      </c>
      <c r="K46" s="107"/>
      <c r="L46" s="224" t="s">
        <v>779</v>
      </c>
      <c r="M46" s="106" t="str">
        <f t="shared" si="8"/>
        <v/>
      </c>
      <c r="N46" s="106" t="str">
        <f t="shared" si="9"/>
        <v>◄</v>
      </c>
      <c r="O46" s="25"/>
      <c r="P46" s="24"/>
      <c r="Q46" s="106" t="str">
        <f t="shared" si="10"/>
        <v/>
      </c>
      <c r="R46" s="106" t="str">
        <f t="shared" si="11"/>
        <v>◄</v>
      </c>
      <c r="S46" s="25"/>
      <c r="T46" s="24"/>
      <c r="U46" s="23"/>
      <c r="V46" s="22"/>
      <c r="W46" s="105">
        <f t="shared" si="12"/>
        <v>0</v>
      </c>
      <c r="X46" s="104">
        <f t="shared" si="13"/>
        <v>0</v>
      </c>
      <c r="Y46" s="19"/>
      <c r="Z46" s="103">
        <f t="shared" si="14"/>
        <v>0</v>
      </c>
      <c r="AA46" s="102">
        <f t="shared" si="15"/>
        <v>0</v>
      </c>
      <c r="AB46" s="5" t="s">
        <v>0</v>
      </c>
      <c r="AC46" s="92"/>
    </row>
    <row r="47" spans="1:29" ht="28.8" customHeight="1" x14ac:dyDescent="0.25">
      <c r="A47" s="114"/>
      <c r="B47" s="23"/>
      <c r="C47" s="113"/>
      <c r="D47" s="155" t="s">
        <v>536</v>
      </c>
      <c r="E47" s="154" t="s">
        <v>778</v>
      </c>
      <c r="F47" s="197">
        <v>5966</v>
      </c>
      <c r="G47" s="111" t="s">
        <v>777</v>
      </c>
      <c r="H47" s="110" t="s">
        <v>776</v>
      </c>
      <c r="I47" s="176">
        <v>5966</v>
      </c>
      <c r="J47" s="223" t="s">
        <v>390</v>
      </c>
      <c r="K47" s="107"/>
      <c r="L47" s="222" t="s">
        <v>775</v>
      </c>
      <c r="M47" s="106" t="str">
        <f t="shared" si="8"/>
        <v/>
      </c>
      <c r="N47" s="106" t="str">
        <f t="shared" si="9"/>
        <v>◄</v>
      </c>
      <c r="O47" s="25"/>
      <c r="P47" s="24"/>
      <c r="Q47" s="106" t="str">
        <f t="shared" si="10"/>
        <v/>
      </c>
      <c r="R47" s="106" t="str">
        <f t="shared" si="11"/>
        <v>◄</v>
      </c>
      <c r="S47" s="25"/>
      <c r="T47" s="24"/>
      <c r="U47" s="23"/>
      <c r="V47" s="22"/>
      <c r="W47" s="105">
        <f t="shared" si="12"/>
        <v>0</v>
      </c>
      <c r="X47" s="104">
        <f t="shared" si="13"/>
        <v>0</v>
      </c>
      <c r="Y47" s="19"/>
      <c r="Z47" s="103">
        <f t="shared" si="14"/>
        <v>0</v>
      </c>
      <c r="AA47" s="102">
        <f t="shared" si="15"/>
        <v>0</v>
      </c>
      <c r="AB47" s="5" t="s">
        <v>0</v>
      </c>
      <c r="AC47" s="92"/>
    </row>
    <row r="48" spans="1:29" ht="4.2" customHeight="1" thickBot="1" x14ac:dyDescent="0.35">
      <c r="A48" s="14"/>
      <c r="B48" s="14"/>
      <c r="C48" s="95"/>
      <c r="D48" s="12"/>
      <c r="E48" s="101"/>
      <c r="F48" s="10"/>
      <c r="G48" s="10"/>
      <c r="H48" s="100"/>
      <c r="I48" s="99"/>
      <c r="J48" s="99"/>
      <c r="K48" s="193"/>
      <c r="L48" s="99"/>
      <c r="M48" s="97"/>
      <c r="N48" s="193"/>
      <c r="O48" s="193"/>
      <c r="P48" s="193"/>
      <c r="Q48" s="193"/>
      <c r="R48" s="193"/>
      <c r="S48" s="193"/>
      <c r="T48" s="193"/>
      <c r="U48" s="193"/>
      <c r="V48" s="193"/>
      <c r="W48" s="193"/>
      <c r="X48" s="193"/>
      <c r="Y48" s="193"/>
      <c r="Z48" s="193"/>
      <c r="AA48" s="193"/>
      <c r="AB48" s="5"/>
      <c r="AC48" s="92"/>
    </row>
    <row r="49" spans="1:29" ht="16.8" thickBot="1" x14ac:dyDescent="0.3">
      <c r="A49" s="218"/>
      <c r="B49" s="115"/>
      <c r="C49" s="217" t="s">
        <v>774</v>
      </c>
      <c r="D49" s="115"/>
      <c r="E49" s="115"/>
      <c r="F49" s="115"/>
      <c r="G49" s="115"/>
      <c r="H49" s="14"/>
      <c r="I49" s="115"/>
      <c r="J49" s="115"/>
      <c r="K49" s="14"/>
      <c r="L49" s="115"/>
      <c r="M49" s="115"/>
      <c r="N49" s="115"/>
      <c r="O49" s="115"/>
      <c r="P49" s="115"/>
      <c r="Q49" s="115"/>
      <c r="R49" s="115"/>
      <c r="S49" s="115"/>
      <c r="T49" s="115"/>
      <c r="U49" s="115"/>
      <c r="V49" s="115"/>
      <c r="W49" s="115"/>
      <c r="X49" s="115"/>
      <c r="Y49" s="115"/>
      <c r="Z49" s="115"/>
      <c r="AA49" s="115"/>
      <c r="AB49" s="5" t="s">
        <v>0</v>
      </c>
      <c r="AC49" s="92"/>
    </row>
    <row r="50" spans="1:29" ht="16.8" thickTop="1" thickBot="1" x14ac:dyDescent="0.3">
      <c r="A50" s="116"/>
      <c r="B50" s="14">
        <f>ROWS(B51:B78)-1</f>
        <v>27</v>
      </c>
      <c r="C50" s="158" t="s">
        <v>773</v>
      </c>
      <c r="D50" s="12"/>
      <c r="E50" s="101"/>
      <c r="F50" s="10"/>
      <c r="G50" s="10"/>
      <c r="H50" s="100"/>
      <c r="I50" s="99"/>
      <c r="J50" s="99"/>
      <c r="K50" s="193"/>
      <c r="L50" s="99"/>
      <c r="M50" s="97"/>
      <c r="N50" s="96" t="str">
        <f>IF(COUNTIF(M51:M78,"?")&gt;0,"?",IF(AND(O50="◄",P50="►"),"◄►",IF(O50="◄","◄",IF(P50="►","►",""))))</f>
        <v>◄</v>
      </c>
      <c r="O50" s="43" t="str">
        <f>IF(SUM(O51:O78)+1=ROWS(O51:O78)-COUNTIF(O51:O78,"-"),"","◄")</f>
        <v>◄</v>
      </c>
      <c r="P50" s="42" t="str">
        <f>IF(SUM(P51:P78)&gt;0,"►","")</f>
        <v/>
      </c>
      <c r="Q50" s="45"/>
      <c r="R50" s="96" t="str">
        <f>IF(COUNTIF(Q51:Q78,"?")&gt;0,"?",IF(AND(S50="◄",T50="►"),"◄►",IF(S50="◄","◄",IF(T50="►","►",""))))</f>
        <v>◄</v>
      </c>
      <c r="S50" s="43" t="str">
        <f>IF(SUM(S51:S78)+1=ROWS(S51:S78)-COUNTIF(S51:S78,"-"),"","◄")</f>
        <v>◄</v>
      </c>
      <c r="T50" s="42" t="str">
        <f>IF(SUM(T51:T78)&gt;0,"►","")</f>
        <v/>
      </c>
      <c r="U50" s="61">
        <f>ROWS(U51:U78)-1</f>
        <v>27</v>
      </c>
      <c r="V50" s="41">
        <f>SUM(V51:V78)-V78</f>
        <v>0</v>
      </c>
      <c r="W50" s="94" t="s">
        <v>51</v>
      </c>
      <c r="X50" s="93"/>
      <c r="Y50" s="41">
        <f>SUM(Y51:Y78)-Y78</f>
        <v>0</v>
      </c>
      <c r="Z50" s="94" t="s">
        <v>51</v>
      </c>
      <c r="AA50" s="93"/>
      <c r="AB50" s="5" t="s">
        <v>0</v>
      </c>
      <c r="AC50" s="92"/>
    </row>
    <row r="51" spans="1:29" x14ac:dyDescent="0.25">
      <c r="A51" s="114"/>
      <c r="B51" s="23"/>
      <c r="C51" s="113"/>
      <c r="D51" s="155" t="s">
        <v>536</v>
      </c>
      <c r="E51" s="154">
        <v>26</v>
      </c>
      <c r="F51" s="197">
        <v>6180</v>
      </c>
      <c r="G51" s="111" t="s">
        <v>772</v>
      </c>
      <c r="H51" s="110" t="s">
        <v>771</v>
      </c>
      <c r="I51" s="176">
        <v>6180</v>
      </c>
      <c r="J51" s="194" t="s">
        <v>390</v>
      </c>
      <c r="K51" s="108"/>
      <c r="L51" s="194"/>
      <c r="M51" s="106" t="str">
        <f t="shared" ref="M51:M75" si="16">IF(N51="?","?","")</f>
        <v/>
      </c>
      <c r="N51" s="106" t="str">
        <f t="shared" ref="N51:N75" si="17">IF(AND(O51="",P51&gt;0),"?",IF(O51="","◄",IF(P51&gt;=1,"►","")))</f>
        <v>◄</v>
      </c>
      <c r="O51" s="25"/>
      <c r="P51" s="24"/>
      <c r="Q51" s="106" t="str">
        <f t="shared" ref="Q51:Q75" si="18">IF(R51="?","?","")</f>
        <v/>
      </c>
      <c r="R51" s="106" t="str">
        <f t="shared" ref="R51:R75" si="19">IF(AND(S51="",T51&gt;0),"?",IF(S51="","◄",IF(T51&gt;=1,"►","")))</f>
        <v>◄</v>
      </c>
      <c r="S51" s="25"/>
      <c r="T51" s="24"/>
      <c r="U51" s="23"/>
      <c r="V51" s="22"/>
      <c r="W51" s="105">
        <f t="shared" ref="W51:W75" si="20">(O51*V51)</f>
        <v>0</v>
      </c>
      <c r="X51" s="104">
        <f t="shared" ref="X51:X75" si="21">(P51*W51)</f>
        <v>0</v>
      </c>
      <c r="Y51" s="19"/>
      <c r="Z51" s="103">
        <f t="shared" ref="Z51:Z75" si="22">(S51*Y51)</f>
        <v>0</v>
      </c>
      <c r="AA51" s="102">
        <f t="shared" ref="AA51:AA75" si="23">(T51*Z51)</f>
        <v>0</v>
      </c>
      <c r="AB51" s="5" t="s">
        <v>0</v>
      </c>
      <c r="AC51" s="92"/>
    </row>
    <row r="52" spans="1:29" x14ac:dyDescent="0.25">
      <c r="A52" s="114"/>
      <c r="B52" s="23"/>
      <c r="C52" s="113"/>
      <c r="D52" s="155" t="s">
        <v>536</v>
      </c>
      <c r="E52" s="154">
        <v>27</v>
      </c>
      <c r="F52" s="197">
        <v>6180</v>
      </c>
      <c r="G52" s="111" t="s">
        <v>769</v>
      </c>
      <c r="H52" s="110" t="s">
        <v>770</v>
      </c>
      <c r="I52" s="176">
        <v>6180</v>
      </c>
      <c r="J52" s="194" t="s">
        <v>390</v>
      </c>
      <c r="K52" s="108"/>
      <c r="L52" s="194"/>
      <c r="M52" s="106" t="str">
        <f t="shared" si="16"/>
        <v/>
      </c>
      <c r="N52" s="106" t="str">
        <f t="shared" si="17"/>
        <v>◄</v>
      </c>
      <c r="O52" s="25"/>
      <c r="P52" s="24"/>
      <c r="Q52" s="106" t="str">
        <f t="shared" si="18"/>
        <v/>
      </c>
      <c r="R52" s="106" t="str">
        <f t="shared" si="19"/>
        <v>◄</v>
      </c>
      <c r="S52" s="25"/>
      <c r="T52" s="24"/>
      <c r="U52" s="23"/>
      <c r="V52" s="22"/>
      <c r="W52" s="105">
        <f t="shared" si="20"/>
        <v>0</v>
      </c>
      <c r="X52" s="104">
        <f t="shared" si="21"/>
        <v>0</v>
      </c>
      <c r="Y52" s="19"/>
      <c r="Z52" s="103">
        <f t="shared" si="22"/>
        <v>0</v>
      </c>
      <c r="AA52" s="102">
        <f t="shared" si="23"/>
        <v>0</v>
      </c>
      <c r="AB52" s="5" t="s">
        <v>0</v>
      </c>
      <c r="AC52" s="92"/>
    </row>
    <row r="53" spans="1:29" x14ac:dyDescent="0.25">
      <c r="A53" s="114">
        <v>1</v>
      </c>
      <c r="B53" s="23"/>
      <c r="C53" s="113"/>
      <c r="D53" s="189" t="s">
        <v>536</v>
      </c>
      <c r="E53" s="188" t="s">
        <v>201</v>
      </c>
      <c r="F53" s="197">
        <v>6180</v>
      </c>
      <c r="G53" s="111" t="s">
        <v>769</v>
      </c>
      <c r="H53" s="110" t="s">
        <v>768</v>
      </c>
      <c r="I53" s="176">
        <v>6180</v>
      </c>
      <c r="J53" s="194" t="s">
        <v>390</v>
      </c>
      <c r="K53" s="108"/>
      <c r="L53" s="194"/>
      <c r="M53" s="106" t="str">
        <f t="shared" si="16"/>
        <v/>
      </c>
      <c r="N53" s="106" t="str">
        <f t="shared" si="17"/>
        <v>◄</v>
      </c>
      <c r="O53" s="25"/>
      <c r="P53" s="24"/>
      <c r="Q53" s="106" t="str">
        <f t="shared" si="18"/>
        <v/>
      </c>
      <c r="R53" s="106" t="str">
        <f t="shared" si="19"/>
        <v>◄</v>
      </c>
      <c r="S53" s="25"/>
      <c r="T53" s="24"/>
      <c r="U53" s="23"/>
      <c r="V53" s="22"/>
      <c r="W53" s="105">
        <f t="shared" si="20"/>
        <v>0</v>
      </c>
      <c r="X53" s="104">
        <f t="shared" si="21"/>
        <v>0</v>
      </c>
      <c r="Y53" s="19"/>
      <c r="Z53" s="103">
        <f t="shared" si="22"/>
        <v>0</v>
      </c>
      <c r="AA53" s="102">
        <f t="shared" si="23"/>
        <v>0</v>
      </c>
      <c r="AB53" s="5" t="s">
        <v>0</v>
      </c>
      <c r="AC53" s="92"/>
    </row>
    <row r="54" spans="1:29" x14ac:dyDescent="0.25">
      <c r="A54" s="114"/>
      <c r="B54" s="23"/>
      <c r="C54" s="113"/>
      <c r="D54" s="155" t="s">
        <v>536</v>
      </c>
      <c r="E54" s="154">
        <v>28</v>
      </c>
      <c r="F54" s="197">
        <v>6180</v>
      </c>
      <c r="G54" s="111" t="s">
        <v>732</v>
      </c>
      <c r="H54" s="110" t="s">
        <v>731</v>
      </c>
      <c r="I54" s="176">
        <v>6180</v>
      </c>
      <c r="J54" s="194" t="s">
        <v>390</v>
      </c>
      <c r="K54" s="108"/>
      <c r="L54" s="194"/>
      <c r="M54" s="106" t="str">
        <f t="shared" si="16"/>
        <v/>
      </c>
      <c r="N54" s="106" t="str">
        <f t="shared" si="17"/>
        <v>◄</v>
      </c>
      <c r="O54" s="25"/>
      <c r="P54" s="24"/>
      <c r="Q54" s="106" t="str">
        <f t="shared" si="18"/>
        <v/>
      </c>
      <c r="R54" s="106" t="str">
        <f t="shared" si="19"/>
        <v>◄</v>
      </c>
      <c r="S54" s="25"/>
      <c r="T54" s="24"/>
      <c r="U54" s="23"/>
      <c r="V54" s="22"/>
      <c r="W54" s="105">
        <f t="shared" si="20"/>
        <v>0</v>
      </c>
      <c r="X54" s="104">
        <f t="shared" si="21"/>
        <v>0</v>
      </c>
      <c r="Y54" s="19"/>
      <c r="Z54" s="103">
        <f t="shared" si="22"/>
        <v>0</v>
      </c>
      <c r="AA54" s="102">
        <f t="shared" si="23"/>
        <v>0</v>
      </c>
      <c r="AB54" s="5" t="s">
        <v>0</v>
      </c>
      <c r="AC54" s="92"/>
    </row>
    <row r="55" spans="1:29" x14ac:dyDescent="0.25">
      <c r="A55" s="114"/>
      <c r="B55" s="23"/>
      <c r="C55" s="113"/>
      <c r="D55" s="155" t="s">
        <v>536</v>
      </c>
      <c r="E55" s="154">
        <v>29</v>
      </c>
      <c r="F55" s="197">
        <v>6180</v>
      </c>
      <c r="G55" s="111" t="s">
        <v>765</v>
      </c>
      <c r="H55" s="110" t="s">
        <v>767</v>
      </c>
      <c r="I55" s="176">
        <v>6180</v>
      </c>
      <c r="J55" s="194" t="s">
        <v>390</v>
      </c>
      <c r="K55" s="108"/>
      <c r="L55" s="194"/>
      <c r="M55" s="106" t="str">
        <f t="shared" si="16"/>
        <v/>
      </c>
      <c r="N55" s="106" t="str">
        <f t="shared" si="17"/>
        <v>◄</v>
      </c>
      <c r="O55" s="25"/>
      <c r="P55" s="24"/>
      <c r="Q55" s="106" t="str">
        <f t="shared" si="18"/>
        <v/>
      </c>
      <c r="R55" s="106" t="str">
        <f t="shared" si="19"/>
        <v>◄</v>
      </c>
      <c r="S55" s="25"/>
      <c r="T55" s="24"/>
      <c r="U55" s="23"/>
      <c r="V55" s="22"/>
      <c r="W55" s="105">
        <f t="shared" si="20"/>
        <v>0</v>
      </c>
      <c r="X55" s="104">
        <f t="shared" si="21"/>
        <v>0</v>
      </c>
      <c r="Y55" s="19"/>
      <c r="Z55" s="103">
        <f t="shared" si="22"/>
        <v>0</v>
      </c>
      <c r="AA55" s="102">
        <f t="shared" si="23"/>
        <v>0</v>
      </c>
      <c r="AB55" s="5" t="s">
        <v>0</v>
      </c>
      <c r="AC55" s="92"/>
    </row>
    <row r="56" spans="1:29" x14ac:dyDescent="0.25">
      <c r="A56" s="114">
        <v>1</v>
      </c>
      <c r="B56" s="23"/>
      <c r="C56" s="113"/>
      <c r="D56" s="189" t="s">
        <v>536</v>
      </c>
      <c r="E56" s="188" t="s">
        <v>766</v>
      </c>
      <c r="F56" s="197">
        <v>6180</v>
      </c>
      <c r="G56" s="111" t="s">
        <v>765</v>
      </c>
      <c r="H56" s="110" t="s">
        <v>764</v>
      </c>
      <c r="I56" s="176">
        <v>6180</v>
      </c>
      <c r="J56" s="194" t="s">
        <v>390</v>
      </c>
      <c r="K56" s="108"/>
      <c r="L56" s="194"/>
      <c r="M56" s="106" t="str">
        <f t="shared" si="16"/>
        <v/>
      </c>
      <c r="N56" s="106" t="str">
        <f t="shared" si="17"/>
        <v>◄</v>
      </c>
      <c r="O56" s="25"/>
      <c r="P56" s="24"/>
      <c r="Q56" s="106" t="str">
        <f t="shared" si="18"/>
        <v/>
      </c>
      <c r="R56" s="106" t="str">
        <f t="shared" si="19"/>
        <v>◄</v>
      </c>
      <c r="S56" s="25"/>
      <c r="T56" s="24"/>
      <c r="U56" s="23"/>
      <c r="V56" s="22"/>
      <c r="W56" s="105">
        <f t="shared" si="20"/>
        <v>0</v>
      </c>
      <c r="X56" s="104">
        <f t="shared" si="21"/>
        <v>0</v>
      </c>
      <c r="Y56" s="19"/>
      <c r="Z56" s="103">
        <f t="shared" si="22"/>
        <v>0</v>
      </c>
      <c r="AA56" s="102">
        <f t="shared" si="23"/>
        <v>0</v>
      </c>
      <c r="AB56" s="5" t="s">
        <v>0</v>
      </c>
      <c r="AC56" s="92"/>
    </row>
    <row r="57" spans="1:29" x14ac:dyDescent="0.25">
      <c r="A57" s="114"/>
      <c r="B57" s="23"/>
      <c r="C57" s="113"/>
      <c r="D57" s="155" t="s">
        <v>536</v>
      </c>
      <c r="E57" s="154">
        <v>30</v>
      </c>
      <c r="F57" s="197">
        <v>6180</v>
      </c>
      <c r="G57" s="111" t="s">
        <v>763</v>
      </c>
      <c r="H57" s="110" t="s">
        <v>762</v>
      </c>
      <c r="I57" s="176">
        <v>6180</v>
      </c>
      <c r="J57" s="194" t="s">
        <v>390</v>
      </c>
      <c r="K57" s="108"/>
      <c r="L57" s="194"/>
      <c r="M57" s="106" t="str">
        <f t="shared" si="16"/>
        <v/>
      </c>
      <c r="N57" s="106" t="str">
        <f t="shared" si="17"/>
        <v>◄</v>
      </c>
      <c r="O57" s="25"/>
      <c r="P57" s="24"/>
      <c r="Q57" s="106" t="str">
        <f t="shared" si="18"/>
        <v/>
      </c>
      <c r="R57" s="106" t="str">
        <f t="shared" si="19"/>
        <v>◄</v>
      </c>
      <c r="S57" s="25"/>
      <c r="T57" s="24"/>
      <c r="U57" s="23"/>
      <c r="V57" s="22"/>
      <c r="W57" s="105">
        <f t="shared" si="20"/>
        <v>0</v>
      </c>
      <c r="X57" s="104">
        <f t="shared" si="21"/>
        <v>0</v>
      </c>
      <c r="Y57" s="19"/>
      <c r="Z57" s="103">
        <f t="shared" si="22"/>
        <v>0</v>
      </c>
      <c r="AA57" s="102">
        <f t="shared" si="23"/>
        <v>0</v>
      </c>
      <c r="AB57" s="5" t="s">
        <v>0</v>
      </c>
      <c r="AC57" s="92"/>
    </row>
    <row r="58" spans="1:29" x14ac:dyDescent="0.25">
      <c r="A58" s="114"/>
      <c r="B58" s="23"/>
      <c r="C58" s="113"/>
      <c r="D58" s="155" t="s">
        <v>536</v>
      </c>
      <c r="E58" s="154">
        <v>31</v>
      </c>
      <c r="F58" s="197">
        <v>6180</v>
      </c>
      <c r="G58" s="111" t="s">
        <v>761</v>
      </c>
      <c r="H58" s="110" t="s">
        <v>760</v>
      </c>
      <c r="I58" s="176">
        <v>6180</v>
      </c>
      <c r="J58" s="194" t="s">
        <v>390</v>
      </c>
      <c r="K58" s="108"/>
      <c r="L58" s="194"/>
      <c r="M58" s="106" t="str">
        <f t="shared" si="16"/>
        <v/>
      </c>
      <c r="N58" s="106" t="str">
        <f t="shared" si="17"/>
        <v>◄</v>
      </c>
      <c r="O58" s="25"/>
      <c r="P58" s="24"/>
      <c r="Q58" s="106" t="str">
        <f t="shared" si="18"/>
        <v/>
      </c>
      <c r="R58" s="106" t="str">
        <f t="shared" si="19"/>
        <v>◄</v>
      </c>
      <c r="S58" s="25"/>
      <c r="T58" s="24"/>
      <c r="U58" s="23"/>
      <c r="V58" s="22"/>
      <c r="W58" s="105">
        <f t="shared" si="20"/>
        <v>0</v>
      </c>
      <c r="X58" s="104">
        <f t="shared" si="21"/>
        <v>0</v>
      </c>
      <c r="Y58" s="19"/>
      <c r="Z58" s="103">
        <f t="shared" si="22"/>
        <v>0</v>
      </c>
      <c r="AA58" s="102">
        <f t="shared" si="23"/>
        <v>0</v>
      </c>
      <c r="AB58" s="5" t="s">
        <v>0</v>
      </c>
      <c r="AC58" s="92"/>
    </row>
    <row r="59" spans="1:29" x14ac:dyDescent="0.25">
      <c r="A59" s="114">
        <v>1</v>
      </c>
      <c r="B59" s="23"/>
      <c r="C59" s="113"/>
      <c r="D59" s="189" t="s">
        <v>536</v>
      </c>
      <c r="E59" s="188" t="s">
        <v>759</v>
      </c>
      <c r="F59" s="197">
        <v>6180</v>
      </c>
      <c r="G59" s="111" t="s">
        <v>756</v>
      </c>
      <c r="H59" s="110" t="s">
        <v>758</v>
      </c>
      <c r="I59" s="176">
        <v>6180</v>
      </c>
      <c r="J59" s="194" t="s">
        <v>390</v>
      </c>
      <c r="K59" s="108"/>
      <c r="L59" s="194"/>
      <c r="M59" s="106" t="str">
        <f t="shared" si="16"/>
        <v/>
      </c>
      <c r="N59" s="106" t="str">
        <f t="shared" si="17"/>
        <v>◄</v>
      </c>
      <c r="O59" s="25"/>
      <c r="P59" s="24"/>
      <c r="Q59" s="106" t="str">
        <f t="shared" si="18"/>
        <v/>
      </c>
      <c r="R59" s="106" t="str">
        <f t="shared" si="19"/>
        <v>◄</v>
      </c>
      <c r="S59" s="25"/>
      <c r="T59" s="24"/>
      <c r="U59" s="23"/>
      <c r="V59" s="22"/>
      <c r="W59" s="105">
        <f t="shared" si="20"/>
        <v>0</v>
      </c>
      <c r="X59" s="104">
        <f t="shared" si="21"/>
        <v>0</v>
      </c>
      <c r="Y59" s="19"/>
      <c r="Z59" s="103">
        <f t="shared" si="22"/>
        <v>0</v>
      </c>
      <c r="AA59" s="102">
        <f t="shared" si="23"/>
        <v>0</v>
      </c>
      <c r="AB59" s="5" t="s">
        <v>0</v>
      </c>
      <c r="AC59" s="92"/>
    </row>
    <row r="60" spans="1:29" x14ac:dyDescent="0.25">
      <c r="A60" s="114"/>
      <c r="B60" s="23"/>
      <c r="C60" s="113"/>
      <c r="D60" s="189" t="s">
        <v>536</v>
      </c>
      <c r="E60" s="188" t="s">
        <v>757</v>
      </c>
      <c r="F60" s="197">
        <v>6180</v>
      </c>
      <c r="G60" s="111" t="s">
        <v>756</v>
      </c>
      <c r="H60" s="110" t="s">
        <v>755</v>
      </c>
      <c r="I60" s="176">
        <v>6180</v>
      </c>
      <c r="J60" s="194" t="s">
        <v>390</v>
      </c>
      <c r="K60" s="108"/>
      <c r="L60" s="194"/>
      <c r="M60" s="106" t="str">
        <f t="shared" si="16"/>
        <v/>
      </c>
      <c r="N60" s="106" t="str">
        <f t="shared" si="17"/>
        <v>◄</v>
      </c>
      <c r="O60" s="25"/>
      <c r="P60" s="24"/>
      <c r="Q60" s="106" t="str">
        <f t="shared" si="18"/>
        <v/>
      </c>
      <c r="R60" s="106" t="str">
        <f t="shared" si="19"/>
        <v>◄</v>
      </c>
      <c r="S60" s="25"/>
      <c r="T60" s="24"/>
      <c r="U60" s="23"/>
      <c r="V60" s="22"/>
      <c r="W60" s="105">
        <f t="shared" si="20"/>
        <v>0</v>
      </c>
      <c r="X60" s="104">
        <f t="shared" si="21"/>
        <v>0</v>
      </c>
      <c r="Y60" s="19"/>
      <c r="Z60" s="103">
        <f t="shared" si="22"/>
        <v>0</v>
      </c>
      <c r="AA60" s="102">
        <f t="shared" si="23"/>
        <v>0</v>
      </c>
      <c r="AB60" s="5" t="s">
        <v>0</v>
      </c>
      <c r="AC60" s="92"/>
    </row>
    <row r="61" spans="1:29" x14ac:dyDescent="0.25">
      <c r="A61" s="114"/>
      <c r="B61" s="23"/>
      <c r="C61" s="113"/>
      <c r="D61" s="155" t="s">
        <v>536</v>
      </c>
      <c r="E61" s="154">
        <v>32</v>
      </c>
      <c r="F61" s="197">
        <v>6180</v>
      </c>
      <c r="G61" s="111" t="s">
        <v>754</v>
      </c>
      <c r="H61" s="110" t="s">
        <v>753</v>
      </c>
      <c r="I61" s="176">
        <v>6180</v>
      </c>
      <c r="J61" s="194" t="s">
        <v>390</v>
      </c>
      <c r="K61" s="108"/>
      <c r="L61" s="194"/>
      <c r="M61" s="106" t="str">
        <f t="shared" si="16"/>
        <v/>
      </c>
      <c r="N61" s="106" t="str">
        <f t="shared" si="17"/>
        <v>◄</v>
      </c>
      <c r="O61" s="25"/>
      <c r="P61" s="24"/>
      <c r="Q61" s="106" t="str">
        <f t="shared" si="18"/>
        <v/>
      </c>
      <c r="R61" s="106" t="str">
        <f t="shared" si="19"/>
        <v>◄</v>
      </c>
      <c r="S61" s="25"/>
      <c r="T61" s="24"/>
      <c r="U61" s="23"/>
      <c r="V61" s="22"/>
      <c r="W61" s="105">
        <f t="shared" si="20"/>
        <v>0</v>
      </c>
      <c r="X61" s="104">
        <f t="shared" si="21"/>
        <v>0</v>
      </c>
      <c r="Y61" s="19"/>
      <c r="Z61" s="103">
        <f t="shared" si="22"/>
        <v>0</v>
      </c>
      <c r="AA61" s="102">
        <f t="shared" si="23"/>
        <v>0</v>
      </c>
      <c r="AB61" s="5" t="s">
        <v>0</v>
      </c>
      <c r="AC61" s="92"/>
    </row>
    <row r="62" spans="1:29" x14ac:dyDescent="0.25">
      <c r="A62" s="114"/>
      <c r="B62" s="23"/>
      <c r="C62" s="113"/>
      <c r="D62" s="155" t="s">
        <v>536</v>
      </c>
      <c r="E62" s="154">
        <v>33</v>
      </c>
      <c r="F62" s="197">
        <v>6180</v>
      </c>
      <c r="G62" s="111" t="s">
        <v>752</v>
      </c>
      <c r="H62" s="110" t="s">
        <v>751</v>
      </c>
      <c r="I62" s="176">
        <v>6180</v>
      </c>
      <c r="J62" s="194" t="s">
        <v>390</v>
      </c>
      <c r="K62" s="108"/>
      <c r="L62" s="194"/>
      <c r="M62" s="106" t="str">
        <f t="shared" si="16"/>
        <v/>
      </c>
      <c r="N62" s="106" t="str">
        <f t="shared" si="17"/>
        <v>◄</v>
      </c>
      <c r="O62" s="25"/>
      <c r="P62" s="24"/>
      <c r="Q62" s="106" t="str">
        <f t="shared" si="18"/>
        <v/>
      </c>
      <c r="R62" s="106" t="str">
        <f t="shared" si="19"/>
        <v>◄</v>
      </c>
      <c r="S62" s="25"/>
      <c r="T62" s="24"/>
      <c r="U62" s="23"/>
      <c r="V62" s="22"/>
      <c r="W62" s="105">
        <f t="shared" si="20"/>
        <v>0</v>
      </c>
      <c r="X62" s="104">
        <f t="shared" si="21"/>
        <v>0</v>
      </c>
      <c r="Y62" s="19"/>
      <c r="Z62" s="103">
        <f t="shared" si="22"/>
        <v>0</v>
      </c>
      <c r="AA62" s="102">
        <f t="shared" si="23"/>
        <v>0</v>
      </c>
      <c r="AB62" s="5" t="s">
        <v>0</v>
      </c>
      <c r="AC62" s="92"/>
    </row>
    <row r="63" spans="1:29" x14ac:dyDescent="0.25">
      <c r="A63" s="114"/>
      <c r="B63" s="23"/>
      <c r="C63" s="113"/>
      <c r="D63" s="155" t="s">
        <v>536</v>
      </c>
      <c r="E63" s="154">
        <v>34</v>
      </c>
      <c r="F63" s="197">
        <v>6180</v>
      </c>
      <c r="G63" s="111" t="s">
        <v>748</v>
      </c>
      <c r="H63" s="110" t="s">
        <v>750</v>
      </c>
      <c r="I63" s="176">
        <v>6180</v>
      </c>
      <c r="J63" s="194" t="s">
        <v>390</v>
      </c>
      <c r="K63" s="108"/>
      <c r="L63" s="194"/>
      <c r="M63" s="106" t="str">
        <f t="shared" si="16"/>
        <v/>
      </c>
      <c r="N63" s="106" t="str">
        <f t="shared" si="17"/>
        <v>◄</v>
      </c>
      <c r="O63" s="25"/>
      <c r="P63" s="24"/>
      <c r="Q63" s="106" t="str">
        <f t="shared" si="18"/>
        <v/>
      </c>
      <c r="R63" s="106" t="str">
        <f t="shared" si="19"/>
        <v>◄</v>
      </c>
      <c r="S63" s="25"/>
      <c r="T63" s="24"/>
      <c r="U63" s="23"/>
      <c r="V63" s="22"/>
      <c r="W63" s="105">
        <f t="shared" si="20"/>
        <v>0</v>
      </c>
      <c r="X63" s="104">
        <f t="shared" si="21"/>
        <v>0</v>
      </c>
      <c r="Y63" s="19"/>
      <c r="Z63" s="103">
        <f t="shared" si="22"/>
        <v>0</v>
      </c>
      <c r="AA63" s="102">
        <f t="shared" si="23"/>
        <v>0</v>
      </c>
      <c r="AB63" s="5" t="s">
        <v>0</v>
      </c>
      <c r="AC63" s="92"/>
    </row>
    <row r="64" spans="1:29" x14ac:dyDescent="0.25">
      <c r="A64" s="114">
        <v>1</v>
      </c>
      <c r="B64" s="23"/>
      <c r="C64" s="113"/>
      <c r="D64" s="189" t="s">
        <v>536</v>
      </c>
      <c r="E64" s="188" t="s">
        <v>749</v>
      </c>
      <c r="F64" s="197">
        <v>6180</v>
      </c>
      <c r="G64" s="111" t="s">
        <v>748</v>
      </c>
      <c r="H64" s="110" t="s">
        <v>747</v>
      </c>
      <c r="I64" s="176">
        <v>6180</v>
      </c>
      <c r="J64" s="194" t="s">
        <v>390</v>
      </c>
      <c r="K64" s="108"/>
      <c r="L64" s="194"/>
      <c r="M64" s="106" t="str">
        <f t="shared" si="16"/>
        <v/>
      </c>
      <c r="N64" s="106" t="str">
        <f t="shared" si="17"/>
        <v>◄</v>
      </c>
      <c r="O64" s="25"/>
      <c r="P64" s="24"/>
      <c r="Q64" s="106" t="str">
        <f t="shared" si="18"/>
        <v/>
      </c>
      <c r="R64" s="106" t="str">
        <f t="shared" si="19"/>
        <v>◄</v>
      </c>
      <c r="S64" s="25"/>
      <c r="T64" s="24"/>
      <c r="U64" s="23"/>
      <c r="V64" s="22"/>
      <c r="W64" s="105">
        <f t="shared" si="20"/>
        <v>0</v>
      </c>
      <c r="X64" s="104">
        <f t="shared" si="21"/>
        <v>0</v>
      </c>
      <c r="Y64" s="19"/>
      <c r="Z64" s="103">
        <f t="shared" si="22"/>
        <v>0</v>
      </c>
      <c r="AA64" s="102">
        <f t="shared" si="23"/>
        <v>0</v>
      </c>
      <c r="AB64" s="5" t="s">
        <v>0</v>
      </c>
      <c r="AC64" s="92"/>
    </row>
    <row r="65" spans="1:29" x14ac:dyDescent="0.25">
      <c r="A65" s="114"/>
      <c r="B65" s="23"/>
      <c r="C65" s="113"/>
      <c r="D65" s="155" t="s">
        <v>536</v>
      </c>
      <c r="E65" s="154">
        <v>35</v>
      </c>
      <c r="F65" s="197">
        <v>6180</v>
      </c>
      <c r="G65" s="111" t="s">
        <v>746</v>
      </c>
      <c r="H65" s="110" t="s">
        <v>745</v>
      </c>
      <c r="I65" s="176">
        <v>6180</v>
      </c>
      <c r="J65" s="194" t="s">
        <v>390</v>
      </c>
      <c r="K65" s="108"/>
      <c r="L65" s="221"/>
      <c r="M65" s="106" t="str">
        <f t="shared" si="16"/>
        <v/>
      </c>
      <c r="N65" s="106" t="str">
        <f t="shared" si="17"/>
        <v>◄</v>
      </c>
      <c r="O65" s="25"/>
      <c r="P65" s="24"/>
      <c r="Q65" s="106" t="str">
        <f t="shared" si="18"/>
        <v/>
      </c>
      <c r="R65" s="106" t="str">
        <f t="shared" si="19"/>
        <v>◄</v>
      </c>
      <c r="S65" s="25"/>
      <c r="T65" s="24"/>
      <c r="U65" s="23"/>
      <c r="V65" s="22"/>
      <c r="W65" s="105">
        <f t="shared" si="20"/>
        <v>0</v>
      </c>
      <c r="X65" s="104">
        <f t="shared" si="21"/>
        <v>0</v>
      </c>
      <c r="Y65" s="19"/>
      <c r="Z65" s="103">
        <f t="shared" si="22"/>
        <v>0</v>
      </c>
      <c r="AA65" s="102">
        <f t="shared" si="23"/>
        <v>0</v>
      </c>
      <c r="AB65" s="5" t="s">
        <v>0</v>
      </c>
      <c r="AC65" s="92"/>
    </row>
    <row r="66" spans="1:29" x14ac:dyDescent="0.25">
      <c r="A66" s="114"/>
      <c r="B66" s="23"/>
      <c r="C66" s="113"/>
      <c r="D66" s="155" t="s">
        <v>536</v>
      </c>
      <c r="E66" s="154">
        <v>36</v>
      </c>
      <c r="F66" s="197">
        <v>6180</v>
      </c>
      <c r="G66" s="111" t="s">
        <v>721</v>
      </c>
      <c r="H66" s="110" t="s">
        <v>724</v>
      </c>
      <c r="I66" s="176">
        <v>6180</v>
      </c>
      <c r="J66" s="221" t="s">
        <v>744</v>
      </c>
      <c r="K66" s="107"/>
      <c r="L66" s="221" t="s">
        <v>737</v>
      </c>
      <c r="M66" s="106" t="str">
        <f t="shared" si="16"/>
        <v/>
      </c>
      <c r="N66" s="106" t="str">
        <f t="shared" si="17"/>
        <v>◄</v>
      </c>
      <c r="O66" s="25"/>
      <c r="P66" s="24"/>
      <c r="Q66" s="106" t="str">
        <f t="shared" si="18"/>
        <v/>
      </c>
      <c r="R66" s="106" t="str">
        <f t="shared" si="19"/>
        <v>◄</v>
      </c>
      <c r="S66" s="25"/>
      <c r="T66" s="24"/>
      <c r="U66" s="23"/>
      <c r="V66" s="22"/>
      <c r="W66" s="105">
        <f t="shared" si="20"/>
        <v>0</v>
      </c>
      <c r="X66" s="104">
        <f t="shared" si="21"/>
        <v>0</v>
      </c>
      <c r="Y66" s="19"/>
      <c r="Z66" s="103">
        <f t="shared" si="22"/>
        <v>0</v>
      </c>
      <c r="AA66" s="102">
        <f t="shared" si="23"/>
        <v>0</v>
      </c>
      <c r="AB66" s="5" t="s">
        <v>0</v>
      </c>
      <c r="AC66" s="92"/>
    </row>
    <row r="67" spans="1:29" x14ac:dyDescent="0.25">
      <c r="A67" s="114"/>
      <c r="B67" s="23"/>
      <c r="C67" s="113"/>
      <c r="D67" s="189" t="s">
        <v>536</v>
      </c>
      <c r="E67" s="188" t="s">
        <v>743</v>
      </c>
      <c r="F67" s="197">
        <v>6180</v>
      </c>
      <c r="G67" s="111" t="s">
        <v>721</v>
      </c>
      <c r="H67" s="110" t="s">
        <v>724</v>
      </c>
      <c r="I67" s="176">
        <v>6180</v>
      </c>
      <c r="J67" s="221" t="s">
        <v>742</v>
      </c>
      <c r="K67" s="107"/>
      <c r="L67" s="221" t="s">
        <v>741</v>
      </c>
      <c r="M67" s="106" t="str">
        <f t="shared" si="16"/>
        <v/>
      </c>
      <c r="N67" s="106" t="str">
        <f t="shared" si="17"/>
        <v>◄</v>
      </c>
      <c r="O67" s="25"/>
      <c r="P67" s="24"/>
      <c r="Q67" s="106" t="str">
        <f t="shared" si="18"/>
        <v/>
      </c>
      <c r="R67" s="106" t="str">
        <f t="shared" si="19"/>
        <v>◄</v>
      </c>
      <c r="S67" s="25"/>
      <c r="T67" s="24"/>
      <c r="U67" s="23"/>
      <c r="V67" s="22"/>
      <c r="W67" s="105">
        <f t="shared" si="20"/>
        <v>0</v>
      </c>
      <c r="X67" s="104">
        <f t="shared" si="21"/>
        <v>0</v>
      </c>
      <c r="Y67" s="19"/>
      <c r="Z67" s="103">
        <f t="shared" si="22"/>
        <v>0</v>
      </c>
      <c r="AA67" s="102">
        <f t="shared" si="23"/>
        <v>0</v>
      </c>
      <c r="AB67" s="5" t="s">
        <v>0</v>
      </c>
      <c r="AC67" s="92"/>
    </row>
    <row r="68" spans="1:29" x14ac:dyDescent="0.25">
      <c r="A68" s="114"/>
      <c r="B68" s="23"/>
      <c r="C68" s="113"/>
      <c r="D68" s="155" t="s">
        <v>536</v>
      </c>
      <c r="E68" s="154">
        <v>37</v>
      </c>
      <c r="F68" s="197">
        <v>6180</v>
      </c>
      <c r="G68" s="111" t="s">
        <v>740</v>
      </c>
      <c r="H68" s="110" t="s">
        <v>720</v>
      </c>
      <c r="I68" s="176">
        <v>6180</v>
      </c>
      <c r="J68" s="221" t="s">
        <v>738</v>
      </c>
      <c r="K68" s="107"/>
      <c r="L68" s="221" t="s">
        <v>734</v>
      </c>
      <c r="M68" s="106" t="str">
        <f t="shared" si="16"/>
        <v/>
      </c>
      <c r="N68" s="106" t="str">
        <f t="shared" si="17"/>
        <v>◄</v>
      </c>
      <c r="O68" s="25"/>
      <c r="P68" s="24"/>
      <c r="Q68" s="106" t="str">
        <f t="shared" si="18"/>
        <v/>
      </c>
      <c r="R68" s="106" t="str">
        <f t="shared" si="19"/>
        <v>◄</v>
      </c>
      <c r="S68" s="25"/>
      <c r="T68" s="24"/>
      <c r="U68" s="23"/>
      <c r="V68" s="22"/>
      <c r="W68" s="105">
        <f t="shared" si="20"/>
        <v>0</v>
      </c>
      <c r="X68" s="104">
        <f t="shared" si="21"/>
        <v>0</v>
      </c>
      <c r="Y68" s="19"/>
      <c r="Z68" s="103">
        <f t="shared" si="22"/>
        <v>0</v>
      </c>
      <c r="AA68" s="102">
        <f t="shared" si="23"/>
        <v>0</v>
      </c>
      <c r="AB68" s="5" t="s">
        <v>0</v>
      </c>
      <c r="AC68" s="92"/>
    </row>
    <row r="69" spans="1:29" x14ac:dyDescent="0.25">
      <c r="A69" s="114"/>
      <c r="B69" s="23"/>
      <c r="C69" s="113"/>
      <c r="D69" s="189" t="s">
        <v>536</v>
      </c>
      <c r="E69" s="188" t="s">
        <v>739</v>
      </c>
      <c r="F69" s="197">
        <v>6180</v>
      </c>
      <c r="G69" s="111" t="s">
        <v>721</v>
      </c>
      <c r="H69" s="110" t="s">
        <v>720</v>
      </c>
      <c r="I69" s="176">
        <v>6180</v>
      </c>
      <c r="J69" s="221" t="s">
        <v>738</v>
      </c>
      <c r="K69" s="107"/>
      <c r="L69" s="221" t="s">
        <v>737</v>
      </c>
      <c r="M69" s="106" t="str">
        <f t="shared" si="16"/>
        <v/>
      </c>
      <c r="N69" s="106" t="str">
        <f t="shared" si="17"/>
        <v>◄</v>
      </c>
      <c r="O69" s="25"/>
      <c r="P69" s="24"/>
      <c r="Q69" s="106" t="str">
        <f t="shared" si="18"/>
        <v/>
      </c>
      <c r="R69" s="106" t="str">
        <f t="shared" si="19"/>
        <v>◄</v>
      </c>
      <c r="S69" s="25"/>
      <c r="T69" s="24"/>
      <c r="U69" s="23"/>
      <c r="V69" s="22"/>
      <c r="W69" s="105">
        <f t="shared" si="20"/>
        <v>0</v>
      </c>
      <c r="X69" s="104">
        <f t="shared" si="21"/>
        <v>0</v>
      </c>
      <c r="Y69" s="19"/>
      <c r="Z69" s="103">
        <f t="shared" si="22"/>
        <v>0</v>
      </c>
      <c r="AA69" s="102">
        <f t="shared" si="23"/>
        <v>0</v>
      </c>
      <c r="AB69" s="5" t="s">
        <v>0</v>
      </c>
      <c r="AC69" s="92"/>
    </row>
    <row r="70" spans="1:29" x14ac:dyDescent="0.25">
      <c r="A70" s="114"/>
      <c r="B70" s="23"/>
      <c r="C70" s="113"/>
      <c r="D70" s="155" t="s">
        <v>536</v>
      </c>
      <c r="E70" s="154" t="s">
        <v>736</v>
      </c>
      <c r="F70" s="197">
        <v>6180</v>
      </c>
      <c r="G70" s="111" t="s">
        <v>721</v>
      </c>
      <c r="H70" s="110" t="s">
        <v>724</v>
      </c>
      <c r="I70" s="176">
        <v>6180</v>
      </c>
      <c r="J70" s="221" t="s">
        <v>735</v>
      </c>
      <c r="K70" s="107"/>
      <c r="L70" s="221" t="s">
        <v>734</v>
      </c>
      <c r="M70" s="106" t="str">
        <f t="shared" si="16"/>
        <v/>
      </c>
      <c r="N70" s="106" t="str">
        <f t="shared" si="17"/>
        <v>◄</v>
      </c>
      <c r="O70" s="25"/>
      <c r="P70" s="24"/>
      <c r="Q70" s="106" t="str">
        <f t="shared" si="18"/>
        <v/>
      </c>
      <c r="R70" s="106" t="str">
        <f t="shared" si="19"/>
        <v>◄</v>
      </c>
      <c r="S70" s="25"/>
      <c r="T70" s="24"/>
      <c r="U70" s="23"/>
      <c r="V70" s="22"/>
      <c r="W70" s="105">
        <f t="shared" si="20"/>
        <v>0</v>
      </c>
      <c r="X70" s="104">
        <f t="shared" si="21"/>
        <v>0</v>
      </c>
      <c r="Y70" s="19"/>
      <c r="Z70" s="103">
        <f t="shared" si="22"/>
        <v>0</v>
      </c>
      <c r="AA70" s="102">
        <f t="shared" si="23"/>
        <v>0</v>
      </c>
      <c r="AB70" s="5" t="s">
        <v>0</v>
      </c>
      <c r="AC70" s="92"/>
    </row>
    <row r="71" spans="1:29" x14ac:dyDescent="0.25">
      <c r="A71" s="114">
        <v>1</v>
      </c>
      <c r="B71" s="23"/>
      <c r="C71" s="113"/>
      <c r="D71" s="155" t="s">
        <v>536</v>
      </c>
      <c r="E71" s="154" t="s">
        <v>733</v>
      </c>
      <c r="F71" s="197">
        <v>6180</v>
      </c>
      <c r="G71" s="111" t="s">
        <v>732</v>
      </c>
      <c r="H71" s="110" t="s">
        <v>731</v>
      </c>
      <c r="I71" s="176">
        <v>6180</v>
      </c>
      <c r="J71" s="195" t="s">
        <v>390</v>
      </c>
      <c r="K71" s="108"/>
      <c r="L71" s="194" t="s">
        <v>730</v>
      </c>
      <c r="M71" s="106" t="str">
        <f t="shared" si="16"/>
        <v/>
      </c>
      <c r="N71" s="106" t="str">
        <f t="shared" si="17"/>
        <v>◄</v>
      </c>
      <c r="O71" s="25"/>
      <c r="P71" s="24"/>
      <c r="Q71" s="106" t="str">
        <f t="shared" si="18"/>
        <v/>
      </c>
      <c r="R71" s="106" t="str">
        <f t="shared" si="19"/>
        <v>◄</v>
      </c>
      <c r="S71" s="25"/>
      <c r="T71" s="24"/>
      <c r="U71" s="23"/>
      <c r="V71" s="22"/>
      <c r="W71" s="105">
        <f t="shared" si="20"/>
        <v>0</v>
      </c>
      <c r="X71" s="104">
        <f t="shared" si="21"/>
        <v>0</v>
      </c>
      <c r="Y71" s="19"/>
      <c r="Z71" s="103">
        <f t="shared" si="22"/>
        <v>0</v>
      </c>
      <c r="AA71" s="102">
        <f t="shared" si="23"/>
        <v>0</v>
      </c>
      <c r="AB71" s="5" t="s">
        <v>0</v>
      </c>
      <c r="AC71" s="92"/>
    </row>
    <row r="72" spans="1:29" x14ac:dyDescent="0.25">
      <c r="A72" s="114">
        <v>1</v>
      </c>
      <c r="B72" s="23"/>
      <c r="C72" s="113"/>
      <c r="D72" s="155" t="s">
        <v>536</v>
      </c>
      <c r="E72" s="154" t="s">
        <v>729</v>
      </c>
      <c r="F72" s="197">
        <v>6180</v>
      </c>
      <c r="G72" s="111" t="s">
        <v>721</v>
      </c>
      <c r="H72" s="110" t="s">
        <v>724</v>
      </c>
      <c r="I72" s="176">
        <v>6180</v>
      </c>
      <c r="J72" s="195" t="s">
        <v>390</v>
      </c>
      <c r="K72" s="108"/>
      <c r="L72" s="194" t="s">
        <v>728</v>
      </c>
      <c r="M72" s="106" t="str">
        <f t="shared" si="16"/>
        <v/>
      </c>
      <c r="N72" s="106" t="str">
        <f t="shared" si="17"/>
        <v>◄</v>
      </c>
      <c r="O72" s="25"/>
      <c r="P72" s="24"/>
      <c r="Q72" s="106" t="str">
        <f t="shared" si="18"/>
        <v/>
      </c>
      <c r="R72" s="106" t="str">
        <f t="shared" si="19"/>
        <v>◄</v>
      </c>
      <c r="S72" s="25"/>
      <c r="T72" s="24"/>
      <c r="U72" s="23"/>
      <c r="V72" s="22"/>
      <c r="W72" s="105">
        <f t="shared" si="20"/>
        <v>0</v>
      </c>
      <c r="X72" s="104">
        <f t="shared" si="21"/>
        <v>0</v>
      </c>
      <c r="Y72" s="19"/>
      <c r="Z72" s="103">
        <f t="shared" si="22"/>
        <v>0</v>
      </c>
      <c r="AA72" s="102">
        <f t="shared" si="23"/>
        <v>0</v>
      </c>
      <c r="AB72" s="5" t="s">
        <v>0</v>
      </c>
      <c r="AC72" s="92"/>
    </row>
    <row r="73" spans="1:29" x14ac:dyDescent="0.25">
      <c r="A73" s="114">
        <v>1</v>
      </c>
      <c r="B73" s="23"/>
      <c r="C73" s="113"/>
      <c r="D73" s="155" t="s">
        <v>536</v>
      </c>
      <c r="E73" s="154" t="s">
        <v>727</v>
      </c>
      <c r="F73" s="197">
        <v>6180</v>
      </c>
      <c r="G73" s="111" t="s">
        <v>721</v>
      </c>
      <c r="H73" s="110" t="s">
        <v>720</v>
      </c>
      <c r="I73" s="176">
        <v>6180</v>
      </c>
      <c r="J73" s="195" t="s">
        <v>390</v>
      </c>
      <c r="K73" s="108"/>
      <c r="L73" s="194" t="s">
        <v>726</v>
      </c>
      <c r="M73" s="106" t="str">
        <f t="shared" si="16"/>
        <v/>
      </c>
      <c r="N73" s="106" t="str">
        <f t="shared" si="17"/>
        <v>◄</v>
      </c>
      <c r="O73" s="25"/>
      <c r="P73" s="24"/>
      <c r="Q73" s="106" t="str">
        <f t="shared" si="18"/>
        <v/>
      </c>
      <c r="R73" s="106" t="str">
        <f t="shared" si="19"/>
        <v>◄</v>
      </c>
      <c r="S73" s="25"/>
      <c r="T73" s="24"/>
      <c r="U73" s="23"/>
      <c r="V73" s="22"/>
      <c r="W73" s="105">
        <f t="shared" si="20"/>
        <v>0</v>
      </c>
      <c r="X73" s="104">
        <f t="shared" si="21"/>
        <v>0</v>
      </c>
      <c r="Y73" s="19"/>
      <c r="Z73" s="103">
        <f t="shared" si="22"/>
        <v>0</v>
      </c>
      <c r="AA73" s="102">
        <f t="shared" si="23"/>
        <v>0</v>
      </c>
      <c r="AB73" s="5" t="s">
        <v>0</v>
      </c>
      <c r="AC73" s="92"/>
    </row>
    <row r="74" spans="1:29" x14ac:dyDescent="0.25">
      <c r="A74" s="114">
        <v>1</v>
      </c>
      <c r="B74" s="23"/>
      <c r="C74" s="113"/>
      <c r="D74" s="155" t="s">
        <v>536</v>
      </c>
      <c r="E74" s="154" t="s">
        <v>725</v>
      </c>
      <c r="F74" s="197">
        <v>6180</v>
      </c>
      <c r="G74" s="111" t="s">
        <v>721</v>
      </c>
      <c r="H74" s="110" t="s">
        <v>724</v>
      </c>
      <c r="I74" s="176">
        <v>6180</v>
      </c>
      <c r="J74" s="195" t="s">
        <v>390</v>
      </c>
      <c r="K74" s="108"/>
      <c r="L74" s="194" t="s">
        <v>723</v>
      </c>
      <c r="M74" s="106" t="str">
        <f t="shared" si="16"/>
        <v/>
      </c>
      <c r="N74" s="106" t="str">
        <f t="shared" si="17"/>
        <v>◄</v>
      </c>
      <c r="O74" s="25"/>
      <c r="P74" s="24"/>
      <c r="Q74" s="106" t="str">
        <f t="shared" si="18"/>
        <v/>
      </c>
      <c r="R74" s="106" t="str">
        <f t="shared" si="19"/>
        <v>◄</v>
      </c>
      <c r="S74" s="25"/>
      <c r="T74" s="24"/>
      <c r="U74" s="23"/>
      <c r="V74" s="22"/>
      <c r="W74" s="105">
        <f t="shared" si="20"/>
        <v>0</v>
      </c>
      <c r="X74" s="104">
        <f t="shared" si="21"/>
        <v>0</v>
      </c>
      <c r="Y74" s="19"/>
      <c r="Z74" s="103">
        <f t="shared" si="22"/>
        <v>0</v>
      </c>
      <c r="AA74" s="102">
        <f t="shared" si="23"/>
        <v>0</v>
      </c>
      <c r="AB74" s="5" t="s">
        <v>0</v>
      </c>
      <c r="AC74" s="92"/>
    </row>
    <row r="75" spans="1:29" x14ac:dyDescent="0.25">
      <c r="A75" s="114">
        <v>1</v>
      </c>
      <c r="B75" s="23"/>
      <c r="C75" s="113"/>
      <c r="D75" s="155" t="s">
        <v>536</v>
      </c>
      <c r="E75" s="154" t="s">
        <v>722</v>
      </c>
      <c r="F75" s="197">
        <v>6180</v>
      </c>
      <c r="G75" s="111" t="s">
        <v>721</v>
      </c>
      <c r="H75" s="110" t="s">
        <v>720</v>
      </c>
      <c r="I75" s="176">
        <v>6180</v>
      </c>
      <c r="J75" s="195" t="s">
        <v>390</v>
      </c>
      <c r="K75" s="108"/>
      <c r="L75" s="194" t="s">
        <v>723</v>
      </c>
      <c r="M75" s="106" t="str">
        <f t="shared" si="16"/>
        <v/>
      </c>
      <c r="N75" s="106" t="str">
        <f t="shared" si="17"/>
        <v>◄</v>
      </c>
      <c r="O75" s="25"/>
      <c r="P75" s="24"/>
      <c r="Q75" s="106" t="str">
        <f t="shared" si="18"/>
        <v/>
      </c>
      <c r="R75" s="106" t="str">
        <f t="shared" si="19"/>
        <v>◄</v>
      </c>
      <c r="S75" s="25"/>
      <c r="T75" s="24"/>
      <c r="U75" s="23"/>
      <c r="V75" s="22"/>
      <c r="W75" s="105">
        <f t="shared" si="20"/>
        <v>0</v>
      </c>
      <c r="X75" s="104">
        <f t="shared" si="21"/>
        <v>0</v>
      </c>
      <c r="Y75" s="19"/>
      <c r="Z75" s="103">
        <f t="shared" si="22"/>
        <v>0</v>
      </c>
      <c r="AA75" s="102">
        <f t="shared" si="23"/>
        <v>0</v>
      </c>
      <c r="AB75" s="5" t="s">
        <v>0</v>
      </c>
      <c r="AC75" s="92"/>
    </row>
    <row r="76" spans="1:29" ht="4.2" customHeight="1" thickBot="1" x14ac:dyDescent="0.35">
      <c r="A76" s="14"/>
      <c r="B76" s="14"/>
      <c r="C76" s="95"/>
      <c r="D76" s="12"/>
      <c r="E76" s="101"/>
      <c r="F76" s="10"/>
      <c r="G76" s="10"/>
      <c r="H76" s="100"/>
      <c r="I76" s="99"/>
      <c r="J76" s="198"/>
      <c r="K76" s="193"/>
      <c r="L76" s="198"/>
      <c r="M76" s="97"/>
      <c r="N76" s="193"/>
      <c r="O76" s="193"/>
      <c r="P76" s="193"/>
      <c r="Q76" s="193"/>
      <c r="R76" s="193"/>
      <c r="S76" s="193"/>
      <c r="T76" s="193"/>
      <c r="U76" s="193"/>
      <c r="V76" s="193"/>
      <c r="W76" s="193"/>
      <c r="X76" s="193"/>
      <c r="Y76" s="193"/>
      <c r="Z76" s="193"/>
      <c r="AA76" s="193"/>
      <c r="AB76" s="5"/>
      <c r="AC76" s="92"/>
    </row>
    <row r="77" spans="1:29" ht="16.8" thickBot="1" x14ac:dyDescent="0.3">
      <c r="A77" s="218"/>
      <c r="B77" s="115"/>
      <c r="C77" s="217" t="s">
        <v>719</v>
      </c>
      <c r="D77" s="115"/>
      <c r="E77" s="115"/>
      <c r="F77" s="115"/>
      <c r="G77" s="115"/>
      <c r="H77" s="14"/>
      <c r="I77" s="115"/>
      <c r="J77" s="216"/>
      <c r="K77" s="14"/>
      <c r="L77" s="216"/>
      <c r="M77" s="115"/>
      <c r="N77" s="115"/>
      <c r="O77" s="115"/>
      <c r="P77" s="115"/>
      <c r="Q77" s="115"/>
      <c r="R77" s="115"/>
      <c r="S77" s="115"/>
      <c r="T77" s="115"/>
      <c r="U77" s="115"/>
      <c r="V77" s="115"/>
      <c r="W77" s="115"/>
      <c r="X77" s="115"/>
      <c r="Y77" s="115"/>
      <c r="Z77" s="115"/>
      <c r="AA77" s="115"/>
      <c r="AB77" s="5" t="s">
        <v>0</v>
      </c>
      <c r="AC77" s="92"/>
    </row>
    <row r="78" spans="1:29" ht="16.8" thickTop="1" thickBot="1" x14ac:dyDescent="0.3">
      <c r="A78" s="116"/>
      <c r="B78" s="14">
        <f>ROWS(B79:B148)-1</f>
        <v>69</v>
      </c>
      <c r="C78" s="158" t="s">
        <v>718</v>
      </c>
      <c r="D78" s="12"/>
      <c r="E78" s="101"/>
      <c r="F78" s="10"/>
      <c r="G78" s="10"/>
      <c r="H78" s="100"/>
      <c r="I78" s="99"/>
      <c r="J78" s="198"/>
      <c r="K78" s="193"/>
      <c r="L78" s="198"/>
      <c r="M78" s="97"/>
      <c r="N78" s="96" t="str">
        <f>IF(COUNTIF(M79:M148,"?")&gt;0,"?",IF(AND(O78="◄",P78="►"),"◄►",IF(O78="◄","◄",IF(P78="►","►",""))))</f>
        <v>◄</v>
      </c>
      <c r="O78" s="43" t="str">
        <f>IF(SUM(O79:O148)+1=ROWS(O79:O148)-COUNTIF(O79:O148,"-"),"","◄")</f>
        <v>◄</v>
      </c>
      <c r="P78" s="42" t="str">
        <f>IF(SUM(P79:P148)&gt;0,"►","")</f>
        <v/>
      </c>
      <c r="Q78" s="45"/>
      <c r="R78" s="96" t="str">
        <f>IF(COUNTIF(Q79:Q148,"?")&gt;0,"?",IF(AND(S78="◄",T78="►"),"◄►",IF(S78="◄","◄",IF(T78="►","►",""))))</f>
        <v>◄</v>
      </c>
      <c r="S78" s="43" t="str">
        <f>IF(SUM(S79:S148)+1=ROWS(S79:S148)-COUNTIF(S79:S148,"-"),"","◄")</f>
        <v>◄</v>
      </c>
      <c r="T78" s="42" t="str">
        <f>IF(SUM(T79:T148)&gt;0,"►","")</f>
        <v/>
      </c>
      <c r="U78" s="61">
        <f>ROWS(U79:U148)-1</f>
        <v>69</v>
      </c>
      <c r="V78" s="41">
        <f>SUM(V79:V148)-V148</f>
        <v>0</v>
      </c>
      <c r="W78" s="94" t="s">
        <v>51</v>
      </c>
      <c r="X78" s="93"/>
      <c r="Y78" s="41">
        <f>SUM(Y79:Y148)-Y148</f>
        <v>0</v>
      </c>
      <c r="Z78" s="94" t="s">
        <v>51</v>
      </c>
      <c r="AA78" s="93"/>
      <c r="AB78" s="5" t="s">
        <v>0</v>
      </c>
      <c r="AC78" s="92"/>
    </row>
    <row r="79" spans="1:29" x14ac:dyDescent="0.25">
      <c r="A79" s="114"/>
      <c r="B79" s="23"/>
      <c r="C79" s="113"/>
      <c r="D79" s="155" t="s">
        <v>536</v>
      </c>
      <c r="E79" s="154">
        <v>38</v>
      </c>
      <c r="F79" s="197">
        <v>7203</v>
      </c>
      <c r="G79" s="196" t="s">
        <v>717</v>
      </c>
      <c r="H79" s="110" t="s">
        <v>527</v>
      </c>
      <c r="I79" s="176">
        <v>7203</v>
      </c>
      <c r="J79" s="195" t="s">
        <v>390</v>
      </c>
      <c r="K79" s="108" t="s">
        <v>663</v>
      </c>
      <c r="L79" s="195"/>
      <c r="M79" s="106" t="str">
        <f t="shared" ref="M79:M100" si="24">IF(N79="?","?","")</f>
        <v/>
      </c>
      <c r="N79" s="106" t="str">
        <f t="shared" ref="N79:N100" si="25">IF(AND(O79="",P79&gt;0),"?",IF(O79="","◄",IF(P79&gt;=1,"►","")))</f>
        <v>◄</v>
      </c>
      <c r="O79" s="25"/>
      <c r="P79" s="24"/>
      <c r="Q79" s="106" t="str">
        <f t="shared" ref="Q79:Q100" si="26">IF(R79="?","?","")</f>
        <v/>
      </c>
      <c r="R79" s="106" t="str">
        <f t="shared" ref="R79:R100" si="27">IF(AND(S79="",T79&gt;0),"?",IF(S79="","◄",IF(T79&gt;=1,"►","")))</f>
        <v>◄</v>
      </c>
      <c r="S79" s="25"/>
      <c r="T79" s="24"/>
      <c r="U79" s="23"/>
      <c r="V79" s="22"/>
      <c r="W79" s="105">
        <f t="shared" ref="W79:W100" si="28">(O79*V79)</f>
        <v>0</v>
      </c>
      <c r="X79" s="104">
        <f t="shared" ref="X79:X100" si="29">(P79*W79)</f>
        <v>0</v>
      </c>
      <c r="Y79" s="19"/>
      <c r="Z79" s="103">
        <f t="shared" ref="Z79:Z100" si="30">(S79*Y79)</f>
        <v>0</v>
      </c>
      <c r="AA79" s="102">
        <f t="shared" ref="AA79:AA100" si="31">(T79*Z79)</f>
        <v>0</v>
      </c>
      <c r="AB79" s="5" t="s">
        <v>0</v>
      </c>
      <c r="AC79" s="92"/>
    </row>
    <row r="80" spans="1:29" x14ac:dyDescent="0.25">
      <c r="A80" s="114"/>
      <c r="B80" s="23"/>
      <c r="C80" s="113"/>
      <c r="D80" s="189" t="s">
        <v>536</v>
      </c>
      <c r="E80" s="188" t="s">
        <v>716</v>
      </c>
      <c r="F80" s="197">
        <v>7203</v>
      </c>
      <c r="G80" s="196" t="s">
        <v>717</v>
      </c>
      <c r="H80" s="110" t="s">
        <v>715</v>
      </c>
      <c r="I80" s="176">
        <v>7203</v>
      </c>
      <c r="J80" s="195" t="s">
        <v>390</v>
      </c>
      <c r="K80" s="107" t="s">
        <v>714</v>
      </c>
      <c r="L80" s="195"/>
      <c r="M80" s="106" t="str">
        <f t="shared" si="24"/>
        <v/>
      </c>
      <c r="N80" s="106" t="str">
        <f t="shared" si="25"/>
        <v>◄</v>
      </c>
      <c r="O80" s="25"/>
      <c r="P80" s="24"/>
      <c r="Q80" s="106" t="str">
        <f t="shared" si="26"/>
        <v/>
      </c>
      <c r="R80" s="106" t="str">
        <f t="shared" si="27"/>
        <v>◄</v>
      </c>
      <c r="S80" s="25"/>
      <c r="T80" s="24"/>
      <c r="U80" s="23"/>
      <c r="V80" s="22"/>
      <c r="W80" s="105">
        <f t="shared" si="28"/>
        <v>0</v>
      </c>
      <c r="X80" s="104">
        <f t="shared" si="29"/>
        <v>0</v>
      </c>
      <c r="Y80" s="19"/>
      <c r="Z80" s="103">
        <f t="shared" si="30"/>
        <v>0</v>
      </c>
      <c r="AA80" s="102">
        <f t="shared" si="31"/>
        <v>0</v>
      </c>
      <c r="AB80" s="5" t="s">
        <v>0</v>
      </c>
      <c r="AC80" s="92"/>
    </row>
    <row r="81" spans="1:29" x14ac:dyDescent="0.25">
      <c r="A81" s="114"/>
      <c r="B81" s="23"/>
      <c r="C81" s="113"/>
      <c r="D81" s="155" t="s">
        <v>536</v>
      </c>
      <c r="E81" s="154">
        <v>39</v>
      </c>
      <c r="F81" s="197">
        <v>7203</v>
      </c>
      <c r="G81" s="196" t="s">
        <v>713</v>
      </c>
      <c r="H81" s="110" t="s">
        <v>712</v>
      </c>
      <c r="I81" s="176">
        <v>7203</v>
      </c>
      <c r="J81" s="195" t="s">
        <v>390</v>
      </c>
      <c r="K81" s="107" t="s">
        <v>660</v>
      </c>
      <c r="L81" s="195"/>
      <c r="M81" s="106" t="str">
        <f t="shared" si="24"/>
        <v/>
      </c>
      <c r="N81" s="106" t="str">
        <f t="shared" si="25"/>
        <v>◄</v>
      </c>
      <c r="O81" s="25"/>
      <c r="P81" s="24"/>
      <c r="Q81" s="106" t="str">
        <f t="shared" si="26"/>
        <v/>
      </c>
      <c r="R81" s="106" t="str">
        <f t="shared" si="27"/>
        <v>◄</v>
      </c>
      <c r="S81" s="25"/>
      <c r="T81" s="24"/>
      <c r="U81" s="23"/>
      <c r="V81" s="22"/>
      <c r="W81" s="105">
        <f t="shared" si="28"/>
        <v>0</v>
      </c>
      <c r="X81" s="104">
        <f t="shared" si="29"/>
        <v>0</v>
      </c>
      <c r="Y81" s="19"/>
      <c r="Z81" s="103">
        <f t="shared" si="30"/>
        <v>0</v>
      </c>
      <c r="AA81" s="102">
        <f t="shared" si="31"/>
        <v>0</v>
      </c>
      <c r="AB81" s="5" t="s">
        <v>0</v>
      </c>
      <c r="AC81" s="92"/>
    </row>
    <row r="82" spans="1:29" x14ac:dyDescent="0.25">
      <c r="A82" s="114"/>
      <c r="B82" s="23"/>
      <c r="C82" s="113"/>
      <c r="D82" s="189" t="s">
        <v>536</v>
      </c>
      <c r="E82" s="188" t="s">
        <v>711</v>
      </c>
      <c r="F82" s="197">
        <v>7203</v>
      </c>
      <c r="G82" s="196" t="s">
        <v>713</v>
      </c>
      <c r="H82" s="110" t="s">
        <v>710</v>
      </c>
      <c r="I82" s="176">
        <v>7203</v>
      </c>
      <c r="J82" s="195" t="s">
        <v>390</v>
      </c>
      <c r="K82" s="107" t="s">
        <v>709</v>
      </c>
      <c r="L82" s="195"/>
      <c r="M82" s="106" t="str">
        <f t="shared" si="24"/>
        <v/>
      </c>
      <c r="N82" s="106" t="str">
        <f t="shared" si="25"/>
        <v>◄</v>
      </c>
      <c r="O82" s="25"/>
      <c r="P82" s="24"/>
      <c r="Q82" s="106" t="str">
        <f t="shared" si="26"/>
        <v/>
      </c>
      <c r="R82" s="106" t="str">
        <f t="shared" si="27"/>
        <v>◄</v>
      </c>
      <c r="S82" s="25"/>
      <c r="T82" s="24"/>
      <c r="U82" s="23"/>
      <c r="V82" s="22"/>
      <c r="W82" s="105">
        <f t="shared" si="28"/>
        <v>0</v>
      </c>
      <c r="X82" s="104">
        <f t="shared" si="29"/>
        <v>0</v>
      </c>
      <c r="Y82" s="19"/>
      <c r="Z82" s="103">
        <f t="shared" si="30"/>
        <v>0</v>
      </c>
      <c r="AA82" s="102">
        <f t="shared" si="31"/>
        <v>0</v>
      </c>
      <c r="AB82" s="5" t="s">
        <v>0</v>
      </c>
      <c r="AC82" s="92"/>
    </row>
    <row r="83" spans="1:29" x14ac:dyDescent="0.25">
      <c r="A83" s="114"/>
      <c r="B83" s="23"/>
      <c r="C83" s="113"/>
      <c r="D83" s="155" t="s">
        <v>536</v>
      </c>
      <c r="E83" s="154">
        <v>40</v>
      </c>
      <c r="F83" s="197" t="s">
        <v>708</v>
      </c>
      <c r="G83" s="196">
        <v>3</v>
      </c>
      <c r="H83" s="110" t="s">
        <v>519</v>
      </c>
      <c r="I83" s="210" t="s">
        <v>708</v>
      </c>
      <c r="J83" s="195" t="s">
        <v>390</v>
      </c>
      <c r="K83" s="107" t="s">
        <v>517</v>
      </c>
      <c r="L83" s="220"/>
      <c r="M83" s="106" t="str">
        <f t="shared" si="24"/>
        <v/>
      </c>
      <c r="N83" s="106" t="str">
        <f t="shared" si="25"/>
        <v>◄</v>
      </c>
      <c r="O83" s="25"/>
      <c r="P83" s="24"/>
      <c r="Q83" s="106" t="str">
        <f t="shared" si="26"/>
        <v/>
      </c>
      <c r="R83" s="106" t="str">
        <f t="shared" si="27"/>
        <v>◄</v>
      </c>
      <c r="S83" s="25"/>
      <c r="T83" s="24"/>
      <c r="U83" s="23"/>
      <c r="V83" s="22"/>
      <c r="W83" s="105">
        <f t="shared" si="28"/>
        <v>0</v>
      </c>
      <c r="X83" s="104">
        <f t="shared" si="29"/>
        <v>0</v>
      </c>
      <c r="Y83" s="19"/>
      <c r="Z83" s="103">
        <f t="shared" si="30"/>
        <v>0</v>
      </c>
      <c r="AA83" s="102">
        <f t="shared" si="31"/>
        <v>0</v>
      </c>
      <c r="AB83" s="5" t="s">
        <v>0</v>
      </c>
      <c r="AC83" s="92"/>
    </row>
    <row r="84" spans="1:29" x14ac:dyDescent="0.25">
      <c r="A84" s="114">
        <v>1</v>
      </c>
      <c r="B84" s="23"/>
      <c r="C84" s="113"/>
      <c r="D84" s="189" t="s">
        <v>536</v>
      </c>
      <c r="E84" s="188" t="s">
        <v>707</v>
      </c>
      <c r="F84" s="197">
        <v>7203</v>
      </c>
      <c r="G84" s="196">
        <v>3</v>
      </c>
      <c r="H84" s="110" t="s">
        <v>515</v>
      </c>
      <c r="I84" s="176">
        <v>7203</v>
      </c>
      <c r="J84" s="195" t="s">
        <v>390</v>
      </c>
      <c r="K84" s="107" t="s">
        <v>514</v>
      </c>
      <c r="L84" s="195"/>
      <c r="M84" s="106" t="str">
        <f t="shared" si="24"/>
        <v/>
      </c>
      <c r="N84" s="106" t="str">
        <f t="shared" si="25"/>
        <v>◄</v>
      </c>
      <c r="O84" s="25"/>
      <c r="P84" s="24"/>
      <c r="Q84" s="106" t="str">
        <f t="shared" si="26"/>
        <v/>
      </c>
      <c r="R84" s="106" t="str">
        <f t="shared" si="27"/>
        <v>◄</v>
      </c>
      <c r="S84" s="25"/>
      <c r="T84" s="24"/>
      <c r="U84" s="23"/>
      <c r="V84" s="22"/>
      <c r="W84" s="105">
        <f t="shared" si="28"/>
        <v>0</v>
      </c>
      <c r="X84" s="104">
        <f t="shared" si="29"/>
        <v>0</v>
      </c>
      <c r="Y84" s="19"/>
      <c r="Z84" s="103">
        <f t="shared" si="30"/>
        <v>0</v>
      </c>
      <c r="AA84" s="102">
        <f t="shared" si="31"/>
        <v>0</v>
      </c>
      <c r="AB84" s="5" t="s">
        <v>0</v>
      </c>
      <c r="AC84" s="92"/>
    </row>
    <row r="85" spans="1:29" x14ac:dyDescent="0.25">
      <c r="A85" s="114"/>
      <c r="B85" s="23"/>
      <c r="C85" s="113"/>
      <c r="D85" s="155" t="s">
        <v>536</v>
      </c>
      <c r="E85" s="154">
        <v>41</v>
      </c>
      <c r="F85" s="197">
        <v>7203</v>
      </c>
      <c r="G85" s="196">
        <v>5</v>
      </c>
      <c r="H85" s="110" t="s">
        <v>681</v>
      </c>
      <c r="I85" s="176">
        <v>7203</v>
      </c>
      <c r="J85" s="195" t="s">
        <v>390</v>
      </c>
      <c r="K85" s="107" t="s">
        <v>626</v>
      </c>
      <c r="L85" s="195"/>
      <c r="M85" s="106" t="str">
        <f t="shared" si="24"/>
        <v/>
      </c>
      <c r="N85" s="106" t="str">
        <f t="shared" si="25"/>
        <v>◄</v>
      </c>
      <c r="O85" s="25"/>
      <c r="P85" s="24"/>
      <c r="Q85" s="106" t="str">
        <f t="shared" si="26"/>
        <v/>
      </c>
      <c r="R85" s="106" t="str">
        <f t="shared" si="27"/>
        <v>◄</v>
      </c>
      <c r="S85" s="25"/>
      <c r="T85" s="24"/>
      <c r="U85" s="23"/>
      <c r="V85" s="22"/>
      <c r="W85" s="105">
        <f t="shared" si="28"/>
        <v>0</v>
      </c>
      <c r="X85" s="104">
        <f t="shared" si="29"/>
        <v>0</v>
      </c>
      <c r="Y85" s="19"/>
      <c r="Z85" s="103">
        <f t="shared" si="30"/>
        <v>0</v>
      </c>
      <c r="AA85" s="102">
        <f t="shared" si="31"/>
        <v>0</v>
      </c>
      <c r="AB85" s="5" t="s">
        <v>0</v>
      </c>
      <c r="AC85" s="92"/>
    </row>
    <row r="86" spans="1:29" x14ac:dyDescent="0.25">
      <c r="A86" s="114">
        <v>1</v>
      </c>
      <c r="B86" s="23"/>
      <c r="C86" s="113"/>
      <c r="D86" s="189" t="s">
        <v>536</v>
      </c>
      <c r="E86" s="188" t="s">
        <v>706</v>
      </c>
      <c r="F86" s="197">
        <v>7203</v>
      </c>
      <c r="G86" s="196">
        <v>5</v>
      </c>
      <c r="H86" s="110" t="s">
        <v>705</v>
      </c>
      <c r="I86" s="176">
        <v>7203</v>
      </c>
      <c r="J86" s="195" t="s">
        <v>390</v>
      </c>
      <c r="K86" s="107" t="s">
        <v>622</v>
      </c>
      <c r="L86" s="195"/>
      <c r="M86" s="106" t="str">
        <f t="shared" si="24"/>
        <v/>
      </c>
      <c r="N86" s="106" t="str">
        <f t="shared" si="25"/>
        <v>◄</v>
      </c>
      <c r="O86" s="25"/>
      <c r="P86" s="24"/>
      <c r="Q86" s="106" t="str">
        <f t="shared" si="26"/>
        <v/>
      </c>
      <c r="R86" s="106" t="str">
        <f t="shared" si="27"/>
        <v>◄</v>
      </c>
      <c r="S86" s="25"/>
      <c r="T86" s="24"/>
      <c r="U86" s="23"/>
      <c r="V86" s="22"/>
      <c r="W86" s="105">
        <f t="shared" si="28"/>
        <v>0</v>
      </c>
      <c r="X86" s="104">
        <f t="shared" si="29"/>
        <v>0</v>
      </c>
      <c r="Y86" s="19"/>
      <c r="Z86" s="103">
        <f t="shared" si="30"/>
        <v>0</v>
      </c>
      <c r="AA86" s="102">
        <f t="shared" si="31"/>
        <v>0</v>
      </c>
      <c r="AB86" s="5" t="s">
        <v>0</v>
      </c>
      <c r="AC86" s="92"/>
    </row>
    <row r="87" spans="1:29" x14ac:dyDescent="0.25">
      <c r="A87" s="114"/>
      <c r="B87" s="23"/>
      <c r="C87" s="113"/>
      <c r="D87" s="155" t="s">
        <v>536</v>
      </c>
      <c r="E87" s="154">
        <v>42</v>
      </c>
      <c r="F87" s="197">
        <v>7203</v>
      </c>
      <c r="G87" s="196">
        <v>10</v>
      </c>
      <c r="H87" s="110" t="s">
        <v>473</v>
      </c>
      <c r="I87" s="176">
        <v>7203</v>
      </c>
      <c r="J87" s="195" t="s">
        <v>390</v>
      </c>
      <c r="K87" s="107" t="s">
        <v>597</v>
      </c>
      <c r="L87" s="195"/>
      <c r="M87" s="106" t="str">
        <f t="shared" si="24"/>
        <v/>
      </c>
      <c r="N87" s="106" t="str">
        <f t="shared" si="25"/>
        <v>◄</v>
      </c>
      <c r="O87" s="25"/>
      <c r="P87" s="24"/>
      <c r="Q87" s="106" t="str">
        <f t="shared" si="26"/>
        <v/>
      </c>
      <c r="R87" s="106" t="str">
        <f t="shared" si="27"/>
        <v>◄</v>
      </c>
      <c r="S87" s="25"/>
      <c r="T87" s="24"/>
      <c r="U87" s="23"/>
      <c r="V87" s="22"/>
      <c r="W87" s="105">
        <f t="shared" si="28"/>
        <v>0</v>
      </c>
      <c r="X87" s="104">
        <f t="shared" si="29"/>
        <v>0</v>
      </c>
      <c r="Y87" s="19"/>
      <c r="Z87" s="103">
        <f t="shared" si="30"/>
        <v>0</v>
      </c>
      <c r="AA87" s="102">
        <f t="shared" si="31"/>
        <v>0</v>
      </c>
      <c r="AB87" s="5" t="s">
        <v>0</v>
      </c>
      <c r="AC87" s="92"/>
    </row>
    <row r="88" spans="1:29" x14ac:dyDescent="0.25">
      <c r="A88" s="114">
        <v>1</v>
      </c>
      <c r="B88" s="23"/>
      <c r="C88" s="113"/>
      <c r="D88" s="189" t="s">
        <v>536</v>
      </c>
      <c r="E88" s="188" t="s">
        <v>704</v>
      </c>
      <c r="F88" s="197">
        <v>7203</v>
      </c>
      <c r="G88" s="196">
        <v>10</v>
      </c>
      <c r="H88" s="110" t="s">
        <v>703</v>
      </c>
      <c r="I88" s="176">
        <v>7203</v>
      </c>
      <c r="J88" s="195" t="s">
        <v>390</v>
      </c>
      <c r="K88" s="107" t="s">
        <v>619</v>
      </c>
      <c r="L88" s="195"/>
      <c r="M88" s="106" t="str">
        <f t="shared" si="24"/>
        <v/>
      </c>
      <c r="N88" s="106" t="str">
        <f t="shared" si="25"/>
        <v>◄</v>
      </c>
      <c r="O88" s="25"/>
      <c r="P88" s="24"/>
      <c r="Q88" s="106" t="str">
        <f t="shared" si="26"/>
        <v/>
      </c>
      <c r="R88" s="106" t="str">
        <f t="shared" si="27"/>
        <v>◄</v>
      </c>
      <c r="S88" s="25"/>
      <c r="T88" s="24"/>
      <c r="U88" s="23"/>
      <c r="V88" s="22"/>
      <c r="W88" s="105">
        <f t="shared" si="28"/>
        <v>0</v>
      </c>
      <c r="X88" s="104">
        <f t="shared" si="29"/>
        <v>0</v>
      </c>
      <c r="Y88" s="19"/>
      <c r="Z88" s="103">
        <f t="shared" si="30"/>
        <v>0</v>
      </c>
      <c r="AA88" s="102">
        <f t="shared" si="31"/>
        <v>0</v>
      </c>
      <c r="AB88" s="5" t="s">
        <v>0</v>
      </c>
      <c r="AC88" s="92"/>
    </row>
    <row r="89" spans="1:29" x14ac:dyDescent="0.25">
      <c r="A89" s="114"/>
      <c r="B89" s="23"/>
      <c r="C89" s="113"/>
      <c r="D89" s="155" t="s">
        <v>536</v>
      </c>
      <c r="E89" s="154">
        <v>43</v>
      </c>
      <c r="F89" s="197">
        <v>7203</v>
      </c>
      <c r="G89" s="196">
        <v>15</v>
      </c>
      <c r="H89" s="110" t="s">
        <v>688</v>
      </c>
      <c r="I89" s="176">
        <v>7203</v>
      </c>
      <c r="J89" s="195" t="s">
        <v>390</v>
      </c>
      <c r="K89" s="107" t="s">
        <v>494</v>
      </c>
      <c r="L89" s="195"/>
      <c r="M89" s="106" t="str">
        <f t="shared" si="24"/>
        <v/>
      </c>
      <c r="N89" s="106" t="str">
        <f t="shared" si="25"/>
        <v>◄</v>
      </c>
      <c r="O89" s="25"/>
      <c r="P89" s="24"/>
      <c r="Q89" s="106" t="str">
        <f t="shared" si="26"/>
        <v/>
      </c>
      <c r="R89" s="106" t="str">
        <f t="shared" si="27"/>
        <v>◄</v>
      </c>
      <c r="S89" s="25"/>
      <c r="T89" s="24"/>
      <c r="U89" s="23"/>
      <c r="V89" s="22"/>
      <c r="W89" s="105">
        <f t="shared" si="28"/>
        <v>0</v>
      </c>
      <c r="X89" s="104">
        <f t="shared" si="29"/>
        <v>0</v>
      </c>
      <c r="Y89" s="19"/>
      <c r="Z89" s="103">
        <f t="shared" si="30"/>
        <v>0</v>
      </c>
      <c r="AA89" s="102">
        <f t="shared" si="31"/>
        <v>0</v>
      </c>
      <c r="AB89" s="5" t="s">
        <v>0</v>
      </c>
      <c r="AC89" s="92"/>
    </row>
    <row r="90" spans="1:29" x14ac:dyDescent="0.25">
      <c r="A90" s="114">
        <v>1</v>
      </c>
      <c r="B90" s="23"/>
      <c r="C90" s="113"/>
      <c r="D90" s="189" t="s">
        <v>536</v>
      </c>
      <c r="E90" s="188" t="s">
        <v>702</v>
      </c>
      <c r="F90" s="197">
        <v>7203</v>
      </c>
      <c r="G90" s="196">
        <v>15</v>
      </c>
      <c r="H90" s="110" t="s">
        <v>701</v>
      </c>
      <c r="I90" s="176">
        <v>7203</v>
      </c>
      <c r="J90" s="195" t="s">
        <v>390</v>
      </c>
      <c r="K90" s="107" t="s">
        <v>700</v>
      </c>
      <c r="L90" s="195"/>
      <c r="M90" s="106" t="str">
        <f t="shared" si="24"/>
        <v/>
      </c>
      <c r="N90" s="106" t="str">
        <f t="shared" si="25"/>
        <v>◄</v>
      </c>
      <c r="O90" s="25"/>
      <c r="P90" s="24"/>
      <c r="Q90" s="106" t="str">
        <f t="shared" si="26"/>
        <v/>
      </c>
      <c r="R90" s="106" t="str">
        <f t="shared" si="27"/>
        <v>◄</v>
      </c>
      <c r="S90" s="25"/>
      <c r="T90" s="24"/>
      <c r="U90" s="23"/>
      <c r="V90" s="22"/>
      <c r="W90" s="105">
        <f t="shared" si="28"/>
        <v>0</v>
      </c>
      <c r="X90" s="104">
        <f t="shared" si="29"/>
        <v>0</v>
      </c>
      <c r="Y90" s="19"/>
      <c r="Z90" s="103">
        <f t="shared" si="30"/>
        <v>0</v>
      </c>
      <c r="AA90" s="102">
        <f t="shared" si="31"/>
        <v>0</v>
      </c>
      <c r="AB90" s="5" t="s">
        <v>0</v>
      </c>
      <c r="AC90" s="92"/>
    </row>
    <row r="91" spans="1:29" x14ac:dyDescent="0.25">
      <c r="A91" s="114"/>
      <c r="B91" s="23"/>
      <c r="C91" s="113"/>
      <c r="D91" s="155" t="s">
        <v>536</v>
      </c>
      <c r="E91" s="154">
        <v>44</v>
      </c>
      <c r="F91" s="197">
        <v>7203</v>
      </c>
      <c r="G91" s="196">
        <v>20</v>
      </c>
      <c r="H91" s="110" t="s">
        <v>678</v>
      </c>
      <c r="I91" s="176">
        <v>7203</v>
      </c>
      <c r="J91" s="195" t="s">
        <v>390</v>
      </c>
      <c r="K91" s="200" t="s">
        <v>614</v>
      </c>
      <c r="L91" s="195"/>
      <c r="M91" s="106" t="str">
        <f t="shared" si="24"/>
        <v/>
      </c>
      <c r="N91" s="106" t="str">
        <f t="shared" si="25"/>
        <v>◄</v>
      </c>
      <c r="O91" s="25"/>
      <c r="P91" s="24"/>
      <c r="Q91" s="106" t="str">
        <f t="shared" si="26"/>
        <v/>
      </c>
      <c r="R91" s="106" t="str">
        <f t="shared" si="27"/>
        <v>◄</v>
      </c>
      <c r="S91" s="25"/>
      <c r="T91" s="24"/>
      <c r="U91" s="23"/>
      <c r="V91" s="22"/>
      <c r="W91" s="105">
        <f t="shared" si="28"/>
        <v>0</v>
      </c>
      <c r="X91" s="104">
        <f t="shared" si="29"/>
        <v>0</v>
      </c>
      <c r="Y91" s="19"/>
      <c r="Z91" s="103">
        <f t="shared" si="30"/>
        <v>0</v>
      </c>
      <c r="AA91" s="102">
        <f t="shared" si="31"/>
        <v>0</v>
      </c>
      <c r="AB91" s="5" t="s">
        <v>0</v>
      </c>
      <c r="AC91" s="92"/>
    </row>
    <row r="92" spans="1:29" x14ac:dyDescent="0.25">
      <c r="A92" s="114"/>
      <c r="B92" s="23"/>
      <c r="C92" s="113"/>
      <c r="D92" s="189" t="s">
        <v>536</v>
      </c>
      <c r="E92" s="188" t="s">
        <v>699</v>
      </c>
      <c r="F92" s="197">
        <v>7203</v>
      </c>
      <c r="G92" s="196">
        <v>20</v>
      </c>
      <c r="H92" s="110" t="s">
        <v>698</v>
      </c>
      <c r="I92" s="176">
        <v>7203</v>
      </c>
      <c r="J92" s="195" t="s">
        <v>390</v>
      </c>
      <c r="K92" s="200" t="s">
        <v>461</v>
      </c>
      <c r="L92" s="195"/>
      <c r="M92" s="106" t="str">
        <f t="shared" si="24"/>
        <v/>
      </c>
      <c r="N92" s="106" t="str">
        <f t="shared" si="25"/>
        <v>◄</v>
      </c>
      <c r="O92" s="25"/>
      <c r="P92" s="24"/>
      <c r="Q92" s="106" t="str">
        <f t="shared" si="26"/>
        <v/>
      </c>
      <c r="R92" s="106" t="str">
        <f t="shared" si="27"/>
        <v>◄</v>
      </c>
      <c r="S92" s="25"/>
      <c r="T92" s="24"/>
      <c r="U92" s="23"/>
      <c r="V92" s="22"/>
      <c r="W92" s="105">
        <f t="shared" si="28"/>
        <v>0</v>
      </c>
      <c r="X92" s="104">
        <f t="shared" si="29"/>
        <v>0</v>
      </c>
      <c r="Y92" s="19"/>
      <c r="Z92" s="103">
        <f t="shared" si="30"/>
        <v>0</v>
      </c>
      <c r="AA92" s="102">
        <f t="shared" si="31"/>
        <v>0</v>
      </c>
      <c r="AB92" s="5" t="s">
        <v>0</v>
      </c>
      <c r="AC92" s="92"/>
    </row>
    <row r="93" spans="1:29" x14ac:dyDescent="0.25">
      <c r="A93" s="114"/>
      <c r="B93" s="23"/>
      <c r="C93" s="113"/>
      <c r="D93" s="155" t="s">
        <v>536</v>
      </c>
      <c r="E93" s="154">
        <v>45</v>
      </c>
      <c r="F93" s="197">
        <v>7203</v>
      </c>
      <c r="G93" s="196">
        <v>25</v>
      </c>
      <c r="H93" s="110" t="s">
        <v>697</v>
      </c>
      <c r="I93" s="176">
        <v>7203</v>
      </c>
      <c r="J93" s="195" t="s">
        <v>390</v>
      </c>
      <c r="K93" s="200" t="s">
        <v>475</v>
      </c>
      <c r="L93" s="195"/>
      <c r="M93" s="106" t="str">
        <f t="shared" si="24"/>
        <v/>
      </c>
      <c r="N93" s="106" t="str">
        <f t="shared" si="25"/>
        <v>◄</v>
      </c>
      <c r="O93" s="25"/>
      <c r="P93" s="24"/>
      <c r="Q93" s="106" t="str">
        <f t="shared" si="26"/>
        <v/>
      </c>
      <c r="R93" s="106" t="str">
        <f t="shared" si="27"/>
        <v>◄</v>
      </c>
      <c r="S93" s="25"/>
      <c r="T93" s="24"/>
      <c r="U93" s="23"/>
      <c r="V93" s="22"/>
      <c r="W93" s="105">
        <f t="shared" si="28"/>
        <v>0</v>
      </c>
      <c r="X93" s="104">
        <f t="shared" si="29"/>
        <v>0</v>
      </c>
      <c r="Y93" s="19"/>
      <c r="Z93" s="103">
        <f t="shared" si="30"/>
        <v>0</v>
      </c>
      <c r="AA93" s="102">
        <f t="shared" si="31"/>
        <v>0</v>
      </c>
      <c r="AB93" s="5" t="s">
        <v>0</v>
      </c>
      <c r="AC93" s="92"/>
    </row>
    <row r="94" spans="1:29" x14ac:dyDescent="0.25">
      <c r="A94" s="114">
        <v>1</v>
      </c>
      <c r="B94" s="23"/>
      <c r="C94" s="113"/>
      <c r="D94" s="189" t="s">
        <v>536</v>
      </c>
      <c r="E94" s="188" t="s">
        <v>696</v>
      </c>
      <c r="F94" s="197">
        <v>7203</v>
      </c>
      <c r="G94" s="196">
        <v>25</v>
      </c>
      <c r="H94" s="110" t="s">
        <v>695</v>
      </c>
      <c r="I94" s="176">
        <v>7203</v>
      </c>
      <c r="J94" s="195" t="s">
        <v>390</v>
      </c>
      <c r="K94" s="200" t="s">
        <v>606</v>
      </c>
      <c r="L94" s="195"/>
      <c r="M94" s="106" t="str">
        <f t="shared" si="24"/>
        <v/>
      </c>
      <c r="N94" s="106" t="str">
        <f t="shared" si="25"/>
        <v>◄</v>
      </c>
      <c r="O94" s="25"/>
      <c r="P94" s="24"/>
      <c r="Q94" s="106" t="str">
        <f t="shared" si="26"/>
        <v/>
      </c>
      <c r="R94" s="106" t="str">
        <f t="shared" si="27"/>
        <v>◄</v>
      </c>
      <c r="S94" s="25"/>
      <c r="T94" s="24"/>
      <c r="U94" s="23"/>
      <c r="V94" s="22"/>
      <c r="W94" s="105">
        <f t="shared" si="28"/>
        <v>0</v>
      </c>
      <c r="X94" s="104">
        <f t="shared" si="29"/>
        <v>0</v>
      </c>
      <c r="Y94" s="19"/>
      <c r="Z94" s="103">
        <f t="shared" si="30"/>
        <v>0</v>
      </c>
      <c r="AA94" s="102">
        <f t="shared" si="31"/>
        <v>0</v>
      </c>
      <c r="AB94" s="5" t="s">
        <v>0</v>
      </c>
      <c r="AC94" s="92"/>
    </row>
    <row r="95" spans="1:29" x14ac:dyDescent="0.25">
      <c r="A95" s="114"/>
      <c r="B95" s="23"/>
      <c r="C95" s="113"/>
      <c r="D95" s="155" t="s">
        <v>536</v>
      </c>
      <c r="E95" s="154">
        <v>46</v>
      </c>
      <c r="F95" s="197">
        <v>7203</v>
      </c>
      <c r="G95" s="196">
        <v>25</v>
      </c>
      <c r="H95" s="110" t="s">
        <v>452</v>
      </c>
      <c r="I95" s="176">
        <v>7203</v>
      </c>
      <c r="J95" s="195" t="s">
        <v>390</v>
      </c>
      <c r="K95" s="200" t="s">
        <v>451</v>
      </c>
      <c r="L95" s="195"/>
      <c r="M95" s="106" t="str">
        <f t="shared" si="24"/>
        <v/>
      </c>
      <c r="N95" s="106" t="str">
        <f t="shared" si="25"/>
        <v>◄</v>
      </c>
      <c r="O95" s="25"/>
      <c r="P95" s="24"/>
      <c r="Q95" s="106" t="str">
        <f t="shared" si="26"/>
        <v/>
      </c>
      <c r="R95" s="106" t="str">
        <f t="shared" si="27"/>
        <v>◄</v>
      </c>
      <c r="S95" s="25"/>
      <c r="T95" s="24"/>
      <c r="U95" s="23"/>
      <c r="V95" s="22"/>
      <c r="W95" s="105">
        <f t="shared" si="28"/>
        <v>0</v>
      </c>
      <c r="X95" s="104">
        <f t="shared" si="29"/>
        <v>0</v>
      </c>
      <c r="Y95" s="19"/>
      <c r="Z95" s="103">
        <f t="shared" si="30"/>
        <v>0</v>
      </c>
      <c r="AA95" s="102">
        <f t="shared" si="31"/>
        <v>0</v>
      </c>
      <c r="AB95" s="5" t="s">
        <v>0</v>
      </c>
      <c r="AC95" s="92"/>
    </row>
    <row r="96" spans="1:29" x14ac:dyDescent="0.25">
      <c r="A96" s="114"/>
      <c r="B96" s="23"/>
      <c r="C96" s="113"/>
      <c r="D96" s="155" t="s">
        <v>536</v>
      </c>
      <c r="E96" s="154">
        <v>47</v>
      </c>
      <c r="F96" s="197">
        <v>7203</v>
      </c>
      <c r="G96" s="196">
        <v>35</v>
      </c>
      <c r="H96" s="110" t="s">
        <v>446</v>
      </c>
      <c r="I96" s="176">
        <v>7203</v>
      </c>
      <c r="J96" s="195" t="s">
        <v>390</v>
      </c>
      <c r="K96" s="200" t="s">
        <v>469</v>
      </c>
      <c r="L96" s="195"/>
      <c r="M96" s="106" t="str">
        <f t="shared" si="24"/>
        <v/>
      </c>
      <c r="N96" s="106" t="str">
        <f t="shared" si="25"/>
        <v>◄</v>
      </c>
      <c r="O96" s="25"/>
      <c r="P96" s="24"/>
      <c r="Q96" s="106" t="str">
        <f t="shared" si="26"/>
        <v/>
      </c>
      <c r="R96" s="106" t="str">
        <f t="shared" si="27"/>
        <v>◄</v>
      </c>
      <c r="S96" s="25"/>
      <c r="T96" s="24"/>
      <c r="U96" s="23"/>
      <c r="V96" s="22"/>
      <c r="W96" s="105">
        <f t="shared" si="28"/>
        <v>0</v>
      </c>
      <c r="X96" s="104">
        <f t="shared" si="29"/>
        <v>0</v>
      </c>
      <c r="Y96" s="19"/>
      <c r="Z96" s="103">
        <f t="shared" si="30"/>
        <v>0</v>
      </c>
      <c r="AA96" s="102">
        <f t="shared" si="31"/>
        <v>0</v>
      </c>
      <c r="AB96" s="5" t="s">
        <v>0</v>
      </c>
      <c r="AC96" s="92"/>
    </row>
    <row r="97" spans="1:29" x14ac:dyDescent="0.25">
      <c r="A97" s="114"/>
      <c r="B97" s="23"/>
      <c r="C97" s="113"/>
      <c r="D97" s="155" t="s">
        <v>536</v>
      </c>
      <c r="E97" s="154">
        <v>48</v>
      </c>
      <c r="F97" s="197">
        <v>7203</v>
      </c>
      <c r="G97" s="196">
        <v>40</v>
      </c>
      <c r="H97" s="110" t="s">
        <v>443</v>
      </c>
      <c r="I97" s="176">
        <v>7203</v>
      </c>
      <c r="J97" s="195" t="s">
        <v>390</v>
      </c>
      <c r="K97" s="200" t="s">
        <v>468</v>
      </c>
      <c r="L97" s="195"/>
      <c r="M97" s="106" t="str">
        <f t="shared" si="24"/>
        <v/>
      </c>
      <c r="N97" s="106" t="str">
        <f t="shared" si="25"/>
        <v>◄</v>
      </c>
      <c r="O97" s="25"/>
      <c r="P97" s="24"/>
      <c r="Q97" s="106" t="str">
        <f t="shared" si="26"/>
        <v/>
      </c>
      <c r="R97" s="106" t="str">
        <f t="shared" si="27"/>
        <v>◄</v>
      </c>
      <c r="S97" s="25"/>
      <c r="T97" s="24"/>
      <c r="U97" s="23"/>
      <c r="V97" s="22"/>
      <c r="W97" s="105">
        <f t="shared" si="28"/>
        <v>0</v>
      </c>
      <c r="X97" s="104">
        <f t="shared" si="29"/>
        <v>0</v>
      </c>
      <c r="Y97" s="19"/>
      <c r="Z97" s="103">
        <f t="shared" si="30"/>
        <v>0</v>
      </c>
      <c r="AA97" s="102">
        <f t="shared" si="31"/>
        <v>0</v>
      </c>
      <c r="AB97" s="5" t="s">
        <v>0</v>
      </c>
      <c r="AC97" s="92"/>
    </row>
    <row r="98" spans="1:29" x14ac:dyDescent="0.25">
      <c r="A98" s="114"/>
      <c r="B98" s="23"/>
      <c r="C98" s="113"/>
      <c r="D98" s="155" t="s">
        <v>536</v>
      </c>
      <c r="E98" s="154">
        <v>49</v>
      </c>
      <c r="F98" s="197">
        <v>7203</v>
      </c>
      <c r="G98" s="196">
        <v>50</v>
      </c>
      <c r="H98" s="110" t="s">
        <v>440</v>
      </c>
      <c r="I98" s="176">
        <v>7203</v>
      </c>
      <c r="J98" s="195" t="s">
        <v>390</v>
      </c>
      <c r="K98" s="200" t="s">
        <v>467</v>
      </c>
      <c r="L98" s="195"/>
      <c r="M98" s="106" t="str">
        <f t="shared" si="24"/>
        <v/>
      </c>
      <c r="N98" s="106" t="str">
        <f t="shared" si="25"/>
        <v>◄</v>
      </c>
      <c r="O98" s="25"/>
      <c r="P98" s="24"/>
      <c r="Q98" s="106" t="str">
        <f t="shared" si="26"/>
        <v/>
      </c>
      <c r="R98" s="106" t="str">
        <f t="shared" si="27"/>
        <v>◄</v>
      </c>
      <c r="S98" s="25"/>
      <c r="T98" s="24"/>
      <c r="U98" s="23"/>
      <c r="V98" s="22"/>
      <c r="W98" s="105">
        <f t="shared" si="28"/>
        <v>0</v>
      </c>
      <c r="X98" s="104">
        <f t="shared" si="29"/>
        <v>0</v>
      </c>
      <c r="Y98" s="19"/>
      <c r="Z98" s="103">
        <f t="shared" si="30"/>
        <v>0</v>
      </c>
      <c r="AA98" s="102">
        <f t="shared" si="31"/>
        <v>0</v>
      </c>
      <c r="AB98" s="5" t="s">
        <v>0</v>
      </c>
      <c r="AC98" s="92"/>
    </row>
    <row r="99" spans="1:29" ht="16.2" customHeight="1" x14ac:dyDescent="0.25">
      <c r="A99" s="114"/>
      <c r="B99" s="23"/>
      <c r="C99" s="113"/>
      <c r="D99" s="155" t="s">
        <v>536</v>
      </c>
      <c r="E99" s="154">
        <v>50</v>
      </c>
      <c r="F99" s="197">
        <v>7203</v>
      </c>
      <c r="G99" s="196">
        <v>65</v>
      </c>
      <c r="H99" s="219" t="s">
        <v>694</v>
      </c>
      <c r="I99" s="176">
        <v>7203</v>
      </c>
      <c r="J99" s="195" t="s">
        <v>390</v>
      </c>
      <c r="K99" s="200" t="s">
        <v>464</v>
      </c>
      <c r="L99" s="195"/>
      <c r="M99" s="106" t="str">
        <f t="shared" si="24"/>
        <v/>
      </c>
      <c r="N99" s="106" t="str">
        <f t="shared" si="25"/>
        <v>◄</v>
      </c>
      <c r="O99" s="25"/>
      <c r="P99" s="24"/>
      <c r="Q99" s="106" t="str">
        <f t="shared" si="26"/>
        <v/>
      </c>
      <c r="R99" s="106" t="str">
        <f t="shared" si="27"/>
        <v>◄</v>
      </c>
      <c r="S99" s="25"/>
      <c r="T99" s="24"/>
      <c r="U99" s="23"/>
      <c r="V99" s="22"/>
      <c r="W99" s="105">
        <f t="shared" si="28"/>
        <v>0</v>
      </c>
      <c r="X99" s="104">
        <f t="shared" si="29"/>
        <v>0</v>
      </c>
      <c r="Y99" s="19"/>
      <c r="Z99" s="103">
        <f t="shared" si="30"/>
        <v>0</v>
      </c>
      <c r="AA99" s="102">
        <f t="shared" si="31"/>
        <v>0</v>
      </c>
      <c r="AB99" s="5" t="s">
        <v>0</v>
      </c>
      <c r="AC99" s="92"/>
    </row>
    <row r="100" spans="1:29" x14ac:dyDescent="0.25">
      <c r="A100" s="114"/>
      <c r="B100" s="23"/>
      <c r="C100" s="113"/>
      <c r="D100" s="155" t="s">
        <v>536</v>
      </c>
      <c r="E100" s="154">
        <v>51</v>
      </c>
      <c r="F100" s="197">
        <v>7203</v>
      </c>
      <c r="G100" s="196" t="s">
        <v>437</v>
      </c>
      <c r="H100" s="110" t="s">
        <v>436</v>
      </c>
      <c r="I100" s="176">
        <v>7203</v>
      </c>
      <c r="J100" s="195" t="s">
        <v>390</v>
      </c>
      <c r="K100" s="200" t="s">
        <v>463</v>
      </c>
      <c r="L100" s="195"/>
      <c r="M100" s="106" t="str">
        <f t="shared" si="24"/>
        <v/>
      </c>
      <c r="N100" s="106" t="str">
        <f t="shared" si="25"/>
        <v>◄</v>
      </c>
      <c r="O100" s="25"/>
      <c r="P100" s="24"/>
      <c r="Q100" s="106" t="str">
        <f t="shared" si="26"/>
        <v/>
      </c>
      <c r="R100" s="106" t="str">
        <f t="shared" si="27"/>
        <v>◄</v>
      </c>
      <c r="S100" s="25"/>
      <c r="T100" s="24"/>
      <c r="U100" s="23"/>
      <c r="V100" s="22"/>
      <c r="W100" s="105">
        <f t="shared" si="28"/>
        <v>0</v>
      </c>
      <c r="X100" s="104">
        <f t="shared" si="29"/>
        <v>0</v>
      </c>
      <c r="Y100" s="19"/>
      <c r="Z100" s="103">
        <f t="shared" si="30"/>
        <v>0</v>
      </c>
      <c r="AA100" s="102">
        <f t="shared" si="31"/>
        <v>0</v>
      </c>
      <c r="AB100" s="5" t="s">
        <v>0</v>
      </c>
      <c r="AC100" s="92"/>
    </row>
    <row r="101" spans="1:29" ht="6.6" customHeight="1" x14ac:dyDescent="0.3">
      <c r="A101" s="14"/>
      <c r="B101" s="14"/>
      <c r="C101" s="95"/>
      <c r="D101" s="12"/>
      <c r="E101" s="101"/>
      <c r="F101" s="10"/>
      <c r="G101" s="10"/>
      <c r="H101" s="100"/>
      <c r="I101" s="99"/>
      <c r="J101" s="198"/>
      <c r="K101" s="193"/>
      <c r="L101" s="198"/>
      <c r="M101" s="97"/>
      <c r="N101" s="193"/>
      <c r="O101" s="193"/>
      <c r="P101" s="193"/>
      <c r="Q101" s="193"/>
      <c r="R101" s="193"/>
      <c r="S101" s="193"/>
      <c r="T101" s="193"/>
      <c r="U101" s="193"/>
      <c r="V101" s="193"/>
      <c r="W101" s="193"/>
      <c r="X101" s="193"/>
      <c r="Y101" s="193"/>
      <c r="Z101" s="193"/>
      <c r="AA101" s="193"/>
      <c r="AB101" s="5"/>
      <c r="AC101" s="92"/>
    </row>
    <row r="102" spans="1:29" x14ac:dyDescent="0.25">
      <c r="A102" s="114"/>
      <c r="B102" s="23"/>
      <c r="C102" s="113"/>
      <c r="D102" s="155" t="s">
        <v>536</v>
      </c>
      <c r="E102" s="154">
        <v>52</v>
      </c>
      <c r="F102" s="197">
        <v>7203</v>
      </c>
      <c r="G102" s="196" t="s">
        <v>430</v>
      </c>
      <c r="H102" s="110" t="s">
        <v>429</v>
      </c>
      <c r="I102" s="176">
        <v>7203</v>
      </c>
      <c r="J102" s="195" t="s">
        <v>390</v>
      </c>
      <c r="K102" s="200" t="s">
        <v>460</v>
      </c>
      <c r="L102" s="195"/>
      <c r="M102" s="106" t="str">
        <f t="shared" ref="M102:M145" si="32">IF(N102="?","?","")</f>
        <v/>
      </c>
      <c r="N102" s="106" t="str">
        <f t="shared" ref="N102:N145" si="33">IF(AND(O102="",P102&gt;0),"?",IF(O102="","◄",IF(P102&gt;=1,"►","")))</f>
        <v>◄</v>
      </c>
      <c r="O102" s="25"/>
      <c r="P102" s="24"/>
      <c r="Q102" s="106" t="str">
        <f t="shared" ref="Q102:Q145" si="34">IF(R102="?","?","")</f>
        <v/>
      </c>
      <c r="R102" s="106" t="str">
        <f t="shared" ref="R102:R145" si="35">IF(AND(S102="",T102&gt;0),"?",IF(S102="","◄",IF(T102&gt;=1,"►","")))</f>
        <v>◄</v>
      </c>
      <c r="S102" s="25"/>
      <c r="T102" s="24"/>
      <c r="U102" s="23"/>
      <c r="V102" s="22"/>
      <c r="W102" s="105">
        <f t="shared" ref="W102:W145" si="36">(O102*V102)</f>
        <v>0</v>
      </c>
      <c r="X102" s="104">
        <f t="shared" ref="X102:X145" si="37">(P102*W102)</f>
        <v>0</v>
      </c>
      <c r="Y102" s="19"/>
      <c r="Z102" s="103">
        <f t="shared" ref="Z102:Z145" si="38">(S102*Y102)</f>
        <v>0</v>
      </c>
      <c r="AA102" s="102">
        <f t="shared" ref="AA102:AA145" si="39">(T102*Z102)</f>
        <v>0</v>
      </c>
      <c r="AB102" s="5" t="s">
        <v>0</v>
      </c>
      <c r="AC102" s="92"/>
    </row>
    <row r="103" spans="1:29" x14ac:dyDescent="0.25">
      <c r="A103" s="114"/>
      <c r="B103" s="23"/>
      <c r="C103" s="113"/>
      <c r="D103" s="189" t="s">
        <v>536</v>
      </c>
      <c r="E103" s="188" t="s">
        <v>693</v>
      </c>
      <c r="F103" s="197">
        <v>7203</v>
      </c>
      <c r="G103" s="196" t="s">
        <v>430</v>
      </c>
      <c r="H103" s="110" t="s">
        <v>426</v>
      </c>
      <c r="I103" s="176">
        <v>7203</v>
      </c>
      <c r="J103" s="195" t="s">
        <v>390</v>
      </c>
      <c r="K103" s="200" t="s">
        <v>458</v>
      </c>
      <c r="L103" s="195"/>
      <c r="M103" s="106" t="str">
        <f t="shared" si="32"/>
        <v/>
      </c>
      <c r="N103" s="106" t="str">
        <f t="shared" si="33"/>
        <v>◄</v>
      </c>
      <c r="O103" s="25"/>
      <c r="P103" s="24"/>
      <c r="Q103" s="106" t="str">
        <f t="shared" si="34"/>
        <v/>
      </c>
      <c r="R103" s="106" t="str">
        <f t="shared" si="35"/>
        <v>◄</v>
      </c>
      <c r="S103" s="25"/>
      <c r="T103" s="24"/>
      <c r="U103" s="23"/>
      <c r="V103" s="22"/>
      <c r="W103" s="105">
        <f t="shared" si="36"/>
        <v>0</v>
      </c>
      <c r="X103" s="104">
        <f t="shared" si="37"/>
        <v>0</v>
      </c>
      <c r="Y103" s="19"/>
      <c r="Z103" s="103">
        <f t="shared" si="38"/>
        <v>0</v>
      </c>
      <c r="AA103" s="102">
        <f t="shared" si="39"/>
        <v>0</v>
      </c>
      <c r="AB103" s="5" t="s">
        <v>0</v>
      </c>
      <c r="AC103" s="92"/>
    </row>
    <row r="104" spans="1:29" x14ac:dyDescent="0.25">
      <c r="A104" s="114"/>
      <c r="B104" s="23"/>
      <c r="C104" s="113"/>
      <c r="D104" s="189" t="s">
        <v>536</v>
      </c>
      <c r="E104" s="188" t="s">
        <v>692</v>
      </c>
      <c r="F104" s="197">
        <v>7203</v>
      </c>
      <c r="G104" s="196" t="s">
        <v>430</v>
      </c>
      <c r="H104" s="110" t="s">
        <v>691</v>
      </c>
      <c r="I104" s="176">
        <v>7203</v>
      </c>
      <c r="J104" s="195" t="s">
        <v>390</v>
      </c>
      <c r="K104" s="200" t="s">
        <v>669</v>
      </c>
      <c r="L104" s="195"/>
      <c r="M104" s="106" t="str">
        <f t="shared" si="32"/>
        <v/>
      </c>
      <c r="N104" s="106" t="str">
        <f t="shared" si="33"/>
        <v>◄</v>
      </c>
      <c r="O104" s="25"/>
      <c r="P104" s="24"/>
      <c r="Q104" s="106" t="str">
        <f t="shared" si="34"/>
        <v/>
      </c>
      <c r="R104" s="106" t="str">
        <f t="shared" si="35"/>
        <v>◄</v>
      </c>
      <c r="S104" s="25"/>
      <c r="T104" s="24"/>
      <c r="U104" s="23"/>
      <c r="V104" s="22"/>
      <c r="W104" s="105">
        <f t="shared" si="36"/>
        <v>0</v>
      </c>
      <c r="X104" s="104">
        <f t="shared" si="37"/>
        <v>0</v>
      </c>
      <c r="Y104" s="19"/>
      <c r="Z104" s="103">
        <f t="shared" si="38"/>
        <v>0</v>
      </c>
      <c r="AA104" s="102">
        <f t="shared" si="39"/>
        <v>0</v>
      </c>
      <c r="AB104" s="5" t="s">
        <v>0</v>
      </c>
      <c r="AC104" s="92"/>
    </row>
    <row r="105" spans="1:29" x14ac:dyDescent="0.25">
      <c r="A105" s="114"/>
      <c r="B105" s="23"/>
      <c r="C105" s="113"/>
      <c r="D105" s="155" t="s">
        <v>536</v>
      </c>
      <c r="E105" s="154">
        <v>53</v>
      </c>
      <c r="F105" s="197">
        <v>7203</v>
      </c>
      <c r="G105" s="196" t="s">
        <v>424</v>
      </c>
      <c r="H105" s="110" t="s">
        <v>423</v>
      </c>
      <c r="I105" s="176">
        <v>7203</v>
      </c>
      <c r="J105" s="195" t="s">
        <v>390</v>
      </c>
      <c r="K105" s="200" t="s">
        <v>449</v>
      </c>
      <c r="L105" s="195"/>
      <c r="M105" s="106" t="str">
        <f t="shared" si="32"/>
        <v/>
      </c>
      <c r="N105" s="106" t="str">
        <f t="shared" si="33"/>
        <v>◄</v>
      </c>
      <c r="O105" s="25"/>
      <c r="P105" s="24"/>
      <c r="Q105" s="106" t="str">
        <f t="shared" si="34"/>
        <v/>
      </c>
      <c r="R105" s="106" t="str">
        <f t="shared" si="35"/>
        <v>◄</v>
      </c>
      <c r="S105" s="25"/>
      <c r="T105" s="24"/>
      <c r="U105" s="23"/>
      <c r="V105" s="22"/>
      <c r="W105" s="105">
        <f t="shared" si="36"/>
        <v>0</v>
      </c>
      <c r="X105" s="104">
        <f t="shared" si="37"/>
        <v>0</v>
      </c>
      <c r="Y105" s="19"/>
      <c r="Z105" s="103">
        <f t="shared" si="38"/>
        <v>0</v>
      </c>
      <c r="AA105" s="102">
        <f t="shared" si="39"/>
        <v>0</v>
      </c>
      <c r="AB105" s="5" t="s">
        <v>0</v>
      </c>
      <c r="AC105" s="92"/>
    </row>
    <row r="106" spans="1:29" x14ac:dyDescent="0.25">
      <c r="A106" s="114"/>
      <c r="B106" s="23"/>
      <c r="C106" s="113"/>
      <c r="D106" s="155" t="s">
        <v>536</v>
      </c>
      <c r="E106" s="154">
        <v>54</v>
      </c>
      <c r="F106" s="197">
        <v>7203</v>
      </c>
      <c r="G106" s="196" t="s">
        <v>457</v>
      </c>
      <c r="H106" s="110" t="s">
        <v>420</v>
      </c>
      <c r="I106" s="176">
        <v>7203</v>
      </c>
      <c r="J106" s="195" t="s">
        <v>390</v>
      </c>
      <c r="K106" s="200" t="s">
        <v>456</v>
      </c>
      <c r="L106" s="195"/>
      <c r="M106" s="106" t="str">
        <f t="shared" si="32"/>
        <v/>
      </c>
      <c r="N106" s="106" t="str">
        <f t="shared" si="33"/>
        <v>◄</v>
      </c>
      <c r="O106" s="25"/>
      <c r="P106" s="24"/>
      <c r="Q106" s="106" t="str">
        <f t="shared" si="34"/>
        <v/>
      </c>
      <c r="R106" s="106" t="str">
        <f t="shared" si="35"/>
        <v>◄</v>
      </c>
      <c r="S106" s="25"/>
      <c r="T106" s="24"/>
      <c r="U106" s="23"/>
      <c r="V106" s="22"/>
      <c r="W106" s="105">
        <f t="shared" si="36"/>
        <v>0</v>
      </c>
      <c r="X106" s="104">
        <f t="shared" si="37"/>
        <v>0</v>
      </c>
      <c r="Y106" s="19"/>
      <c r="Z106" s="103">
        <f t="shared" si="38"/>
        <v>0</v>
      </c>
      <c r="AA106" s="102">
        <f t="shared" si="39"/>
        <v>0</v>
      </c>
      <c r="AB106" s="5" t="s">
        <v>0</v>
      </c>
      <c r="AC106" s="92"/>
    </row>
    <row r="107" spans="1:29" x14ac:dyDescent="0.25">
      <c r="A107" s="114">
        <v>1</v>
      </c>
      <c r="B107" s="23"/>
      <c r="C107" s="113"/>
      <c r="D107" s="189" t="s">
        <v>536</v>
      </c>
      <c r="E107" s="188" t="s">
        <v>690</v>
      </c>
      <c r="F107" s="197">
        <v>7203</v>
      </c>
      <c r="G107" s="196" t="s">
        <v>457</v>
      </c>
      <c r="H107" s="110" t="s">
        <v>417</v>
      </c>
      <c r="I107" s="176">
        <v>7203</v>
      </c>
      <c r="J107" s="195" t="s">
        <v>390</v>
      </c>
      <c r="K107" s="200" t="s">
        <v>454</v>
      </c>
      <c r="L107" s="195"/>
      <c r="M107" s="106" t="str">
        <f t="shared" si="32"/>
        <v/>
      </c>
      <c r="N107" s="106" t="str">
        <f t="shared" si="33"/>
        <v>◄</v>
      </c>
      <c r="O107" s="25"/>
      <c r="P107" s="24"/>
      <c r="Q107" s="106" t="str">
        <f t="shared" si="34"/>
        <v/>
      </c>
      <c r="R107" s="106" t="str">
        <f t="shared" si="35"/>
        <v>◄</v>
      </c>
      <c r="S107" s="25"/>
      <c r="T107" s="24"/>
      <c r="U107" s="23"/>
      <c r="V107" s="22"/>
      <c r="W107" s="105">
        <f t="shared" si="36"/>
        <v>0</v>
      </c>
      <c r="X107" s="104">
        <f t="shared" si="37"/>
        <v>0</v>
      </c>
      <c r="Y107" s="19"/>
      <c r="Z107" s="103">
        <f t="shared" si="38"/>
        <v>0</v>
      </c>
      <c r="AA107" s="102">
        <f t="shared" si="39"/>
        <v>0</v>
      </c>
      <c r="AB107" s="5" t="s">
        <v>0</v>
      </c>
      <c r="AC107" s="92"/>
    </row>
    <row r="108" spans="1:29" x14ac:dyDescent="0.25">
      <c r="A108" s="114"/>
      <c r="B108" s="23"/>
      <c r="C108" s="113"/>
      <c r="D108" s="155" t="s">
        <v>536</v>
      </c>
      <c r="E108" s="154" t="s">
        <v>689</v>
      </c>
      <c r="F108" s="197">
        <v>7203</v>
      </c>
      <c r="G108" s="196">
        <v>15</v>
      </c>
      <c r="H108" s="110" t="s">
        <v>688</v>
      </c>
      <c r="I108" s="176">
        <v>7203</v>
      </c>
      <c r="J108" s="195" t="s">
        <v>390</v>
      </c>
      <c r="K108" s="200" t="s">
        <v>687</v>
      </c>
      <c r="L108" s="195" t="s">
        <v>686</v>
      </c>
      <c r="M108" s="106" t="str">
        <f t="shared" si="32"/>
        <v/>
      </c>
      <c r="N108" s="106" t="str">
        <f t="shared" si="33"/>
        <v>◄</v>
      </c>
      <c r="O108" s="25"/>
      <c r="P108" s="24"/>
      <c r="Q108" s="106" t="str">
        <f t="shared" si="34"/>
        <v/>
      </c>
      <c r="R108" s="106" t="str">
        <f t="shared" si="35"/>
        <v>◄</v>
      </c>
      <c r="S108" s="25"/>
      <c r="T108" s="24"/>
      <c r="U108" s="23"/>
      <c r="V108" s="22"/>
      <c r="W108" s="105">
        <f t="shared" si="36"/>
        <v>0</v>
      </c>
      <c r="X108" s="104">
        <f t="shared" si="37"/>
        <v>0</v>
      </c>
      <c r="Y108" s="19"/>
      <c r="Z108" s="103">
        <f t="shared" si="38"/>
        <v>0</v>
      </c>
      <c r="AA108" s="102">
        <f t="shared" si="39"/>
        <v>0</v>
      </c>
      <c r="AB108" s="5" t="s">
        <v>0</v>
      </c>
      <c r="AC108" s="92"/>
    </row>
    <row r="109" spans="1:29" x14ac:dyDescent="0.25">
      <c r="A109" s="114"/>
      <c r="B109" s="23"/>
      <c r="C109" s="113"/>
      <c r="D109" s="155" t="s">
        <v>536</v>
      </c>
      <c r="E109" s="154" t="s">
        <v>685</v>
      </c>
      <c r="F109" s="197">
        <v>7203</v>
      </c>
      <c r="G109" s="196">
        <v>5</v>
      </c>
      <c r="H109" s="110" t="s">
        <v>681</v>
      </c>
      <c r="I109" s="176">
        <v>7203</v>
      </c>
      <c r="J109" s="195" t="s">
        <v>390</v>
      </c>
      <c r="K109" s="200" t="s">
        <v>684</v>
      </c>
      <c r="L109" s="195" t="s">
        <v>683</v>
      </c>
      <c r="M109" s="106" t="str">
        <f t="shared" si="32"/>
        <v/>
      </c>
      <c r="N109" s="106" t="str">
        <f t="shared" si="33"/>
        <v>◄</v>
      </c>
      <c r="O109" s="25"/>
      <c r="P109" s="24"/>
      <c r="Q109" s="106" t="str">
        <f t="shared" si="34"/>
        <v/>
      </c>
      <c r="R109" s="106" t="str">
        <f t="shared" si="35"/>
        <v>◄</v>
      </c>
      <c r="S109" s="25"/>
      <c r="T109" s="24"/>
      <c r="U109" s="23"/>
      <c r="V109" s="22"/>
      <c r="W109" s="105">
        <f t="shared" si="36"/>
        <v>0</v>
      </c>
      <c r="X109" s="104">
        <f t="shared" si="37"/>
        <v>0</v>
      </c>
      <c r="Y109" s="19"/>
      <c r="Z109" s="103">
        <f t="shared" si="38"/>
        <v>0</v>
      </c>
      <c r="AA109" s="102">
        <f t="shared" si="39"/>
        <v>0</v>
      </c>
      <c r="AB109" s="5" t="s">
        <v>0</v>
      </c>
      <c r="AC109" s="92"/>
    </row>
    <row r="110" spans="1:29" x14ac:dyDescent="0.25">
      <c r="A110" s="114">
        <v>1</v>
      </c>
      <c r="B110" s="23"/>
      <c r="C110" s="113"/>
      <c r="D110" s="155" t="s">
        <v>536</v>
      </c>
      <c r="E110" s="154" t="s">
        <v>682</v>
      </c>
      <c r="F110" s="197">
        <v>7203</v>
      </c>
      <c r="G110" s="196">
        <v>5</v>
      </c>
      <c r="H110" s="110" t="s">
        <v>681</v>
      </c>
      <c r="I110" s="176">
        <v>7203</v>
      </c>
      <c r="J110" s="195" t="s">
        <v>390</v>
      </c>
      <c r="K110" s="200" t="s">
        <v>680</v>
      </c>
      <c r="L110" s="195" t="s">
        <v>676</v>
      </c>
      <c r="M110" s="106" t="str">
        <f t="shared" si="32"/>
        <v/>
      </c>
      <c r="N110" s="106" t="str">
        <f t="shared" si="33"/>
        <v>◄</v>
      </c>
      <c r="O110" s="25"/>
      <c r="P110" s="24"/>
      <c r="Q110" s="106" t="str">
        <f t="shared" si="34"/>
        <v/>
      </c>
      <c r="R110" s="106" t="str">
        <f t="shared" si="35"/>
        <v>◄</v>
      </c>
      <c r="S110" s="25"/>
      <c r="T110" s="24"/>
      <c r="U110" s="23"/>
      <c r="V110" s="22"/>
      <c r="W110" s="105">
        <f t="shared" si="36"/>
        <v>0</v>
      </c>
      <c r="X110" s="104">
        <f t="shared" si="37"/>
        <v>0</v>
      </c>
      <c r="Y110" s="19"/>
      <c r="Z110" s="103">
        <f t="shared" si="38"/>
        <v>0</v>
      </c>
      <c r="AA110" s="102">
        <f t="shared" si="39"/>
        <v>0</v>
      </c>
      <c r="AB110" s="5" t="s">
        <v>0</v>
      </c>
      <c r="AC110" s="92"/>
    </row>
    <row r="111" spans="1:29" x14ac:dyDescent="0.25">
      <c r="A111" s="114">
        <v>1</v>
      </c>
      <c r="B111" s="23"/>
      <c r="C111" s="113"/>
      <c r="D111" s="155" t="s">
        <v>536</v>
      </c>
      <c r="E111" s="154" t="s">
        <v>679</v>
      </c>
      <c r="F111" s="197">
        <v>7203</v>
      </c>
      <c r="G111" s="196">
        <v>20</v>
      </c>
      <c r="H111" s="110" t="s">
        <v>678</v>
      </c>
      <c r="I111" s="176">
        <v>7203</v>
      </c>
      <c r="J111" s="195" t="s">
        <v>390</v>
      </c>
      <c r="K111" s="200" t="s">
        <v>677</v>
      </c>
      <c r="L111" s="195" t="s">
        <v>676</v>
      </c>
      <c r="M111" s="106" t="str">
        <f t="shared" si="32"/>
        <v/>
      </c>
      <c r="N111" s="106" t="str">
        <f t="shared" si="33"/>
        <v>◄</v>
      </c>
      <c r="O111" s="25"/>
      <c r="P111" s="24"/>
      <c r="Q111" s="106" t="str">
        <f t="shared" si="34"/>
        <v/>
      </c>
      <c r="R111" s="106" t="str">
        <f t="shared" si="35"/>
        <v>◄</v>
      </c>
      <c r="S111" s="25"/>
      <c r="T111" s="24"/>
      <c r="U111" s="23"/>
      <c r="V111" s="22"/>
      <c r="W111" s="105">
        <f t="shared" si="36"/>
        <v>0</v>
      </c>
      <c r="X111" s="104">
        <f t="shared" si="37"/>
        <v>0</v>
      </c>
      <c r="Y111" s="19"/>
      <c r="Z111" s="103">
        <f t="shared" si="38"/>
        <v>0</v>
      </c>
      <c r="AA111" s="102">
        <f t="shared" si="39"/>
        <v>0</v>
      </c>
      <c r="AB111" s="5" t="s">
        <v>0</v>
      </c>
      <c r="AC111" s="92"/>
    </row>
    <row r="112" spans="1:29" x14ac:dyDescent="0.25">
      <c r="A112" s="114"/>
      <c r="B112" s="23"/>
      <c r="C112" s="113"/>
      <c r="D112" s="155" t="s">
        <v>536</v>
      </c>
      <c r="E112" s="154" t="s">
        <v>675</v>
      </c>
      <c r="F112" s="197">
        <v>7203</v>
      </c>
      <c r="G112" s="196" t="s">
        <v>437</v>
      </c>
      <c r="H112" s="110" t="s">
        <v>436</v>
      </c>
      <c r="I112" s="176">
        <v>7203</v>
      </c>
      <c r="J112" s="195" t="s">
        <v>390</v>
      </c>
      <c r="K112" s="200" t="s">
        <v>463</v>
      </c>
      <c r="L112" s="195"/>
      <c r="M112" s="106" t="str">
        <f t="shared" si="32"/>
        <v/>
      </c>
      <c r="N112" s="106" t="str">
        <f t="shared" si="33"/>
        <v>◄</v>
      </c>
      <c r="O112" s="25"/>
      <c r="P112" s="24"/>
      <c r="Q112" s="106" t="str">
        <f t="shared" si="34"/>
        <v/>
      </c>
      <c r="R112" s="106" t="str">
        <f t="shared" si="35"/>
        <v>◄</v>
      </c>
      <c r="S112" s="25"/>
      <c r="T112" s="24"/>
      <c r="U112" s="23"/>
      <c r="V112" s="22"/>
      <c r="W112" s="105">
        <f t="shared" si="36"/>
        <v>0</v>
      </c>
      <c r="X112" s="104">
        <f t="shared" si="37"/>
        <v>0</v>
      </c>
      <c r="Y112" s="19"/>
      <c r="Z112" s="103">
        <f t="shared" si="38"/>
        <v>0</v>
      </c>
      <c r="AA112" s="102">
        <f t="shared" si="39"/>
        <v>0</v>
      </c>
      <c r="AB112" s="5" t="s">
        <v>0</v>
      </c>
      <c r="AC112" s="92"/>
    </row>
    <row r="113" spans="1:29" x14ac:dyDescent="0.25">
      <c r="A113" s="114"/>
      <c r="B113" s="23"/>
      <c r="C113" s="113"/>
      <c r="D113" s="189" t="s">
        <v>536</v>
      </c>
      <c r="E113" s="188" t="s">
        <v>674</v>
      </c>
      <c r="F113" s="197">
        <v>7203</v>
      </c>
      <c r="G113" s="196" t="s">
        <v>437</v>
      </c>
      <c r="H113" s="110" t="s">
        <v>433</v>
      </c>
      <c r="I113" s="176">
        <v>7203</v>
      </c>
      <c r="J113" s="195" t="s">
        <v>390</v>
      </c>
      <c r="K113" s="200" t="s">
        <v>673</v>
      </c>
      <c r="L113" s="195"/>
      <c r="M113" s="106" t="str">
        <f t="shared" si="32"/>
        <v/>
      </c>
      <c r="N113" s="106" t="str">
        <f t="shared" si="33"/>
        <v>◄</v>
      </c>
      <c r="O113" s="25"/>
      <c r="P113" s="24"/>
      <c r="Q113" s="106" t="str">
        <f t="shared" si="34"/>
        <v/>
      </c>
      <c r="R113" s="106" t="str">
        <f t="shared" si="35"/>
        <v>◄</v>
      </c>
      <c r="S113" s="25"/>
      <c r="T113" s="24"/>
      <c r="U113" s="23"/>
      <c r="V113" s="22"/>
      <c r="W113" s="105">
        <f t="shared" si="36"/>
        <v>0</v>
      </c>
      <c r="X113" s="104">
        <f t="shared" si="37"/>
        <v>0</v>
      </c>
      <c r="Y113" s="19"/>
      <c r="Z113" s="103">
        <f t="shared" si="38"/>
        <v>0</v>
      </c>
      <c r="AA113" s="102">
        <f t="shared" si="39"/>
        <v>0</v>
      </c>
      <c r="AB113" s="5" t="s">
        <v>0</v>
      </c>
      <c r="AC113" s="92"/>
    </row>
    <row r="114" spans="1:29" x14ac:dyDescent="0.25">
      <c r="A114" s="114"/>
      <c r="B114" s="23"/>
      <c r="C114" s="113"/>
      <c r="D114" s="155" t="s">
        <v>536</v>
      </c>
      <c r="E114" s="154" t="s">
        <v>672</v>
      </c>
      <c r="F114" s="197">
        <v>7203</v>
      </c>
      <c r="G114" s="196" t="s">
        <v>430</v>
      </c>
      <c r="H114" s="110" t="s">
        <v>429</v>
      </c>
      <c r="I114" s="176">
        <v>7203</v>
      </c>
      <c r="J114" s="195" t="s">
        <v>390</v>
      </c>
      <c r="K114" s="200" t="s">
        <v>460</v>
      </c>
      <c r="L114" s="195"/>
      <c r="M114" s="106" t="str">
        <f t="shared" si="32"/>
        <v/>
      </c>
      <c r="N114" s="106" t="str">
        <f t="shared" si="33"/>
        <v>◄</v>
      </c>
      <c r="O114" s="25"/>
      <c r="P114" s="24"/>
      <c r="Q114" s="106" t="str">
        <f t="shared" si="34"/>
        <v/>
      </c>
      <c r="R114" s="106" t="str">
        <f t="shared" si="35"/>
        <v>◄</v>
      </c>
      <c r="S114" s="25"/>
      <c r="T114" s="24"/>
      <c r="U114" s="23"/>
      <c r="V114" s="22"/>
      <c r="W114" s="105">
        <f t="shared" si="36"/>
        <v>0</v>
      </c>
      <c r="X114" s="104">
        <f t="shared" si="37"/>
        <v>0</v>
      </c>
      <c r="Y114" s="19"/>
      <c r="Z114" s="103">
        <f t="shared" si="38"/>
        <v>0</v>
      </c>
      <c r="AA114" s="102">
        <f t="shared" si="39"/>
        <v>0</v>
      </c>
      <c r="AB114" s="5" t="s">
        <v>0</v>
      </c>
      <c r="AC114" s="92"/>
    </row>
    <row r="115" spans="1:29" x14ac:dyDescent="0.25">
      <c r="A115" s="114"/>
      <c r="B115" s="23"/>
      <c r="C115" s="113"/>
      <c r="D115" s="189" t="s">
        <v>536</v>
      </c>
      <c r="E115" s="188" t="s">
        <v>671</v>
      </c>
      <c r="F115" s="197">
        <v>7203</v>
      </c>
      <c r="G115" s="196" t="s">
        <v>430</v>
      </c>
      <c r="H115" s="110" t="s">
        <v>426</v>
      </c>
      <c r="I115" s="176">
        <v>7203</v>
      </c>
      <c r="J115" s="195" t="s">
        <v>390</v>
      </c>
      <c r="K115" s="200" t="s">
        <v>458</v>
      </c>
      <c r="L115" s="195"/>
      <c r="M115" s="106" t="str">
        <f t="shared" si="32"/>
        <v/>
      </c>
      <c r="N115" s="106" t="str">
        <f t="shared" si="33"/>
        <v>◄</v>
      </c>
      <c r="O115" s="25"/>
      <c r="P115" s="24"/>
      <c r="Q115" s="106" t="str">
        <f t="shared" si="34"/>
        <v/>
      </c>
      <c r="R115" s="106" t="str">
        <f t="shared" si="35"/>
        <v>◄</v>
      </c>
      <c r="S115" s="25"/>
      <c r="T115" s="24"/>
      <c r="U115" s="23"/>
      <c r="V115" s="22"/>
      <c r="W115" s="105">
        <f t="shared" si="36"/>
        <v>0</v>
      </c>
      <c r="X115" s="104">
        <f t="shared" si="37"/>
        <v>0</v>
      </c>
      <c r="Y115" s="19"/>
      <c r="Z115" s="103">
        <f t="shared" si="38"/>
        <v>0</v>
      </c>
      <c r="AA115" s="102">
        <f t="shared" si="39"/>
        <v>0</v>
      </c>
      <c r="AB115" s="5" t="s">
        <v>0</v>
      </c>
      <c r="AC115" s="92"/>
    </row>
    <row r="116" spans="1:29" x14ac:dyDescent="0.25">
      <c r="A116" s="114"/>
      <c r="B116" s="23"/>
      <c r="C116" s="113"/>
      <c r="D116" s="189" t="s">
        <v>536</v>
      </c>
      <c r="E116" s="188" t="s">
        <v>670</v>
      </c>
      <c r="F116" s="197">
        <v>7203</v>
      </c>
      <c r="G116" s="196" t="s">
        <v>430</v>
      </c>
      <c r="H116" s="110" t="s">
        <v>634</v>
      </c>
      <c r="I116" s="176">
        <v>7203</v>
      </c>
      <c r="J116" s="195" t="s">
        <v>390</v>
      </c>
      <c r="K116" s="200" t="s">
        <v>669</v>
      </c>
      <c r="L116" s="195"/>
      <c r="M116" s="106" t="str">
        <f t="shared" si="32"/>
        <v/>
      </c>
      <c r="N116" s="106" t="str">
        <f t="shared" si="33"/>
        <v>◄</v>
      </c>
      <c r="O116" s="25"/>
      <c r="P116" s="24"/>
      <c r="Q116" s="106" t="str">
        <f t="shared" si="34"/>
        <v/>
      </c>
      <c r="R116" s="106" t="str">
        <f t="shared" si="35"/>
        <v>◄</v>
      </c>
      <c r="S116" s="25"/>
      <c r="T116" s="24"/>
      <c r="U116" s="23"/>
      <c r="V116" s="22"/>
      <c r="W116" s="105">
        <f t="shared" si="36"/>
        <v>0</v>
      </c>
      <c r="X116" s="104">
        <f t="shared" si="37"/>
        <v>0</v>
      </c>
      <c r="Y116" s="19"/>
      <c r="Z116" s="103">
        <f t="shared" si="38"/>
        <v>0</v>
      </c>
      <c r="AA116" s="102">
        <f t="shared" si="39"/>
        <v>0</v>
      </c>
      <c r="AB116" s="5" t="s">
        <v>0</v>
      </c>
      <c r="AC116" s="92"/>
    </row>
    <row r="117" spans="1:29" x14ac:dyDescent="0.25">
      <c r="A117" s="114"/>
      <c r="B117" s="23"/>
      <c r="C117" s="113"/>
      <c r="D117" s="155" t="s">
        <v>536</v>
      </c>
      <c r="E117" s="154" t="s">
        <v>668</v>
      </c>
      <c r="F117" s="197">
        <v>7203</v>
      </c>
      <c r="G117" s="196" t="s">
        <v>424</v>
      </c>
      <c r="H117" s="110" t="s">
        <v>423</v>
      </c>
      <c r="I117" s="176">
        <v>7203</v>
      </c>
      <c r="J117" s="195" t="s">
        <v>390</v>
      </c>
      <c r="K117" s="200" t="s">
        <v>449</v>
      </c>
      <c r="L117" s="195"/>
      <c r="M117" s="106" t="str">
        <f t="shared" si="32"/>
        <v/>
      </c>
      <c r="N117" s="106" t="str">
        <f t="shared" si="33"/>
        <v>◄</v>
      </c>
      <c r="O117" s="25"/>
      <c r="P117" s="24"/>
      <c r="Q117" s="106" t="str">
        <f t="shared" si="34"/>
        <v/>
      </c>
      <c r="R117" s="106" t="str">
        <f t="shared" si="35"/>
        <v>◄</v>
      </c>
      <c r="S117" s="25"/>
      <c r="T117" s="24"/>
      <c r="U117" s="23"/>
      <c r="V117" s="22"/>
      <c r="W117" s="105">
        <f t="shared" si="36"/>
        <v>0</v>
      </c>
      <c r="X117" s="104">
        <f t="shared" si="37"/>
        <v>0</v>
      </c>
      <c r="Y117" s="19"/>
      <c r="Z117" s="103">
        <f t="shared" si="38"/>
        <v>0</v>
      </c>
      <c r="AA117" s="102">
        <f t="shared" si="39"/>
        <v>0</v>
      </c>
      <c r="AB117" s="5" t="s">
        <v>0</v>
      </c>
      <c r="AC117" s="92"/>
    </row>
    <row r="118" spans="1:29" x14ac:dyDescent="0.25">
      <c r="A118" s="114"/>
      <c r="B118" s="23"/>
      <c r="C118" s="113"/>
      <c r="D118" s="155" t="s">
        <v>536</v>
      </c>
      <c r="E118" s="154" t="s">
        <v>667</v>
      </c>
      <c r="F118" s="197">
        <v>7203</v>
      </c>
      <c r="G118" s="196" t="s">
        <v>457</v>
      </c>
      <c r="H118" s="110" t="s">
        <v>420</v>
      </c>
      <c r="I118" s="176">
        <v>7203</v>
      </c>
      <c r="J118" s="195" t="s">
        <v>390</v>
      </c>
      <c r="K118" s="200" t="s">
        <v>456</v>
      </c>
      <c r="L118" s="195"/>
      <c r="M118" s="106" t="str">
        <f t="shared" si="32"/>
        <v/>
      </c>
      <c r="N118" s="106" t="str">
        <f t="shared" si="33"/>
        <v>◄</v>
      </c>
      <c r="O118" s="25"/>
      <c r="P118" s="24"/>
      <c r="Q118" s="106" t="str">
        <f t="shared" si="34"/>
        <v/>
      </c>
      <c r="R118" s="106" t="str">
        <f t="shared" si="35"/>
        <v>◄</v>
      </c>
      <c r="S118" s="25"/>
      <c r="T118" s="24"/>
      <c r="U118" s="23"/>
      <c r="V118" s="22"/>
      <c r="W118" s="105">
        <f t="shared" si="36"/>
        <v>0</v>
      </c>
      <c r="X118" s="104">
        <f t="shared" si="37"/>
        <v>0</v>
      </c>
      <c r="Y118" s="19"/>
      <c r="Z118" s="103">
        <f t="shared" si="38"/>
        <v>0</v>
      </c>
      <c r="AA118" s="102">
        <f t="shared" si="39"/>
        <v>0</v>
      </c>
      <c r="AB118" s="5" t="s">
        <v>0</v>
      </c>
      <c r="AC118" s="92"/>
    </row>
    <row r="119" spans="1:29" x14ac:dyDescent="0.25">
      <c r="A119" s="114">
        <v>1</v>
      </c>
      <c r="B119" s="23"/>
      <c r="C119" s="113"/>
      <c r="D119" s="189" t="s">
        <v>536</v>
      </c>
      <c r="E119" s="188" t="s">
        <v>666</v>
      </c>
      <c r="F119" s="197">
        <v>7203</v>
      </c>
      <c r="G119" s="196" t="s">
        <v>457</v>
      </c>
      <c r="H119" s="110" t="s">
        <v>417</v>
      </c>
      <c r="I119" s="176">
        <v>7203</v>
      </c>
      <c r="J119" s="195" t="s">
        <v>390</v>
      </c>
      <c r="K119" s="200" t="s">
        <v>454</v>
      </c>
      <c r="L119" s="195"/>
      <c r="M119" s="106" t="str">
        <f t="shared" si="32"/>
        <v/>
      </c>
      <c r="N119" s="106" t="str">
        <f t="shared" si="33"/>
        <v>◄</v>
      </c>
      <c r="O119" s="25"/>
      <c r="P119" s="24"/>
      <c r="Q119" s="106" t="str">
        <f t="shared" si="34"/>
        <v/>
      </c>
      <c r="R119" s="106" t="str">
        <f t="shared" si="35"/>
        <v>◄</v>
      </c>
      <c r="S119" s="25"/>
      <c r="T119" s="24"/>
      <c r="U119" s="23"/>
      <c r="V119" s="22"/>
      <c r="W119" s="105">
        <f t="shared" si="36"/>
        <v>0</v>
      </c>
      <c r="X119" s="104">
        <f t="shared" si="37"/>
        <v>0</v>
      </c>
      <c r="Y119" s="19"/>
      <c r="Z119" s="103">
        <f t="shared" si="38"/>
        <v>0</v>
      </c>
      <c r="AA119" s="102">
        <f t="shared" si="39"/>
        <v>0</v>
      </c>
      <c r="AB119" s="5" t="s">
        <v>0</v>
      </c>
      <c r="AC119" s="92"/>
    </row>
    <row r="120" spans="1:29" x14ac:dyDescent="0.25">
      <c r="A120" s="114"/>
      <c r="B120" s="23"/>
      <c r="C120" s="113"/>
      <c r="D120" s="155" t="s">
        <v>536</v>
      </c>
      <c r="E120" s="154" t="s">
        <v>665</v>
      </c>
      <c r="F120" s="197">
        <v>7203</v>
      </c>
      <c r="G120" s="196">
        <v>1</v>
      </c>
      <c r="H120" s="110" t="s">
        <v>664</v>
      </c>
      <c r="I120" s="176">
        <v>7203</v>
      </c>
      <c r="J120" s="195" t="s">
        <v>390</v>
      </c>
      <c r="K120" s="200" t="s">
        <v>663</v>
      </c>
      <c r="L120" s="911" t="s">
        <v>662</v>
      </c>
      <c r="M120" s="106" t="str">
        <f t="shared" si="32"/>
        <v/>
      </c>
      <c r="N120" s="106" t="str">
        <f t="shared" si="33"/>
        <v>◄</v>
      </c>
      <c r="O120" s="25"/>
      <c r="P120" s="24"/>
      <c r="Q120" s="106" t="str">
        <f t="shared" si="34"/>
        <v/>
      </c>
      <c r="R120" s="106" t="str">
        <f t="shared" si="35"/>
        <v>◄</v>
      </c>
      <c r="S120" s="25"/>
      <c r="T120" s="24"/>
      <c r="U120" s="23"/>
      <c r="V120" s="22"/>
      <c r="W120" s="105">
        <f t="shared" si="36"/>
        <v>0</v>
      </c>
      <c r="X120" s="104">
        <f t="shared" si="37"/>
        <v>0</v>
      </c>
      <c r="Y120" s="19"/>
      <c r="Z120" s="103">
        <f t="shared" si="38"/>
        <v>0</v>
      </c>
      <c r="AA120" s="102">
        <f t="shared" si="39"/>
        <v>0</v>
      </c>
      <c r="AB120" s="5" t="s">
        <v>0</v>
      </c>
      <c r="AC120" s="92"/>
    </row>
    <row r="121" spans="1:29" x14ac:dyDescent="0.25">
      <c r="A121" s="114"/>
      <c r="B121" s="23"/>
      <c r="C121" s="113"/>
      <c r="D121" s="155" t="s">
        <v>536</v>
      </c>
      <c r="E121" s="154" t="s">
        <v>661</v>
      </c>
      <c r="F121" s="197">
        <v>7203</v>
      </c>
      <c r="G121" s="196">
        <v>2</v>
      </c>
      <c r="H121" s="110" t="s">
        <v>562</v>
      </c>
      <c r="I121" s="176">
        <v>7203</v>
      </c>
      <c r="J121" s="195" t="s">
        <v>390</v>
      </c>
      <c r="K121" s="200" t="s">
        <v>660</v>
      </c>
      <c r="L121" s="912"/>
      <c r="M121" s="106" t="str">
        <f t="shared" si="32"/>
        <v/>
      </c>
      <c r="N121" s="106" t="str">
        <f t="shared" si="33"/>
        <v>◄</v>
      </c>
      <c r="O121" s="25"/>
      <c r="P121" s="24"/>
      <c r="Q121" s="106" t="str">
        <f t="shared" si="34"/>
        <v/>
      </c>
      <c r="R121" s="106" t="str">
        <f t="shared" si="35"/>
        <v>◄</v>
      </c>
      <c r="S121" s="25"/>
      <c r="T121" s="24"/>
      <c r="U121" s="23"/>
      <c r="V121" s="22"/>
      <c r="W121" s="105">
        <f t="shared" si="36"/>
        <v>0</v>
      </c>
      <c r="X121" s="104">
        <f t="shared" si="37"/>
        <v>0</v>
      </c>
      <c r="Y121" s="19"/>
      <c r="Z121" s="103">
        <f t="shared" si="38"/>
        <v>0</v>
      </c>
      <c r="AA121" s="102">
        <f t="shared" si="39"/>
        <v>0</v>
      </c>
      <c r="AB121" s="5" t="s">
        <v>0</v>
      </c>
      <c r="AC121" s="92"/>
    </row>
    <row r="122" spans="1:29" x14ac:dyDescent="0.25">
      <c r="A122" s="114"/>
      <c r="B122" s="23"/>
      <c r="C122" s="113"/>
      <c r="D122" s="155" t="s">
        <v>536</v>
      </c>
      <c r="E122" s="154" t="s">
        <v>659</v>
      </c>
      <c r="F122" s="197">
        <v>7203</v>
      </c>
      <c r="G122" s="196">
        <v>5</v>
      </c>
      <c r="H122" s="110" t="s">
        <v>483</v>
      </c>
      <c r="I122" s="176">
        <v>7203</v>
      </c>
      <c r="J122" s="195" t="s">
        <v>390</v>
      </c>
      <c r="K122" s="200" t="s">
        <v>626</v>
      </c>
      <c r="L122" s="912"/>
      <c r="M122" s="106" t="str">
        <f t="shared" si="32"/>
        <v/>
      </c>
      <c r="N122" s="106" t="str">
        <f t="shared" si="33"/>
        <v>◄</v>
      </c>
      <c r="O122" s="25"/>
      <c r="P122" s="24"/>
      <c r="Q122" s="106" t="str">
        <f t="shared" si="34"/>
        <v/>
      </c>
      <c r="R122" s="106" t="str">
        <f t="shared" si="35"/>
        <v>◄</v>
      </c>
      <c r="S122" s="25"/>
      <c r="T122" s="24"/>
      <c r="U122" s="23"/>
      <c r="V122" s="22"/>
      <c r="W122" s="105">
        <f t="shared" si="36"/>
        <v>0</v>
      </c>
      <c r="X122" s="104">
        <f t="shared" si="37"/>
        <v>0</v>
      </c>
      <c r="Y122" s="19"/>
      <c r="Z122" s="103">
        <f t="shared" si="38"/>
        <v>0</v>
      </c>
      <c r="AA122" s="102">
        <f t="shared" si="39"/>
        <v>0</v>
      </c>
      <c r="AB122" s="5" t="s">
        <v>0</v>
      </c>
      <c r="AC122" s="92"/>
    </row>
    <row r="123" spans="1:29" x14ac:dyDescent="0.25">
      <c r="A123" s="114"/>
      <c r="B123" s="23"/>
      <c r="C123" s="113"/>
      <c r="D123" s="155" t="s">
        <v>536</v>
      </c>
      <c r="E123" s="154" t="s">
        <v>658</v>
      </c>
      <c r="F123" s="197">
        <v>7203</v>
      </c>
      <c r="G123" s="196">
        <v>10</v>
      </c>
      <c r="H123" s="110" t="s">
        <v>473</v>
      </c>
      <c r="I123" s="176">
        <v>7203</v>
      </c>
      <c r="J123" s="195" t="s">
        <v>390</v>
      </c>
      <c r="K123" s="200" t="s">
        <v>597</v>
      </c>
      <c r="L123" s="912"/>
      <c r="M123" s="106" t="str">
        <f t="shared" si="32"/>
        <v/>
      </c>
      <c r="N123" s="106" t="str">
        <f t="shared" si="33"/>
        <v>◄</v>
      </c>
      <c r="O123" s="25"/>
      <c r="P123" s="24"/>
      <c r="Q123" s="106" t="str">
        <f t="shared" si="34"/>
        <v/>
      </c>
      <c r="R123" s="106" t="str">
        <f t="shared" si="35"/>
        <v>◄</v>
      </c>
      <c r="S123" s="25"/>
      <c r="T123" s="24"/>
      <c r="U123" s="23"/>
      <c r="V123" s="22"/>
      <c r="W123" s="105">
        <f t="shared" si="36"/>
        <v>0</v>
      </c>
      <c r="X123" s="104">
        <f t="shared" si="37"/>
        <v>0</v>
      </c>
      <c r="Y123" s="19"/>
      <c r="Z123" s="103">
        <f t="shared" si="38"/>
        <v>0</v>
      </c>
      <c r="AA123" s="102">
        <f t="shared" si="39"/>
        <v>0</v>
      </c>
      <c r="AB123" s="5" t="s">
        <v>0</v>
      </c>
      <c r="AC123" s="92"/>
    </row>
    <row r="124" spans="1:29" x14ac:dyDescent="0.25">
      <c r="A124" s="114">
        <v>1</v>
      </c>
      <c r="B124" s="23"/>
      <c r="C124" s="113"/>
      <c r="D124" s="155" t="s">
        <v>536</v>
      </c>
      <c r="E124" s="154" t="s">
        <v>657</v>
      </c>
      <c r="F124" s="197">
        <v>7203</v>
      </c>
      <c r="G124" s="196">
        <v>15</v>
      </c>
      <c r="H124" s="110" t="s">
        <v>656</v>
      </c>
      <c r="I124" s="176">
        <v>7203</v>
      </c>
      <c r="J124" s="195" t="s">
        <v>390</v>
      </c>
      <c r="K124" s="200" t="s">
        <v>494</v>
      </c>
      <c r="L124" s="912"/>
      <c r="M124" s="106" t="str">
        <f t="shared" si="32"/>
        <v/>
      </c>
      <c r="N124" s="106" t="str">
        <f t="shared" si="33"/>
        <v>◄</v>
      </c>
      <c r="O124" s="25"/>
      <c r="P124" s="24"/>
      <c r="Q124" s="106" t="str">
        <f t="shared" si="34"/>
        <v/>
      </c>
      <c r="R124" s="106" t="str">
        <f t="shared" si="35"/>
        <v>◄</v>
      </c>
      <c r="S124" s="25"/>
      <c r="T124" s="24"/>
      <c r="U124" s="23"/>
      <c r="V124" s="22"/>
      <c r="W124" s="105">
        <f t="shared" si="36"/>
        <v>0</v>
      </c>
      <c r="X124" s="104">
        <f t="shared" si="37"/>
        <v>0</v>
      </c>
      <c r="Y124" s="19"/>
      <c r="Z124" s="103">
        <f t="shared" si="38"/>
        <v>0</v>
      </c>
      <c r="AA124" s="102">
        <f t="shared" si="39"/>
        <v>0</v>
      </c>
      <c r="AB124" s="5" t="s">
        <v>0</v>
      </c>
      <c r="AC124" s="92"/>
    </row>
    <row r="125" spans="1:29" x14ac:dyDescent="0.25">
      <c r="A125" s="114"/>
      <c r="B125" s="23"/>
      <c r="C125" s="113"/>
      <c r="D125" s="155" t="s">
        <v>536</v>
      </c>
      <c r="E125" s="154" t="s">
        <v>655</v>
      </c>
      <c r="F125" s="197">
        <v>7203</v>
      </c>
      <c r="G125" s="196">
        <v>20</v>
      </c>
      <c r="H125" s="110" t="s">
        <v>479</v>
      </c>
      <c r="I125" s="176">
        <v>7203</v>
      </c>
      <c r="J125" s="195" t="s">
        <v>390</v>
      </c>
      <c r="K125" s="200" t="s">
        <v>614</v>
      </c>
      <c r="L125" s="912"/>
      <c r="M125" s="106" t="str">
        <f t="shared" si="32"/>
        <v/>
      </c>
      <c r="N125" s="106" t="str">
        <f t="shared" si="33"/>
        <v>◄</v>
      </c>
      <c r="O125" s="25"/>
      <c r="P125" s="24"/>
      <c r="Q125" s="106" t="str">
        <f t="shared" si="34"/>
        <v/>
      </c>
      <c r="R125" s="106" t="str">
        <f t="shared" si="35"/>
        <v>◄</v>
      </c>
      <c r="S125" s="25"/>
      <c r="T125" s="24"/>
      <c r="U125" s="23"/>
      <c r="V125" s="22"/>
      <c r="W125" s="105">
        <f t="shared" si="36"/>
        <v>0</v>
      </c>
      <c r="X125" s="104">
        <f t="shared" si="37"/>
        <v>0</v>
      </c>
      <c r="Y125" s="19"/>
      <c r="Z125" s="103">
        <f t="shared" si="38"/>
        <v>0</v>
      </c>
      <c r="AA125" s="102">
        <f t="shared" si="39"/>
        <v>0</v>
      </c>
      <c r="AB125" s="5" t="s">
        <v>0</v>
      </c>
      <c r="AC125" s="92"/>
    </row>
    <row r="126" spans="1:29" x14ac:dyDescent="0.25">
      <c r="A126" s="114">
        <v>1</v>
      </c>
      <c r="B126" s="23"/>
      <c r="C126" s="113"/>
      <c r="D126" s="155" t="s">
        <v>536</v>
      </c>
      <c r="E126" s="154" t="s">
        <v>654</v>
      </c>
      <c r="F126" s="197">
        <v>7203</v>
      </c>
      <c r="G126" s="196">
        <v>25</v>
      </c>
      <c r="H126" s="110" t="s">
        <v>476</v>
      </c>
      <c r="I126" s="176">
        <v>7203</v>
      </c>
      <c r="J126" s="195" t="s">
        <v>390</v>
      </c>
      <c r="K126" s="200" t="s">
        <v>475</v>
      </c>
      <c r="L126" s="913"/>
      <c r="M126" s="106" t="str">
        <f t="shared" si="32"/>
        <v/>
      </c>
      <c r="N126" s="106" t="str">
        <f t="shared" si="33"/>
        <v>◄</v>
      </c>
      <c r="O126" s="25"/>
      <c r="P126" s="24"/>
      <c r="Q126" s="106" t="str">
        <f t="shared" si="34"/>
        <v/>
      </c>
      <c r="R126" s="106" t="str">
        <f t="shared" si="35"/>
        <v>◄</v>
      </c>
      <c r="S126" s="25"/>
      <c r="T126" s="24"/>
      <c r="U126" s="23"/>
      <c r="V126" s="22"/>
      <c r="W126" s="105">
        <f t="shared" si="36"/>
        <v>0</v>
      </c>
      <c r="X126" s="104">
        <f t="shared" si="37"/>
        <v>0</v>
      </c>
      <c r="Y126" s="19"/>
      <c r="Z126" s="103">
        <f t="shared" si="38"/>
        <v>0</v>
      </c>
      <c r="AA126" s="102">
        <f t="shared" si="39"/>
        <v>0</v>
      </c>
      <c r="AB126" s="5" t="s">
        <v>0</v>
      </c>
      <c r="AC126" s="92"/>
    </row>
    <row r="127" spans="1:29" x14ac:dyDescent="0.25">
      <c r="A127" s="114"/>
      <c r="B127" s="23"/>
      <c r="C127" s="113"/>
      <c r="D127" s="155" t="s">
        <v>536</v>
      </c>
      <c r="E127" s="154" t="s">
        <v>653</v>
      </c>
      <c r="F127" s="197">
        <v>7203</v>
      </c>
      <c r="G127" s="196">
        <v>35</v>
      </c>
      <c r="H127" s="110" t="s">
        <v>446</v>
      </c>
      <c r="I127" s="176">
        <v>7203</v>
      </c>
      <c r="J127" s="195" t="s">
        <v>416</v>
      </c>
      <c r="K127" s="200" t="s">
        <v>445</v>
      </c>
      <c r="L127" s="195"/>
      <c r="M127" s="106" t="str">
        <f t="shared" si="32"/>
        <v/>
      </c>
      <c r="N127" s="106" t="str">
        <f t="shared" si="33"/>
        <v>◄</v>
      </c>
      <c r="O127" s="25"/>
      <c r="P127" s="24"/>
      <c r="Q127" s="106" t="str">
        <f t="shared" si="34"/>
        <v/>
      </c>
      <c r="R127" s="106" t="str">
        <f t="shared" si="35"/>
        <v>◄</v>
      </c>
      <c r="S127" s="25"/>
      <c r="T127" s="24"/>
      <c r="U127" s="23"/>
      <c r="V127" s="22"/>
      <c r="W127" s="105">
        <f t="shared" si="36"/>
        <v>0</v>
      </c>
      <c r="X127" s="104">
        <f t="shared" si="37"/>
        <v>0</v>
      </c>
      <c r="Y127" s="19"/>
      <c r="Z127" s="103">
        <f t="shared" si="38"/>
        <v>0</v>
      </c>
      <c r="AA127" s="102">
        <f t="shared" si="39"/>
        <v>0</v>
      </c>
      <c r="AB127" s="5" t="s">
        <v>0</v>
      </c>
      <c r="AC127" s="92"/>
    </row>
    <row r="128" spans="1:29" x14ac:dyDescent="0.25">
      <c r="A128" s="114"/>
      <c r="B128" s="23"/>
      <c r="C128" s="113"/>
      <c r="D128" s="155" t="s">
        <v>536</v>
      </c>
      <c r="E128" s="154" t="s">
        <v>652</v>
      </c>
      <c r="F128" s="197">
        <v>7203</v>
      </c>
      <c r="G128" s="196">
        <v>40</v>
      </c>
      <c r="H128" s="110" t="s">
        <v>443</v>
      </c>
      <c r="I128" s="176">
        <v>7203</v>
      </c>
      <c r="J128" s="195" t="s">
        <v>416</v>
      </c>
      <c r="K128" s="200" t="s">
        <v>442</v>
      </c>
      <c r="L128" s="195"/>
      <c r="M128" s="106" t="str">
        <f t="shared" si="32"/>
        <v/>
      </c>
      <c r="N128" s="106" t="str">
        <f t="shared" si="33"/>
        <v>◄</v>
      </c>
      <c r="O128" s="25"/>
      <c r="P128" s="24"/>
      <c r="Q128" s="106" t="str">
        <f t="shared" si="34"/>
        <v/>
      </c>
      <c r="R128" s="106" t="str">
        <f t="shared" si="35"/>
        <v>◄</v>
      </c>
      <c r="S128" s="25"/>
      <c r="T128" s="24"/>
      <c r="U128" s="23"/>
      <c r="V128" s="22"/>
      <c r="W128" s="105">
        <f t="shared" si="36"/>
        <v>0</v>
      </c>
      <c r="X128" s="104">
        <f t="shared" si="37"/>
        <v>0</v>
      </c>
      <c r="Y128" s="19"/>
      <c r="Z128" s="103">
        <f t="shared" si="38"/>
        <v>0</v>
      </c>
      <c r="AA128" s="102">
        <f t="shared" si="39"/>
        <v>0</v>
      </c>
      <c r="AB128" s="5" t="s">
        <v>0</v>
      </c>
      <c r="AC128" s="92"/>
    </row>
    <row r="129" spans="1:29" x14ac:dyDescent="0.25">
      <c r="A129" s="114"/>
      <c r="B129" s="23"/>
      <c r="C129" s="113"/>
      <c r="D129" s="155" t="s">
        <v>536</v>
      </c>
      <c r="E129" s="154" t="s">
        <v>651</v>
      </c>
      <c r="F129" s="197">
        <v>7203</v>
      </c>
      <c r="G129" s="196">
        <v>50</v>
      </c>
      <c r="H129" s="110" t="s">
        <v>650</v>
      </c>
      <c r="I129" s="176">
        <v>7203</v>
      </c>
      <c r="J129" s="195" t="s">
        <v>416</v>
      </c>
      <c r="K129" s="200" t="s">
        <v>439</v>
      </c>
      <c r="L129" s="195"/>
      <c r="M129" s="106" t="str">
        <f t="shared" si="32"/>
        <v/>
      </c>
      <c r="N129" s="106" t="str">
        <f t="shared" si="33"/>
        <v>◄</v>
      </c>
      <c r="O129" s="25"/>
      <c r="P129" s="24"/>
      <c r="Q129" s="106" t="str">
        <f t="shared" si="34"/>
        <v/>
      </c>
      <c r="R129" s="106" t="str">
        <f t="shared" si="35"/>
        <v>◄</v>
      </c>
      <c r="S129" s="25"/>
      <c r="T129" s="24"/>
      <c r="U129" s="23"/>
      <c r="V129" s="22"/>
      <c r="W129" s="105">
        <f t="shared" si="36"/>
        <v>0</v>
      </c>
      <c r="X129" s="104">
        <f t="shared" si="37"/>
        <v>0</v>
      </c>
      <c r="Y129" s="19"/>
      <c r="Z129" s="103">
        <f t="shared" si="38"/>
        <v>0</v>
      </c>
      <c r="AA129" s="102">
        <f t="shared" si="39"/>
        <v>0</v>
      </c>
      <c r="AB129" s="5" t="s">
        <v>0</v>
      </c>
      <c r="AC129" s="92"/>
    </row>
    <row r="130" spans="1:29" x14ac:dyDescent="0.25">
      <c r="A130" s="114"/>
      <c r="B130" s="23"/>
      <c r="C130" s="113"/>
      <c r="D130" s="155" t="s">
        <v>536</v>
      </c>
      <c r="E130" s="154" t="s">
        <v>649</v>
      </c>
      <c r="F130" s="197">
        <v>7203</v>
      </c>
      <c r="G130" s="196" t="s">
        <v>437</v>
      </c>
      <c r="H130" s="110" t="s">
        <v>436</v>
      </c>
      <c r="I130" s="176">
        <v>7203</v>
      </c>
      <c r="J130" s="195" t="s">
        <v>416</v>
      </c>
      <c r="K130" s="200" t="s">
        <v>435</v>
      </c>
      <c r="L130" s="195"/>
      <c r="M130" s="106" t="str">
        <f t="shared" si="32"/>
        <v/>
      </c>
      <c r="N130" s="106" t="str">
        <f t="shared" si="33"/>
        <v>◄</v>
      </c>
      <c r="O130" s="25"/>
      <c r="P130" s="24"/>
      <c r="Q130" s="106" t="str">
        <f t="shared" si="34"/>
        <v/>
      </c>
      <c r="R130" s="106" t="str">
        <f t="shared" si="35"/>
        <v>◄</v>
      </c>
      <c r="S130" s="25"/>
      <c r="T130" s="24"/>
      <c r="U130" s="23"/>
      <c r="V130" s="22"/>
      <c r="W130" s="105">
        <f t="shared" si="36"/>
        <v>0</v>
      </c>
      <c r="X130" s="104">
        <f t="shared" si="37"/>
        <v>0</v>
      </c>
      <c r="Y130" s="19"/>
      <c r="Z130" s="103">
        <f t="shared" si="38"/>
        <v>0</v>
      </c>
      <c r="AA130" s="102">
        <f t="shared" si="39"/>
        <v>0</v>
      </c>
      <c r="AB130" s="5" t="s">
        <v>0</v>
      </c>
      <c r="AC130" s="92"/>
    </row>
    <row r="131" spans="1:29" ht="16.2" customHeight="1" x14ac:dyDescent="0.25">
      <c r="A131" s="114"/>
      <c r="B131" s="23"/>
      <c r="C131" s="113"/>
      <c r="D131" s="189" t="s">
        <v>536</v>
      </c>
      <c r="E131" s="188" t="s">
        <v>648</v>
      </c>
      <c r="F131" s="197">
        <v>7203</v>
      </c>
      <c r="G131" s="196" t="s">
        <v>437</v>
      </c>
      <c r="H131" s="110" t="s">
        <v>433</v>
      </c>
      <c r="I131" s="176">
        <v>7203</v>
      </c>
      <c r="J131" s="195" t="s">
        <v>416</v>
      </c>
      <c r="K131" s="200" t="s">
        <v>647</v>
      </c>
      <c r="L131" s="195"/>
      <c r="M131" s="106" t="str">
        <f t="shared" si="32"/>
        <v/>
      </c>
      <c r="N131" s="106" t="str">
        <f t="shared" si="33"/>
        <v>◄</v>
      </c>
      <c r="O131" s="25"/>
      <c r="P131" s="24"/>
      <c r="Q131" s="106" t="str">
        <f t="shared" si="34"/>
        <v/>
      </c>
      <c r="R131" s="106" t="str">
        <f t="shared" si="35"/>
        <v>◄</v>
      </c>
      <c r="S131" s="25"/>
      <c r="T131" s="24"/>
      <c r="U131" s="23"/>
      <c r="V131" s="22"/>
      <c r="W131" s="105">
        <f t="shared" si="36"/>
        <v>0</v>
      </c>
      <c r="X131" s="104">
        <f t="shared" si="37"/>
        <v>0</v>
      </c>
      <c r="Y131" s="19"/>
      <c r="Z131" s="103">
        <f t="shared" si="38"/>
        <v>0</v>
      </c>
      <c r="AA131" s="102">
        <f t="shared" si="39"/>
        <v>0</v>
      </c>
      <c r="AB131" s="5" t="s">
        <v>0</v>
      </c>
      <c r="AC131" s="92"/>
    </row>
    <row r="132" spans="1:29" x14ac:dyDescent="0.25">
      <c r="A132" s="114"/>
      <c r="B132" s="23"/>
      <c r="C132" s="113"/>
      <c r="D132" s="155" t="s">
        <v>536</v>
      </c>
      <c r="E132" s="154" t="s">
        <v>646</v>
      </c>
      <c r="F132" s="197">
        <v>7203</v>
      </c>
      <c r="G132" s="196" t="s">
        <v>430</v>
      </c>
      <c r="H132" s="110" t="s">
        <v>637</v>
      </c>
      <c r="I132" s="176">
        <v>7203</v>
      </c>
      <c r="J132" s="195" t="s">
        <v>416</v>
      </c>
      <c r="K132" s="200" t="s">
        <v>428</v>
      </c>
      <c r="L132" s="195"/>
      <c r="M132" s="106" t="str">
        <f t="shared" si="32"/>
        <v/>
      </c>
      <c r="N132" s="106" t="str">
        <f t="shared" si="33"/>
        <v>◄</v>
      </c>
      <c r="O132" s="25"/>
      <c r="P132" s="24"/>
      <c r="Q132" s="106" t="str">
        <f t="shared" si="34"/>
        <v/>
      </c>
      <c r="R132" s="106" t="str">
        <f t="shared" si="35"/>
        <v>◄</v>
      </c>
      <c r="S132" s="25"/>
      <c r="T132" s="24"/>
      <c r="U132" s="23"/>
      <c r="V132" s="22"/>
      <c r="W132" s="105">
        <f t="shared" si="36"/>
        <v>0</v>
      </c>
      <c r="X132" s="104">
        <f t="shared" si="37"/>
        <v>0</v>
      </c>
      <c r="Y132" s="19"/>
      <c r="Z132" s="103">
        <f t="shared" si="38"/>
        <v>0</v>
      </c>
      <c r="AA132" s="102">
        <f t="shared" si="39"/>
        <v>0</v>
      </c>
      <c r="AB132" s="5" t="s">
        <v>0</v>
      </c>
      <c r="AC132" s="92"/>
    </row>
    <row r="133" spans="1:29" ht="16.2" customHeight="1" x14ac:dyDescent="0.25">
      <c r="A133" s="114">
        <v>1</v>
      </c>
      <c r="B133" s="23"/>
      <c r="C133" s="113"/>
      <c r="D133" s="189" t="s">
        <v>536</v>
      </c>
      <c r="E133" s="188" t="s">
        <v>645</v>
      </c>
      <c r="F133" s="197">
        <v>7203</v>
      </c>
      <c r="G133" s="196" t="s">
        <v>430</v>
      </c>
      <c r="H133" s="110" t="s">
        <v>426</v>
      </c>
      <c r="I133" s="176">
        <v>7203</v>
      </c>
      <c r="J133" s="195" t="s">
        <v>416</v>
      </c>
      <c r="K133" s="200" t="s">
        <v>415</v>
      </c>
      <c r="L133" s="195"/>
      <c r="M133" s="106" t="str">
        <f t="shared" si="32"/>
        <v/>
      </c>
      <c r="N133" s="106" t="str">
        <f t="shared" si="33"/>
        <v>◄</v>
      </c>
      <c r="O133" s="25"/>
      <c r="P133" s="24"/>
      <c r="Q133" s="106" t="str">
        <f t="shared" si="34"/>
        <v/>
      </c>
      <c r="R133" s="106" t="str">
        <f t="shared" si="35"/>
        <v>◄</v>
      </c>
      <c r="S133" s="25"/>
      <c r="T133" s="24"/>
      <c r="U133" s="23"/>
      <c r="V133" s="22"/>
      <c r="W133" s="105">
        <f t="shared" si="36"/>
        <v>0</v>
      </c>
      <c r="X133" s="104">
        <f t="shared" si="37"/>
        <v>0</v>
      </c>
      <c r="Y133" s="19"/>
      <c r="Z133" s="103">
        <f t="shared" si="38"/>
        <v>0</v>
      </c>
      <c r="AA133" s="102">
        <f t="shared" si="39"/>
        <v>0</v>
      </c>
      <c r="AB133" s="5" t="s">
        <v>0</v>
      </c>
      <c r="AC133" s="92"/>
    </row>
    <row r="134" spans="1:29" ht="16.2" customHeight="1" x14ac:dyDescent="0.25">
      <c r="A134" s="114">
        <v>1</v>
      </c>
      <c r="B134" s="23"/>
      <c r="C134" s="113"/>
      <c r="D134" s="189" t="s">
        <v>536</v>
      </c>
      <c r="E134" s="188" t="s">
        <v>644</v>
      </c>
      <c r="F134" s="197">
        <v>7203</v>
      </c>
      <c r="G134" s="196" t="s">
        <v>430</v>
      </c>
      <c r="H134" s="110" t="s">
        <v>634</v>
      </c>
      <c r="I134" s="176">
        <v>7203</v>
      </c>
      <c r="J134" s="195" t="s">
        <v>416</v>
      </c>
      <c r="K134" s="200" t="s">
        <v>415</v>
      </c>
      <c r="L134" s="195"/>
      <c r="M134" s="106" t="str">
        <f t="shared" si="32"/>
        <v/>
      </c>
      <c r="N134" s="106" t="str">
        <f t="shared" si="33"/>
        <v>◄</v>
      </c>
      <c r="O134" s="25"/>
      <c r="P134" s="24"/>
      <c r="Q134" s="106" t="str">
        <f t="shared" si="34"/>
        <v/>
      </c>
      <c r="R134" s="106" t="str">
        <f t="shared" si="35"/>
        <v>◄</v>
      </c>
      <c r="S134" s="25"/>
      <c r="T134" s="24"/>
      <c r="U134" s="23"/>
      <c r="V134" s="22"/>
      <c r="W134" s="105">
        <f t="shared" si="36"/>
        <v>0</v>
      </c>
      <c r="X134" s="104">
        <f t="shared" si="37"/>
        <v>0</v>
      </c>
      <c r="Y134" s="19"/>
      <c r="Z134" s="103">
        <f t="shared" si="38"/>
        <v>0</v>
      </c>
      <c r="AA134" s="102">
        <f t="shared" si="39"/>
        <v>0</v>
      </c>
      <c r="AB134" s="5" t="s">
        <v>0</v>
      </c>
      <c r="AC134" s="92"/>
    </row>
    <row r="135" spans="1:29" x14ac:dyDescent="0.25">
      <c r="A135" s="114"/>
      <c r="B135" s="23"/>
      <c r="C135" s="113"/>
      <c r="D135" s="155" t="s">
        <v>536</v>
      </c>
      <c r="E135" s="154" t="s">
        <v>643</v>
      </c>
      <c r="F135" s="197">
        <v>7203</v>
      </c>
      <c r="G135" s="196" t="s">
        <v>457</v>
      </c>
      <c r="H135" s="110" t="s">
        <v>632</v>
      </c>
      <c r="I135" s="176">
        <v>7203</v>
      </c>
      <c r="J135" s="195" t="s">
        <v>416</v>
      </c>
      <c r="K135" s="200" t="s">
        <v>422</v>
      </c>
      <c r="L135" s="195"/>
      <c r="M135" s="106" t="str">
        <f t="shared" si="32"/>
        <v/>
      </c>
      <c r="N135" s="106" t="str">
        <f t="shared" si="33"/>
        <v>◄</v>
      </c>
      <c r="O135" s="25"/>
      <c r="P135" s="24"/>
      <c r="Q135" s="106" t="str">
        <f t="shared" si="34"/>
        <v/>
      </c>
      <c r="R135" s="106" t="str">
        <f t="shared" si="35"/>
        <v>◄</v>
      </c>
      <c r="S135" s="25"/>
      <c r="T135" s="24"/>
      <c r="U135" s="23"/>
      <c r="V135" s="22"/>
      <c r="W135" s="105">
        <f t="shared" si="36"/>
        <v>0</v>
      </c>
      <c r="X135" s="104">
        <f t="shared" si="37"/>
        <v>0</v>
      </c>
      <c r="Y135" s="19"/>
      <c r="Z135" s="103">
        <f t="shared" si="38"/>
        <v>0</v>
      </c>
      <c r="AA135" s="102">
        <f t="shared" si="39"/>
        <v>0</v>
      </c>
      <c r="AB135" s="5" t="s">
        <v>0</v>
      </c>
      <c r="AC135" s="92"/>
    </row>
    <row r="136" spans="1:29" x14ac:dyDescent="0.25">
      <c r="A136" s="114">
        <v>1</v>
      </c>
      <c r="B136" s="23"/>
      <c r="C136" s="113"/>
      <c r="D136" s="155" t="s">
        <v>536</v>
      </c>
      <c r="E136" s="154" t="s">
        <v>642</v>
      </c>
      <c r="F136" s="197">
        <v>7203</v>
      </c>
      <c r="G136" s="196" t="s">
        <v>457</v>
      </c>
      <c r="H136" s="110" t="s">
        <v>420</v>
      </c>
      <c r="I136" s="176">
        <v>7203</v>
      </c>
      <c r="J136" s="195" t="s">
        <v>416</v>
      </c>
      <c r="K136" s="200" t="s">
        <v>428</v>
      </c>
      <c r="L136" s="195"/>
      <c r="M136" s="106" t="str">
        <f t="shared" si="32"/>
        <v/>
      </c>
      <c r="N136" s="106" t="str">
        <f t="shared" si="33"/>
        <v>◄</v>
      </c>
      <c r="O136" s="25"/>
      <c r="P136" s="24"/>
      <c r="Q136" s="106" t="str">
        <f t="shared" si="34"/>
        <v/>
      </c>
      <c r="R136" s="106" t="str">
        <f t="shared" si="35"/>
        <v>◄</v>
      </c>
      <c r="S136" s="25"/>
      <c r="T136" s="24"/>
      <c r="U136" s="23"/>
      <c r="V136" s="22"/>
      <c r="W136" s="105">
        <f t="shared" si="36"/>
        <v>0</v>
      </c>
      <c r="X136" s="104">
        <f t="shared" si="37"/>
        <v>0</v>
      </c>
      <c r="Y136" s="19"/>
      <c r="Z136" s="103">
        <f t="shared" si="38"/>
        <v>0</v>
      </c>
      <c r="AA136" s="102">
        <f t="shared" si="39"/>
        <v>0</v>
      </c>
      <c r="AB136" s="5" t="s">
        <v>0</v>
      </c>
      <c r="AC136" s="92"/>
    </row>
    <row r="137" spans="1:29" ht="18.600000000000001" customHeight="1" x14ac:dyDescent="0.25">
      <c r="A137" s="114">
        <v>1</v>
      </c>
      <c r="B137" s="23"/>
      <c r="C137" s="113"/>
      <c r="D137" s="189" t="s">
        <v>536</v>
      </c>
      <c r="E137" s="188" t="s">
        <v>641</v>
      </c>
      <c r="F137" s="197">
        <v>7203</v>
      </c>
      <c r="G137" s="196" t="s">
        <v>457</v>
      </c>
      <c r="H137" s="110" t="s">
        <v>426</v>
      </c>
      <c r="I137" s="176">
        <v>7203</v>
      </c>
      <c r="J137" s="195" t="s">
        <v>416</v>
      </c>
      <c r="K137" s="200" t="s">
        <v>415</v>
      </c>
      <c r="L137" s="195"/>
      <c r="M137" s="106" t="str">
        <f t="shared" si="32"/>
        <v/>
      </c>
      <c r="N137" s="106" t="str">
        <f t="shared" si="33"/>
        <v>◄</v>
      </c>
      <c r="O137" s="25"/>
      <c r="P137" s="24"/>
      <c r="Q137" s="106" t="str">
        <f t="shared" si="34"/>
        <v/>
      </c>
      <c r="R137" s="106" t="str">
        <f t="shared" si="35"/>
        <v>◄</v>
      </c>
      <c r="S137" s="25"/>
      <c r="T137" s="24"/>
      <c r="U137" s="23"/>
      <c r="V137" s="22"/>
      <c r="W137" s="105">
        <f t="shared" si="36"/>
        <v>0</v>
      </c>
      <c r="X137" s="104">
        <f t="shared" si="37"/>
        <v>0</v>
      </c>
      <c r="Y137" s="19"/>
      <c r="Z137" s="103">
        <f t="shared" si="38"/>
        <v>0</v>
      </c>
      <c r="AA137" s="102">
        <f t="shared" si="39"/>
        <v>0</v>
      </c>
      <c r="AB137" s="5" t="s">
        <v>0</v>
      </c>
      <c r="AC137" s="92"/>
    </row>
    <row r="138" spans="1:29" ht="15.6" customHeight="1" x14ac:dyDescent="0.25">
      <c r="A138" s="114">
        <v>1</v>
      </c>
      <c r="B138" s="23"/>
      <c r="C138" s="113"/>
      <c r="D138" s="155" t="s">
        <v>536</v>
      </c>
      <c r="E138" s="154" t="s">
        <v>640</v>
      </c>
      <c r="F138" s="197">
        <v>7203</v>
      </c>
      <c r="G138" s="196" t="s">
        <v>457</v>
      </c>
      <c r="H138" s="110" t="s">
        <v>436</v>
      </c>
      <c r="I138" s="176">
        <v>7203</v>
      </c>
      <c r="J138" s="195" t="s">
        <v>416</v>
      </c>
      <c r="K138" s="200" t="s">
        <v>428</v>
      </c>
      <c r="L138" s="195"/>
      <c r="M138" s="106" t="str">
        <f t="shared" si="32"/>
        <v/>
      </c>
      <c r="N138" s="106" t="str">
        <f t="shared" si="33"/>
        <v>◄</v>
      </c>
      <c r="O138" s="25"/>
      <c r="P138" s="24"/>
      <c r="Q138" s="106" t="str">
        <f t="shared" si="34"/>
        <v/>
      </c>
      <c r="R138" s="106" t="str">
        <f t="shared" si="35"/>
        <v>◄</v>
      </c>
      <c r="S138" s="25"/>
      <c r="T138" s="24"/>
      <c r="U138" s="23"/>
      <c r="V138" s="22"/>
      <c r="W138" s="105">
        <f t="shared" si="36"/>
        <v>0</v>
      </c>
      <c r="X138" s="104">
        <f t="shared" si="37"/>
        <v>0</v>
      </c>
      <c r="Y138" s="19"/>
      <c r="Z138" s="103">
        <f t="shared" si="38"/>
        <v>0</v>
      </c>
      <c r="AA138" s="102">
        <f t="shared" si="39"/>
        <v>0</v>
      </c>
      <c r="AB138" s="5" t="s">
        <v>0</v>
      </c>
      <c r="AC138" s="92"/>
    </row>
    <row r="139" spans="1:29" ht="17.399999999999999" customHeight="1" x14ac:dyDescent="0.25">
      <c r="A139" s="114">
        <v>1</v>
      </c>
      <c r="B139" s="23"/>
      <c r="C139" s="113"/>
      <c r="D139" s="189" t="s">
        <v>536</v>
      </c>
      <c r="E139" s="188" t="s">
        <v>639</v>
      </c>
      <c r="F139" s="197">
        <v>7203</v>
      </c>
      <c r="G139" s="196" t="s">
        <v>457</v>
      </c>
      <c r="H139" s="110" t="s">
        <v>433</v>
      </c>
      <c r="I139" s="176">
        <v>7203</v>
      </c>
      <c r="J139" s="195" t="s">
        <v>416</v>
      </c>
      <c r="K139" s="200" t="s">
        <v>415</v>
      </c>
      <c r="L139" s="195"/>
      <c r="M139" s="106" t="str">
        <f t="shared" si="32"/>
        <v/>
      </c>
      <c r="N139" s="106" t="str">
        <f t="shared" si="33"/>
        <v>◄</v>
      </c>
      <c r="O139" s="25"/>
      <c r="P139" s="24"/>
      <c r="Q139" s="106" t="str">
        <f t="shared" si="34"/>
        <v/>
      </c>
      <c r="R139" s="106" t="str">
        <f t="shared" si="35"/>
        <v>◄</v>
      </c>
      <c r="S139" s="25"/>
      <c r="T139" s="24"/>
      <c r="U139" s="23"/>
      <c r="V139" s="22"/>
      <c r="W139" s="105">
        <f t="shared" si="36"/>
        <v>0</v>
      </c>
      <c r="X139" s="104">
        <f t="shared" si="37"/>
        <v>0</v>
      </c>
      <c r="Y139" s="19"/>
      <c r="Z139" s="103">
        <f t="shared" si="38"/>
        <v>0</v>
      </c>
      <c r="AA139" s="102">
        <f t="shared" si="39"/>
        <v>0</v>
      </c>
      <c r="AB139" s="5" t="s">
        <v>0</v>
      </c>
      <c r="AC139" s="92"/>
    </row>
    <row r="140" spans="1:29" x14ac:dyDescent="0.25">
      <c r="A140" s="114">
        <v>1</v>
      </c>
      <c r="B140" s="23"/>
      <c r="C140" s="113"/>
      <c r="D140" s="155" t="s">
        <v>536</v>
      </c>
      <c r="E140" s="154" t="s">
        <v>638</v>
      </c>
      <c r="F140" s="197">
        <v>7203</v>
      </c>
      <c r="G140" s="196" t="s">
        <v>457</v>
      </c>
      <c r="H140" s="110" t="s">
        <v>637</v>
      </c>
      <c r="I140" s="176">
        <v>7203</v>
      </c>
      <c r="J140" s="195" t="s">
        <v>416</v>
      </c>
      <c r="K140" s="200" t="s">
        <v>415</v>
      </c>
      <c r="L140" s="195"/>
      <c r="M140" s="106" t="str">
        <f t="shared" si="32"/>
        <v/>
      </c>
      <c r="N140" s="106" t="str">
        <f t="shared" si="33"/>
        <v>◄</v>
      </c>
      <c r="O140" s="25"/>
      <c r="P140" s="24"/>
      <c r="Q140" s="106" t="str">
        <f t="shared" si="34"/>
        <v/>
      </c>
      <c r="R140" s="106" t="str">
        <f t="shared" si="35"/>
        <v>◄</v>
      </c>
      <c r="S140" s="25"/>
      <c r="T140" s="24"/>
      <c r="U140" s="23"/>
      <c r="V140" s="22"/>
      <c r="W140" s="105">
        <f t="shared" si="36"/>
        <v>0</v>
      </c>
      <c r="X140" s="104">
        <f t="shared" si="37"/>
        <v>0</v>
      </c>
      <c r="Y140" s="19"/>
      <c r="Z140" s="103">
        <f t="shared" si="38"/>
        <v>0</v>
      </c>
      <c r="AA140" s="102">
        <f t="shared" si="39"/>
        <v>0</v>
      </c>
      <c r="AB140" s="5" t="s">
        <v>0</v>
      </c>
      <c r="AC140" s="92"/>
    </row>
    <row r="141" spans="1:29" x14ac:dyDescent="0.25">
      <c r="A141" s="114">
        <v>1</v>
      </c>
      <c r="B141" s="23"/>
      <c r="C141" s="113"/>
      <c r="D141" s="189" t="s">
        <v>536</v>
      </c>
      <c r="E141" s="188" t="s">
        <v>636</v>
      </c>
      <c r="F141" s="197">
        <v>7203</v>
      </c>
      <c r="G141" s="196" t="s">
        <v>457</v>
      </c>
      <c r="H141" s="110" t="s">
        <v>426</v>
      </c>
      <c r="I141" s="176">
        <v>7203</v>
      </c>
      <c r="J141" s="195" t="s">
        <v>416</v>
      </c>
      <c r="K141" s="200" t="s">
        <v>415</v>
      </c>
      <c r="L141" s="195"/>
      <c r="M141" s="106" t="str">
        <f t="shared" si="32"/>
        <v/>
      </c>
      <c r="N141" s="106" t="str">
        <f t="shared" si="33"/>
        <v>◄</v>
      </c>
      <c r="O141" s="25"/>
      <c r="P141" s="24"/>
      <c r="Q141" s="106" t="str">
        <f t="shared" si="34"/>
        <v/>
      </c>
      <c r="R141" s="106" t="str">
        <f t="shared" si="35"/>
        <v>◄</v>
      </c>
      <c r="S141" s="25"/>
      <c r="T141" s="24"/>
      <c r="U141" s="23"/>
      <c r="V141" s="22"/>
      <c r="W141" s="105">
        <f t="shared" si="36"/>
        <v>0</v>
      </c>
      <c r="X141" s="104">
        <f t="shared" si="37"/>
        <v>0</v>
      </c>
      <c r="Y141" s="19"/>
      <c r="Z141" s="103">
        <f t="shared" si="38"/>
        <v>0</v>
      </c>
      <c r="AA141" s="102">
        <f t="shared" si="39"/>
        <v>0</v>
      </c>
      <c r="AB141" s="5" t="s">
        <v>0</v>
      </c>
      <c r="AC141" s="92"/>
    </row>
    <row r="142" spans="1:29" x14ac:dyDescent="0.25">
      <c r="A142" s="114">
        <v>1</v>
      </c>
      <c r="B142" s="23"/>
      <c r="C142" s="113"/>
      <c r="D142" s="189" t="s">
        <v>536</v>
      </c>
      <c r="E142" s="188" t="s">
        <v>635</v>
      </c>
      <c r="F142" s="197">
        <v>7203</v>
      </c>
      <c r="G142" s="196" t="s">
        <v>457</v>
      </c>
      <c r="H142" s="110" t="s">
        <v>634</v>
      </c>
      <c r="I142" s="176">
        <v>7203</v>
      </c>
      <c r="J142" s="195" t="s">
        <v>416</v>
      </c>
      <c r="K142" s="200" t="s">
        <v>415</v>
      </c>
      <c r="L142" s="195"/>
      <c r="M142" s="106" t="str">
        <f t="shared" si="32"/>
        <v/>
      </c>
      <c r="N142" s="106" t="str">
        <f t="shared" si="33"/>
        <v>◄</v>
      </c>
      <c r="O142" s="25"/>
      <c r="P142" s="24"/>
      <c r="Q142" s="106" t="str">
        <f t="shared" si="34"/>
        <v/>
      </c>
      <c r="R142" s="106" t="str">
        <f t="shared" si="35"/>
        <v>◄</v>
      </c>
      <c r="S142" s="25"/>
      <c r="T142" s="24"/>
      <c r="U142" s="23"/>
      <c r="V142" s="22"/>
      <c r="W142" s="105">
        <f t="shared" si="36"/>
        <v>0</v>
      </c>
      <c r="X142" s="104">
        <f t="shared" si="37"/>
        <v>0</v>
      </c>
      <c r="Y142" s="19"/>
      <c r="Z142" s="103">
        <f t="shared" si="38"/>
        <v>0</v>
      </c>
      <c r="AA142" s="102">
        <f t="shared" si="39"/>
        <v>0</v>
      </c>
      <c r="AB142" s="5" t="s">
        <v>0</v>
      </c>
      <c r="AC142" s="92"/>
    </row>
    <row r="143" spans="1:29" x14ac:dyDescent="0.25">
      <c r="A143" s="114">
        <v>1</v>
      </c>
      <c r="B143" s="23"/>
      <c r="C143" s="113"/>
      <c r="D143" s="155" t="s">
        <v>536</v>
      </c>
      <c r="E143" s="154" t="s">
        <v>633</v>
      </c>
      <c r="F143" s="197">
        <v>7203</v>
      </c>
      <c r="G143" s="196" t="s">
        <v>457</v>
      </c>
      <c r="H143" s="110" t="s">
        <v>632</v>
      </c>
      <c r="I143" s="176">
        <v>7203</v>
      </c>
      <c r="J143" s="195" t="s">
        <v>416</v>
      </c>
      <c r="K143" s="200" t="s">
        <v>415</v>
      </c>
      <c r="L143" s="195"/>
      <c r="M143" s="106" t="str">
        <f t="shared" si="32"/>
        <v/>
      </c>
      <c r="N143" s="106" t="str">
        <f t="shared" si="33"/>
        <v>◄</v>
      </c>
      <c r="O143" s="25"/>
      <c r="P143" s="24"/>
      <c r="Q143" s="106" t="str">
        <f t="shared" si="34"/>
        <v/>
      </c>
      <c r="R143" s="106" t="str">
        <f t="shared" si="35"/>
        <v>◄</v>
      </c>
      <c r="S143" s="25"/>
      <c r="T143" s="24"/>
      <c r="U143" s="23"/>
      <c r="V143" s="22"/>
      <c r="W143" s="105">
        <f t="shared" si="36"/>
        <v>0</v>
      </c>
      <c r="X143" s="104">
        <f t="shared" si="37"/>
        <v>0</v>
      </c>
      <c r="Y143" s="19"/>
      <c r="Z143" s="103">
        <f t="shared" si="38"/>
        <v>0</v>
      </c>
      <c r="AA143" s="102">
        <f t="shared" si="39"/>
        <v>0</v>
      </c>
      <c r="AB143" s="5" t="s">
        <v>0</v>
      </c>
      <c r="AC143" s="92"/>
    </row>
    <row r="144" spans="1:29" x14ac:dyDescent="0.25">
      <c r="A144" s="114"/>
      <c r="B144" s="23"/>
      <c r="C144" s="113"/>
      <c r="D144" s="155" t="s">
        <v>536</v>
      </c>
      <c r="E144" s="154" t="s">
        <v>631</v>
      </c>
      <c r="F144" s="197">
        <v>7203</v>
      </c>
      <c r="G144" s="196" t="s">
        <v>457</v>
      </c>
      <c r="H144" s="110" t="s">
        <v>420</v>
      </c>
      <c r="I144" s="176">
        <v>7203</v>
      </c>
      <c r="J144" s="195" t="s">
        <v>416</v>
      </c>
      <c r="K144" s="107" t="s">
        <v>415</v>
      </c>
      <c r="L144" s="195"/>
      <c r="M144" s="106" t="str">
        <f t="shared" si="32"/>
        <v/>
      </c>
      <c r="N144" s="106" t="str">
        <f t="shared" si="33"/>
        <v>◄</v>
      </c>
      <c r="O144" s="25"/>
      <c r="P144" s="24"/>
      <c r="Q144" s="106" t="str">
        <f t="shared" si="34"/>
        <v/>
      </c>
      <c r="R144" s="106" t="str">
        <f t="shared" si="35"/>
        <v>◄</v>
      </c>
      <c r="S144" s="25"/>
      <c r="T144" s="24"/>
      <c r="U144" s="23"/>
      <c r="V144" s="22"/>
      <c r="W144" s="105">
        <f t="shared" si="36"/>
        <v>0</v>
      </c>
      <c r="X144" s="104">
        <f t="shared" si="37"/>
        <v>0</v>
      </c>
      <c r="Y144" s="19"/>
      <c r="Z144" s="103">
        <f t="shared" si="38"/>
        <v>0</v>
      </c>
      <c r="AA144" s="102">
        <f t="shared" si="39"/>
        <v>0</v>
      </c>
      <c r="AB144" s="5" t="s">
        <v>0</v>
      </c>
      <c r="AC144" s="92"/>
    </row>
    <row r="145" spans="1:29" x14ac:dyDescent="0.25">
      <c r="A145" s="114"/>
      <c r="B145" s="23"/>
      <c r="C145" s="113"/>
      <c r="D145" s="189" t="s">
        <v>536</v>
      </c>
      <c r="E145" s="188" t="s">
        <v>630</v>
      </c>
      <c r="F145" s="197">
        <v>7203</v>
      </c>
      <c r="G145" s="196" t="s">
        <v>457</v>
      </c>
      <c r="H145" s="110" t="s">
        <v>417</v>
      </c>
      <c r="I145" s="176">
        <v>7203</v>
      </c>
      <c r="J145" s="195" t="s">
        <v>416</v>
      </c>
      <c r="K145" s="107" t="s">
        <v>415</v>
      </c>
      <c r="L145" s="195"/>
      <c r="M145" s="106" t="str">
        <f t="shared" si="32"/>
        <v/>
      </c>
      <c r="N145" s="106" t="str">
        <f t="shared" si="33"/>
        <v>◄</v>
      </c>
      <c r="O145" s="25"/>
      <c r="P145" s="24"/>
      <c r="Q145" s="106" t="str">
        <f t="shared" si="34"/>
        <v/>
      </c>
      <c r="R145" s="106" t="str">
        <f t="shared" si="35"/>
        <v>◄</v>
      </c>
      <c r="S145" s="25"/>
      <c r="T145" s="24"/>
      <c r="U145" s="23"/>
      <c r="V145" s="22"/>
      <c r="W145" s="105">
        <f t="shared" si="36"/>
        <v>0</v>
      </c>
      <c r="X145" s="104">
        <f t="shared" si="37"/>
        <v>0</v>
      </c>
      <c r="Y145" s="19"/>
      <c r="Z145" s="103">
        <f t="shared" si="38"/>
        <v>0</v>
      </c>
      <c r="AA145" s="102">
        <f t="shared" si="39"/>
        <v>0</v>
      </c>
      <c r="AB145" s="5" t="s">
        <v>0</v>
      </c>
      <c r="AC145" s="92"/>
    </row>
    <row r="146" spans="1:29" ht="4.2" customHeight="1" thickBot="1" x14ac:dyDescent="0.35">
      <c r="A146" s="14"/>
      <c r="B146" s="14"/>
      <c r="C146" s="95"/>
      <c r="D146" s="12"/>
      <c r="E146" s="101"/>
      <c r="F146" s="10"/>
      <c r="G146" s="10"/>
      <c r="H146" s="100"/>
      <c r="I146" s="99"/>
      <c r="J146" s="198"/>
      <c r="K146" s="193"/>
      <c r="L146" s="198"/>
      <c r="M146" s="97"/>
      <c r="N146" s="193"/>
      <c r="O146" s="193"/>
      <c r="P146" s="193"/>
      <c r="Q146" s="193"/>
      <c r="R146" s="193"/>
      <c r="S146" s="193"/>
      <c r="T146" s="193"/>
      <c r="U146" s="193"/>
      <c r="V146" s="193"/>
      <c r="W146" s="193"/>
      <c r="X146" s="193"/>
      <c r="Y146" s="193"/>
      <c r="Z146" s="193"/>
      <c r="AA146" s="193"/>
      <c r="AB146" s="5"/>
      <c r="AC146" s="92"/>
    </row>
    <row r="147" spans="1:29" ht="16.8" thickBot="1" x14ac:dyDescent="0.3">
      <c r="A147" s="218"/>
      <c r="B147" s="115"/>
      <c r="C147" s="217" t="s">
        <v>629</v>
      </c>
      <c r="D147" s="115"/>
      <c r="E147" s="115"/>
      <c r="F147" s="115"/>
      <c r="G147" s="115"/>
      <c r="H147" s="14"/>
      <c r="I147" s="115"/>
      <c r="J147" s="216"/>
      <c r="K147" s="14"/>
      <c r="L147" s="216"/>
      <c r="M147" s="115"/>
      <c r="N147" s="115"/>
      <c r="O147" s="115"/>
      <c r="P147" s="115"/>
      <c r="Q147" s="115"/>
      <c r="R147" s="115"/>
      <c r="S147" s="115"/>
      <c r="T147" s="115"/>
      <c r="U147" s="115"/>
      <c r="V147" s="115"/>
      <c r="W147" s="115"/>
      <c r="X147" s="115"/>
      <c r="Y147" s="115"/>
      <c r="Z147" s="115"/>
      <c r="AA147" s="115"/>
      <c r="AB147" s="5" t="s">
        <v>0</v>
      </c>
      <c r="AC147" s="92"/>
    </row>
    <row r="148" spans="1:29" ht="16.8" thickTop="1" thickBot="1" x14ac:dyDescent="0.3">
      <c r="A148" s="116"/>
      <c r="B148" s="14">
        <f>ROWS(B149:B167)-1</f>
        <v>18</v>
      </c>
      <c r="C148" s="158" t="s">
        <v>628</v>
      </c>
      <c r="D148" s="12"/>
      <c r="E148" s="101"/>
      <c r="F148" s="10"/>
      <c r="G148" s="199"/>
      <c r="H148" s="100"/>
      <c r="I148" s="99"/>
      <c r="J148" s="198"/>
      <c r="K148" s="193"/>
      <c r="L148" s="198"/>
      <c r="M148" s="97"/>
      <c r="N148" s="96" t="str">
        <f>IF(COUNTIF(M149:M185,"?")&gt;0,"?",IF(AND(O148="◄",P148="►"),"◄►",IF(O148="◄","◄",IF(P148="►","►",""))))</f>
        <v>◄</v>
      </c>
      <c r="O148" s="43" t="str">
        <f>IF(SUM(O149:O167)+1=ROWS(O149:O167)-COUNTIF(O149:O167,"-"),"","◄")</f>
        <v>◄</v>
      </c>
      <c r="P148" s="42" t="str">
        <f>IF(SUM(P149:P167)&gt;0,"►","")</f>
        <v/>
      </c>
      <c r="Q148" s="45"/>
      <c r="R148" s="96" t="str">
        <f>IF(COUNTIF(Q149:Q185,"?")&gt;0,"?",IF(AND(S148="◄",T148="►"),"◄►",IF(S148="◄","◄",IF(T148="►","►",""))))</f>
        <v>◄</v>
      </c>
      <c r="S148" s="43" t="str">
        <f>IF(SUM(S149:S167)+1=ROWS(S149:S167)-COUNTIF(S149:S167,"-"),"","◄")</f>
        <v>◄</v>
      </c>
      <c r="T148" s="42" t="str">
        <f>IF(SUM(T149:T167)&gt;0,"►","")</f>
        <v/>
      </c>
      <c r="U148" s="61">
        <f>ROWS(U149:U167)-1</f>
        <v>18</v>
      </c>
      <c r="V148" s="41">
        <f>SUM(V149:V167)-V167</f>
        <v>0</v>
      </c>
      <c r="W148" s="94" t="s">
        <v>51</v>
      </c>
      <c r="X148" s="93"/>
      <c r="Y148" s="41">
        <f>SUM(Y149:Y167)-Y167</f>
        <v>0</v>
      </c>
      <c r="Z148" s="94" t="s">
        <v>51</v>
      </c>
      <c r="AA148" s="93"/>
      <c r="AB148" s="5" t="s">
        <v>0</v>
      </c>
      <c r="AC148" s="92"/>
    </row>
    <row r="149" spans="1:29" x14ac:dyDescent="0.25">
      <c r="A149" s="114"/>
      <c r="B149" s="23"/>
      <c r="C149" s="113"/>
      <c r="D149" s="155" t="s">
        <v>536</v>
      </c>
      <c r="E149" s="154">
        <v>55</v>
      </c>
      <c r="F149" s="197">
        <v>7320</v>
      </c>
      <c r="G149" s="111" t="s">
        <v>624</v>
      </c>
      <c r="H149" s="201" t="s">
        <v>627</v>
      </c>
      <c r="I149" s="176">
        <v>7320</v>
      </c>
      <c r="J149" s="195" t="s">
        <v>390</v>
      </c>
      <c r="K149" s="213" t="s">
        <v>626</v>
      </c>
      <c r="L149" s="194"/>
      <c r="M149" s="106" t="str">
        <f t="shared" ref="M149:M165" si="40">IF(N149="?","?","")</f>
        <v/>
      </c>
      <c r="N149" s="106" t="str">
        <f t="shared" ref="N149:N165" si="41">IF(AND(O149="",P149&gt;0),"?",IF(O149="","◄",IF(P149&gt;=1,"►","")))</f>
        <v>◄</v>
      </c>
      <c r="O149" s="25"/>
      <c r="P149" s="24"/>
      <c r="Q149" s="106" t="str">
        <f t="shared" ref="Q149:Q165" si="42">IF(R149="?","?","")</f>
        <v/>
      </c>
      <c r="R149" s="106" t="str">
        <f t="shared" ref="R149:R165" si="43">IF(AND(S149="",T149&gt;0),"?",IF(S149="","◄",IF(T149&gt;=1,"►","")))</f>
        <v>◄</v>
      </c>
      <c r="S149" s="25"/>
      <c r="T149" s="24"/>
      <c r="U149" s="23"/>
      <c r="V149" s="22"/>
      <c r="W149" s="105">
        <f t="shared" ref="W149:W165" si="44">(O149*V149)</f>
        <v>0</v>
      </c>
      <c r="X149" s="104">
        <f t="shared" ref="X149:X165" si="45">(P149*W149)</f>
        <v>0</v>
      </c>
      <c r="Y149" s="19"/>
      <c r="Z149" s="103">
        <f t="shared" ref="Z149:Z165" si="46">(S149*Y149)</f>
        <v>0</v>
      </c>
      <c r="AA149" s="102">
        <f t="shared" ref="AA149:AA165" si="47">(T149*Z149)</f>
        <v>0</v>
      </c>
      <c r="AB149" s="5" t="s">
        <v>0</v>
      </c>
      <c r="AC149" s="92"/>
    </row>
    <row r="150" spans="1:29" x14ac:dyDescent="0.25">
      <c r="A150" s="114"/>
      <c r="B150" s="23"/>
      <c r="C150" s="113"/>
      <c r="D150" s="189" t="s">
        <v>536</v>
      </c>
      <c r="E150" s="188" t="s">
        <v>625</v>
      </c>
      <c r="F150" s="197">
        <v>7320</v>
      </c>
      <c r="G150" s="111" t="s">
        <v>624</v>
      </c>
      <c r="H150" s="201" t="s">
        <v>623</v>
      </c>
      <c r="I150" s="176">
        <v>7320</v>
      </c>
      <c r="J150" s="195" t="s">
        <v>390</v>
      </c>
      <c r="K150" s="213" t="s">
        <v>622</v>
      </c>
      <c r="L150" s="194"/>
      <c r="M150" s="106" t="str">
        <f t="shared" si="40"/>
        <v/>
      </c>
      <c r="N150" s="106" t="str">
        <f t="shared" si="41"/>
        <v>◄</v>
      </c>
      <c r="O150" s="25"/>
      <c r="P150" s="24"/>
      <c r="Q150" s="106" t="str">
        <f t="shared" si="42"/>
        <v/>
      </c>
      <c r="R150" s="106" t="str">
        <f t="shared" si="43"/>
        <v>◄</v>
      </c>
      <c r="S150" s="25"/>
      <c r="T150" s="24"/>
      <c r="U150" s="23"/>
      <c r="V150" s="22"/>
      <c r="W150" s="105">
        <f t="shared" si="44"/>
        <v>0</v>
      </c>
      <c r="X150" s="104">
        <f t="shared" si="45"/>
        <v>0</v>
      </c>
      <c r="Y150" s="19"/>
      <c r="Z150" s="103">
        <f t="shared" si="46"/>
        <v>0</v>
      </c>
      <c r="AA150" s="102">
        <f t="shared" si="47"/>
        <v>0</v>
      </c>
      <c r="AB150" s="5" t="s">
        <v>0</v>
      </c>
      <c r="AC150" s="92"/>
    </row>
    <row r="151" spans="1:29" x14ac:dyDescent="0.25">
      <c r="A151" s="114"/>
      <c r="B151" s="23"/>
      <c r="C151" s="113"/>
      <c r="D151" s="155" t="s">
        <v>536</v>
      </c>
      <c r="E151" s="154">
        <v>56</v>
      </c>
      <c r="F151" s="197">
        <v>7320</v>
      </c>
      <c r="G151" s="111" t="s">
        <v>599</v>
      </c>
      <c r="H151" s="201" t="s">
        <v>598</v>
      </c>
      <c r="I151" s="176">
        <v>7320</v>
      </c>
      <c r="J151" s="195" t="s">
        <v>390</v>
      </c>
      <c r="K151" s="213" t="s">
        <v>597</v>
      </c>
      <c r="L151" s="194"/>
      <c r="M151" s="106" t="str">
        <f t="shared" si="40"/>
        <v/>
      </c>
      <c r="N151" s="106" t="str">
        <f t="shared" si="41"/>
        <v>◄</v>
      </c>
      <c r="O151" s="25"/>
      <c r="P151" s="24"/>
      <c r="Q151" s="106" t="str">
        <f t="shared" si="42"/>
        <v/>
      </c>
      <c r="R151" s="106" t="str">
        <f t="shared" si="43"/>
        <v>◄</v>
      </c>
      <c r="S151" s="25"/>
      <c r="T151" s="24"/>
      <c r="U151" s="23"/>
      <c r="V151" s="22"/>
      <c r="W151" s="105">
        <f t="shared" si="44"/>
        <v>0</v>
      </c>
      <c r="X151" s="104">
        <f t="shared" si="45"/>
        <v>0</v>
      </c>
      <c r="Y151" s="19"/>
      <c r="Z151" s="103">
        <f t="shared" si="46"/>
        <v>0</v>
      </c>
      <c r="AA151" s="102">
        <f t="shared" si="47"/>
        <v>0</v>
      </c>
      <c r="AB151" s="5" t="s">
        <v>0</v>
      </c>
      <c r="AC151" s="92"/>
    </row>
    <row r="152" spans="1:29" x14ac:dyDescent="0.25">
      <c r="A152" s="114"/>
      <c r="B152" s="23"/>
      <c r="C152" s="113"/>
      <c r="D152" s="189" t="s">
        <v>536</v>
      </c>
      <c r="E152" s="188" t="s">
        <v>621</v>
      </c>
      <c r="F152" s="197">
        <v>7320</v>
      </c>
      <c r="G152" s="111" t="s">
        <v>599</v>
      </c>
      <c r="H152" s="201" t="s">
        <v>620</v>
      </c>
      <c r="I152" s="176">
        <v>7320</v>
      </c>
      <c r="J152" s="195" t="s">
        <v>390</v>
      </c>
      <c r="K152" s="213" t="s">
        <v>619</v>
      </c>
      <c r="L152" s="194"/>
      <c r="M152" s="106" t="str">
        <f t="shared" si="40"/>
        <v/>
      </c>
      <c r="N152" s="106" t="str">
        <f t="shared" si="41"/>
        <v>◄</v>
      </c>
      <c r="O152" s="25"/>
      <c r="P152" s="24"/>
      <c r="Q152" s="106" t="str">
        <f t="shared" si="42"/>
        <v/>
      </c>
      <c r="R152" s="106" t="str">
        <f t="shared" si="43"/>
        <v>◄</v>
      </c>
      <c r="S152" s="25"/>
      <c r="T152" s="24"/>
      <c r="U152" s="23"/>
      <c r="V152" s="22"/>
      <c r="W152" s="105">
        <f t="shared" si="44"/>
        <v>0</v>
      </c>
      <c r="X152" s="104">
        <f t="shared" si="45"/>
        <v>0</v>
      </c>
      <c r="Y152" s="19"/>
      <c r="Z152" s="103">
        <f t="shared" si="46"/>
        <v>0</v>
      </c>
      <c r="AA152" s="102">
        <f t="shared" si="47"/>
        <v>0</v>
      </c>
      <c r="AB152" s="5" t="s">
        <v>0</v>
      </c>
      <c r="AC152" s="92"/>
    </row>
    <row r="153" spans="1:29" x14ac:dyDescent="0.25">
      <c r="A153" s="114"/>
      <c r="B153" s="23"/>
      <c r="C153" s="113"/>
      <c r="D153" s="155" t="s">
        <v>536</v>
      </c>
      <c r="E153" s="154">
        <v>57</v>
      </c>
      <c r="F153" s="197">
        <v>7320</v>
      </c>
      <c r="G153" s="111" t="s">
        <v>604</v>
      </c>
      <c r="H153" s="201" t="s">
        <v>603</v>
      </c>
      <c r="I153" s="176">
        <v>7320</v>
      </c>
      <c r="J153" s="195" t="s">
        <v>390</v>
      </c>
      <c r="K153" s="213" t="s">
        <v>494</v>
      </c>
      <c r="L153" s="194"/>
      <c r="M153" s="106" t="str">
        <f t="shared" si="40"/>
        <v/>
      </c>
      <c r="N153" s="106" t="str">
        <f t="shared" si="41"/>
        <v>◄</v>
      </c>
      <c r="O153" s="25"/>
      <c r="P153" s="24"/>
      <c r="Q153" s="106" t="str">
        <f t="shared" si="42"/>
        <v/>
      </c>
      <c r="R153" s="106" t="str">
        <f t="shared" si="43"/>
        <v>◄</v>
      </c>
      <c r="S153" s="25"/>
      <c r="T153" s="24"/>
      <c r="U153" s="23"/>
      <c r="V153" s="22"/>
      <c r="W153" s="105">
        <f t="shared" si="44"/>
        <v>0</v>
      </c>
      <c r="X153" s="104">
        <f t="shared" si="45"/>
        <v>0</v>
      </c>
      <c r="Y153" s="19"/>
      <c r="Z153" s="103">
        <f t="shared" si="46"/>
        <v>0</v>
      </c>
      <c r="AA153" s="102">
        <f t="shared" si="47"/>
        <v>0</v>
      </c>
      <c r="AB153" s="5" t="s">
        <v>0</v>
      </c>
      <c r="AC153" s="92"/>
    </row>
    <row r="154" spans="1:29" x14ac:dyDescent="0.25">
      <c r="A154" s="114"/>
      <c r="B154" s="23"/>
      <c r="C154" s="113"/>
      <c r="D154" s="189" t="s">
        <v>536</v>
      </c>
      <c r="E154" s="188" t="s">
        <v>618</v>
      </c>
      <c r="F154" s="197">
        <v>7320</v>
      </c>
      <c r="G154" s="111" t="s">
        <v>604</v>
      </c>
      <c r="H154" s="201" t="s">
        <v>617</v>
      </c>
      <c r="I154" s="176">
        <v>7320</v>
      </c>
      <c r="J154" s="195" t="s">
        <v>390</v>
      </c>
      <c r="K154" s="213" t="s">
        <v>616</v>
      </c>
      <c r="L154" s="194"/>
      <c r="M154" s="106" t="str">
        <f t="shared" si="40"/>
        <v/>
      </c>
      <c r="N154" s="106" t="str">
        <f t="shared" si="41"/>
        <v>◄</v>
      </c>
      <c r="O154" s="25"/>
      <c r="P154" s="24"/>
      <c r="Q154" s="106" t="str">
        <f t="shared" si="42"/>
        <v/>
      </c>
      <c r="R154" s="106" t="str">
        <f t="shared" si="43"/>
        <v>◄</v>
      </c>
      <c r="S154" s="25"/>
      <c r="T154" s="24"/>
      <c r="U154" s="23"/>
      <c r="V154" s="22"/>
      <c r="W154" s="105">
        <f t="shared" si="44"/>
        <v>0</v>
      </c>
      <c r="X154" s="104">
        <f t="shared" si="45"/>
        <v>0</v>
      </c>
      <c r="Y154" s="19"/>
      <c r="Z154" s="103">
        <f t="shared" si="46"/>
        <v>0</v>
      </c>
      <c r="AA154" s="102">
        <f t="shared" si="47"/>
        <v>0</v>
      </c>
      <c r="AB154" s="5" t="s">
        <v>0</v>
      </c>
      <c r="AC154" s="92"/>
    </row>
    <row r="155" spans="1:29" x14ac:dyDescent="0.25">
      <c r="A155" s="114"/>
      <c r="B155" s="23"/>
      <c r="C155" s="113"/>
      <c r="D155" s="155" t="s">
        <v>536</v>
      </c>
      <c r="E155" s="154">
        <v>58</v>
      </c>
      <c r="F155" s="197">
        <v>7320</v>
      </c>
      <c r="G155" s="111" t="s">
        <v>612</v>
      </c>
      <c r="H155" s="110" t="s">
        <v>615</v>
      </c>
      <c r="I155" s="176">
        <v>7320</v>
      </c>
      <c r="J155" s="195" t="s">
        <v>390</v>
      </c>
      <c r="K155" s="213" t="s">
        <v>614</v>
      </c>
      <c r="L155" s="194"/>
      <c r="M155" s="106" t="str">
        <f t="shared" si="40"/>
        <v/>
      </c>
      <c r="N155" s="106" t="str">
        <f t="shared" si="41"/>
        <v>◄</v>
      </c>
      <c r="O155" s="25"/>
      <c r="P155" s="24"/>
      <c r="Q155" s="106" t="str">
        <f t="shared" si="42"/>
        <v/>
      </c>
      <c r="R155" s="106" t="str">
        <f t="shared" si="43"/>
        <v>◄</v>
      </c>
      <c r="S155" s="25"/>
      <c r="T155" s="24"/>
      <c r="U155" s="23"/>
      <c r="V155" s="22"/>
      <c r="W155" s="105">
        <f t="shared" si="44"/>
        <v>0</v>
      </c>
      <c r="X155" s="104">
        <f t="shared" si="45"/>
        <v>0</v>
      </c>
      <c r="Y155" s="19"/>
      <c r="Z155" s="103">
        <f t="shared" si="46"/>
        <v>0</v>
      </c>
      <c r="AA155" s="102">
        <f t="shared" si="47"/>
        <v>0</v>
      </c>
      <c r="AB155" s="5" t="s">
        <v>0</v>
      </c>
      <c r="AC155" s="92"/>
    </row>
    <row r="156" spans="1:29" x14ac:dyDescent="0.25">
      <c r="A156" s="114"/>
      <c r="B156" s="23"/>
      <c r="C156" s="113"/>
      <c r="D156" s="189" t="s">
        <v>536</v>
      </c>
      <c r="E156" s="188" t="s">
        <v>613</v>
      </c>
      <c r="F156" s="197">
        <v>7320</v>
      </c>
      <c r="G156" s="111" t="s">
        <v>612</v>
      </c>
      <c r="H156" s="110" t="s">
        <v>611</v>
      </c>
      <c r="I156" s="176">
        <v>7320</v>
      </c>
      <c r="J156" s="195" t="s">
        <v>390</v>
      </c>
      <c r="K156" s="213" t="s">
        <v>461</v>
      </c>
      <c r="L156" s="194"/>
      <c r="M156" s="106" t="str">
        <f t="shared" si="40"/>
        <v/>
      </c>
      <c r="N156" s="106" t="str">
        <f t="shared" si="41"/>
        <v>◄</v>
      </c>
      <c r="O156" s="25"/>
      <c r="P156" s="24"/>
      <c r="Q156" s="106" t="str">
        <f t="shared" si="42"/>
        <v/>
      </c>
      <c r="R156" s="106" t="str">
        <f t="shared" si="43"/>
        <v>◄</v>
      </c>
      <c r="S156" s="25"/>
      <c r="T156" s="24"/>
      <c r="U156" s="23"/>
      <c r="V156" s="22"/>
      <c r="W156" s="105">
        <f t="shared" si="44"/>
        <v>0</v>
      </c>
      <c r="X156" s="104">
        <f t="shared" si="45"/>
        <v>0</v>
      </c>
      <c r="Y156" s="19"/>
      <c r="Z156" s="103">
        <f t="shared" si="46"/>
        <v>0</v>
      </c>
      <c r="AA156" s="102">
        <f t="shared" si="47"/>
        <v>0</v>
      </c>
      <c r="AB156" s="5" t="s">
        <v>0</v>
      </c>
      <c r="AC156" s="92"/>
    </row>
    <row r="157" spans="1:29" x14ac:dyDescent="0.25">
      <c r="A157" s="114"/>
      <c r="B157" s="23"/>
      <c r="C157" s="113"/>
      <c r="D157" s="155" t="s">
        <v>536</v>
      </c>
      <c r="E157" s="154">
        <v>59</v>
      </c>
      <c r="F157" s="197">
        <v>7320</v>
      </c>
      <c r="G157" s="111" t="s">
        <v>608</v>
      </c>
      <c r="H157" s="110" t="s">
        <v>610</v>
      </c>
      <c r="I157" s="176">
        <v>7320</v>
      </c>
      <c r="J157" s="195" t="s">
        <v>390</v>
      </c>
      <c r="K157" s="213" t="s">
        <v>475</v>
      </c>
      <c r="L157" s="194"/>
      <c r="M157" s="106" t="str">
        <f t="shared" si="40"/>
        <v/>
      </c>
      <c r="N157" s="106" t="str">
        <f t="shared" si="41"/>
        <v>◄</v>
      </c>
      <c r="O157" s="25"/>
      <c r="P157" s="24"/>
      <c r="Q157" s="106" t="str">
        <f t="shared" si="42"/>
        <v/>
      </c>
      <c r="R157" s="106" t="str">
        <f t="shared" si="43"/>
        <v>◄</v>
      </c>
      <c r="S157" s="25"/>
      <c r="T157" s="24"/>
      <c r="U157" s="23"/>
      <c r="V157" s="22"/>
      <c r="W157" s="105">
        <f t="shared" si="44"/>
        <v>0</v>
      </c>
      <c r="X157" s="104">
        <f t="shared" si="45"/>
        <v>0</v>
      </c>
      <c r="Y157" s="19"/>
      <c r="Z157" s="103">
        <f t="shared" si="46"/>
        <v>0</v>
      </c>
      <c r="AA157" s="102">
        <f t="shared" si="47"/>
        <v>0</v>
      </c>
      <c r="AB157" s="5" t="s">
        <v>0</v>
      </c>
      <c r="AC157" s="92"/>
    </row>
    <row r="158" spans="1:29" x14ac:dyDescent="0.25">
      <c r="A158" s="114"/>
      <c r="B158" s="23"/>
      <c r="C158" s="113"/>
      <c r="D158" s="189" t="s">
        <v>536</v>
      </c>
      <c r="E158" s="188" t="s">
        <v>609</v>
      </c>
      <c r="F158" s="197">
        <v>7320</v>
      </c>
      <c r="G158" s="111" t="s">
        <v>608</v>
      </c>
      <c r="H158" s="110" t="s">
        <v>607</v>
      </c>
      <c r="I158" s="176">
        <v>7320</v>
      </c>
      <c r="J158" s="195" t="s">
        <v>390</v>
      </c>
      <c r="K158" s="213" t="s">
        <v>606</v>
      </c>
      <c r="L158" s="194"/>
      <c r="M158" s="106" t="str">
        <f t="shared" si="40"/>
        <v/>
      </c>
      <c r="N158" s="106" t="str">
        <f t="shared" si="41"/>
        <v>◄</v>
      </c>
      <c r="O158" s="25"/>
      <c r="P158" s="24"/>
      <c r="Q158" s="106" t="str">
        <f t="shared" si="42"/>
        <v/>
      </c>
      <c r="R158" s="106" t="str">
        <f t="shared" si="43"/>
        <v>◄</v>
      </c>
      <c r="S158" s="25"/>
      <c r="T158" s="24"/>
      <c r="U158" s="23"/>
      <c r="V158" s="22"/>
      <c r="W158" s="105">
        <f t="shared" si="44"/>
        <v>0</v>
      </c>
      <c r="X158" s="104">
        <f t="shared" si="45"/>
        <v>0</v>
      </c>
      <c r="Y158" s="19"/>
      <c r="Z158" s="103">
        <f t="shared" si="46"/>
        <v>0</v>
      </c>
      <c r="AA158" s="102">
        <f t="shared" si="47"/>
        <v>0</v>
      </c>
      <c r="AB158" s="5" t="s">
        <v>0</v>
      </c>
      <c r="AC158" s="92"/>
    </row>
    <row r="159" spans="1:29" x14ac:dyDescent="0.25">
      <c r="A159" s="114"/>
      <c r="B159" s="23"/>
      <c r="C159" s="113"/>
      <c r="D159" s="155" t="s">
        <v>536</v>
      </c>
      <c r="E159" s="154" t="s">
        <v>605</v>
      </c>
      <c r="F159" s="197">
        <v>7320</v>
      </c>
      <c r="G159" s="111" t="s">
        <v>604</v>
      </c>
      <c r="H159" s="215" t="s">
        <v>603</v>
      </c>
      <c r="I159" s="176">
        <v>7320</v>
      </c>
      <c r="J159" s="195" t="s">
        <v>390</v>
      </c>
      <c r="K159" s="213" t="s">
        <v>553</v>
      </c>
      <c r="L159" s="194"/>
      <c r="M159" s="106" t="str">
        <f t="shared" si="40"/>
        <v/>
      </c>
      <c r="N159" s="106" t="str">
        <f t="shared" si="41"/>
        <v>◄</v>
      </c>
      <c r="O159" s="25"/>
      <c r="P159" s="24"/>
      <c r="Q159" s="106" t="str">
        <f t="shared" si="42"/>
        <v/>
      </c>
      <c r="R159" s="106" t="str">
        <f t="shared" si="43"/>
        <v>◄</v>
      </c>
      <c r="S159" s="25"/>
      <c r="T159" s="24"/>
      <c r="U159" s="23"/>
      <c r="V159" s="22"/>
      <c r="W159" s="105">
        <f t="shared" si="44"/>
        <v>0</v>
      </c>
      <c r="X159" s="104">
        <f t="shared" si="45"/>
        <v>0</v>
      </c>
      <c r="Y159" s="19"/>
      <c r="Z159" s="103">
        <f t="shared" si="46"/>
        <v>0</v>
      </c>
      <c r="AA159" s="102">
        <f t="shared" si="47"/>
        <v>0</v>
      </c>
      <c r="AB159" s="5" t="s">
        <v>0</v>
      </c>
      <c r="AC159" s="92"/>
    </row>
    <row r="160" spans="1:29" x14ac:dyDescent="0.25">
      <c r="A160" s="114"/>
      <c r="B160" s="23"/>
      <c r="C160" s="113"/>
      <c r="D160" s="155" t="s">
        <v>536</v>
      </c>
      <c r="E160" s="154" t="s">
        <v>602</v>
      </c>
      <c r="F160" s="197">
        <v>7320</v>
      </c>
      <c r="G160" s="111" t="s">
        <v>599</v>
      </c>
      <c r="H160" s="201" t="s">
        <v>598</v>
      </c>
      <c r="I160" s="176">
        <v>7320</v>
      </c>
      <c r="J160" s="195" t="s">
        <v>390</v>
      </c>
      <c r="K160" s="213" t="s">
        <v>597</v>
      </c>
      <c r="L160" s="214" t="s">
        <v>601</v>
      </c>
      <c r="M160" s="106" t="str">
        <f t="shared" si="40"/>
        <v/>
      </c>
      <c r="N160" s="106" t="str">
        <f t="shared" si="41"/>
        <v>◄</v>
      </c>
      <c r="O160" s="25"/>
      <c r="P160" s="24"/>
      <c r="Q160" s="106" t="str">
        <f t="shared" si="42"/>
        <v/>
      </c>
      <c r="R160" s="106" t="str">
        <f t="shared" si="43"/>
        <v>◄</v>
      </c>
      <c r="S160" s="25"/>
      <c r="T160" s="24"/>
      <c r="U160" s="23"/>
      <c r="V160" s="22"/>
      <c r="W160" s="105">
        <f t="shared" si="44"/>
        <v>0</v>
      </c>
      <c r="X160" s="104">
        <f t="shared" si="45"/>
        <v>0</v>
      </c>
      <c r="Y160" s="19"/>
      <c r="Z160" s="103">
        <f t="shared" si="46"/>
        <v>0</v>
      </c>
      <c r="AA160" s="102">
        <f t="shared" si="47"/>
        <v>0</v>
      </c>
      <c r="AB160" s="5" t="s">
        <v>0</v>
      </c>
      <c r="AC160" s="92"/>
    </row>
    <row r="161" spans="1:29" x14ac:dyDescent="0.25">
      <c r="A161" s="114"/>
      <c r="B161" s="23"/>
      <c r="C161" s="113"/>
      <c r="D161" s="155" t="s">
        <v>536</v>
      </c>
      <c r="E161" s="154" t="s">
        <v>600</v>
      </c>
      <c r="F161" s="197">
        <v>7320</v>
      </c>
      <c r="G161" s="111" t="s">
        <v>599</v>
      </c>
      <c r="H161" s="201" t="s">
        <v>598</v>
      </c>
      <c r="I161" s="176">
        <v>7320</v>
      </c>
      <c r="J161" s="195" t="s">
        <v>390</v>
      </c>
      <c r="K161" s="213" t="s">
        <v>597</v>
      </c>
      <c r="L161" s="214" t="s">
        <v>596</v>
      </c>
      <c r="M161" s="106" t="str">
        <f t="shared" si="40"/>
        <v/>
      </c>
      <c r="N161" s="106" t="str">
        <f t="shared" si="41"/>
        <v>◄</v>
      </c>
      <c r="O161" s="25"/>
      <c r="P161" s="24"/>
      <c r="Q161" s="106" t="str">
        <f t="shared" si="42"/>
        <v/>
      </c>
      <c r="R161" s="106" t="str">
        <f t="shared" si="43"/>
        <v>◄</v>
      </c>
      <c r="S161" s="25"/>
      <c r="T161" s="24"/>
      <c r="U161" s="23"/>
      <c r="V161" s="22"/>
      <c r="W161" s="105">
        <f t="shared" si="44"/>
        <v>0</v>
      </c>
      <c r="X161" s="104">
        <f t="shared" si="45"/>
        <v>0</v>
      </c>
      <c r="Y161" s="19"/>
      <c r="Z161" s="103">
        <f t="shared" si="46"/>
        <v>0</v>
      </c>
      <c r="AA161" s="102">
        <f t="shared" si="47"/>
        <v>0</v>
      </c>
      <c r="AB161" s="5" t="s">
        <v>0</v>
      </c>
      <c r="AC161" s="92"/>
    </row>
    <row r="162" spans="1:29" x14ac:dyDescent="0.25">
      <c r="A162" s="114"/>
      <c r="B162" s="23"/>
      <c r="C162" s="113"/>
      <c r="D162" s="155" t="s">
        <v>536</v>
      </c>
      <c r="E162" s="154">
        <v>60</v>
      </c>
      <c r="F162" s="197">
        <v>7320</v>
      </c>
      <c r="G162" s="111" t="s">
        <v>594</v>
      </c>
      <c r="H162" s="201" t="s">
        <v>593</v>
      </c>
      <c r="I162" s="176">
        <v>7320</v>
      </c>
      <c r="J162" s="195" t="s">
        <v>390</v>
      </c>
      <c r="K162" s="213" t="s">
        <v>467</v>
      </c>
      <c r="L162" s="194"/>
      <c r="M162" s="106" t="str">
        <f t="shared" si="40"/>
        <v/>
      </c>
      <c r="N162" s="106" t="str">
        <f t="shared" si="41"/>
        <v>◄</v>
      </c>
      <c r="O162" s="25"/>
      <c r="P162" s="24"/>
      <c r="Q162" s="106" t="str">
        <f t="shared" si="42"/>
        <v/>
      </c>
      <c r="R162" s="106" t="str">
        <f t="shared" si="43"/>
        <v>◄</v>
      </c>
      <c r="S162" s="25"/>
      <c r="T162" s="24"/>
      <c r="U162" s="23"/>
      <c r="V162" s="22"/>
      <c r="W162" s="105">
        <f t="shared" si="44"/>
        <v>0</v>
      </c>
      <c r="X162" s="104">
        <f t="shared" si="45"/>
        <v>0</v>
      </c>
      <c r="Y162" s="19"/>
      <c r="Z162" s="103">
        <f t="shared" si="46"/>
        <v>0</v>
      </c>
      <c r="AA162" s="102">
        <f t="shared" si="47"/>
        <v>0</v>
      </c>
      <c r="AB162" s="5" t="s">
        <v>0</v>
      </c>
      <c r="AC162" s="92"/>
    </row>
    <row r="163" spans="1:29" x14ac:dyDescent="0.25">
      <c r="A163" s="114"/>
      <c r="B163" s="23"/>
      <c r="C163" s="113"/>
      <c r="D163" s="155" t="s">
        <v>536</v>
      </c>
      <c r="E163" s="154">
        <v>61</v>
      </c>
      <c r="F163" s="197">
        <v>7320</v>
      </c>
      <c r="G163" s="111" t="s">
        <v>591</v>
      </c>
      <c r="H163" s="201" t="s">
        <v>590</v>
      </c>
      <c r="I163" s="176">
        <v>7320</v>
      </c>
      <c r="J163" s="195" t="s">
        <v>390</v>
      </c>
      <c r="K163" s="213" t="s">
        <v>463</v>
      </c>
      <c r="L163" s="194"/>
      <c r="M163" s="106" t="str">
        <f t="shared" si="40"/>
        <v/>
      </c>
      <c r="N163" s="106" t="str">
        <f t="shared" si="41"/>
        <v>◄</v>
      </c>
      <c r="O163" s="25"/>
      <c r="P163" s="24"/>
      <c r="Q163" s="106" t="str">
        <f t="shared" si="42"/>
        <v/>
      </c>
      <c r="R163" s="106" t="str">
        <f t="shared" si="43"/>
        <v>◄</v>
      </c>
      <c r="S163" s="25"/>
      <c r="T163" s="24"/>
      <c r="U163" s="23"/>
      <c r="V163" s="22"/>
      <c r="W163" s="105">
        <f t="shared" si="44"/>
        <v>0</v>
      </c>
      <c r="X163" s="104">
        <f t="shared" si="45"/>
        <v>0</v>
      </c>
      <c r="Y163" s="19"/>
      <c r="Z163" s="103">
        <f t="shared" si="46"/>
        <v>0</v>
      </c>
      <c r="AA163" s="102">
        <f t="shared" si="47"/>
        <v>0</v>
      </c>
      <c r="AB163" s="5" t="s">
        <v>0</v>
      </c>
      <c r="AC163" s="92"/>
    </row>
    <row r="164" spans="1:29" x14ac:dyDescent="0.25">
      <c r="A164" s="114"/>
      <c r="B164" s="23"/>
      <c r="C164" s="113"/>
      <c r="D164" s="155" t="s">
        <v>536</v>
      </c>
      <c r="E164" s="154" t="s">
        <v>595</v>
      </c>
      <c r="F164" s="197">
        <v>7320</v>
      </c>
      <c r="G164" s="111" t="s">
        <v>594</v>
      </c>
      <c r="H164" s="201" t="s">
        <v>593</v>
      </c>
      <c r="I164" s="176">
        <v>7320</v>
      </c>
      <c r="J164" s="195" t="s">
        <v>416</v>
      </c>
      <c r="K164" s="213" t="s">
        <v>565</v>
      </c>
      <c r="L164" s="194"/>
      <c r="M164" s="106" t="str">
        <f t="shared" si="40"/>
        <v/>
      </c>
      <c r="N164" s="106" t="str">
        <f t="shared" si="41"/>
        <v>◄</v>
      </c>
      <c r="O164" s="25"/>
      <c r="P164" s="24"/>
      <c r="Q164" s="106" t="str">
        <f t="shared" si="42"/>
        <v/>
      </c>
      <c r="R164" s="106" t="str">
        <f t="shared" si="43"/>
        <v>◄</v>
      </c>
      <c r="S164" s="25"/>
      <c r="T164" s="24"/>
      <c r="U164" s="23"/>
      <c r="V164" s="22"/>
      <c r="W164" s="105">
        <f t="shared" si="44"/>
        <v>0</v>
      </c>
      <c r="X164" s="104">
        <f t="shared" si="45"/>
        <v>0</v>
      </c>
      <c r="Y164" s="19"/>
      <c r="Z164" s="103">
        <f t="shared" si="46"/>
        <v>0</v>
      </c>
      <c r="AA164" s="102">
        <f t="shared" si="47"/>
        <v>0</v>
      </c>
      <c r="AB164" s="5" t="s">
        <v>0</v>
      </c>
      <c r="AC164" s="92"/>
    </row>
    <row r="165" spans="1:29" x14ac:dyDescent="0.25">
      <c r="A165" s="114"/>
      <c r="B165" s="23"/>
      <c r="C165" s="113"/>
      <c r="D165" s="155" t="s">
        <v>536</v>
      </c>
      <c r="E165" s="154" t="s">
        <v>592</v>
      </c>
      <c r="F165" s="197">
        <v>7320</v>
      </c>
      <c r="G165" s="111" t="s">
        <v>591</v>
      </c>
      <c r="H165" s="201" t="s">
        <v>590</v>
      </c>
      <c r="I165" s="176">
        <v>7320</v>
      </c>
      <c r="J165" s="195" t="s">
        <v>416</v>
      </c>
      <c r="K165" s="213" t="s">
        <v>565</v>
      </c>
      <c r="L165" s="194"/>
      <c r="M165" s="106" t="str">
        <f t="shared" si="40"/>
        <v/>
      </c>
      <c r="N165" s="106" t="str">
        <f t="shared" si="41"/>
        <v>◄</v>
      </c>
      <c r="O165" s="25"/>
      <c r="P165" s="24"/>
      <c r="Q165" s="106" t="str">
        <f t="shared" si="42"/>
        <v/>
      </c>
      <c r="R165" s="106" t="str">
        <f t="shared" si="43"/>
        <v>◄</v>
      </c>
      <c r="S165" s="25"/>
      <c r="T165" s="24"/>
      <c r="U165" s="23"/>
      <c r="V165" s="22"/>
      <c r="W165" s="105">
        <f t="shared" si="44"/>
        <v>0</v>
      </c>
      <c r="X165" s="104">
        <f t="shared" si="45"/>
        <v>0</v>
      </c>
      <c r="Y165" s="19"/>
      <c r="Z165" s="103">
        <f t="shared" si="46"/>
        <v>0</v>
      </c>
      <c r="AA165" s="102">
        <f t="shared" si="47"/>
        <v>0</v>
      </c>
      <c r="AB165" s="5" t="s">
        <v>0</v>
      </c>
      <c r="AC165" s="92"/>
    </row>
    <row r="166" spans="1:29" ht="4.2" customHeight="1" thickBot="1" x14ac:dyDescent="0.35">
      <c r="A166" s="14"/>
      <c r="B166" s="14"/>
      <c r="C166" s="95"/>
      <c r="D166" s="12"/>
      <c r="E166" s="101"/>
      <c r="F166" s="10"/>
      <c r="G166" s="10"/>
      <c r="H166" s="100"/>
      <c r="I166" s="99"/>
      <c r="J166" s="198"/>
      <c r="K166" s="193"/>
      <c r="L166" s="198"/>
      <c r="M166" s="97"/>
      <c r="N166" s="193"/>
      <c r="O166" s="193"/>
      <c r="P166" s="193"/>
      <c r="Q166" s="193"/>
      <c r="R166" s="193"/>
      <c r="S166" s="193"/>
      <c r="T166" s="193"/>
      <c r="U166" s="193"/>
      <c r="V166" s="193"/>
      <c r="W166" s="193"/>
      <c r="X166" s="193"/>
      <c r="Y166" s="193"/>
      <c r="Z166" s="193"/>
      <c r="AA166" s="193"/>
      <c r="AB166" s="5"/>
      <c r="AC166" s="92"/>
    </row>
    <row r="167" spans="1:29" ht="16.8" thickTop="1" thickBot="1" x14ac:dyDescent="0.3">
      <c r="A167" s="116"/>
      <c r="B167" s="14">
        <f>ROWS(B168:B185)-1</f>
        <v>17</v>
      </c>
      <c r="C167" s="158" t="s">
        <v>589</v>
      </c>
      <c r="D167" s="12"/>
      <c r="E167" s="101"/>
      <c r="F167" s="10"/>
      <c r="G167" s="199"/>
      <c r="H167" s="100"/>
      <c r="I167" s="99"/>
      <c r="J167" s="198"/>
      <c r="K167" s="193"/>
      <c r="L167" s="198"/>
      <c r="M167" s="97"/>
      <c r="N167" s="96" t="str">
        <f>IF(COUNTIF(M168:M188,"?")&gt;0,"?",IF(AND(O167="◄",P167="►"),"◄►",IF(O167="◄","◄",IF(P167="►","►",""))))</f>
        <v>◄</v>
      </c>
      <c r="O167" s="43" t="str">
        <f>IF(SUM(O168:O185)+1=ROWS(O168:O185)-COUNTIF(O168:O185,"-"),"","◄")</f>
        <v>◄</v>
      </c>
      <c r="P167" s="42" t="str">
        <f>IF(SUM(P168:P185)&gt;0,"►","")</f>
        <v/>
      </c>
      <c r="Q167" s="45"/>
      <c r="R167" s="96" t="str">
        <f>IF(COUNTIF(Q168:Q188,"?")&gt;0,"?",IF(AND(S167="◄",T167="►"),"◄►",IF(S167="◄","◄",IF(T167="►","►",""))))</f>
        <v>◄</v>
      </c>
      <c r="S167" s="43" t="str">
        <f>IF(SUM(S168:S185)+1=ROWS(S168:S185)-COUNTIF(S168:S185,"-"),"","◄")</f>
        <v>◄</v>
      </c>
      <c r="T167" s="42" t="str">
        <f>IF(SUM(T168:T185)&gt;0,"►","")</f>
        <v/>
      </c>
      <c r="U167" s="61">
        <f>ROWS(U168:U185)-1</f>
        <v>17</v>
      </c>
      <c r="V167" s="41">
        <f>SUM(V168:V185)-V185</f>
        <v>0</v>
      </c>
      <c r="W167" s="94" t="s">
        <v>51</v>
      </c>
      <c r="X167" s="93"/>
      <c r="Y167" s="41">
        <f>SUM(Y168:Y185)-Y185</f>
        <v>0</v>
      </c>
      <c r="Z167" s="94" t="s">
        <v>51</v>
      </c>
      <c r="AA167" s="93"/>
      <c r="AB167" s="5" t="s">
        <v>0</v>
      </c>
      <c r="AC167" s="92"/>
    </row>
    <row r="168" spans="1:29" x14ac:dyDescent="0.25">
      <c r="A168" s="114"/>
      <c r="B168" s="23"/>
      <c r="C168" s="113"/>
      <c r="D168" s="155" t="s">
        <v>536</v>
      </c>
      <c r="E168" s="154">
        <v>62</v>
      </c>
      <c r="F168" s="197">
        <v>7385</v>
      </c>
      <c r="G168" s="196">
        <v>1</v>
      </c>
      <c r="H168" s="201" t="s">
        <v>527</v>
      </c>
      <c r="I168" s="176">
        <v>7385</v>
      </c>
      <c r="J168" s="195" t="s">
        <v>390</v>
      </c>
      <c r="K168" s="180" t="s">
        <v>526</v>
      </c>
      <c r="L168" s="194"/>
      <c r="M168" s="106" t="str">
        <f t="shared" ref="M168:M183" si="48">IF(N168="?","?","")</f>
        <v/>
      </c>
      <c r="N168" s="106" t="str">
        <f t="shared" ref="N168:N183" si="49">IF(AND(O168="",P168&gt;0),"?",IF(O168="","◄",IF(P168&gt;=1,"►","")))</f>
        <v>◄</v>
      </c>
      <c r="O168" s="25"/>
      <c r="P168" s="24"/>
      <c r="Q168" s="106" t="str">
        <f t="shared" ref="Q168:Q183" si="50">IF(R168="?","?","")</f>
        <v/>
      </c>
      <c r="R168" s="106" t="str">
        <f t="shared" ref="R168:R183" si="51">IF(AND(S168="",T168&gt;0),"?",IF(S168="","◄",IF(T168&gt;=1,"►","")))</f>
        <v>◄</v>
      </c>
      <c r="S168" s="25"/>
      <c r="T168" s="24"/>
      <c r="U168" s="23"/>
      <c r="V168" s="22"/>
      <c r="W168" s="105">
        <f t="shared" ref="W168:W183" si="52">(O168*V168)</f>
        <v>0</v>
      </c>
      <c r="X168" s="104">
        <f t="shared" ref="X168:X183" si="53">(P168*W168)</f>
        <v>0</v>
      </c>
      <c r="Y168" s="19"/>
      <c r="Z168" s="103">
        <f t="shared" ref="Z168:Z183" si="54">(S168*Y168)</f>
        <v>0</v>
      </c>
      <c r="AA168" s="102">
        <f t="shared" ref="AA168:AA183" si="55">(T168*Z168)</f>
        <v>0</v>
      </c>
      <c r="AB168" s="5" t="s">
        <v>0</v>
      </c>
      <c r="AC168" s="92"/>
    </row>
    <row r="169" spans="1:29" x14ac:dyDescent="0.25">
      <c r="A169" s="114">
        <v>1</v>
      </c>
      <c r="B169" s="23"/>
      <c r="C169" s="113"/>
      <c r="D169" s="189" t="s">
        <v>536</v>
      </c>
      <c r="E169" s="188" t="s">
        <v>588</v>
      </c>
      <c r="F169" s="197">
        <v>7385</v>
      </c>
      <c r="G169" s="196">
        <v>1</v>
      </c>
      <c r="H169" s="201" t="s">
        <v>524</v>
      </c>
      <c r="I169" s="176">
        <v>7385</v>
      </c>
      <c r="J169" s="195" t="s">
        <v>390</v>
      </c>
      <c r="K169" s="200" t="s">
        <v>587</v>
      </c>
      <c r="L169" s="194"/>
      <c r="M169" s="106" t="str">
        <f t="shared" si="48"/>
        <v/>
      </c>
      <c r="N169" s="106" t="str">
        <f t="shared" si="49"/>
        <v>◄</v>
      </c>
      <c r="O169" s="25"/>
      <c r="P169" s="24"/>
      <c r="Q169" s="106" t="str">
        <f t="shared" si="50"/>
        <v/>
      </c>
      <c r="R169" s="106" t="str">
        <f t="shared" si="51"/>
        <v>◄</v>
      </c>
      <c r="S169" s="25"/>
      <c r="T169" s="24"/>
      <c r="U169" s="23"/>
      <c r="V169" s="22"/>
      <c r="W169" s="105">
        <f t="shared" si="52"/>
        <v>0</v>
      </c>
      <c r="X169" s="104">
        <f t="shared" si="53"/>
        <v>0</v>
      </c>
      <c r="Y169" s="19"/>
      <c r="Z169" s="103">
        <f t="shared" si="54"/>
        <v>0</v>
      </c>
      <c r="AA169" s="102">
        <f t="shared" si="55"/>
        <v>0</v>
      </c>
      <c r="AB169" s="5" t="s">
        <v>0</v>
      </c>
      <c r="AC169" s="92"/>
    </row>
    <row r="170" spans="1:29" x14ac:dyDescent="0.25">
      <c r="A170" s="114"/>
      <c r="B170" s="23"/>
      <c r="C170" s="113"/>
      <c r="D170" s="155" t="s">
        <v>536</v>
      </c>
      <c r="E170" s="154">
        <v>63</v>
      </c>
      <c r="F170" s="197">
        <v>7385</v>
      </c>
      <c r="G170" s="196">
        <v>2</v>
      </c>
      <c r="H170" s="201" t="s">
        <v>489</v>
      </c>
      <c r="I170" s="176">
        <v>7385</v>
      </c>
      <c r="J170" s="195" t="s">
        <v>390</v>
      </c>
      <c r="K170" s="200" t="s">
        <v>488</v>
      </c>
      <c r="L170" s="194"/>
      <c r="M170" s="106" t="str">
        <f t="shared" si="48"/>
        <v/>
      </c>
      <c r="N170" s="106" t="str">
        <f t="shared" si="49"/>
        <v>◄</v>
      </c>
      <c r="O170" s="25"/>
      <c r="P170" s="24"/>
      <c r="Q170" s="106" t="str">
        <f t="shared" si="50"/>
        <v/>
      </c>
      <c r="R170" s="106" t="str">
        <f t="shared" si="51"/>
        <v>◄</v>
      </c>
      <c r="S170" s="25"/>
      <c r="T170" s="24"/>
      <c r="U170" s="23"/>
      <c r="V170" s="22"/>
      <c r="W170" s="105">
        <f t="shared" si="52"/>
        <v>0</v>
      </c>
      <c r="X170" s="104">
        <f t="shared" si="53"/>
        <v>0</v>
      </c>
      <c r="Y170" s="19"/>
      <c r="Z170" s="103">
        <f t="shared" si="54"/>
        <v>0</v>
      </c>
      <c r="AA170" s="102">
        <f t="shared" si="55"/>
        <v>0</v>
      </c>
      <c r="AB170" s="5" t="s">
        <v>0</v>
      </c>
      <c r="AC170" s="92"/>
    </row>
    <row r="171" spans="1:29" x14ac:dyDescent="0.25">
      <c r="A171" s="114">
        <v>1</v>
      </c>
      <c r="B171" s="23"/>
      <c r="C171" s="113"/>
      <c r="D171" s="189" t="s">
        <v>536</v>
      </c>
      <c r="E171" s="188" t="s">
        <v>586</v>
      </c>
      <c r="F171" s="197" t="s">
        <v>518</v>
      </c>
      <c r="G171" s="196">
        <v>2</v>
      </c>
      <c r="H171" s="201" t="s">
        <v>585</v>
      </c>
      <c r="I171" s="210" t="s">
        <v>518</v>
      </c>
      <c r="J171" s="195" t="s">
        <v>390</v>
      </c>
      <c r="K171" s="200" t="s">
        <v>584</v>
      </c>
      <c r="L171" s="194"/>
      <c r="M171" s="106" t="str">
        <f t="shared" si="48"/>
        <v/>
      </c>
      <c r="N171" s="106" t="str">
        <f t="shared" si="49"/>
        <v>◄</v>
      </c>
      <c r="O171" s="25"/>
      <c r="P171" s="24"/>
      <c r="Q171" s="106" t="str">
        <f t="shared" si="50"/>
        <v/>
      </c>
      <c r="R171" s="106" t="str">
        <f t="shared" si="51"/>
        <v>◄</v>
      </c>
      <c r="S171" s="25"/>
      <c r="T171" s="24"/>
      <c r="U171" s="23"/>
      <c r="V171" s="22"/>
      <c r="W171" s="105">
        <f t="shared" si="52"/>
        <v>0</v>
      </c>
      <c r="X171" s="104">
        <f t="shared" si="53"/>
        <v>0</v>
      </c>
      <c r="Y171" s="19"/>
      <c r="Z171" s="103">
        <f t="shared" si="54"/>
        <v>0</v>
      </c>
      <c r="AA171" s="102">
        <f t="shared" si="55"/>
        <v>0</v>
      </c>
      <c r="AB171" s="5" t="s">
        <v>0</v>
      </c>
      <c r="AC171" s="92"/>
    </row>
    <row r="172" spans="1:29" x14ac:dyDescent="0.25">
      <c r="A172" s="114"/>
      <c r="B172" s="23"/>
      <c r="C172" s="113"/>
      <c r="D172" s="155" t="s">
        <v>536</v>
      </c>
      <c r="E172" s="154">
        <v>64</v>
      </c>
      <c r="F172" s="197" t="s">
        <v>513</v>
      </c>
      <c r="G172" s="196">
        <v>3</v>
      </c>
      <c r="H172" s="201" t="s">
        <v>519</v>
      </c>
      <c r="I172" s="210" t="s">
        <v>513</v>
      </c>
      <c r="J172" s="195" t="s">
        <v>390</v>
      </c>
      <c r="K172" s="200" t="s">
        <v>517</v>
      </c>
      <c r="L172" s="194"/>
      <c r="M172" s="106" t="str">
        <f t="shared" si="48"/>
        <v/>
      </c>
      <c r="N172" s="106" t="str">
        <f t="shared" si="49"/>
        <v>◄</v>
      </c>
      <c r="O172" s="25"/>
      <c r="P172" s="24"/>
      <c r="Q172" s="106" t="str">
        <f t="shared" si="50"/>
        <v/>
      </c>
      <c r="R172" s="106" t="str">
        <f t="shared" si="51"/>
        <v>◄</v>
      </c>
      <c r="S172" s="25"/>
      <c r="T172" s="24"/>
      <c r="U172" s="23"/>
      <c r="V172" s="22"/>
      <c r="W172" s="105">
        <f t="shared" si="52"/>
        <v>0</v>
      </c>
      <c r="X172" s="104">
        <f t="shared" si="53"/>
        <v>0</v>
      </c>
      <c r="Y172" s="19"/>
      <c r="Z172" s="103">
        <f t="shared" si="54"/>
        <v>0</v>
      </c>
      <c r="AA172" s="102">
        <f t="shared" si="55"/>
        <v>0</v>
      </c>
      <c r="AB172" s="5" t="s">
        <v>0</v>
      </c>
      <c r="AC172" s="92"/>
    </row>
    <row r="173" spans="1:29" x14ac:dyDescent="0.25">
      <c r="A173" s="114"/>
      <c r="B173" s="23"/>
      <c r="C173" s="113"/>
      <c r="D173" s="155" t="s">
        <v>536</v>
      </c>
      <c r="E173" s="154">
        <v>65</v>
      </c>
      <c r="F173" s="197">
        <v>7385</v>
      </c>
      <c r="G173" s="196">
        <v>5</v>
      </c>
      <c r="H173" s="201" t="s">
        <v>483</v>
      </c>
      <c r="I173" s="176">
        <v>7385</v>
      </c>
      <c r="J173" s="195" t="s">
        <v>390</v>
      </c>
      <c r="K173" s="200" t="s">
        <v>583</v>
      </c>
      <c r="L173" s="194"/>
      <c r="M173" s="106" t="str">
        <f t="shared" si="48"/>
        <v/>
      </c>
      <c r="N173" s="106" t="str">
        <f t="shared" si="49"/>
        <v>◄</v>
      </c>
      <c r="O173" s="25"/>
      <c r="P173" s="24"/>
      <c r="Q173" s="106" t="str">
        <f t="shared" si="50"/>
        <v/>
      </c>
      <c r="R173" s="106" t="str">
        <f t="shared" si="51"/>
        <v>◄</v>
      </c>
      <c r="S173" s="25"/>
      <c r="T173" s="24"/>
      <c r="U173" s="23"/>
      <c r="V173" s="22"/>
      <c r="W173" s="105">
        <f t="shared" si="52"/>
        <v>0</v>
      </c>
      <c r="X173" s="104">
        <f t="shared" si="53"/>
        <v>0</v>
      </c>
      <c r="Y173" s="19"/>
      <c r="Z173" s="103">
        <f t="shared" si="54"/>
        <v>0</v>
      </c>
      <c r="AA173" s="102">
        <f t="shared" si="55"/>
        <v>0</v>
      </c>
      <c r="AB173" s="5" t="s">
        <v>0</v>
      </c>
      <c r="AC173" s="92"/>
    </row>
    <row r="174" spans="1:29" x14ac:dyDescent="0.25">
      <c r="A174" s="114"/>
      <c r="B174" s="23"/>
      <c r="C174" s="113"/>
      <c r="D174" s="189" t="s">
        <v>536</v>
      </c>
      <c r="E174" s="188" t="s">
        <v>582</v>
      </c>
      <c r="F174" s="197">
        <v>7385</v>
      </c>
      <c r="G174" s="196">
        <v>5</v>
      </c>
      <c r="H174" s="201" t="s">
        <v>510</v>
      </c>
      <c r="I174" s="176">
        <v>7385</v>
      </c>
      <c r="J174" s="195" t="s">
        <v>390</v>
      </c>
      <c r="K174" s="200" t="s">
        <v>509</v>
      </c>
      <c r="L174" s="194"/>
      <c r="M174" s="106" t="str">
        <f t="shared" si="48"/>
        <v/>
      </c>
      <c r="N174" s="106" t="str">
        <f t="shared" si="49"/>
        <v>◄</v>
      </c>
      <c r="O174" s="25"/>
      <c r="P174" s="24"/>
      <c r="Q174" s="106" t="str">
        <f t="shared" si="50"/>
        <v/>
      </c>
      <c r="R174" s="106" t="str">
        <f t="shared" si="51"/>
        <v>◄</v>
      </c>
      <c r="S174" s="25"/>
      <c r="T174" s="24"/>
      <c r="U174" s="23"/>
      <c r="V174" s="22"/>
      <c r="W174" s="105">
        <f t="shared" si="52"/>
        <v>0</v>
      </c>
      <c r="X174" s="104">
        <f t="shared" si="53"/>
        <v>0</v>
      </c>
      <c r="Y174" s="19"/>
      <c r="Z174" s="103">
        <f t="shared" si="54"/>
        <v>0</v>
      </c>
      <c r="AA174" s="102">
        <f t="shared" si="55"/>
        <v>0</v>
      </c>
      <c r="AB174" s="5" t="s">
        <v>0</v>
      </c>
      <c r="AC174" s="92"/>
    </row>
    <row r="175" spans="1:29" x14ac:dyDescent="0.25">
      <c r="A175" s="114"/>
      <c r="B175" s="23"/>
      <c r="C175" s="113"/>
      <c r="D175" s="155" t="s">
        <v>536</v>
      </c>
      <c r="E175" s="154">
        <v>66</v>
      </c>
      <c r="F175" s="197">
        <v>7385</v>
      </c>
      <c r="G175" s="196">
        <v>10</v>
      </c>
      <c r="H175" s="201" t="s">
        <v>473</v>
      </c>
      <c r="I175" s="176">
        <v>7385</v>
      </c>
      <c r="J175" s="195" t="s">
        <v>390</v>
      </c>
      <c r="K175" s="200" t="s">
        <v>581</v>
      </c>
      <c r="L175" s="194"/>
      <c r="M175" s="106" t="str">
        <f t="shared" si="48"/>
        <v/>
      </c>
      <c r="N175" s="106" t="str">
        <f t="shared" si="49"/>
        <v>◄</v>
      </c>
      <c r="O175" s="25"/>
      <c r="P175" s="24"/>
      <c r="Q175" s="106" t="str">
        <f t="shared" si="50"/>
        <v/>
      </c>
      <c r="R175" s="106" t="str">
        <f t="shared" si="51"/>
        <v>◄</v>
      </c>
      <c r="S175" s="25"/>
      <c r="T175" s="24"/>
      <c r="U175" s="23"/>
      <c r="V175" s="22"/>
      <c r="W175" s="105">
        <f t="shared" si="52"/>
        <v>0</v>
      </c>
      <c r="X175" s="104">
        <f t="shared" si="53"/>
        <v>0</v>
      </c>
      <c r="Y175" s="19"/>
      <c r="Z175" s="103">
        <f t="shared" si="54"/>
        <v>0</v>
      </c>
      <c r="AA175" s="102">
        <f t="shared" si="55"/>
        <v>0</v>
      </c>
      <c r="AB175" s="5" t="s">
        <v>0</v>
      </c>
      <c r="AC175" s="92"/>
    </row>
    <row r="176" spans="1:29" x14ac:dyDescent="0.25">
      <c r="A176" s="114"/>
      <c r="B176" s="23"/>
      <c r="C176" s="113"/>
      <c r="D176" s="189" t="s">
        <v>536</v>
      </c>
      <c r="E176" s="188" t="s">
        <v>580</v>
      </c>
      <c r="F176" s="197">
        <v>7385</v>
      </c>
      <c r="G176" s="196">
        <v>10</v>
      </c>
      <c r="H176" s="201" t="s">
        <v>473</v>
      </c>
      <c r="I176" s="176">
        <v>7385</v>
      </c>
      <c r="J176" s="195" t="s">
        <v>390</v>
      </c>
      <c r="K176" s="200" t="s">
        <v>579</v>
      </c>
      <c r="L176" s="194"/>
      <c r="M176" s="106" t="str">
        <f t="shared" si="48"/>
        <v/>
      </c>
      <c r="N176" s="106" t="str">
        <f t="shared" si="49"/>
        <v>◄</v>
      </c>
      <c r="O176" s="25"/>
      <c r="P176" s="24"/>
      <c r="Q176" s="106" t="str">
        <f t="shared" si="50"/>
        <v/>
      </c>
      <c r="R176" s="106" t="str">
        <f t="shared" si="51"/>
        <v>◄</v>
      </c>
      <c r="S176" s="25"/>
      <c r="T176" s="24"/>
      <c r="U176" s="23"/>
      <c r="V176" s="22"/>
      <c r="W176" s="105">
        <f t="shared" si="52"/>
        <v>0</v>
      </c>
      <c r="X176" s="104">
        <f t="shared" si="53"/>
        <v>0</v>
      </c>
      <c r="Y176" s="19"/>
      <c r="Z176" s="103">
        <f t="shared" si="54"/>
        <v>0</v>
      </c>
      <c r="AA176" s="102">
        <f t="shared" si="55"/>
        <v>0</v>
      </c>
      <c r="AB176" s="5" t="s">
        <v>0</v>
      </c>
      <c r="AC176" s="92"/>
    </row>
    <row r="177" spans="1:29" x14ac:dyDescent="0.25">
      <c r="A177" s="114"/>
      <c r="B177" s="23"/>
      <c r="C177" s="113"/>
      <c r="D177" s="155" t="s">
        <v>536</v>
      </c>
      <c r="E177" s="154">
        <v>67</v>
      </c>
      <c r="F177" s="197">
        <v>7385</v>
      </c>
      <c r="G177" s="196">
        <v>15</v>
      </c>
      <c r="H177" s="201" t="s">
        <v>495</v>
      </c>
      <c r="I177" s="176">
        <v>7385</v>
      </c>
      <c r="J177" s="195" t="s">
        <v>390</v>
      </c>
      <c r="K177" s="200" t="s">
        <v>494</v>
      </c>
      <c r="L177" s="194"/>
      <c r="M177" s="106" t="str">
        <f t="shared" si="48"/>
        <v/>
      </c>
      <c r="N177" s="106" t="str">
        <f t="shared" si="49"/>
        <v>◄</v>
      </c>
      <c r="O177" s="25"/>
      <c r="P177" s="24"/>
      <c r="Q177" s="106" t="str">
        <f t="shared" si="50"/>
        <v/>
      </c>
      <c r="R177" s="106" t="str">
        <f t="shared" si="51"/>
        <v>◄</v>
      </c>
      <c r="S177" s="25"/>
      <c r="T177" s="24"/>
      <c r="U177" s="23"/>
      <c r="V177" s="22"/>
      <c r="W177" s="105">
        <f t="shared" si="52"/>
        <v>0</v>
      </c>
      <c r="X177" s="104">
        <f t="shared" si="53"/>
        <v>0</v>
      </c>
      <c r="Y177" s="19"/>
      <c r="Z177" s="103">
        <f t="shared" si="54"/>
        <v>0</v>
      </c>
      <c r="AA177" s="102">
        <f t="shared" si="55"/>
        <v>0</v>
      </c>
      <c r="AB177" s="5" t="s">
        <v>0</v>
      </c>
      <c r="AC177" s="92"/>
    </row>
    <row r="178" spans="1:29" x14ac:dyDescent="0.25">
      <c r="A178" s="114">
        <v>1</v>
      </c>
      <c r="B178" s="23"/>
      <c r="C178" s="113"/>
      <c r="D178" s="189" t="s">
        <v>536</v>
      </c>
      <c r="E178" s="188" t="s">
        <v>578</v>
      </c>
      <c r="F178" s="197">
        <v>7385</v>
      </c>
      <c r="G178" s="196">
        <v>15</v>
      </c>
      <c r="H178" s="201" t="s">
        <v>504</v>
      </c>
      <c r="I178" s="176">
        <v>7385</v>
      </c>
      <c r="J178" s="195" t="s">
        <v>390</v>
      </c>
      <c r="K178" s="200" t="s">
        <v>503</v>
      </c>
      <c r="L178" s="194"/>
      <c r="M178" s="106" t="str">
        <f t="shared" si="48"/>
        <v/>
      </c>
      <c r="N178" s="106" t="str">
        <f t="shared" si="49"/>
        <v>◄</v>
      </c>
      <c r="O178" s="25"/>
      <c r="P178" s="24"/>
      <c r="Q178" s="106" t="str">
        <f t="shared" si="50"/>
        <v/>
      </c>
      <c r="R178" s="106" t="str">
        <f t="shared" si="51"/>
        <v>◄</v>
      </c>
      <c r="S178" s="25"/>
      <c r="T178" s="24"/>
      <c r="U178" s="23"/>
      <c r="V178" s="22"/>
      <c r="W178" s="105">
        <f t="shared" si="52"/>
        <v>0</v>
      </c>
      <c r="X178" s="104">
        <f t="shared" si="53"/>
        <v>0</v>
      </c>
      <c r="Y178" s="19"/>
      <c r="Z178" s="103">
        <f t="shared" si="54"/>
        <v>0</v>
      </c>
      <c r="AA178" s="102">
        <f t="shared" si="55"/>
        <v>0</v>
      </c>
      <c r="AB178" s="5" t="s">
        <v>0</v>
      </c>
      <c r="AC178" s="92"/>
    </row>
    <row r="179" spans="1:29" x14ac:dyDescent="0.25">
      <c r="A179" s="114"/>
      <c r="B179" s="23"/>
      <c r="C179" s="113"/>
      <c r="D179" s="155" t="s">
        <v>536</v>
      </c>
      <c r="E179" s="154">
        <v>68</v>
      </c>
      <c r="F179" s="197">
        <v>7385</v>
      </c>
      <c r="G179" s="196">
        <v>20</v>
      </c>
      <c r="H179" s="201" t="s">
        <v>479</v>
      </c>
      <c r="I179" s="176">
        <v>7385</v>
      </c>
      <c r="J179" s="195" t="s">
        <v>390</v>
      </c>
      <c r="K179" s="200" t="s">
        <v>478</v>
      </c>
      <c r="L179" s="194"/>
      <c r="M179" s="106" t="str">
        <f t="shared" si="48"/>
        <v/>
      </c>
      <c r="N179" s="106" t="str">
        <f t="shared" si="49"/>
        <v>◄</v>
      </c>
      <c r="O179" s="25"/>
      <c r="P179" s="24"/>
      <c r="Q179" s="106" t="str">
        <f t="shared" si="50"/>
        <v/>
      </c>
      <c r="R179" s="106" t="str">
        <f t="shared" si="51"/>
        <v>◄</v>
      </c>
      <c r="S179" s="25"/>
      <c r="T179" s="24"/>
      <c r="U179" s="23"/>
      <c r="V179" s="22"/>
      <c r="W179" s="105">
        <f t="shared" si="52"/>
        <v>0</v>
      </c>
      <c r="X179" s="104">
        <f t="shared" si="53"/>
        <v>0</v>
      </c>
      <c r="Y179" s="19"/>
      <c r="Z179" s="103">
        <f t="shared" si="54"/>
        <v>0</v>
      </c>
      <c r="AA179" s="102">
        <f t="shared" si="55"/>
        <v>0</v>
      </c>
      <c r="AB179" s="5" t="s">
        <v>0</v>
      </c>
      <c r="AC179" s="92"/>
    </row>
    <row r="180" spans="1:29" x14ac:dyDescent="0.25">
      <c r="A180" s="114"/>
      <c r="B180" s="23"/>
      <c r="C180" s="113"/>
      <c r="D180" s="189" t="s">
        <v>536</v>
      </c>
      <c r="E180" s="188" t="s">
        <v>577</v>
      </c>
      <c r="F180" s="197">
        <v>7385</v>
      </c>
      <c r="G180" s="196">
        <v>20</v>
      </c>
      <c r="H180" s="201" t="s">
        <v>501</v>
      </c>
      <c r="I180" s="176">
        <v>7385</v>
      </c>
      <c r="J180" s="195" t="s">
        <v>390</v>
      </c>
      <c r="K180" s="200" t="s">
        <v>500</v>
      </c>
      <c r="L180" s="194"/>
      <c r="M180" s="106" t="str">
        <f t="shared" si="48"/>
        <v/>
      </c>
      <c r="N180" s="106" t="str">
        <f t="shared" si="49"/>
        <v>◄</v>
      </c>
      <c r="O180" s="25"/>
      <c r="P180" s="24"/>
      <c r="Q180" s="106" t="str">
        <f t="shared" si="50"/>
        <v/>
      </c>
      <c r="R180" s="106" t="str">
        <f t="shared" si="51"/>
        <v>◄</v>
      </c>
      <c r="S180" s="25"/>
      <c r="T180" s="24"/>
      <c r="U180" s="23"/>
      <c r="V180" s="22"/>
      <c r="W180" s="105">
        <f t="shared" si="52"/>
        <v>0</v>
      </c>
      <c r="X180" s="104">
        <f t="shared" si="53"/>
        <v>0</v>
      </c>
      <c r="Y180" s="19"/>
      <c r="Z180" s="103">
        <f t="shared" si="54"/>
        <v>0</v>
      </c>
      <c r="AA180" s="102">
        <f t="shared" si="55"/>
        <v>0</v>
      </c>
      <c r="AB180" s="5" t="s">
        <v>0</v>
      </c>
      <c r="AC180" s="92"/>
    </row>
    <row r="181" spans="1:29" x14ac:dyDescent="0.25">
      <c r="A181" s="114"/>
      <c r="B181" s="23"/>
      <c r="C181" s="113"/>
      <c r="D181" s="155" t="s">
        <v>536</v>
      </c>
      <c r="E181" s="154">
        <v>69</v>
      </c>
      <c r="F181" s="197">
        <v>7385</v>
      </c>
      <c r="G181" s="196">
        <v>25</v>
      </c>
      <c r="H181" s="201" t="s">
        <v>476</v>
      </c>
      <c r="I181" s="176">
        <v>7385</v>
      </c>
      <c r="J181" s="195" t="s">
        <v>390</v>
      </c>
      <c r="K181" s="200" t="s">
        <v>475</v>
      </c>
      <c r="L181" s="194"/>
      <c r="M181" s="106" t="str">
        <f t="shared" si="48"/>
        <v/>
      </c>
      <c r="N181" s="106" t="str">
        <f t="shared" si="49"/>
        <v>◄</v>
      </c>
      <c r="O181" s="25"/>
      <c r="P181" s="24"/>
      <c r="Q181" s="106" t="str">
        <f t="shared" si="50"/>
        <v/>
      </c>
      <c r="R181" s="106" t="str">
        <f t="shared" si="51"/>
        <v>◄</v>
      </c>
      <c r="S181" s="25"/>
      <c r="T181" s="24"/>
      <c r="U181" s="23"/>
      <c r="V181" s="22"/>
      <c r="W181" s="105">
        <f t="shared" si="52"/>
        <v>0</v>
      </c>
      <c r="X181" s="104">
        <f t="shared" si="53"/>
        <v>0</v>
      </c>
      <c r="Y181" s="19"/>
      <c r="Z181" s="103">
        <f t="shared" si="54"/>
        <v>0</v>
      </c>
      <c r="AA181" s="102">
        <f t="shared" si="55"/>
        <v>0</v>
      </c>
      <c r="AB181" s="5" t="s">
        <v>0</v>
      </c>
      <c r="AC181" s="92"/>
    </row>
    <row r="182" spans="1:29" x14ac:dyDescent="0.25">
      <c r="A182" s="114">
        <v>1</v>
      </c>
      <c r="B182" s="23"/>
      <c r="C182" s="113"/>
      <c r="D182" s="189" t="s">
        <v>536</v>
      </c>
      <c r="E182" s="188" t="s">
        <v>576</v>
      </c>
      <c r="F182" s="197">
        <v>7385</v>
      </c>
      <c r="G182" s="196">
        <v>25</v>
      </c>
      <c r="H182" s="201" t="s">
        <v>498</v>
      </c>
      <c r="I182" s="176">
        <v>7385</v>
      </c>
      <c r="J182" s="195" t="s">
        <v>390</v>
      </c>
      <c r="K182" s="200" t="s">
        <v>497</v>
      </c>
      <c r="L182" s="194"/>
      <c r="M182" s="106" t="str">
        <f t="shared" si="48"/>
        <v/>
      </c>
      <c r="N182" s="106" t="str">
        <f t="shared" si="49"/>
        <v>◄</v>
      </c>
      <c r="O182" s="25"/>
      <c r="P182" s="24"/>
      <c r="Q182" s="106" t="str">
        <f t="shared" si="50"/>
        <v/>
      </c>
      <c r="R182" s="106" t="str">
        <f t="shared" si="51"/>
        <v>◄</v>
      </c>
      <c r="S182" s="25"/>
      <c r="T182" s="24"/>
      <c r="U182" s="23"/>
      <c r="V182" s="22"/>
      <c r="W182" s="105">
        <f t="shared" si="52"/>
        <v>0</v>
      </c>
      <c r="X182" s="104">
        <f t="shared" si="53"/>
        <v>0</v>
      </c>
      <c r="Y182" s="19"/>
      <c r="Z182" s="103">
        <f t="shared" si="54"/>
        <v>0</v>
      </c>
      <c r="AA182" s="102">
        <f t="shared" si="55"/>
        <v>0</v>
      </c>
      <c r="AB182" s="5" t="s">
        <v>0</v>
      </c>
      <c r="AC182" s="92"/>
    </row>
    <row r="183" spans="1:29" x14ac:dyDescent="0.25">
      <c r="A183" s="114"/>
      <c r="B183" s="23"/>
      <c r="C183" s="113"/>
      <c r="D183" s="155" t="s">
        <v>536</v>
      </c>
      <c r="E183" s="154" t="s">
        <v>575</v>
      </c>
      <c r="F183" s="197">
        <v>7385</v>
      </c>
      <c r="G183" s="196">
        <v>3</v>
      </c>
      <c r="H183" s="201" t="s">
        <v>519</v>
      </c>
      <c r="I183" s="176">
        <v>7385</v>
      </c>
      <c r="J183" s="195" t="s">
        <v>390</v>
      </c>
      <c r="K183" s="200" t="s">
        <v>574</v>
      </c>
      <c r="L183" s="194"/>
      <c r="M183" s="106" t="str">
        <f t="shared" si="48"/>
        <v/>
      </c>
      <c r="N183" s="106" t="str">
        <f t="shared" si="49"/>
        <v>◄</v>
      </c>
      <c r="O183" s="25"/>
      <c r="P183" s="24"/>
      <c r="Q183" s="106" t="str">
        <f t="shared" si="50"/>
        <v/>
      </c>
      <c r="R183" s="106" t="str">
        <f t="shared" si="51"/>
        <v>◄</v>
      </c>
      <c r="S183" s="25"/>
      <c r="T183" s="24"/>
      <c r="U183" s="23"/>
      <c r="V183" s="22"/>
      <c r="W183" s="105">
        <f t="shared" si="52"/>
        <v>0</v>
      </c>
      <c r="X183" s="104">
        <f t="shared" si="53"/>
        <v>0</v>
      </c>
      <c r="Y183" s="19"/>
      <c r="Z183" s="103">
        <f t="shared" si="54"/>
        <v>0</v>
      </c>
      <c r="AA183" s="102">
        <f t="shared" si="55"/>
        <v>0</v>
      </c>
      <c r="AB183" s="5" t="s">
        <v>0</v>
      </c>
      <c r="AC183" s="92"/>
    </row>
    <row r="184" spans="1:29" ht="4.2" customHeight="1" thickBot="1" x14ac:dyDescent="0.35">
      <c r="A184" s="14"/>
      <c r="B184" s="14"/>
      <c r="C184" s="95"/>
      <c r="D184" s="12"/>
      <c r="E184" s="101"/>
      <c r="F184" s="10"/>
      <c r="G184" s="10"/>
      <c r="H184" s="100"/>
      <c r="I184" s="99"/>
      <c r="J184" s="198"/>
      <c r="K184" s="193"/>
      <c r="L184" s="198"/>
      <c r="M184" s="97"/>
      <c r="N184" s="193"/>
      <c r="O184" s="193"/>
      <c r="P184" s="193"/>
      <c r="Q184" s="193"/>
      <c r="R184" s="193"/>
      <c r="S184" s="193"/>
      <c r="T184" s="193"/>
      <c r="U184" s="193"/>
      <c r="V184" s="193"/>
      <c r="W184" s="193"/>
      <c r="X184" s="193"/>
      <c r="Y184" s="193"/>
      <c r="Z184" s="193"/>
      <c r="AA184" s="193"/>
      <c r="AB184" s="5"/>
      <c r="AC184" s="92"/>
    </row>
    <row r="185" spans="1:29" ht="16.8" thickTop="1" thickBot="1" x14ac:dyDescent="0.3">
      <c r="A185" s="116"/>
      <c r="B185" s="14">
        <f>ROWS(B186:B209)-1</f>
        <v>23</v>
      </c>
      <c r="C185" s="158" t="s">
        <v>573</v>
      </c>
      <c r="D185" s="12"/>
      <c r="E185" s="101"/>
      <c r="F185" s="10"/>
      <c r="G185" s="199"/>
      <c r="H185" s="100"/>
      <c r="I185" s="99"/>
      <c r="J185" s="198"/>
      <c r="K185" s="193"/>
      <c r="L185" s="198"/>
      <c r="M185" s="97"/>
      <c r="N185" s="96" t="str">
        <f>IF(COUNTIF(M186:M209,"?")&gt;0,"?",IF(AND(O185="◄",P185="►"),"◄►",IF(O185="◄","◄",IF(P185="►","►",""))))</f>
        <v>◄</v>
      </c>
      <c r="O185" s="43" t="str">
        <f>IF(SUM(O186:O209)+1=ROWS(O186:O209)-COUNTIF(O186:O209,"-"),"","◄")</f>
        <v>◄</v>
      </c>
      <c r="P185" s="42" t="str">
        <f>IF(SUM(P186:P209)&gt;0,"►","")</f>
        <v/>
      </c>
      <c r="Q185" s="45"/>
      <c r="R185" s="96" t="str">
        <f>IF(COUNTIF(Q186:Q209,"?")&gt;0,"?",IF(AND(S185="◄",T185="►"),"◄►",IF(S185="◄","◄",IF(T185="►","►",""))))</f>
        <v>◄</v>
      </c>
      <c r="S185" s="43" t="str">
        <f>IF(SUM(S186:S209)+1=ROWS(S186:S209)-COUNTIF(S186:S209,"-"),"","◄")</f>
        <v>◄</v>
      </c>
      <c r="T185" s="42" t="str">
        <f>IF(SUM(T186:T209)&gt;0,"►","")</f>
        <v/>
      </c>
      <c r="U185" s="61">
        <f>ROWS(U186:U209)-1</f>
        <v>23</v>
      </c>
      <c r="V185" s="41">
        <f>SUM(V186:V209)-V209</f>
        <v>0</v>
      </c>
      <c r="W185" s="94" t="s">
        <v>51</v>
      </c>
      <c r="X185" s="93"/>
      <c r="Y185" s="41">
        <f>SUM(Y186:Y209)-Y209</f>
        <v>0</v>
      </c>
      <c r="Z185" s="94" t="s">
        <v>51</v>
      </c>
      <c r="AA185" s="93"/>
      <c r="AB185" s="5" t="s">
        <v>0</v>
      </c>
      <c r="AC185" s="92"/>
    </row>
    <row r="186" spans="1:29" x14ac:dyDescent="0.25">
      <c r="A186" s="114"/>
      <c r="B186" s="23"/>
      <c r="C186" s="113"/>
      <c r="D186" s="155" t="s">
        <v>536</v>
      </c>
      <c r="E186" s="154">
        <v>70</v>
      </c>
      <c r="F186" s="197" t="s">
        <v>465</v>
      </c>
      <c r="G186" s="196">
        <v>25</v>
      </c>
      <c r="H186" s="110" t="s">
        <v>572</v>
      </c>
      <c r="I186" s="176" t="s">
        <v>465</v>
      </c>
      <c r="J186" s="195" t="s">
        <v>390</v>
      </c>
      <c r="K186" s="180" t="s">
        <v>451</v>
      </c>
      <c r="L186" s="194"/>
      <c r="M186" s="106" t="str">
        <f t="shared" ref="M186:M207" si="56">IF(N186="?","?","")</f>
        <v/>
      </c>
      <c r="N186" s="106" t="str">
        <f t="shared" ref="N186:N207" si="57">IF(AND(O186="",P186&gt;0),"?",IF(O186="","◄",IF(P186&gt;=1,"►","")))</f>
        <v>◄</v>
      </c>
      <c r="O186" s="25"/>
      <c r="P186" s="24"/>
      <c r="Q186" s="106" t="str">
        <f t="shared" ref="Q186:Q207" si="58">IF(R186="?","?","")</f>
        <v/>
      </c>
      <c r="R186" s="106" t="str">
        <f t="shared" ref="R186:R207" si="59">IF(AND(S186="",T186&gt;0),"?",IF(S186="","◄",IF(T186&gt;=1,"►","")))</f>
        <v>◄</v>
      </c>
      <c r="S186" s="25"/>
      <c r="T186" s="24"/>
      <c r="U186" s="23"/>
      <c r="V186" s="22"/>
      <c r="W186" s="105">
        <f t="shared" ref="W186:W207" si="60">(O186*V186)</f>
        <v>0</v>
      </c>
      <c r="X186" s="104">
        <f t="shared" ref="X186:X207" si="61">(P186*W186)</f>
        <v>0</v>
      </c>
      <c r="Y186" s="19"/>
      <c r="Z186" s="103">
        <f t="shared" ref="Z186:Z207" si="62">(S186*Y186)</f>
        <v>0</v>
      </c>
      <c r="AA186" s="102">
        <f t="shared" ref="AA186:AA207" si="63">(T186*Z186)</f>
        <v>0</v>
      </c>
      <c r="AB186" s="5" t="s">
        <v>0</v>
      </c>
      <c r="AC186" s="92"/>
    </row>
    <row r="187" spans="1:29" x14ac:dyDescent="0.25">
      <c r="A187" s="114"/>
      <c r="B187" s="23"/>
      <c r="C187" s="113"/>
      <c r="D187" s="155" t="s">
        <v>536</v>
      </c>
      <c r="E187" s="154">
        <v>71</v>
      </c>
      <c r="F187" s="197">
        <v>7385</v>
      </c>
      <c r="G187" s="196">
        <v>35</v>
      </c>
      <c r="H187" s="110" t="s">
        <v>446</v>
      </c>
      <c r="I187" s="176">
        <v>7385</v>
      </c>
      <c r="J187" s="195" t="s">
        <v>390</v>
      </c>
      <c r="K187" s="200" t="s">
        <v>469</v>
      </c>
      <c r="L187" s="194"/>
      <c r="M187" s="106" t="str">
        <f t="shared" si="56"/>
        <v/>
      </c>
      <c r="N187" s="106" t="str">
        <f t="shared" si="57"/>
        <v>◄</v>
      </c>
      <c r="O187" s="25"/>
      <c r="P187" s="24"/>
      <c r="Q187" s="106" t="str">
        <f t="shared" si="58"/>
        <v/>
      </c>
      <c r="R187" s="106" t="str">
        <f t="shared" si="59"/>
        <v>◄</v>
      </c>
      <c r="S187" s="25"/>
      <c r="T187" s="24"/>
      <c r="U187" s="23"/>
      <c r="V187" s="22"/>
      <c r="W187" s="105">
        <f t="shared" si="60"/>
        <v>0</v>
      </c>
      <c r="X187" s="104">
        <f t="shared" si="61"/>
        <v>0</v>
      </c>
      <c r="Y187" s="19"/>
      <c r="Z187" s="103">
        <f t="shared" si="62"/>
        <v>0</v>
      </c>
      <c r="AA187" s="102">
        <f t="shared" si="63"/>
        <v>0</v>
      </c>
      <c r="AB187" s="5" t="s">
        <v>0</v>
      </c>
      <c r="AC187" s="92"/>
    </row>
    <row r="188" spans="1:29" x14ac:dyDescent="0.25">
      <c r="A188" s="114"/>
      <c r="B188" s="23"/>
      <c r="C188" s="113"/>
      <c r="D188" s="155" t="s">
        <v>536</v>
      </c>
      <c r="E188" s="154">
        <v>72</v>
      </c>
      <c r="F188" s="197">
        <v>7385</v>
      </c>
      <c r="G188" s="196">
        <v>40</v>
      </c>
      <c r="H188" s="110" t="s">
        <v>443</v>
      </c>
      <c r="I188" s="176">
        <v>7385</v>
      </c>
      <c r="J188" s="195" t="s">
        <v>390</v>
      </c>
      <c r="K188" s="200" t="s">
        <v>468</v>
      </c>
      <c r="L188" s="194"/>
      <c r="M188" s="106" t="str">
        <f t="shared" si="56"/>
        <v/>
      </c>
      <c r="N188" s="106" t="str">
        <f t="shared" si="57"/>
        <v>◄</v>
      </c>
      <c r="O188" s="25"/>
      <c r="P188" s="24"/>
      <c r="Q188" s="106" t="str">
        <f t="shared" si="58"/>
        <v/>
      </c>
      <c r="R188" s="106" t="str">
        <f t="shared" si="59"/>
        <v>◄</v>
      </c>
      <c r="S188" s="25"/>
      <c r="T188" s="24"/>
      <c r="U188" s="23"/>
      <c r="V188" s="22"/>
      <c r="W188" s="105">
        <f t="shared" si="60"/>
        <v>0</v>
      </c>
      <c r="X188" s="104">
        <f t="shared" si="61"/>
        <v>0</v>
      </c>
      <c r="Y188" s="19"/>
      <c r="Z188" s="103">
        <f t="shared" si="62"/>
        <v>0</v>
      </c>
      <c r="AA188" s="102">
        <f t="shared" si="63"/>
        <v>0</v>
      </c>
      <c r="AB188" s="5" t="s">
        <v>0</v>
      </c>
      <c r="AC188" s="92"/>
    </row>
    <row r="189" spans="1:29" x14ac:dyDescent="0.25">
      <c r="A189" s="114"/>
      <c r="B189" s="23"/>
      <c r="C189" s="113"/>
      <c r="D189" s="155" t="s">
        <v>536</v>
      </c>
      <c r="E189" s="154">
        <v>73</v>
      </c>
      <c r="F189" s="197">
        <v>7385</v>
      </c>
      <c r="G189" s="196">
        <v>50</v>
      </c>
      <c r="H189" s="110" t="s">
        <v>440</v>
      </c>
      <c r="I189" s="176">
        <v>7385</v>
      </c>
      <c r="J189" s="195" t="s">
        <v>390</v>
      </c>
      <c r="K189" s="200" t="s">
        <v>467</v>
      </c>
      <c r="L189" s="194"/>
      <c r="M189" s="106" t="str">
        <f t="shared" si="56"/>
        <v/>
      </c>
      <c r="N189" s="106" t="str">
        <f t="shared" si="57"/>
        <v>◄</v>
      </c>
      <c r="O189" s="25"/>
      <c r="P189" s="24"/>
      <c r="Q189" s="106" t="str">
        <f t="shared" si="58"/>
        <v/>
      </c>
      <c r="R189" s="106" t="str">
        <f t="shared" si="59"/>
        <v>◄</v>
      </c>
      <c r="S189" s="25"/>
      <c r="T189" s="24"/>
      <c r="U189" s="23"/>
      <c r="V189" s="22"/>
      <c r="W189" s="105">
        <f t="shared" si="60"/>
        <v>0</v>
      </c>
      <c r="X189" s="104">
        <f t="shared" si="61"/>
        <v>0</v>
      </c>
      <c r="Y189" s="19"/>
      <c r="Z189" s="103">
        <f t="shared" si="62"/>
        <v>0</v>
      </c>
      <c r="AA189" s="102">
        <f t="shared" si="63"/>
        <v>0</v>
      </c>
      <c r="AB189" s="5" t="s">
        <v>0</v>
      </c>
      <c r="AC189" s="92"/>
    </row>
    <row r="190" spans="1:29" x14ac:dyDescent="0.25">
      <c r="A190" s="114"/>
      <c r="B190" s="23"/>
      <c r="C190" s="113"/>
      <c r="D190" s="155" t="s">
        <v>536</v>
      </c>
      <c r="E190" s="154">
        <v>74</v>
      </c>
      <c r="F190" s="197" t="s">
        <v>465</v>
      </c>
      <c r="G190" s="196">
        <v>65</v>
      </c>
      <c r="H190" s="110" t="s">
        <v>466</v>
      </c>
      <c r="I190" s="176" t="s">
        <v>465</v>
      </c>
      <c r="J190" s="195" t="s">
        <v>390</v>
      </c>
      <c r="K190" s="200" t="s">
        <v>464</v>
      </c>
      <c r="L190" s="194"/>
      <c r="M190" s="106" t="str">
        <f t="shared" si="56"/>
        <v/>
      </c>
      <c r="N190" s="106" t="str">
        <f t="shared" si="57"/>
        <v>◄</v>
      </c>
      <c r="O190" s="25"/>
      <c r="P190" s="24"/>
      <c r="Q190" s="106" t="str">
        <f t="shared" si="58"/>
        <v/>
      </c>
      <c r="R190" s="106" t="str">
        <f t="shared" si="59"/>
        <v>◄</v>
      </c>
      <c r="S190" s="25"/>
      <c r="T190" s="24"/>
      <c r="U190" s="23"/>
      <c r="V190" s="22"/>
      <c r="W190" s="105">
        <f t="shared" si="60"/>
        <v>0</v>
      </c>
      <c r="X190" s="104">
        <f t="shared" si="61"/>
        <v>0</v>
      </c>
      <c r="Y190" s="19"/>
      <c r="Z190" s="103">
        <f t="shared" si="62"/>
        <v>0</v>
      </c>
      <c r="AA190" s="102">
        <f t="shared" si="63"/>
        <v>0</v>
      </c>
      <c r="AB190" s="5" t="s">
        <v>0</v>
      </c>
      <c r="AC190" s="92"/>
    </row>
    <row r="191" spans="1:29" x14ac:dyDescent="0.25">
      <c r="A191" s="114"/>
      <c r="B191" s="23"/>
      <c r="C191" s="113"/>
      <c r="D191" s="155" t="s">
        <v>536</v>
      </c>
      <c r="E191" s="154">
        <v>75</v>
      </c>
      <c r="F191" s="197">
        <v>7385</v>
      </c>
      <c r="G191" s="196" t="s">
        <v>437</v>
      </c>
      <c r="H191" s="201" t="s">
        <v>436</v>
      </c>
      <c r="I191" s="176">
        <v>7385</v>
      </c>
      <c r="J191" s="195" t="s">
        <v>390</v>
      </c>
      <c r="K191" s="200" t="s">
        <v>463</v>
      </c>
      <c r="L191" s="194"/>
      <c r="M191" s="106" t="str">
        <f t="shared" si="56"/>
        <v/>
      </c>
      <c r="N191" s="106" t="str">
        <f t="shared" si="57"/>
        <v>◄</v>
      </c>
      <c r="O191" s="25"/>
      <c r="P191" s="24"/>
      <c r="Q191" s="106" t="str">
        <f t="shared" si="58"/>
        <v/>
      </c>
      <c r="R191" s="106" t="str">
        <f t="shared" si="59"/>
        <v>◄</v>
      </c>
      <c r="S191" s="25"/>
      <c r="T191" s="24"/>
      <c r="U191" s="23"/>
      <c r="V191" s="22"/>
      <c r="W191" s="105">
        <f t="shared" si="60"/>
        <v>0</v>
      </c>
      <c r="X191" s="104">
        <f t="shared" si="61"/>
        <v>0</v>
      </c>
      <c r="Y191" s="19"/>
      <c r="Z191" s="103">
        <f t="shared" si="62"/>
        <v>0</v>
      </c>
      <c r="AA191" s="102">
        <f t="shared" si="63"/>
        <v>0</v>
      </c>
      <c r="AB191" s="5" t="s">
        <v>0</v>
      </c>
      <c r="AC191" s="92"/>
    </row>
    <row r="192" spans="1:29" x14ac:dyDescent="0.25">
      <c r="A192" s="114"/>
      <c r="B192" s="23"/>
      <c r="C192" s="113"/>
      <c r="D192" s="189" t="s">
        <v>536</v>
      </c>
      <c r="E192" s="188" t="s">
        <v>571</v>
      </c>
      <c r="F192" s="197">
        <v>7385</v>
      </c>
      <c r="G192" s="196" t="s">
        <v>437</v>
      </c>
      <c r="H192" s="201" t="s">
        <v>433</v>
      </c>
      <c r="I192" s="176">
        <v>7385</v>
      </c>
      <c r="J192" s="195" t="s">
        <v>390</v>
      </c>
      <c r="K192" s="200" t="s">
        <v>461</v>
      </c>
      <c r="L192" s="194"/>
      <c r="M192" s="106" t="str">
        <f t="shared" si="56"/>
        <v/>
      </c>
      <c r="N192" s="106" t="str">
        <f t="shared" si="57"/>
        <v>◄</v>
      </c>
      <c r="O192" s="25"/>
      <c r="P192" s="24"/>
      <c r="Q192" s="106" t="str">
        <f t="shared" si="58"/>
        <v/>
      </c>
      <c r="R192" s="106" t="str">
        <f t="shared" si="59"/>
        <v>◄</v>
      </c>
      <c r="S192" s="25"/>
      <c r="T192" s="24"/>
      <c r="U192" s="23"/>
      <c r="V192" s="22"/>
      <c r="W192" s="105">
        <f t="shared" si="60"/>
        <v>0</v>
      </c>
      <c r="X192" s="104">
        <f t="shared" si="61"/>
        <v>0</v>
      </c>
      <c r="Y192" s="19"/>
      <c r="Z192" s="103">
        <f t="shared" si="62"/>
        <v>0</v>
      </c>
      <c r="AA192" s="102">
        <f t="shared" si="63"/>
        <v>0</v>
      </c>
      <c r="AB192" s="5" t="s">
        <v>0</v>
      </c>
      <c r="AC192" s="92"/>
    </row>
    <row r="193" spans="1:29" x14ac:dyDescent="0.25">
      <c r="A193" s="114"/>
      <c r="B193" s="23"/>
      <c r="C193" s="113"/>
      <c r="D193" s="155" t="s">
        <v>536</v>
      </c>
      <c r="E193" s="154">
        <v>76</v>
      </c>
      <c r="F193" s="197">
        <v>7385</v>
      </c>
      <c r="G193" s="196" t="s">
        <v>430</v>
      </c>
      <c r="H193" s="201" t="s">
        <v>429</v>
      </c>
      <c r="I193" s="176">
        <v>7385</v>
      </c>
      <c r="J193" s="195" t="s">
        <v>390</v>
      </c>
      <c r="K193" s="200" t="s">
        <v>460</v>
      </c>
      <c r="L193" s="194"/>
      <c r="M193" s="106" t="str">
        <f t="shared" si="56"/>
        <v/>
      </c>
      <c r="N193" s="106" t="str">
        <f t="shared" si="57"/>
        <v>◄</v>
      </c>
      <c r="O193" s="25"/>
      <c r="P193" s="24"/>
      <c r="Q193" s="106" t="str">
        <f t="shared" si="58"/>
        <v/>
      </c>
      <c r="R193" s="106" t="str">
        <f t="shared" si="59"/>
        <v>◄</v>
      </c>
      <c r="S193" s="25"/>
      <c r="T193" s="24"/>
      <c r="U193" s="23"/>
      <c r="V193" s="22"/>
      <c r="W193" s="105">
        <f t="shared" si="60"/>
        <v>0</v>
      </c>
      <c r="X193" s="104">
        <f t="shared" si="61"/>
        <v>0</v>
      </c>
      <c r="Y193" s="19"/>
      <c r="Z193" s="103">
        <f t="shared" si="62"/>
        <v>0</v>
      </c>
      <c r="AA193" s="102">
        <f t="shared" si="63"/>
        <v>0</v>
      </c>
      <c r="AB193" s="5" t="s">
        <v>0</v>
      </c>
      <c r="AC193" s="92"/>
    </row>
    <row r="194" spans="1:29" x14ac:dyDescent="0.25">
      <c r="A194" s="114"/>
      <c r="B194" s="23"/>
      <c r="C194" s="113"/>
      <c r="D194" s="189" t="s">
        <v>536</v>
      </c>
      <c r="E194" s="188" t="s">
        <v>570</v>
      </c>
      <c r="F194" s="197">
        <v>7385</v>
      </c>
      <c r="G194" s="196" t="s">
        <v>430</v>
      </c>
      <c r="H194" s="201" t="s">
        <v>426</v>
      </c>
      <c r="I194" s="176">
        <v>7385</v>
      </c>
      <c r="J194" s="195" t="s">
        <v>390</v>
      </c>
      <c r="K194" s="200" t="s">
        <v>458</v>
      </c>
      <c r="L194" s="194"/>
      <c r="M194" s="106" t="str">
        <f t="shared" si="56"/>
        <v/>
      </c>
      <c r="N194" s="106" t="str">
        <f t="shared" si="57"/>
        <v>◄</v>
      </c>
      <c r="O194" s="25"/>
      <c r="P194" s="24"/>
      <c r="Q194" s="106" t="str">
        <f t="shared" si="58"/>
        <v/>
      </c>
      <c r="R194" s="106" t="str">
        <f t="shared" si="59"/>
        <v>◄</v>
      </c>
      <c r="S194" s="25"/>
      <c r="T194" s="24"/>
      <c r="U194" s="23"/>
      <c r="V194" s="22"/>
      <c r="W194" s="105">
        <f t="shared" si="60"/>
        <v>0</v>
      </c>
      <c r="X194" s="104">
        <f t="shared" si="61"/>
        <v>0</v>
      </c>
      <c r="Y194" s="19"/>
      <c r="Z194" s="103">
        <f t="shared" si="62"/>
        <v>0</v>
      </c>
      <c r="AA194" s="102">
        <f t="shared" si="63"/>
        <v>0</v>
      </c>
      <c r="AB194" s="5" t="s">
        <v>0</v>
      </c>
      <c r="AC194" s="92"/>
    </row>
    <row r="195" spans="1:29" x14ac:dyDescent="0.25">
      <c r="A195" s="114"/>
      <c r="B195" s="23"/>
      <c r="C195" s="113"/>
      <c r="D195" s="155" t="s">
        <v>536</v>
      </c>
      <c r="E195" s="154">
        <v>77</v>
      </c>
      <c r="F195" s="197">
        <v>7385</v>
      </c>
      <c r="G195" s="196" t="s">
        <v>424</v>
      </c>
      <c r="H195" s="201" t="s">
        <v>423</v>
      </c>
      <c r="I195" s="176">
        <v>7385</v>
      </c>
      <c r="J195" s="195" t="s">
        <v>390</v>
      </c>
      <c r="K195" s="200" t="s">
        <v>569</v>
      </c>
      <c r="L195" s="194"/>
      <c r="M195" s="106" t="str">
        <f t="shared" si="56"/>
        <v/>
      </c>
      <c r="N195" s="106" t="str">
        <f t="shared" si="57"/>
        <v>◄</v>
      </c>
      <c r="O195" s="25"/>
      <c r="P195" s="24"/>
      <c r="Q195" s="106" t="str">
        <f t="shared" si="58"/>
        <v/>
      </c>
      <c r="R195" s="106" t="str">
        <f t="shared" si="59"/>
        <v>◄</v>
      </c>
      <c r="S195" s="25"/>
      <c r="T195" s="24"/>
      <c r="U195" s="23"/>
      <c r="V195" s="22"/>
      <c r="W195" s="105">
        <f t="shared" si="60"/>
        <v>0</v>
      </c>
      <c r="X195" s="104">
        <f t="shared" si="61"/>
        <v>0</v>
      </c>
      <c r="Y195" s="19"/>
      <c r="Z195" s="103">
        <f t="shared" si="62"/>
        <v>0</v>
      </c>
      <c r="AA195" s="102">
        <f t="shared" si="63"/>
        <v>0</v>
      </c>
      <c r="AB195" s="5" t="s">
        <v>0</v>
      </c>
      <c r="AC195" s="92"/>
    </row>
    <row r="196" spans="1:29" x14ac:dyDescent="0.25">
      <c r="A196" s="114"/>
      <c r="B196" s="23"/>
      <c r="C196" s="113"/>
      <c r="D196" s="155" t="s">
        <v>536</v>
      </c>
      <c r="E196" s="154">
        <v>78</v>
      </c>
      <c r="F196" s="197">
        <v>7385</v>
      </c>
      <c r="G196" s="196" t="s">
        <v>457</v>
      </c>
      <c r="H196" s="201" t="s">
        <v>420</v>
      </c>
      <c r="I196" s="176">
        <v>7385</v>
      </c>
      <c r="J196" s="195" t="s">
        <v>390</v>
      </c>
      <c r="K196" s="200" t="s">
        <v>456</v>
      </c>
      <c r="L196" s="194"/>
      <c r="M196" s="106" t="str">
        <f t="shared" si="56"/>
        <v/>
      </c>
      <c r="N196" s="106" t="str">
        <f t="shared" si="57"/>
        <v>◄</v>
      </c>
      <c r="O196" s="25"/>
      <c r="P196" s="24"/>
      <c r="Q196" s="106" t="str">
        <f t="shared" si="58"/>
        <v/>
      </c>
      <c r="R196" s="106" t="str">
        <f t="shared" si="59"/>
        <v>◄</v>
      </c>
      <c r="S196" s="25"/>
      <c r="T196" s="24"/>
      <c r="U196" s="23"/>
      <c r="V196" s="22"/>
      <c r="W196" s="105">
        <f t="shared" si="60"/>
        <v>0</v>
      </c>
      <c r="X196" s="104">
        <f t="shared" si="61"/>
        <v>0</v>
      </c>
      <c r="Y196" s="19"/>
      <c r="Z196" s="103">
        <f t="shared" si="62"/>
        <v>0</v>
      </c>
      <c r="AA196" s="102">
        <f t="shared" si="63"/>
        <v>0</v>
      </c>
      <c r="AB196" s="5" t="s">
        <v>0</v>
      </c>
      <c r="AC196" s="92"/>
    </row>
    <row r="197" spans="1:29" x14ac:dyDescent="0.25">
      <c r="A197" s="114"/>
      <c r="B197" s="23"/>
      <c r="C197" s="113"/>
      <c r="D197" s="189" t="s">
        <v>536</v>
      </c>
      <c r="E197" s="188" t="s">
        <v>568</v>
      </c>
      <c r="F197" s="197">
        <v>7385</v>
      </c>
      <c r="G197" s="196" t="s">
        <v>457</v>
      </c>
      <c r="H197" s="201" t="s">
        <v>417</v>
      </c>
      <c r="I197" s="176">
        <v>7385</v>
      </c>
      <c r="J197" s="195" t="s">
        <v>390</v>
      </c>
      <c r="K197" s="200" t="s">
        <v>454</v>
      </c>
      <c r="L197" s="194"/>
      <c r="M197" s="106" t="str">
        <f t="shared" si="56"/>
        <v/>
      </c>
      <c r="N197" s="106" t="str">
        <f t="shared" si="57"/>
        <v>◄</v>
      </c>
      <c r="O197" s="25"/>
      <c r="P197" s="24"/>
      <c r="Q197" s="106" t="str">
        <f t="shared" si="58"/>
        <v/>
      </c>
      <c r="R197" s="106" t="str">
        <f t="shared" si="59"/>
        <v>◄</v>
      </c>
      <c r="S197" s="25"/>
      <c r="T197" s="24"/>
      <c r="U197" s="23"/>
      <c r="V197" s="22"/>
      <c r="W197" s="105">
        <f t="shared" si="60"/>
        <v>0</v>
      </c>
      <c r="X197" s="104">
        <f t="shared" si="61"/>
        <v>0</v>
      </c>
      <c r="Y197" s="19"/>
      <c r="Z197" s="103">
        <f t="shared" si="62"/>
        <v>0</v>
      </c>
      <c r="AA197" s="102">
        <f t="shared" si="63"/>
        <v>0</v>
      </c>
      <c r="AB197" s="5" t="s">
        <v>0</v>
      </c>
      <c r="AC197" s="92"/>
    </row>
    <row r="198" spans="1:29" x14ac:dyDescent="0.25">
      <c r="A198" s="114"/>
      <c r="B198" s="23"/>
      <c r="C198" s="113"/>
      <c r="D198" s="155" t="s">
        <v>536</v>
      </c>
      <c r="E198" s="154" t="s">
        <v>567</v>
      </c>
      <c r="F198" s="197">
        <v>7385</v>
      </c>
      <c r="G198" s="196">
        <v>25</v>
      </c>
      <c r="H198" s="201" t="s">
        <v>452</v>
      </c>
      <c r="I198" s="176">
        <v>7385</v>
      </c>
      <c r="J198" s="195" t="s">
        <v>390</v>
      </c>
      <c r="K198" s="200" t="s">
        <v>565</v>
      </c>
      <c r="L198" s="194"/>
      <c r="M198" s="106" t="str">
        <f t="shared" si="56"/>
        <v/>
      </c>
      <c r="N198" s="106" t="str">
        <f t="shared" si="57"/>
        <v>◄</v>
      </c>
      <c r="O198" s="25"/>
      <c r="P198" s="24"/>
      <c r="Q198" s="106" t="str">
        <f t="shared" si="58"/>
        <v/>
      </c>
      <c r="R198" s="106" t="str">
        <f t="shared" si="59"/>
        <v>◄</v>
      </c>
      <c r="S198" s="25"/>
      <c r="T198" s="24"/>
      <c r="U198" s="23"/>
      <c r="V198" s="22"/>
      <c r="W198" s="105">
        <f t="shared" si="60"/>
        <v>0</v>
      </c>
      <c r="X198" s="104">
        <f t="shared" si="61"/>
        <v>0</v>
      </c>
      <c r="Y198" s="19"/>
      <c r="Z198" s="103">
        <f t="shared" si="62"/>
        <v>0</v>
      </c>
      <c r="AA198" s="102">
        <f t="shared" si="63"/>
        <v>0</v>
      </c>
      <c r="AB198" s="5" t="s">
        <v>0</v>
      </c>
      <c r="AC198" s="92"/>
    </row>
    <row r="199" spans="1:29" x14ac:dyDescent="0.25">
      <c r="A199" s="114">
        <v>1</v>
      </c>
      <c r="B199" s="23"/>
      <c r="C199" s="113"/>
      <c r="D199" s="155" t="s">
        <v>536</v>
      </c>
      <c r="E199" s="154" t="s">
        <v>566</v>
      </c>
      <c r="F199" s="197">
        <v>7385</v>
      </c>
      <c r="G199" s="196">
        <v>35</v>
      </c>
      <c r="H199" s="110" t="s">
        <v>446</v>
      </c>
      <c r="I199" s="176">
        <v>7385</v>
      </c>
      <c r="J199" s="195" t="s">
        <v>390</v>
      </c>
      <c r="K199" s="200" t="s">
        <v>565</v>
      </c>
      <c r="L199" s="194"/>
      <c r="M199" s="106" t="str">
        <f t="shared" si="56"/>
        <v/>
      </c>
      <c r="N199" s="106" t="str">
        <f t="shared" si="57"/>
        <v>◄</v>
      </c>
      <c r="O199" s="25"/>
      <c r="P199" s="24"/>
      <c r="Q199" s="106" t="str">
        <f t="shared" si="58"/>
        <v/>
      </c>
      <c r="R199" s="106" t="str">
        <f t="shared" si="59"/>
        <v>◄</v>
      </c>
      <c r="S199" s="25"/>
      <c r="T199" s="24"/>
      <c r="U199" s="23"/>
      <c r="V199" s="22"/>
      <c r="W199" s="105">
        <f t="shared" si="60"/>
        <v>0</v>
      </c>
      <c r="X199" s="104">
        <f t="shared" si="61"/>
        <v>0</v>
      </c>
      <c r="Y199" s="19"/>
      <c r="Z199" s="103">
        <f t="shared" si="62"/>
        <v>0</v>
      </c>
      <c r="AA199" s="102">
        <f t="shared" si="63"/>
        <v>0</v>
      </c>
      <c r="AB199" s="5" t="s">
        <v>0</v>
      </c>
      <c r="AC199" s="92"/>
    </row>
    <row r="200" spans="1:29" x14ac:dyDescent="0.25">
      <c r="A200" s="114"/>
      <c r="B200" s="23"/>
      <c r="C200" s="113"/>
      <c r="D200" s="155" t="s">
        <v>536</v>
      </c>
      <c r="E200" s="154" t="s">
        <v>564</v>
      </c>
      <c r="F200" s="197">
        <v>7385</v>
      </c>
      <c r="G200" s="196">
        <v>2</v>
      </c>
      <c r="H200" s="201" t="s">
        <v>489</v>
      </c>
      <c r="I200" s="176">
        <v>7385</v>
      </c>
      <c r="J200" s="195" t="s">
        <v>390</v>
      </c>
      <c r="K200" s="200" t="s">
        <v>492</v>
      </c>
      <c r="L200" s="194"/>
      <c r="M200" s="106" t="str">
        <f t="shared" si="56"/>
        <v/>
      </c>
      <c r="N200" s="106" t="str">
        <f t="shared" si="57"/>
        <v>◄</v>
      </c>
      <c r="O200" s="25"/>
      <c r="P200" s="24"/>
      <c r="Q200" s="106" t="str">
        <f t="shared" si="58"/>
        <v/>
      </c>
      <c r="R200" s="106" t="str">
        <f t="shared" si="59"/>
        <v>◄</v>
      </c>
      <c r="S200" s="25"/>
      <c r="T200" s="24"/>
      <c r="U200" s="23"/>
      <c r="V200" s="22"/>
      <c r="W200" s="105">
        <f t="shared" si="60"/>
        <v>0</v>
      </c>
      <c r="X200" s="104">
        <f t="shared" si="61"/>
        <v>0</v>
      </c>
      <c r="Y200" s="19"/>
      <c r="Z200" s="103">
        <f t="shared" si="62"/>
        <v>0</v>
      </c>
      <c r="AA200" s="102">
        <f t="shared" si="63"/>
        <v>0</v>
      </c>
      <c r="AB200" s="5" t="s">
        <v>0</v>
      </c>
      <c r="AC200" s="92"/>
    </row>
    <row r="201" spans="1:29" x14ac:dyDescent="0.25">
      <c r="A201" s="114"/>
      <c r="B201" s="23"/>
      <c r="C201" s="113"/>
      <c r="D201" s="155" t="s">
        <v>536</v>
      </c>
      <c r="E201" s="154" t="s">
        <v>563</v>
      </c>
      <c r="F201" s="197">
        <v>7385</v>
      </c>
      <c r="G201" s="196">
        <v>2</v>
      </c>
      <c r="H201" s="201" t="s">
        <v>562</v>
      </c>
      <c r="I201" s="176">
        <v>7385</v>
      </c>
      <c r="J201" s="195" t="s">
        <v>390</v>
      </c>
      <c r="K201" s="200" t="s">
        <v>561</v>
      </c>
      <c r="L201" s="194"/>
      <c r="M201" s="106" t="str">
        <f t="shared" si="56"/>
        <v/>
      </c>
      <c r="N201" s="106" t="str">
        <f t="shared" si="57"/>
        <v>◄</v>
      </c>
      <c r="O201" s="25"/>
      <c r="P201" s="24"/>
      <c r="Q201" s="106" t="str">
        <f t="shared" si="58"/>
        <v/>
      </c>
      <c r="R201" s="106" t="str">
        <f t="shared" si="59"/>
        <v>◄</v>
      </c>
      <c r="S201" s="25"/>
      <c r="T201" s="24"/>
      <c r="U201" s="23"/>
      <c r="V201" s="22"/>
      <c r="W201" s="105">
        <f t="shared" si="60"/>
        <v>0</v>
      </c>
      <c r="X201" s="104">
        <f t="shared" si="61"/>
        <v>0</v>
      </c>
      <c r="Y201" s="19"/>
      <c r="Z201" s="103">
        <f t="shared" si="62"/>
        <v>0</v>
      </c>
      <c r="AA201" s="102">
        <f t="shared" si="63"/>
        <v>0</v>
      </c>
      <c r="AB201" s="5" t="s">
        <v>0</v>
      </c>
      <c r="AC201" s="92"/>
    </row>
    <row r="202" spans="1:29" x14ac:dyDescent="0.25">
      <c r="A202" s="114"/>
      <c r="B202" s="23"/>
      <c r="C202" s="113"/>
      <c r="D202" s="155" t="s">
        <v>536</v>
      </c>
      <c r="E202" s="154" t="s">
        <v>560</v>
      </c>
      <c r="F202" s="197">
        <v>7385</v>
      </c>
      <c r="G202" s="196">
        <v>5</v>
      </c>
      <c r="H202" s="201" t="s">
        <v>483</v>
      </c>
      <c r="I202" s="176">
        <v>7385</v>
      </c>
      <c r="J202" s="195" t="s">
        <v>390</v>
      </c>
      <c r="K202" s="200" t="s">
        <v>486</v>
      </c>
      <c r="L202" s="194"/>
      <c r="M202" s="106" t="str">
        <f t="shared" si="56"/>
        <v/>
      </c>
      <c r="N202" s="106" t="str">
        <f t="shared" si="57"/>
        <v>◄</v>
      </c>
      <c r="O202" s="25"/>
      <c r="P202" s="24"/>
      <c r="Q202" s="106" t="str">
        <f t="shared" si="58"/>
        <v/>
      </c>
      <c r="R202" s="106" t="str">
        <f t="shared" si="59"/>
        <v>◄</v>
      </c>
      <c r="S202" s="25"/>
      <c r="T202" s="24"/>
      <c r="U202" s="23"/>
      <c r="V202" s="22"/>
      <c r="W202" s="105">
        <f t="shared" si="60"/>
        <v>0</v>
      </c>
      <c r="X202" s="104">
        <f t="shared" si="61"/>
        <v>0</v>
      </c>
      <c r="Y202" s="19"/>
      <c r="Z202" s="103">
        <f t="shared" si="62"/>
        <v>0</v>
      </c>
      <c r="AA202" s="102">
        <f t="shared" si="63"/>
        <v>0</v>
      </c>
      <c r="AB202" s="5" t="s">
        <v>0</v>
      </c>
      <c r="AC202" s="92"/>
    </row>
    <row r="203" spans="1:29" x14ac:dyDescent="0.25">
      <c r="A203" s="114"/>
      <c r="B203" s="23"/>
      <c r="C203" s="113"/>
      <c r="D203" s="155" t="s">
        <v>536</v>
      </c>
      <c r="E203" s="154" t="s">
        <v>559</v>
      </c>
      <c r="F203" s="197">
        <v>7385</v>
      </c>
      <c r="G203" s="196">
        <v>5</v>
      </c>
      <c r="H203" s="201" t="s">
        <v>483</v>
      </c>
      <c r="I203" s="176">
        <v>7385</v>
      </c>
      <c r="J203" s="195" t="s">
        <v>390</v>
      </c>
      <c r="K203" s="200" t="s">
        <v>482</v>
      </c>
      <c r="L203" s="212"/>
      <c r="M203" s="106" t="str">
        <f t="shared" si="56"/>
        <v/>
      </c>
      <c r="N203" s="106" t="str">
        <f t="shared" si="57"/>
        <v>◄</v>
      </c>
      <c r="O203" s="25"/>
      <c r="P203" s="24"/>
      <c r="Q203" s="106" t="str">
        <f t="shared" si="58"/>
        <v/>
      </c>
      <c r="R203" s="106" t="str">
        <f t="shared" si="59"/>
        <v>◄</v>
      </c>
      <c r="S203" s="25"/>
      <c r="T203" s="24"/>
      <c r="U203" s="23"/>
      <c r="V203" s="22"/>
      <c r="W203" s="105">
        <f t="shared" si="60"/>
        <v>0</v>
      </c>
      <c r="X203" s="104">
        <f t="shared" si="61"/>
        <v>0</v>
      </c>
      <c r="Y203" s="19"/>
      <c r="Z203" s="103">
        <f t="shared" si="62"/>
        <v>0</v>
      </c>
      <c r="AA203" s="102">
        <f t="shared" si="63"/>
        <v>0</v>
      </c>
      <c r="AB203" s="5" t="s">
        <v>0</v>
      </c>
      <c r="AC203" s="92"/>
    </row>
    <row r="204" spans="1:29" x14ac:dyDescent="0.25">
      <c r="A204" s="114">
        <v>1</v>
      </c>
      <c r="B204" s="23"/>
      <c r="C204" s="113"/>
      <c r="D204" s="209" t="s">
        <v>536</v>
      </c>
      <c r="E204" s="208" t="s">
        <v>558</v>
      </c>
      <c r="F204" s="197">
        <v>7385</v>
      </c>
      <c r="G204" s="207">
        <v>5</v>
      </c>
      <c r="H204" s="206" t="s">
        <v>483</v>
      </c>
      <c r="I204" s="205">
        <v>7385</v>
      </c>
      <c r="J204" s="204" t="s">
        <v>390</v>
      </c>
      <c r="K204" s="203" t="s">
        <v>557</v>
      </c>
      <c r="L204" s="211" t="s">
        <v>481</v>
      </c>
      <c r="M204" s="106" t="str">
        <f t="shared" si="56"/>
        <v/>
      </c>
      <c r="N204" s="106" t="str">
        <f t="shared" si="57"/>
        <v>◄</v>
      </c>
      <c r="O204" s="25"/>
      <c r="P204" s="24"/>
      <c r="Q204" s="106" t="str">
        <f t="shared" si="58"/>
        <v/>
      </c>
      <c r="R204" s="106" t="str">
        <f t="shared" si="59"/>
        <v>◄</v>
      </c>
      <c r="S204" s="25"/>
      <c r="T204" s="24"/>
      <c r="U204" s="23"/>
      <c r="V204" s="22"/>
      <c r="W204" s="105">
        <f t="shared" si="60"/>
        <v>0</v>
      </c>
      <c r="X204" s="104">
        <f t="shared" si="61"/>
        <v>0</v>
      </c>
      <c r="Y204" s="19"/>
      <c r="Z204" s="103">
        <f t="shared" si="62"/>
        <v>0</v>
      </c>
      <c r="AA204" s="102">
        <f t="shared" si="63"/>
        <v>0</v>
      </c>
      <c r="AB204" s="5" t="s">
        <v>0</v>
      </c>
      <c r="AC204" s="92"/>
    </row>
    <row r="205" spans="1:29" x14ac:dyDescent="0.25">
      <c r="A205" s="114">
        <v>1</v>
      </c>
      <c r="B205" s="23"/>
      <c r="C205" s="113"/>
      <c r="D205" s="155" t="s">
        <v>536</v>
      </c>
      <c r="E205" s="154" t="s">
        <v>556</v>
      </c>
      <c r="F205" s="197">
        <v>7385</v>
      </c>
      <c r="G205" s="196">
        <v>10</v>
      </c>
      <c r="H205" s="201" t="s">
        <v>473</v>
      </c>
      <c r="I205" s="176">
        <v>7385</v>
      </c>
      <c r="J205" s="195" t="s">
        <v>390</v>
      </c>
      <c r="K205" s="200" t="s">
        <v>555</v>
      </c>
      <c r="L205" s="194"/>
      <c r="M205" s="106" t="str">
        <f t="shared" si="56"/>
        <v/>
      </c>
      <c r="N205" s="106" t="str">
        <f t="shared" si="57"/>
        <v>◄</v>
      </c>
      <c r="O205" s="25"/>
      <c r="P205" s="24"/>
      <c r="Q205" s="106" t="str">
        <f t="shared" si="58"/>
        <v/>
      </c>
      <c r="R205" s="106" t="str">
        <f t="shared" si="59"/>
        <v>◄</v>
      </c>
      <c r="S205" s="25"/>
      <c r="T205" s="24"/>
      <c r="U205" s="23"/>
      <c r="V205" s="22"/>
      <c r="W205" s="105">
        <f t="shared" si="60"/>
        <v>0</v>
      </c>
      <c r="X205" s="104">
        <f t="shared" si="61"/>
        <v>0</v>
      </c>
      <c r="Y205" s="19"/>
      <c r="Z205" s="103">
        <f t="shared" si="62"/>
        <v>0</v>
      </c>
      <c r="AA205" s="102">
        <f t="shared" si="63"/>
        <v>0</v>
      </c>
      <c r="AB205" s="5" t="s">
        <v>0</v>
      </c>
      <c r="AC205" s="92"/>
    </row>
    <row r="206" spans="1:29" x14ac:dyDescent="0.25">
      <c r="A206" s="114"/>
      <c r="B206" s="23"/>
      <c r="C206" s="113"/>
      <c r="D206" s="155" t="s">
        <v>536</v>
      </c>
      <c r="E206" s="154" t="s">
        <v>554</v>
      </c>
      <c r="F206" s="197">
        <v>7385</v>
      </c>
      <c r="G206" s="196">
        <v>15</v>
      </c>
      <c r="H206" s="201" t="s">
        <v>495</v>
      </c>
      <c r="I206" s="176">
        <v>7385</v>
      </c>
      <c r="J206" s="195" t="s">
        <v>390</v>
      </c>
      <c r="K206" s="200" t="s">
        <v>553</v>
      </c>
      <c r="L206" s="194"/>
      <c r="M206" s="106" t="str">
        <f t="shared" si="56"/>
        <v/>
      </c>
      <c r="N206" s="106" t="str">
        <f t="shared" si="57"/>
        <v>◄</v>
      </c>
      <c r="O206" s="25"/>
      <c r="P206" s="24"/>
      <c r="Q206" s="106" t="str">
        <f t="shared" si="58"/>
        <v/>
      </c>
      <c r="R206" s="106" t="str">
        <f t="shared" si="59"/>
        <v>◄</v>
      </c>
      <c r="S206" s="25"/>
      <c r="T206" s="24"/>
      <c r="U206" s="23"/>
      <c r="V206" s="22"/>
      <c r="W206" s="105">
        <f t="shared" si="60"/>
        <v>0</v>
      </c>
      <c r="X206" s="104">
        <f t="shared" si="61"/>
        <v>0</v>
      </c>
      <c r="Y206" s="19"/>
      <c r="Z206" s="103">
        <f t="shared" si="62"/>
        <v>0</v>
      </c>
      <c r="AA206" s="102">
        <f t="shared" si="63"/>
        <v>0</v>
      </c>
      <c r="AB206" s="5" t="s">
        <v>0</v>
      </c>
      <c r="AC206" s="92"/>
    </row>
    <row r="207" spans="1:29" x14ac:dyDescent="0.25">
      <c r="A207" s="114"/>
      <c r="B207" s="23"/>
      <c r="C207" s="113"/>
      <c r="D207" s="155" t="s">
        <v>536</v>
      </c>
      <c r="E207" s="154" t="s">
        <v>552</v>
      </c>
      <c r="F207" s="197">
        <v>7385</v>
      </c>
      <c r="G207" s="196">
        <v>20</v>
      </c>
      <c r="H207" s="201" t="s">
        <v>479</v>
      </c>
      <c r="I207" s="176">
        <v>7385</v>
      </c>
      <c r="J207" s="195" t="s">
        <v>390</v>
      </c>
      <c r="K207" s="200" t="s">
        <v>551</v>
      </c>
      <c r="L207" s="194"/>
      <c r="M207" s="106" t="str">
        <f t="shared" si="56"/>
        <v/>
      </c>
      <c r="N207" s="106" t="str">
        <f t="shared" si="57"/>
        <v>◄</v>
      </c>
      <c r="O207" s="25"/>
      <c r="P207" s="24"/>
      <c r="Q207" s="106" t="str">
        <f t="shared" si="58"/>
        <v/>
      </c>
      <c r="R207" s="106" t="str">
        <f t="shared" si="59"/>
        <v>◄</v>
      </c>
      <c r="S207" s="25"/>
      <c r="T207" s="24"/>
      <c r="U207" s="23"/>
      <c r="V207" s="22"/>
      <c r="W207" s="105">
        <f t="shared" si="60"/>
        <v>0</v>
      </c>
      <c r="X207" s="104">
        <f t="shared" si="61"/>
        <v>0</v>
      </c>
      <c r="Y207" s="19"/>
      <c r="Z207" s="103">
        <f t="shared" si="62"/>
        <v>0</v>
      </c>
      <c r="AA207" s="102">
        <f t="shared" si="63"/>
        <v>0</v>
      </c>
      <c r="AB207" s="5" t="s">
        <v>0</v>
      </c>
      <c r="AC207" s="92"/>
    </row>
    <row r="208" spans="1:29" ht="4.2" customHeight="1" thickBot="1" x14ac:dyDescent="0.35">
      <c r="A208" s="14"/>
      <c r="B208" s="14"/>
      <c r="C208" s="95"/>
      <c r="D208" s="12"/>
      <c r="E208" s="101"/>
      <c r="F208" s="10"/>
      <c r="G208" s="10"/>
      <c r="H208" s="100"/>
      <c r="I208" s="99"/>
      <c r="J208" s="198"/>
      <c r="K208" s="193"/>
      <c r="L208" s="198"/>
      <c r="M208" s="97"/>
      <c r="N208" s="193"/>
      <c r="O208" s="193"/>
      <c r="P208" s="193"/>
      <c r="Q208" s="193"/>
      <c r="R208" s="193"/>
      <c r="S208" s="193"/>
      <c r="T208" s="193"/>
      <c r="U208" s="193"/>
      <c r="V208" s="193"/>
      <c r="W208" s="193"/>
      <c r="X208" s="193"/>
      <c r="Y208" s="193"/>
      <c r="Z208" s="193"/>
      <c r="AA208" s="193"/>
      <c r="AB208" s="5"/>
      <c r="AC208" s="92"/>
    </row>
    <row r="209" spans="1:29" ht="16.8" thickTop="1" thickBot="1" x14ac:dyDescent="0.3">
      <c r="A209" s="116"/>
      <c r="B209" s="14">
        <f>ROWS(B210:B221)-1</f>
        <v>11</v>
      </c>
      <c r="C209" s="158" t="s">
        <v>550</v>
      </c>
      <c r="D209" s="12"/>
      <c r="E209" s="101"/>
      <c r="F209" s="10"/>
      <c r="G209" s="199"/>
      <c r="H209" s="100"/>
      <c r="I209" s="99"/>
      <c r="J209" s="198"/>
      <c r="K209" s="193"/>
      <c r="L209" s="198"/>
      <c r="M209" s="97"/>
      <c r="N209" s="96" t="str">
        <f>IF(COUNTIF(M210:M221,"?")&gt;0,"?",IF(AND(O209="◄",P209="►"),"◄►",IF(O209="◄","◄",IF(P209="►","►",""))))</f>
        <v>◄</v>
      </c>
      <c r="O209" s="43" t="str">
        <f>IF(SUM(O210:O221)+1=ROWS(O210:O221)-COUNTIF(O210:O221,"-"),"","◄")</f>
        <v>◄</v>
      </c>
      <c r="P209" s="42" t="str">
        <f>IF(SUM(P210:P221)&gt;0,"►","")</f>
        <v/>
      </c>
      <c r="Q209" s="45"/>
      <c r="R209" s="96" t="str">
        <f>IF(COUNTIF(Q210:Q221,"?")&gt;0,"?",IF(AND(S209="◄",T209="►"),"◄►",IF(S209="◄","◄",IF(T209="►","►",""))))</f>
        <v>◄</v>
      </c>
      <c r="S209" s="43" t="str">
        <f>IF(SUM(S210:S221)+1=ROWS(S210:S221)-COUNTIF(S210:S221,"-"),"","◄")</f>
        <v>◄</v>
      </c>
      <c r="T209" s="42" t="str">
        <f>IF(SUM(T210:T221)&gt;0,"►","")</f>
        <v/>
      </c>
      <c r="U209" s="61">
        <f>ROWS(U210:U221)-1</f>
        <v>11</v>
      </c>
      <c r="V209" s="41">
        <f>SUM(V210:V221)-V221</f>
        <v>0</v>
      </c>
      <c r="W209" s="94" t="s">
        <v>51</v>
      </c>
      <c r="X209" s="93"/>
      <c r="Y209" s="41">
        <f>SUM(Y210:Y221)-Y221</f>
        <v>0</v>
      </c>
      <c r="Z209" s="94" t="s">
        <v>51</v>
      </c>
      <c r="AA209" s="93"/>
      <c r="AB209" s="5" t="s">
        <v>0</v>
      </c>
      <c r="AC209" s="92"/>
    </row>
    <row r="210" spans="1:29" x14ac:dyDescent="0.25">
      <c r="A210" s="114"/>
      <c r="B210" s="23"/>
      <c r="C210" s="113"/>
      <c r="D210" s="155" t="s">
        <v>536</v>
      </c>
      <c r="E210" s="154" t="s">
        <v>549</v>
      </c>
      <c r="F210" s="197">
        <v>7385</v>
      </c>
      <c r="G210" s="196">
        <v>35</v>
      </c>
      <c r="H210" s="110" t="s">
        <v>446</v>
      </c>
      <c r="I210" s="176">
        <v>7385</v>
      </c>
      <c r="J210" s="194" t="s">
        <v>416</v>
      </c>
      <c r="K210" s="180" t="s">
        <v>445</v>
      </c>
      <c r="L210" s="194"/>
      <c r="M210" s="106" t="str">
        <f t="shared" ref="M210:M219" si="64">IF(N210="?","?","")</f>
        <v/>
      </c>
      <c r="N210" s="106" t="str">
        <f t="shared" ref="N210:N219" si="65">IF(AND(O210="",P210&gt;0),"?",IF(O210="","◄",IF(P210&gt;=1,"►","")))</f>
        <v>◄</v>
      </c>
      <c r="O210" s="25"/>
      <c r="P210" s="24"/>
      <c r="Q210" s="106" t="str">
        <f t="shared" ref="Q210:Q219" si="66">IF(R210="?","?","")</f>
        <v/>
      </c>
      <c r="R210" s="106" t="str">
        <f t="shared" ref="R210:R219" si="67">IF(AND(S210="",T210&gt;0),"?",IF(S210="","◄",IF(T210&gt;=1,"►","")))</f>
        <v>◄</v>
      </c>
      <c r="S210" s="25"/>
      <c r="T210" s="24"/>
      <c r="U210" s="23"/>
      <c r="V210" s="22"/>
      <c r="W210" s="105">
        <f t="shared" ref="W210:W219" si="68">(O210*V210)</f>
        <v>0</v>
      </c>
      <c r="X210" s="104">
        <f t="shared" ref="X210:X219" si="69">(P210*W210)</f>
        <v>0</v>
      </c>
      <c r="Y210" s="19"/>
      <c r="Z210" s="103">
        <f t="shared" ref="Z210:Z219" si="70">(S210*Y210)</f>
        <v>0</v>
      </c>
      <c r="AA210" s="102">
        <f t="shared" ref="AA210:AA219" si="71">(T210*Z210)</f>
        <v>0</v>
      </c>
      <c r="AB210" s="5" t="s">
        <v>0</v>
      </c>
      <c r="AC210" s="92"/>
    </row>
    <row r="211" spans="1:29" x14ac:dyDescent="0.25">
      <c r="A211" s="114"/>
      <c r="B211" s="23"/>
      <c r="C211" s="113"/>
      <c r="D211" s="155" t="s">
        <v>536</v>
      </c>
      <c r="E211" s="154" t="s">
        <v>548</v>
      </c>
      <c r="F211" s="197">
        <v>7385</v>
      </c>
      <c r="G211" s="196">
        <v>40</v>
      </c>
      <c r="H211" s="110" t="s">
        <v>443</v>
      </c>
      <c r="I211" s="176">
        <v>7385</v>
      </c>
      <c r="J211" s="194" t="s">
        <v>416</v>
      </c>
      <c r="K211" s="200" t="s">
        <v>442</v>
      </c>
      <c r="L211" s="194"/>
      <c r="M211" s="106" t="str">
        <f t="shared" si="64"/>
        <v/>
      </c>
      <c r="N211" s="106" t="str">
        <f t="shared" si="65"/>
        <v>◄</v>
      </c>
      <c r="O211" s="25"/>
      <c r="P211" s="24"/>
      <c r="Q211" s="106" t="str">
        <f t="shared" si="66"/>
        <v/>
      </c>
      <c r="R211" s="106" t="str">
        <f t="shared" si="67"/>
        <v>◄</v>
      </c>
      <c r="S211" s="25"/>
      <c r="T211" s="24"/>
      <c r="U211" s="23"/>
      <c r="V211" s="22"/>
      <c r="W211" s="105">
        <f t="shared" si="68"/>
        <v>0</v>
      </c>
      <c r="X211" s="104">
        <f t="shared" si="69"/>
        <v>0</v>
      </c>
      <c r="Y211" s="19"/>
      <c r="Z211" s="103">
        <f t="shared" si="70"/>
        <v>0</v>
      </c>
      <c r="AA211" s="102">
        <f t="shared" si="71"/>
        <v>0</v>
      </c>
      <c r="AB211" s="5" t="s">
        <v>0</v>
      </c>
      <c r="AC211" s="92"/>
    </row>
    <row r="212" spans="1:29" x14ac:dyDescent="0.25">
      <c r="A212" s="114"/>
      <c r="B212" s="23"/>
      <c r="C212" s="113"/>
      <c r="D212" s="155" t="s">
        <v>536</v>
      </c>
      <c r="E212" s="154" t="s">
        <v>547</v>
      </c>
      <c r="F212" s="197">
        <v>7385</v>
      </c>
      <c r="G212" s="196">
        <v>50</v>
      </c>
      <c r="H212" s="110" t="s">
        <v>440</v>
      </c>
      <c r="I212" s="176">
        <v>7385</v>
      </c>
      <c r="J212" s="194" t="s">
        <v>416</v>
      </c>
      <c r="K212" s="200" t="s">
        <v>439</v>
      </c>
      <c r="L212" s="194"/>
      <c r="M212" s="106" t="str">
        <f t="shared" si="64"/>
        <v/>
      </c>
      <c r="N212" s="106" t="str">
        <f t="shared" si="65"/>
        <v>◄</v>
      </c>
      <c r="O212" s="25"/>
      <c r="P212" s="24"/>
      <c r="Q212" s="106" t="str">
        <f t="shared" si="66"/>
        <v/>
      </c>
      <c r="R212" s="106" t="str">
        <f t="shared" si="67"/>
        <v>◄</v>
      </c>
      <c r="S212" s="25"/>
      <c r="T212" s="24"/>
      <c r="U212" s="23"/>
      <c r="V212" s="22"/>
      <c r="W212" s="105">
        <f t="shared" si="68"/>
        <v>0</v>
      </c>
      <c r="X212" s="104">
        <f t="shared" si="69"/>
        <v>0</v>
      </c>
      <c r="Y212" s="19"/>
      <c r="Z212" s="103">
        <f t="shared" si="70"/>
        <v>0</v>
      </c>
      <c r="AA212" s="102">
        <f t="shared" si="71"/>
        <v>0</v>
      </c>
      <c r="AB212" s="5" t="s">
        <v>0</v>
      </c>
      <c r="AC212" s="92"/>
    </row>
    <row r="213" spans="1:29" x14ac:dyDescent="0.25">
      <c r="A213" s="114"/>
      <c r="B213" s="23"/>
      <c r="C213" s="113"/>
      <c r="D213" s="155" t="s">
        <v>536</v>
      </c>
      <c r="E213" s="154" t="s">
        <v>546</v>
      </c>
      <c r="F213" s="197">
        <v>7385</v>
      </c>
      <c r="G213" s="196" t="s">
        <v>437</v>
      </c>
      <c r="H213" s="201" t="s">
        <v>436</v>
      </c>
      <c r="I213" s="176">
        <v>7385</v>
      </c>
      <c r="J213" s="194" t="s">
        <v>416</v>
      </c>
      <c r="K213" s="200" t="s">
        <v>435</v>
      </c>
      <c r="L213" s="194"/>
      <c r="M213" s="106" t="str">
        <f t="shared" si="64"/>
        <v/>
      </c>
      <c r="N213" s="106" t="str">
        <f t="shared" si="65"/>
        <v>◄</v>
      </c>
      <c r="O213" s="25"/>
      <c r="P213" s="24"/>
      <c r="Q213" s="106" t="str">
        <f t="shared" si="66"/>
        <v/>
      </c>
      <c r="R213" s="106" t="str">
        <f t="shared" si="67"/>
        <v>◄</v>
      </c>
      <c r="S213" s="25"/>
      <c r="T213" s="24"/>
      <c r="U213" s="23"/>
      <c r="V213" s="22"/>
      <c r="W213" s="105">
        <f t="shared" si="68"/>
        <v>0</v>
      </c>
      <c r="X213" s="104">
        <f t="shared" si="69"/>
        <v>0</v>
      </c>
      <c r="Y213" s="19"/>
      <c r="Z213" s="103">
        <f t="shared" si="70"/>
        <v>0</v>
      </c>
      <c r="AA213" s="102">
        <f t="shared" si="71"/>
        <v>0</v>
      </c>
      <c r="AB213" s="5" t="s">
        <v>0</v>
      </c>
      <c r="AC213" s="92"/>
    </row>
    <row r="214" spans="1:29" x14ac:dyDescent="0.25">
      <c r="A214" s="114">
        <v>1</v>
      </c>
      <c r="B214" s="23"/>
      <c r="C214" s="113"/>
      <c r="D214" s="189" t="s">
        <v>536</v>
      </c>
      <c r="E214" s="188" t="s">
        <v>545</v>
      </c>
      <c r="F214" s="197">
        <v>7385</v>
      </c>
      <c r="G214" s="196" t="s">
        <v>437</v>
      </c>
      <c r="H214" s="201" t="s">
        <v>433</v>
      </c>
      <c r="I214" s="176">
        <v>7385</v>
      </c>
      <c r="J214" s="194" t="s">
        <v>416</v>
      </c>
      <c r="K214" s="200" t="s">
        <v>538</v>
      </c>
      <c r="L214" s="194"/>
      <c r="M214" s="106" t="str">
        <f t="shared" si="64"/>
        <v/>
      </c>
      <c r="N214" s="106" t="str">
        <f t="shared" si="65"/>
        <v>◄</v>
      </c>
      <c r="O214" s="25"/>
      <c r="P214" s="24"/>
      <c r="Q214" s="106" t="str">
        <f t="shared" si="66"/>
        <v/>
      </c>
      <c r="R214" s="106" t="str">
        <f t="shared" si="67"/>
        <v>◄</v>
      </c>
      <c r="S214" s="25"/>
      <c r="T214" s="24"/>
      <c r="U214" s="23"/>
      <c r="V214" s="22"/>
      <c r="W214" s="105">
        <f t="shared" si="68"/>
        <v>0</v>
      </c>
      <c r="X214" s="104">
        <f t="shared" si="69"/>
        <v>0</v>
      </c>
      <c r="Y214" s="19"/>
      <c r="Z214" s="103">
        <f t="shared" si="70"/>
        <v>0</v>
      </c>
      <c r="AA214" s="102">
        <f t="shared" si="71"/>
        <v>0</v>
      </c>
      <c r="AB214" s="5" t="s">
        <v>0</v>
      </c>
      <c r="AC214" s="92"/>
    </row>
    <row r="215" spans="1:29" x14ac:dyDescent="0.25">
      <c r="A215" s="114"/>
      <c r="B215" s="23"/>
      <c r="C215" s="113"/>
      <c r="D215" s="155" t="s">
        <v>536</v>
      </c>
      <c r="E215" s="154" t="s">
        <v>544</v>
      </c>
      <c r="F215" s="197">
        <v>7385</v>
      </c>
      <c r="G215" s="196" t="s">
        <v>430</v>
      </c>
      <c r="H215" s="201" t="s">
        <v>429</v>
      </c>
      <c r="I215" s="176">
        <v>7385</v>
      </c>
      <c r="J215" s="194" t="s">
        <v>416</v>
      </c>
      <c r="K215" s="200" t="s">
        <v>428</v>
      </c>
      <c r="L215" s="194"/>
      <c r="M215" s="106" t="str">
        <f t="shared" si="64"/>
        <v/>
      </c>
      <c r="N215" s="106" t="str">
        <f t="shared" si="65"/>
        <v>◄</v>
      </c>
      <c r="O215" s="25"/>
      <c r="P215" s="24"/>
      <c r="Q215" s="106" t="str">
        <f t="shared" si="66"/>
        <v/>
      </c>
      <c r="R215" s="106" t="str">
        <f t="shared" si="67"/>
        <v>◄</v>
      </c>
      <c r="S215" s="25"/>
      <c r="T215" s="24"/>
      <c r="U215" s="23"/>
      <c r="V215" s="22"/>
      <c r="W215" s="105">
        <f t="shared" si="68"/>
        <v>0</v>
      </c>
      <c r="X215" s="104">
        <f t="shared" si="69"/>
        <v>0</v>
      </c>
      <c r="Y215" s="19"/>
      <c r="Z215" s="103">
        <f t="shared" si="70"/>
        <v>0</v>
      </c>
      <c r="AA215" s="102">
        <f t="shared" si="71"/>
        <v>0</v>
      </c>
      <c r="AB215" s="5" t="s">
        <v>0</v>
      </c>
      <c r="AC215" s="92"/>
    </row>
    <row r="216" spans="1:29" x14ac:dyDescent="0.25">
      <c r="A216" s="114">
        <v>1</v>
      </c>
      <c r="B216" s="23"/>
      <c r="C216" s="113"/>
      <c r="D216" s="189" t="s">
        <v>536</v>
      </c>
      <c r="E216" s="188" t="s">
        <v>543</v>
      </c>
      <c r="F216" s="197">
        <v>7385</v>
      </c>
      <c r="G216" s="196" t="s">
        <v>430</v>
      </c>
      <c r="H216" s="201" t="s">
        <v>426</v>
      </c>
      <c r="I216" s="176">
        <v>7385</v>
      </c>
      <c r="J216" s="194" t="s">
        <v>416</v>
      </c>
      <c r="K216" s="200" t="s">
        <v>538</v>
      </c>
      <c r="L216" s="194"/>
      <c r="M216" s="106" t="str">
        <f t="shared" si="64"/>
        <v/>
      </c>
      <c r="N216" s="106" t="str">
        <f t="shared" si="65"/>
        <v>◄</v>
      </c>
      <c r="O216" s="25"/>
      <c r="P216" s="24"/>
      <c r="Q216" s="106" t="str">
        <f t="shared" si="66"/>
        <v/>
      </c>
      <c r="R216" s="106" t="str">
        <f t="shared" si="67"/>
        <v>◄</v>
      </c>
      <c r="S216" s="25"/>
      <c r="T216" s="24"/>
      <c r="U216" s="23"/>
      <c r="V216" s="22"/>
      <c r="W216" s="105">
        <f t="shared" si="68"/>
        <v>0</v>
      </c>
      <c r="X216" s="104">
        <f t="shared" si="69"/>
        <v>0</v>
      </c>
      <c r="Y216" s="19"/>
      <c r="Z216" s="103">
        <f t="shared" si="70"/>
        <v>0</v>
      </c>
      <c r="AA216" s="102">
        <f t="shared" si="71"/>
        <v>0</v>
      </c>
      <c r="AB216" s="5" t="s">
        <v>0</v>
      </c>
      <c r="AC216" s="92"/>
    </row>
    <row r="217" spans="1:29" x14ac:dyDescent="0.25">
      <c r="A217" s="114"/>
      <c r="B217" s="23"/>
      <c r="C217" s="113"/>
      <c r="D217" s="155" t="s">
        <v>536</v>
      </c>
      <c r="E217" s="154" t="s">
        <v>542</v>
      </c>
      <c r="F217" s="197">
        <v>7385</v>
      </c>
      <c r="G217" s="196" t="s">
        <v>424</v>
      </c>
      <c r="H217" s="201" t="s">
        <v>541</v>
      </c>
      <c r="I217" s="176">
        <v>7385</v>
      </c>
      <c r="J217" s="194" t="s">
        <v>416</v>
      </c>
      <c r="K217" s="200" t="s">
        <v>422</v>
      </c>
      <c r="L217" s="194"/>
      <c r="M217" s="106" t="str">
        <f t="shared" si="64"/>
        <v/>
      </c>
      <c r="N217" s="106" t="str">
        <f t="shared" si="65"/>
        <v>◄</v>
      </c>
      <c r="O217" s="25"/>
      <c r="P217" s="24"/>
      <c r="Q217" s="106" t="str">
        <f t="shared" si="66"/>
        <v/>
      </c>
      <c r="R217" s="106" t="str">
        <f t="shared" si="67"/>
        <v>◄</v>
      </c>
      <c r="S217" s="25"/>
      <c r="T217" s="24"/>
      <c r="U217" s="23"/>
      <c r="V217" s="22"/>
      <c r="W217" s="105">
        <f t="shared" si="68"/>
        <v>0</v>
      </c>
      <c r="X217" s="104">
        <f t="shared" si="69"/>
        <v>0</v>
      </c>
      <c r="Y217" s="19"/>
      <c r="Z217" s="103">
        <f t="shared" si="70"/>
        <v>0</v>
      </c>
      <c r="AA217" s="102">
        <f t="shared" si="71"/>
        <v>0</v>
      </c>
      <c r="AB217" s="5" t="s">
        <v>0</v>
      </c>
      <c r="AC217" s="92"/>
    </row>
    <row r="218" spans="1:29" x14ac:dyDescent="0.25">
      <c r="A218" s="114"/>
      <c r="B218" s="23"/>
      <c r="C218" s="113"/>
      <c r="D218" s="155" t="s">
        <v>536</v>
      </c>
      <c r="E218" s="154" t="s">
        <v>540</v>
      </c>
      <c r="F218" s="197">
        <v>7385</v>
      </c>
      <c r="G218" s="196" t="s">
        <v>457</v>
      </c>
      <c r="H218" s="201" t="s">
        <v>420</v>
      </c>
      <c r="I218" s="176">
        <v>7385</v>
      </c>
      <c r="J218" s="194" t="s">
        <v>416</v>
      </c>
      <c r="K218" s="200" t="s">
        <v>419</v>
      </c>
      <c r="L218" s="194"/>
      <c r="M218" s="106" t="str">
        <f t="shared" si="64"/>
        <v/>
      </c>
      <c r="N218" s="106" t="str">
        <f t="shared" si="65"/>
        <v>◄</v>
      </c>
      <c r="O218" s="25"/>
      <c r="P218" s="24"/>
      <c r="Q218" s="106" t="str">
        <f t="shared" si="66"/>
        <v/>
      </c>
      <c r="R218" s="106" t="str">
        <f t="shared" si="67"/>
        <v>◄</v>
      </c>
      <c r="S218" s="25"/>
      <c r="T218" s="24"/>
      <c r="U218" s="23"/>
      <c r="V218" s="22"/>
      <c r="W218" s="105">
        <f t="shared" si="68"/>
        <v>0</v>
      </c>
      <c r="X218" s="104">
        <f t="shared" si="69"/>
        <v>0</v>
      </c>
      <c r="Y218" s="19"/>
      <c r="Z218" s="103">
        <f t="shared" si="70"/>
        <v>0</v>
      </c>
      <c r="AA218" s="102">
        <f t="shared" si="71"/>
        <v>0</v>
      </c>
      <c r="AB218" s="5" t="s">
        <v>0</v>
      </c>
      <c r="AC218" s="92"/>
    </row>
    <row r="219" spans="1:29" x14ac:dyDescent="0.25">
      <c r="A219" s="114">
        <v>1</v>
      </c>
      <c r="B219" s="23"/>
      <c r="C219" s="113"/>
      <c r="D219" s="189" t="s">
        <v>536</v>
      </c>
      <c r="E219" s="188" t="s">
        <v>539</v>
      </c>
      <c r="F219" s="197">
        <v>7385</v>
      </c>
      <c r="G219" s="196" t="s">
        <v>457</v>
      </c>
      <c r="H219" s="201" t="s">
        <v>417</v>
      </c>
      <c r="I219" s="176">
        <v>7385</v>
      </c>
      <c r="J219" s="194" t="s">
        <v>416</v>
      </c>
      <c r="K219" s="200" t="s">
        <v>538</v>
      </c>
      <c r="L219" s="194"/>
      <c r="M219" s="106" t="str">
        <f t="shared" si="64"/>
        <v/>
      </c>
      <c r="N219" s="106" t="str">
        <f t="shared" si="65"/>
        <v>◄</v>
      </c>
      <c r="O219" s="25"/>
      <c r="P219" s="24"/>
      <c r="Q219" s="106" t="str">
        <f t="shared" si="66"/>
        <v/>
      </c>
      <c r="R219" s="106" t="str">
        <f t="shared" si="67"/>
        <v>◄</v>
      </c>
      <c r="S219" s="25"/>
      <c r="T219" s="24"/>
      <c r="U219" s="23"/>
      <c r="V219" s="22"/>
      <c r="W219" s="105">
        <f t="shared" si="68"/>
        <v>0</v>
      </c>
      <c r="X219" s="104">
        <f t="shared" si="69"/>
        <v>0</v>
      </c>
      <c r="Y219" s="19"/>
      <c r="Z219" s="103">
        <f t="shared" si="70"/>
        <v>0</v>
      </c>
      <c r="AA219" s="102">
        <f t="shared" si="71"/>
        <v>0</v>
      </c>
      <c r="AB219" s="5" t="s">
        <v>0</v>
      </c>
      <c r="AC219" s="92"/>
    </row>
    <row r="220" spans="1:29" ht="4.2" customHeight="1" thickBot="1" x14ac:dyDescent="0.35">
      <c r="A220" s="14"/>
      <c r="B220" s="14"/>
      <c r="C220" s="95"/>
      <c r="D220" s="12"/>
      <c r="E220" s="101"/>
      <c r="F220" s="10"/>
      <c r="G220" s="10"/>
      <c r="H220" s="100"/>
      <c r="I220" s="99"/>
      <c r="J220" s="198"/>
      <c r="K220" s="193"/>
      <c r="L220" s="198"/>
      <c r="M220" s="97"/>
      <c r="N220" s="193"/>
      <c r="O220" s="193"/>
      <c r="P220" s="193"/>
      <c r="Q220" s="193"/>
      <c r="R220" s="193"/>
      <c r="S220" s="193"/>
      <c r="T220" s="193"/>
      <c r="U220" s="193"/>
      <c r="V220" s="193"/>
      <c r="W220" s="193"/>
      <c r="X220" s="193"/>
      <c r="Y220" s="193"/>
      <c r="Z220" s="193"/>
      <c r="AA220" s="193"/>
      <c r="AB220" s="5"/>
      <c r="AC220" s="92"/>
    </row>
    <row r="221" spans="1:29" ht="16.8" thickTop="1" thickBot="1" x14ac:dyDescent="0.3">
      <c r="A221" s="116"/>
      <c r="B221" s="14">
        <f>ROWS(B222:B232)-1</f>
        <v>10</v>
      </c>
      <c r="C221" s="158" t="s">
        <v>537</v>
      </c>
      <c r="D221" s="12"/>
      <c r="E221" s="101"/>
      <c r="F221" s="10"/>
      <c r="G221" s="199"/>
      <c r="H221" s="100"/>
      <c r="I221" s="99"/>
      <c r="J221" s="198"/>
      <c r="K221" s="193"/>
      <c r="L221" s="198"/>
      <c r="M221" s="97"/>
      <c r="N221" s="96" t="str">
        <f>IF(COUNTIF(M222:M260,"?")&gt;0,"?",IF(AND(O221="◄",P221="►"),"◄►",IF(O221="◄","◄",IF(P221="►","►",""))))</f>
        <v>◄</v>
      </c>
      <c r="O221" s="43" t="str">
        <f>IF(SUM(O222:O232)+1=ROWS(O222:O232)-COUNTIF(O222:O232,"-"),"","◄")</f>
        <v>◄</v>
      </c>
      <c r="P221" s="42" t="str">
        <f>IF(SUM(P222:P232)&gt;0,"►","")</f>
        <v/>
      </c>
      <c r="Q221" s="45"/>
      <c r="R221" s="96" t="str">
        <f>IF(COUNTIF(Q222:Q260,"?")&gt;0,"?",IF(AND(S221="◄",T221="►"),"◄►",IF(S221="◄","◄",IF(T221="►","►",""))))</f>
        <v>◄</v>
      </c>
      <c r="S221" s="43" t="str">
        <f>IF(SUM(S222:S232)+1=ROWS(S222:S232)-COUNTIF(S222:S232,"-"),"","◄")</f>
        <v>◄</v>
      </c>
      <c r="T221" s="42" t="str">
        <f>IF(SUM(T222:T232)&gt;0,"►","")</f>
        <v/>
      </c>
      <c r="U221" s="61">
        <f>ROWS(U222:U232)-1</f>
        <v>10</v>
      </c>
      <c r="V221" s="41">
        <f>SUM(V222:V232)-V232</f>
        <v>0</v>
      </c>
      <c r="W221" s="94" t="s">
        <v>51</v>
      </c>
      <c r="X221" s="93"/>
      <c r="Y221" s="41">
        <f>SUM(Y222:Y232)-Y232</f>
        <v>0</v>
      </c>
      <c r="Z221" s="94" t="s">
        <v>51</v>
      </c>
      <c r="AA221" s="93"/>
      <c r="AB221" s="5" t="s">
        <v>0</v>
      </c>
      <c r="AC221" s="92"/>
    </row>
    <row r="222" spans="1:29" x14ac:dyDescent="0.25">
      <c r="A222" s="114"/>
      <c r="B222" s="23"/>
      <c r="C222" s="113"/>
      <c r="D222" s="155" t="s">
        <v>536</v>
      </c>
      <c r="E222" s="154">
        <v>79</v>
      </c>
      <c r="F222" s="197">
        <v>7385</v>
      </c>
      <c r="G222" s="196">
        <v>5</v>
      </c>
      <c r="H222" s="110" t="s">
        <v>404</v>
      </c>
      <c r="I222" s="176">
        <v>7385</v>
      </c>
      <c r="J222" s="195" t="s">
        <v>390</v>
      </c>
      <c r="K222" s="119" t="s">
        <v>403</v>
      </c>
      <c r="L222" s="194"/>
      <c r="M222" s="106" t="str">
        <f t="shared" ref="M222:M230" si="72">IF(N222="?","?","")</f>
        <v/>
      </c>
      <c r="N222" s="106" t="str">
        <f t="shared" ref="N222:N230" si="73">IF(AND(O222="",P222&gt;0),"?",IF(O222="","◄",IF(P222&gt;=1,"►","")))</f>
        <v>◄</v>
      </c>
      <c r="O222" s="25"/>
      <c r="P222" s="24"/>
      <c r="Q222" s="106" t="str">
        <f t="shared" ref="Q222:Q230" si="74">IF(R222="?","?","")</f>
        <v/>
      </c>
      <c r="R222" s="106" t="str">
        <f t="shared" ref="R222:R230" si="75">IF(AND(S222="",T222&gt;0),"?",IF(S222="","◄",IF(T222&gt;=1,"►","")))</f>
        <v>◄</v>
      </c>
      <c r="S222" s="25"/>
      <c r="T222" s="24"/>
      <c r="U222" s="23"/>
      <c r="V222" s="22"/>
      <c r="W222" s="105">
        <f t="shared" ref="W222:W230" si="76">(O222*V222)</f>
        <v>0</v>
      </c>
      <c r="X222" s="104">
        <f t="shared" ref="X222:X230" si="77">(P222*W222)</f>
        <v>0</v>
      </c>
      <c r="Y222" s="19"/>
      <c r="Z222" s="103">
        <f t="shared" ref="Z222:Z230" si="78">(S222*Y222)</f>
        <v>0</v>
      </c>
      <c r="AA222" s="102">
        <f t="shared" ref="AA222:AA230" si="79">(T222*Z222)</f>
        <v>0</v>
      </c>
      <c r="AB222" s="5" t="s">
        <v>0</v>
      </c>
      <c r="AC222" s="92"/>
    </row>
    <row r="223" spans="1:29" x14ac:dyDescent="0.25">
      <c r="A223" s="114"/>
      <c r="B223" s="23"/>
      <c r="C223" s="113"/>
      <c r="D223" s="155" t="s">
        <v>536</v>
      </c>
      <c r="E223" s="154">
        <v>80</v>
      </c>
      <c r="F223" s="197">
        <v>7385</v>
      </c>
      <c r="G223" s="196">
        <v>10</v>
      </c>
      <c r="H223" s="110" t="s">
        <v>400</v>
      </c>
      <c r="I223" s="176">
        <v>7385</v>
      </c>
      <c r="J223" s="195" t="s">
        <v>390</v>
      </c>
      <c r="K223" s="119" t="s">
        <v>399</v>
      </c>
      <c r="L223" s="194"/>
      <c r="M223" s="106" t="str">
        <f t="shared" si="72"/>
        <v/>
      </c>
      <c r="N223" s="106" t="str">
        <f t="shared" si="73"/>
        <v>◄</v>
      </c>
      <c r="O223" s="25"/>
      <c r="P223" s="24"/>
      <c r="Q223" s="106" t="str">
        <f t="shared" si="74"/>
        <v/>
      </c>
      <c r="R223" s="106" t="str">
        <f t="shared" si="75"/>
        <v>◄</v>
      </c>
      <c r="S223" s="25"/>
      <c r="T223" s="24"/>
      <c r="U223" s="23"/>
      <c r="V223" s="22"/>
      <c r="W223" s="105">
        <f t="shared" si="76"/>
        <v>0</v>
      </c>
      <c r="X223" s="104">
        <f t="shared" si="77"/>
        <v>0</v>
      </c>
      <c r="Y223" s="19"/>
      <c r="Z223" s="103">
        <f t="shared" si="78"/>
        <v>0</v>
      </c>
      <c r="AA223" s="102">
        <f t="shared" si="79"/>
        <v>0</v>
      </c>
      <c r="AB223" s="5" t="s">
        <v>0</v>
      </c>
      <c r="AC223" s="92"/>
    </row>
    <row r="224" spans="1:29" x14ac:dyDescent="0.25">
      <c r="A224" s="114"/>
      <c r="B224" s="23"/>
      <c r="C224" s="113"/>
      <c r="D224" s="155" t="s">
        <v>536</v>
      </c>
      <c r="E224" s="154">
        <v>81</v>
      </c>
      <c r="F224" s="197">
        <v>7385</v>
      </c>
      <c r="G224" s="196">
        <v>20</v>
      </c>
      <c r="H224" s="110" t="s">
        <v>397</v>
      </c>
      <c r="I224" s="176">
        <v>7385</v>
      </c>
      <c r="J224" s="195" t="s">
        <v>390</v>
      </c>
      <c r="K224" s="119" t="s">
        <v>396</v>
      </c>
      <c r="L224" s="194"/>
      <c r="M224" s="106" t="str">
        <f t="shared" si="72"/>
        <v/>
      </c>
      <c r="N224" s="106" t="str">
        <f t="shared" si="73"/>
        <v>◄</v>
      </c>
      <c r="O224" s="25"/>
      <c r="P224" s="24"/>
      <c r="Q224" s="106" t="str">
        <f t="shared" si="74"/>
        <v/>
      </c>
      <c r="R224" s="106" t="str">
        <f t="shared" si="75"/>
        <v>◄</v>
      </c>
      <c r="S224" s="25"/>
      <c r="T224" s="24"/>
      <c r="U224" s="23"/>
      <c r="V224" s="22"/>
      <c r="W224" s="105">
        <f t="shared" si="76"/>
        <v>0</v>
      </c>
      <c r="X224" s="104">
        <f t="shared" si="77"/>
        <v>0</v>
      </c>
      <c r="Y224" s="19"/>
      <c r="Z224" s="103">
        <f t="shared" si="78"/>
        <v>0</v>
      </c>
      <c r="AA224" s="102">
        <f t="shared" si="79"/>
        <v>0</v>
      </c>
      <c r="AB224" s="5" t="s">
        <v>0</v>
      </c>
      <c r="AC224" s="92"/>
    </row>
    <row r="225" spans="1:29" x14ac:dyDescent="0.25">
      <c r="A225" s="114"/>
      <c r="B225" s="23"/>
      <c r="C225" s="113"/>
      <c r="D225" s="155" t="s">
        <v>536</v>
      </c>
      <c r="E225" s="154">
        <v>82</v>
      </c>
      <c r="F225" s="197">
        <v>7385</v>
      </c>
      <c r="G225" s="196">
        <v>30</v>
      </c>
      <c r="H225" s="110" t="s">
        <v>531</v>
      </c>
      <c r="I225" s="176">
        <v>7385</v>
      </c>
      <c r="J225" s="195" t="s">
        <v>390</v>
      </c>
      <c r="K225" s="119" t="s">
        <v>393</v>
      </c>
      <c r="L225" s="194"/>
      <c r="M225" s="106" t="str">
        <f t="shared" si="72"/>
        <v/>
      </c>
      <c r="N225" s="106" t="str">
        <f t="shared" si="73"/>
        <v>◄</v>
      </c>
      <c r="O225" s="25"/>
      <c r="P225" s="24"/>
      <c r="Q225" s="106" t="str">
        <f t="shared" si="74"/>
        <v/>
      </c>
      <c r="R225" s="106" t="str">
        <f t="shared" si="75"/>
        <v>◄</v>
      </c>
      <c r="S225" s="25"/>
      <c r="T225" s="24"/>
      <c r="U225" s="23"/>
      <c r="V225" s="22"/>
      <c r="W225" s="105">
        <f t="shared" si="76"/>
        <v>0</v>
      </c>
      <c r="X225" s="104">
        <f t="shared" si="77"/>
        <v>0</v>
      </c>
      <c r="Y225" s="19"/>
      <c r="Z225" s="103">
        <f t="shared" si="78"/>
        <v>0</v>
      </c>
      <c r="AA225" s="102">
        <f t="shared" si="79"/>
        <v>0</v>
      </c>
      <c r="AB225" s="5" t="s">
        <v>0</v>
      </c>
      <c r="AC225" s="92"/>
    </row>
    <row r="226" spans="1:29" x14ac:dyDescent="0.25">
      <c r="A226" s="114"/>
      <c r="B226" s="23"/>
      <c r="C226" s="113"/>
      <c r="D226" s="155" t="s">
        <v>536</v>
      </c>
      <c r="E226" s="154">
        <v>83</v>
      </c>
      <c r="F226" s="197">
        <v>7385</v>
      </c>
      <c r="G226" s="196">
        <v>50</v>
      </c>
      <c r="H226" s="110" t="s">
        <v>391</v>
      </c>
      <c r="I226" s="176">
        <v>7385</v>
      </c>
      <c r="J226" s="195" t="s">
        <v>390</v>
      </c>
      <c r="K226" s="119" t="s">
        <v>389</v>
      </c>
      <c r="L226" s="194"/>
      <c r="M226" s="106" t="str">
        <f t="shared" si="72"/>
        <v/>
      </c>
      <c r="N226" s="106" t="str">
        <f t="shared" si="73"/>
        <v>◄</v>
      </c>
      <c r="O226" s="25"/>
      <c r="P226" s="24"/>
      <c r="Q226" s="106" t="str">
        <f t="shared" si="74"/>
        <v/>
      </c>
      <c r="R226" s="106" t="str">
        <f t="shared" si="75"/>
        <v>◄</v>
      </c>
      <c r="S226" s="25"/>
      <c r="T226" s="24"/>
      <c r="U226" s="23"/>
      <c r="V226" s="22"/>
      <c r="W226" s="105">
        <f t="shared" si="76"/>
        <v>0</v>
      </c>
      <c r="X226" s="104">
        <f t="shared" si="77"/>
        <v>0</v>
      </c>
      <c r="Y226" s="19"/>
      <c r="Z226" s="103">
        <f t="shared" si="78"/>
        <v>0</v>
      </c>
      <c r="AA226" s="102">
        <f t="shared" si="79"/>
        <v>0</v>
      </c>
      <c r="AB226" s="5" t="s">
        <v>0</v>
      </c>
      <c r="AC226" s="92"/>
    </row>
    <row r="227" spans="1:29" x14ac:dyDescent="0.25">
      <c r="A227" s="114">
        <v>1</v>
      </c>
      <c r="B227" s="23"/>
      <c r="C227" s="113"/>
      <c r="D227" s="155" t="s">
        <v>536</v>
      </c>
      <c r="E227" s="154" t="s">
        <v>535</v>
      </c>
      <c r="F227" s="197">
        <v>7385</v>
      </c>
      <c r="G227" s="196">
        <v>5</v>
      </c>
      <c r="H227" s="110" t="s">
        <v>534</v>
      </c>
      <c r="I227" s="176">
        <v>7385</v>
      </c>
      <c r="J227" s="195" t="s">
        <v>390</v>
      </c>
      <c r="K227" s="119" t="s">
        <v>412</v>
      </c>
      <c r="L227" s="194" t="s">
        <v>409</v>
      </c>
      <c r="M227" s="106" t="str">
        <f t="shared" si="72"/>
        <v/>
      </c>
      <c r="N227" s="106" t="str">
        <f t="shared" si="73"/>
        <v>◄</v>
      </c>
      <c r="O227" s="25"/>
      <c r="P227" s="24"/>
      <c r="Q227" s="106" t="str">
        <f t="shared" si="74"/>
        <v/>
      </c>
      <c r="R227" s="106" t="str">
        <f t="shared" si="75"/>
        <v>◄</v>
      </c>
      <c r="S227" s="25"/>
      <c r="T227" s="24"/>
      <c r="U227" s="23"/>
      <c r="V227" s="22"/>
      <c r="W227" s="105">
        <f t="shared" si="76"/>
        <v>0</v>
      </c>
      <c r="X227" s="104">
        <f t="shared" si="77"/>
        <v>0</v>
      </c>
      <c r="Y227" s="19"/>
      <c r="Z227" s="103">
        <f t="shared" si="78"/>
        <v>0</v>
      </c>
      <c r="AA227" s="102">
        <f t="shared" si="79"/>
        <v>0</v>
      </c>
      <c r="AB227" s="5" t="s">
        <v>0</v>
      </c>
      <c r="AC227" s="92"/>
    </row>
    <row r="228" spans="1:29" x14ac:dyDescent="0.25">
      <c r="A228" s="114"/>
      <c r="B228" s="23"/>
      <c r="C228" s="113"/>
      <c r="D228" s="155" t="s">
        <v>536</v>
      </c>
      <c r="E228" s="154" t="s">
        <v>533</v>
      </c>
      <c r="F228" s="197">
        <v>7385</v>
      </c>
      <c r="G228" s="196">
        <v>20</v>
      </c>
      <c r="H228" s="110" t="s">
        <v>397</v>
      </c>
      <c r="I228" s="176">
        <v>7385</v>
      </c>
      <c r="J228" s="195" t="s">
        <v>390</v>
      </c>
      <c r="K228" s="119" t="s">
        <v>410</v>
      </c>
      <c r="L228" s="194" t="s">
        <v>409</v>
      </c>
      <c r="M228" s="106" t="str">
        <f t="shared" si="72"/>
        <v/>
      </c>
      <c r="N228" s="106" t="str">
        <f t="shared" si="73"/>
        <v>◄</v>
      </c>
      <c r="O228" s="25"/>
      <c r="P228" s="24"/>
      <c r="Q228" s="106" t="str">
        <f t="shared" si="74"/>
        <v/>
      </c>
      <c r="R228" s="106" t="str">
        <f t="shared" si="75"/>
        <v>◄</v>
      </c>
      <c r="S228" s="25"/>
      <c r="T228" s="24"/>
      <c r="U228" s="23"/>
      <c r="V228" s="22"/>
      <c r="W228" s="105">
        <f t="shared" si="76"/>
        <v>0</v>
      </c>
      <c r="X228" s="104">
        <f t="shared" si="77"/>
        <v>0</v>
      </c>
      <c r="Y228" s="19"/>
      <c r="Z228" s="103">
        <f t="shared" si="78"/>
        <v>0</v>
      </c>
      <c r="AA228" s="102">
        <f t="shared" si="79"/>
        <v>0</v>
      </c>
      <c r="AB228" s="5" t="s">
        <v>0</v>
      </c>
      <c r="AC228" s="92"/>
    </row>
    <row r="229" spans="1:29" x14ac:dyDescent="0.25">
      <c r="A229" s="114"/>
      <c r="B229" s="23"/>
      <c r="C229" s="113"/>
      <c r="D229" s="155" t="s">
        <v>536</v>
      </c>
      <c r="E229" s="154" t="s">
        <v>532</v>
      </c>
      <c r="F229" s="197">
        <v>7385</v>
      </c>
      <c r="G229" s="196">
        <v>30</v>
      </c>
      <c r="H229" s="110" t="s">
        <v>531</v>
      </c>
      <c r="I229" s="176">
        <v>7385</v>
      </c>
      <c r="J229" s="195" t="s">
        <v>390</v>
      </c>
      <c r="K229" s="119" t="s">
        <v>407</v>
      </c>
      <c r="L229" s="194" t="s">
        <v>406</v>
      </c>
      <c r="M229" s="106" t="str">
        <f t="shared" si="72"/>
        <v/>
      </c>
      <c r="N229" s="106" t="str">
        <f t="shared" si="73"/>
        <v>◄</v>
      </c>
      <c r="O229" s="25"/>
      <c r="P229" s="24"/>
      <c r="Q229" s="106" t="str">
        <f t="shared" si="74"/>
        <v/>
      </c>
      <c r="R229" s="106" t="str">
        <f t="shared" si="75"/>
        <v>◄</v>
      </c>
      <c r="S229" s="25"/>
      <c r="T229" s="24"/>
      <c r="U229" s="23"/>
      <c r="V229" s="22"/>
      <c r="W229" s="105">
        <f t="shared" si="76"/>
        <v>0</v>
      </c>
      <c r="X229" s="104">
        <f t="shared" si="77"/>
        <v>0</v>
      </c>
      <c r="Y229" s="19"/>
      <c r="Z229" s="103">
        <f t="shared" si="78"/>
        <v>0</v>
      </c>
      <c r="AA229" s="102">
        <f t="shared" si="79"/>
        <v>0</v>
      </c>
      <c r="AB229" s="5" t="s">
        <v>0</v>
      </c>
      <c r="AC229" s="92"/>
    </row>
    <row r="230" spans="1:29" x14ac:dyDescent="0.25">
      <c r="A230" s="114"/>
      <c r="B230" s="23"/>
      <c r="C230" s="113"/>
      <c r="D230" s="155" t="s">
        <v>536</v>
      </c>
      <c r="E230" s="154" t="s">
        <v>530</v>
      </c>
      <c r="F230" s="197">
        <v>7385</v>
      </c>
      <c r="G230" s="196">
        <v>50</v>
      </c>
      <c r="H230" s="110" t="s">
        <v>391</v>
      </c>
      <c r="I230" s="176">
        <v>7385</v>
      </c>
      <c r="J230" s="195" t="s">
        <v>390</v>
      </c>
      <c r="K230" s="119" t="s">
        <v>399</v>
      </c>
      <c r="L230" s="194" t="s">
        <v>529</v>
      </c>
      <c r="M230" s="106" t="str">
        <f t="shared" si="72"/>
        <v/>
      </c>
      <c r="N230" s="106" t="str">
        <f t="shared" si="73"/>
        <v>◄</v>
      </c>
      <c r="O230" s="25"/>
      <c r="P230" s="24"/>
      <c r="Q230" s="106" t="str">
        <f t="shared" si="74"/>
        <v/>
      </c>
      <c r="R230" s="106" t="str">
        <f t="shared" si="75"/>
        <v>◄</v>
      </c>
      <c r="S230" s="25"/>
      <c r="T230" s="24"/>
      <c r="U230" s="23"/>
      <c r="V230" s="22"/>
      <c r="W230" s="105">
        <f t="shared" si="76"/>
        <v>0</v>
      </c>
      <c r="X230" s="104">
        <f t="shared" si="77"/>
        <v>0</v>
      </c>
      <c r="Y230" s="19"/>
      <c r="Z230" s="103">
        <f t="shared" si="78"/>
        <v>0</v>
      </c>
      <c r="AA230" s="102">
        <f t="shared" si="79"/>
        <v>0</v>
      </c>
      <c r="AB230" s="5" t="s">
        <v>0</v>
      </c>
      <c r="AC230" s="92"/>
    </row>
    <row r="231" spans="1:29" ht="4.2" customHeight="1" thickBot="1" x14ac:dyDescent="0.35">
      <c r="A231" s="14"/>
      <c r="B231" s="14"/>
      <c r="C231" s="95"/>
      <c r="D231" s="12"/>
      <c r="E231" s="101"/>
      <c r="F231" s="10"/>
      <c r="G231" s="10"/>
      <c r="H231" s="100"/>
      <c r="I231" s="99"/>
      <c r="J231" s="198"/>
      <c r="K231" s="193"/>
      <c r="L231" s="198"/>
      <c r="M231" s="97"/>
      <c r="N231" s="193"/>
      <c r="O231" s="193"/>
      <c r="P231" s="193"/>
      <c r="Q231" s="193"/>
      <c r="R231" s="193"/>
      <c r="S231" s="193"/>
      <c r="T231" s="193"/>
      <c r="U231" s="193"/>
      <c r="V231" s="193"/>
      <c r="W231" s="193"/>
      <c r="X231" s="193"/>
      <c r="Y231" s="193"/>
      <c r="Z231" s="193"/>
      <c r="AA231" s="193"/>
      <c r="AB231" s="5"/>
      <c r="AC231" s="92"/>
    </row>
    <row r="232" spans="1:29" ht="16.8" thickTop="1" thickBot="1" x14ac:dyDescent="0.3">
      <c r="A232" s="116"/>
      <c r="B232" s="14">
        <f>ROWS(B233:B260)-1</f>
        <v>27</v>
      </c>
      <c r="C232" s="158" t="s">
        <v>528</v>
      </c>
      <c r="D232" s="12"/>
      <c r="E232" s="101"/>
      <c r="F232" s="10"/>
      <c r="G232" s="199"/>
      <c r="H232" s="100"/>
      <c r="I232" s="99"/>
      <c r="J232" s="198"/>
      <c r="K232" s="193"/>
      <c r="L232" s="198"/>
      <c r="M232" s="97"/>
      <c r="N232" s="96" t="str">
        <f>IF(COUNTIF(M233:M263,"?")&gt;0,"?",IF(AND(O232="◄",P232="►"),"◄►",IF(O232="◄","◄",IF(P232="►","►",""))))</f>
        <v>◄</v>
      </c>
      <c r="O232" s="43" t="str">
        <f>IF(SUM(O233:O260)+1=ROWS(O233:O260)-COUNTIF(O233:O260,"-"),"","◄")</f>
        <v>◄</v>
      </c>
      <c r="P232" s="42" t="str">
        <f>IF(SUM(P233:P260)&gt;0,"►","")</f>
        <v/>
      </c>
      <c r="Q232" s="45"/>
      <c r="R232" s="96" t="str">
        <f>IF(COUNTIF(Q233:Q263,"?")&gt;0,"?",IF(AND(S232="◄",T232="►"),"◄►",IF(S232="◄","◄",IF(T232="►","►",""))))</f>
        <v>◄</v>
      </c>
      <c r="S232" s="43" t="str">
        <f>IF(SUM(S233:S260)+1=ROWS(S233:S260)-COUNTIF(S233:S260,"-"),"","◄")</f>
        <v>◄</v>
      </c>
      <c r="T232" s="42" t="str">
        <f>IF(SUM(T233:T260)&gt;0,"►","")</f>
        <v/>
      </c>
      <c r="U232" s="61">
        <f>ROWS(U233:U260)-1</f>
        <v>27</v>
      </c>
      <c r="V232" s="41">
        <f>SUM(V233:V260)-V260</f>
        <v>0</v>
      </c>
      <c r="W232" s="94" t="s">
        <v>51</v>
      </c>
      <c r="X232" s="93"/>
      <c r="Y232" s="41">
        <f>SUM(Y233:Y260)-Y260</f>
        <v>0</v>
      </c>
      <c r="Z232" s="94" t="s">
        <v>51</v>
      </c>
      <c r="AA232" s="93"/>
      <c r="AB232" s="5" t="s">
        <v>0</v>
      </c>
      <c r="AC232" s="92"/>
    </row>
    <row r="233" spans="1:29" x14ac:dyDescent="0.25">
      <c r="A233" s="114"/>
      <c r="B233" s="23"/>
      <c r="C233" s="113"/>
      <c r="D233" s="155" t="s">
        <v>536</v>
      </c>
      <c r="E233" s="154">
        <v>84</v>
      </c>
      <c r="F233" s="197">
        <v>7385</v>
      </c>
      <c r="G233" s="196">
        <v>1</v>
      </c>
      <c r="H233" s="201" t="s">
        <v>527</v>
      </c>
      <c r="I233" s="176">
        <v>7385</v>
      </c>
      <c r="J233" s="195" t="s">
        <v>390</v>
      </c>
      <c r="K233" s="180" t="s">
        <v>526</v>
      </c>
      <c r="L233" s="194"/>
      <c r="M233" s="106" t="str">
        <f t="shared" ref="M233:M258" si="80">IF(N233="?","?","")</f>
        <v/>
      </c>
      <c r="N233" s="106" t="str">
        <f t="shared" ref="N233:N258" si="81">IF(AND(O233="",P233&gt;0),"?",IF(O233="","◄",IF(P233&gt;=1,"►","")))</f>
        <v>◄</v>
      </c>
      <c r="O233" s="25"/>
      <c r="P233" s="24"/>
      <c r="Q233" s="106" t="str">
        <f t="shared" ref="Q233:Q258" si="82">IF(R233="?","?","")</f>
        <v/>
      </c>
      <c r="R233" s="106" t="str">
        <f t="shared" ref="R233:R258" si="83">IF(AND(S233="",T233&gt;0),"?",IF(S233="","◄",IF(T233&gt;=1,"►","")))</f>
        <v>◄</v>
      </c>
      <c r="S233" s="25"/>
      <c r="T233" s="24"/>
      <c r="U233" s="23"/>
      <c r="V233" s="22"/>
      <c r="W233" s="105">
        <f t="shared" ref="W233:W258" si="84">(O233*V233)</f>
        <v>0</v>
      </c>
      <c r="X233" s="104">
        <f t="shared" ref="X233:X258" si="85">(P233*W233)</f>
        <v>0</v>
      </c>
      <c r="Y233" s="19"/>
      <c r="Z233" s="103">
        <f t="shared" ref="Z233:Z258" si="86">(S233*Y233)</f>
        <v>0</v>
      </c>
      <c r="AA233" s="102">
        <f t="shared" ref="AA233:AA258" si="87">(T233*Z233)</f>
        <v>0</v>
      </c>
      <c r="AB233" s="5" t="s">
        <v>0</v>
      </c>
      <c r="AC233" s="92"/>
    </row>
    <row r="234" spans="1:29" x14ac:dyDescent="0.25">
      <c r="A234" s="114"/>
      <c r="B234" s="23"/>
      <c r="C234" s="113"/>
      <c r="D234" s="189" t="s">
        <v>536</v>
      </c>
      <c r="E234" s="188" t="s">
        <v>525</v>
      </c>
      <c r="F234" s="197">
        <v>7385</v>
      </c>
      <c r="G234" s="196">
        <v>1</v>
      </c>
      <c r="H234" s="201" t="s">
        <v>524</v>
      </c>
      <c r="I234" s="176">
        <v>7385</v>
      </c>
      <c r="J234" s="195" t="s">
        <v>390</v>
      </c>
      <c r="K234" s="200" t="s">
        <v>523</v>
      </c>
      <c r="L234" s="194"/>
      <c r="M234" s="106" t="str">
        <f t="shared" si="80"/>
        <v/>
      </c>
      <c r="N234" s="106" t="str">
        <f t="shared" si="81"/>
        <v>◄</v>
      </c>
      <c r="O234" s="25"/>
      <c r="P234" s="24"/>
      <c r="Q234" s="106" t="str">
        <f t="shared" si="82"/>
        <v/>
      </c>
      <c r="R234" s="106" t="str">
        <f t="shared" si="83"/>
        <v>◄</v>
      </c>
      <c r="S234" s="25"/>
      <c r="T234" s="24"/>
      <c r="U234" s="23"/>
      <c r="V234" s="22"/>
      <c r="W234" s="105">
        <f t="shared" si="84"/>
        <v>0</v>
      </c>
      <c r="X234" s="104">
        <f t="shared" si="85"/>
        <v>0</v>
      </c>
      <c r="Y234" s="19"/>
      <c r="Z234" s="103">
        <f t="shared" si="86"/>
        <v>0</v>
      </c>
      <c r="AA234" s="102">
        <f t="shared" si="87"/>
        <v>0</v>
      </c>
      <c r="AB234" s="5" t="s">
        <v>0</v>
      </c>
      <c r="AC234" s="92"/>
    </row>
    <row r="235" spans="1:29" x14ac:dyDescent="0.25">
      <c r="A235" s="114"/>
      <c r="B235" s="23"/>
      <c r="C235" s="113"/>
      <c r="D235" s="155" t="s">
        <v>536</v>
      </c>
      <c r="E235" s="154">
        <v>85</v>
      </c>
      <c r="F235" s="197" t="s">
        <v>518</v>
      </c>
      <c r="G235" s="196">
        <v>2</v>
      </c>
      <c r="H235" s="201" t="s">
        <v>489</v>
      </c>
      <c r="I235" s="210" t="s">
        <v>518</v>
      </c>
      <c r="J235" s="195" t="s">
        <v>390</v>
      </c>
      <c r="K235" s="200" t="s">
        <v>488</v>
      </c>
      <c r="L235" s="194"/>
      <c r="M235" s="106" t="str">
        <f t="shared" si="80"/>
        <v/>
      </c>
      <c r="N235" s="106" t="str">
        <f t="shared" si="81"/>
        <v>◄</v>
      </c>
      <c r="O235" s="25"/>
      <c r="P235" s="24"/>
      <c r="Q235" s="106" t="str">
        <f t="shared" si="82"/>
        <v/>
      </c>
      <c r="R235" s="106" t="str">
        <f t="shared" si="83"/>
        <v>◄</v>
      </c>
      <c r="S235" s="25"/>
      <c r="T235" s="24"/>
      <c r="U235" s="23"/>
      <c r="V235" s="22"/>
      <c r="W235" s="105">
        <f t="shared" si="84"/>
        <v>0</v>
      </c>
      <c r="X235" s="104">
        <f t="shared" si="85"/>
        <v>0</v>
      </c>
      <c r="Y235" s="19"/>
      <c r="Z235" s="103">
        <f t="shared" si="86"/>
        <v>0</v>
      </c>
      <c r="AA235" s="102">
        <f t="shared" si="87"/>
        <v>0</v>
      </c>
      <c r="AB235" s="5" t="s">
        <v>0</v>
      </c>
      <c r="AC235" s="92"/>
    </row>
    <row r="236" spans="1:29" x14ac:dyDescent="0.25">
      <c r="A236" s="114"/>
      <c r="B236" s="23"/>
      <c r="C236" s="113"/>
      <c r="D236" s="189" t="s">
        <v>536</v>
      </c>
      <c r="E236" s="188" t="s">
        <v>522</v>
      </c>
      <c r="F236" s="197">
        <v>7385</v>
      </c>
      <c r="G236" s="196">
        <v>2</v>
      </c>
      <c r="H236" s="201" t="s">
        <v>521</v>
      </c>
      <c r="I236" s="176">
        <v>7385</v>
      </c>
      <c r="J236" s="195" t="s">
        <v>390</v>
      </c>
      <c r="K236" s="200" t="s">
        <v>520</v>
      </c>
      <c r="L236" s="194"/>
      <c r="M236" s="106" t="str">
        <f t="shared" si="80"/>
        <v/>
      </c>
      <c r="N236" s="106" t="str">
        <f t="shared" si="81"/>
        <v>◄</v>
      </c>
      <c r="O236" s="25"/>
      <c r="P236" s="24"/>
      <c r="Q236" s="106" t="str">
        <f t="shared" si="82"/>
        <v/>
      </c>
      <c r="R236" s="106" t="str">
        <f t="shared" si="83"/>
        <v>◄</v>
      </c>
      <c r="S236" s="25"/>
      <c r="T236" s="24"/>
      <c r="U236" s="23"/>
      <c r="V236" s="22"/>
      <c r="W236" s="105">
        <f t="shared" si="84"/>
        <v>0</v>
      </c>
      <c r="X236" s="104">
        <f t="shared" si="85"/>
        <v>0</v>
      </c>
      <c r="Y236" s="19"/>
      <c r="Z236" s="103">
        <f t="shared" si="86"/>
        <v>0</v>
      </c>
      <c r="AA236" s="102">
        <f t="shared" si="87"/>
        <v>0</v>
      </c>
      <c r="AB236" s="5" t="s">
        <v>0</v>
      </c>
      <c r="AC236" s="92"/>
    </row>
    <row r="237" spans="1:29" x14ac:dyDescent="0.25">
      <c r="A237" s="114"/>
      <c r="B237" s="23"/>
      <c r="C237" s="113"/>
      <c r="D237" s="155" t="s">
        <v>536</v>
      </c>
      <c r="E237" s="154">
        <v>86</v>
      </c>
      <c r="F237" s="197" t="s">
        <v>518</v>
      </c>
      <c r="G237" s="196">
        <v>3</v>
      </c>
      <c r="H237" s="201" t="s">
        <v>519</v>
      </c>
      <c r="I237" s="210" t="s">
        <v>518</v>
      </c>
      <c r="J237" s="195" t="s">
        <v>390</v>
      </c>
      <c r="K237" s="200" t="s">
        <v>517</v>
      </c>
      <c r="L237" s="194"/>
      <c r="M237" s="106" t="str">
        <f t="shared" si="80"/>
        <v/>
      </c>
      <c r="N237" s="106" t="str">
        <f t="shared" si="81"/>
        <v>◄</v>
      </c>
      <c r="O237" s="25"/>
      <c r="P237" s="24"/>
      <c r="Q237" s="106" t="str">
        <f t="shared" si="82"/>
        <v/>
      </c>
      <c r="R237" s="106" t="str">
        <f t="shared" si="83"/>
        <v>◄</v>
      </c>
      <c r="S237" s="25"/>
      <c r="T237" s="24"/>
      <c r="U237" s="23"/>
      <c r="V237" s="22"/>
      <c r="W237" s="105">
        <f t="shared" si="84"/>
        <v>0</v>
      </c>
      <c r="X237" s="104">
        <f t="shared" si="85"/>
        <v>0</v>
      </c>
      <c r="Y237" s="19"/>
      <c r="Z237" s="103">
        <f t="shared" si="86"/>
        <v>0</v>
      </c>
      <c r="AA237" s="102">
        <f t="shared" si="87"/>
        <v>0</v>
      </c>
      <c r="AB237" s="5" t="s">
        <v>0</v>
      </c>
      <c r="AC237" s="92"/>
    </row>
    <row r="238" spans="1:29" x14ac:dyDescent="0.25">
      <c r="A238" s="114"/>
      <c r="B238" s="23"/>
      <c r="C238" s="113"/>
      <c r="D238" s="189" t="s">
        <v>536</v>
      </c>
      <c r="E238" s="188" t="s">
        <v>516</v>
      </c>
      <c r="F238" s="197">
        <v>7385</v>
      </c>
      <c r="G238" s="196">
        <v>3</v>
      </c>
      <c r="H238" s="201" t="s">
        <v>515</v>
      </c>
      <c r="I238" s="176">
        <v>7385</v>
      </c>
      <c r="J238" s="195" t="s">
        <v>390</v>
      </c>
      <c r="K238" s="200" t="s">
        <v>514</v>
      </c>
      <c r="L238" s="194"/>
      <c r="M238" s="106" t="str">
        <f t="shared" si="80"/>
        <v/>
      </c>
      <c r="N238" s="106" t="str">
        <f t="shared" si="81"/>
        <v>◄</v>
      </c>
      <c r="O238" s="25"/>
      <c r="P238" s="24"/>
      <c r="Q238" s="106" t="str">
        <f t="shared" si="82"/>
        <v/>
      </c>
      <c r="R238" s="106" t="str">
        <f t="shared" si="83"/>
        <v>◄</v>
      </c>
      <c r="S238" s="25"/>
      <c r="T238" s="24"/>
      <c r="U238" s="23"/>
      <c r="V238" s="22"/>
      <c r="W238" s="105">
        <f t="shared" si="84"/>
        <v>0</v>
      </c>
      <c r="X238" s="104">
        <f t="shared" si="85"/>
        <v>0</v>
      </c>
      <c r="Y238" s="19"/>
      <c r="Z238" s="103">
        <f t="shared" si="86"/>
        <v>0</v>
      </c>
      <c r="AA238" s="102">
        <f t="shared" si="87"/>
        <v>0</v>
      </c>
      <c r="AB238" s="5" t="s">
        <v>0</v>
      </c>
      <c r="AC238" s="92"/>
    </row>
    <row r="239" spans="1:29" x14ac:dyDescent="0.25">
      <c r="A239" s="114"/>
      <c r="B239" s="23"/>
      <c r="C239" s="113"/>
      <c r="D239" s="155" t="s">
        <v>536</v>
      </c>
      <c r="E239" s="154">
        <v>87</v>
      </c>
      <c r="F239" s="197" t="s">
        <v>513</v>
      </c>
      <c r="G239" s="196">
        <v>5</v>
      </c>
      <c r="H239" s="201" t="s">
        <v>483</v>
      </c>
      <c r="I239" s="210" t="s">
        <v>513</v>
      </c>
      <c r="J239" s="195" t="s">
        <v>390</v>
      </c>
      <c r="K239" s="200" t="s">
        <v>512</v>
      </c>
      <c r="L239" s="194"/>
      <c r="M239" s="106" t="str">
        <f t="shared" si="80"/>
        <v/>
      </c>
      <c r="N239" s="106" t="str">
        <f t="shared" si="81"/>
        <v>◄</v>
      </c>
      <c r="O239" s="25"/>
      <c r="P239" s="24"/>
      <c r="Q239" s="106" t="str">
        <f t="shared" si="82"/>
        <v/>
      </c>
      <c r="R239" s="106" t="str">
        <f t="shared" si="83"/>
        <v>◄</v>
      </c>
      <c r="S239" s="25"/>
      <c r="T239" s="24"/>
      <c r="U239" s="23"/>
      <c r="V239" s="22"/>
      <c r="W239" s="105">
        <f t="shared" si="84"/>
        <v>0</v>
      </c>
      <c r="X239" s="104">
        <f t="shared" si="85"/>
        <v>0</v>
      </c>
      <c r="Y239" s="19"/>
      <c r="Z239" s="103">
        <f t="shared" si="86"/>
        <v>0</v>
      </c>
      <c r="AA239" s="102">
        <f t="shared" si="87"/>
        <v>0</v>
      </c>
      <c r="AB239" s="5" t="s">
        <v>0</v>
      </c>
      <c r="AC239" s="92"/>
    </row>
    <row r="240" spans="1:29" x14ac:dyDescent="0.25">
      <c r="A240" s="114">
        <v>1</v>
      </c>
      <c r="B240" s="23"/>
      <c r="C240" s="113"/>
      <c r="D240" s="189" t="s">
        <v>536</v>
      </c>
      <c r="E240" s="188" t="s">
        <v>511</v>
      </c>
      <c r="F240" s="197">
        <v>7385</v>
      </c>
      <c r="G240" s="196">
        <v>5</v>
      </c>
      <c r="H240" s="201" t="s">
        <v>510</v>
      </c>
      <c r="I240" s="176">
        <v>7385</v>
      </c>
      <c r="J240" s="195" t="s">
        <v>390</v>
      </c>
      <c r="K240" s="200" t="s">
        <v>509</v>
      </c>
      <c r="L240" s="194"/>
      <c r="M240" s="106" t="str">
        <f t="shared" si="80"/>
        <v/>
      </c>
      <c r="N240" s="106" t="str">
        <f t="shared" si="81"/>
        <v>◄</v>
      </c>
      <c r="O240" s="25"/>
      <c r="P240" s="24"/>
      <c r="Q240" s="106" t="str">
        <f t="shared" si="82"/>
        <v/>
      </c>
      <c r="R240" s="106" t="str">
        <f t="shared" si="83"/>
        <v>◄</v>
      </c>
      <c r="S240" s="25"/>
      <c r="T240" s="24"/>
      <c r="U240" s="23"/>
      <c r="V240" s="22"/>
      <c r="W240" s="105">
        <f t="shared" si="84"/>
        <v>0</v>
      </c>
      <c r="X240" s="104">
        <f t="shared" si="85"/>
        <v>0</v>
      </c>
      <c r="Y240" s="19"/>
      <c r="Z240" s="103">
        <f t="shared" si="86"/>
        <v>0</v>
      </c>
      <c r="AA240" s="102">
        <f t="shared" si="87"/>
        <v>0</v>
      </c>
      <c r="AB240" s="5" t="s">
        <v>0</v>
      </c>
      <c r="AC240" s="92"/>
    </row>
    <row r="241" spans="1:29" x14ac:dyDescent="0.25">
      <c r="A241" s="114"/>
      <c r="B241" s="23"/>
      <c r="C241" s="113"/>
      <c r="D241" s="155" t="s">
        <v>536</v>
      </c>
      <c r="E241" s="154">
        <v>88</v>
      </c>
      <c r="F241" s="197">
        <v>7385</v>
      </c>
      <c r="G241" s="196">
        <v>10</v>
      </c>
      <c r="H241" s="201" t="s">
        <v>473</v>
      </c>
      <c r="I241" s="176">
        <v>7385</v>
      </c>
      <c r="J241" s="195" t="s">
        <v>390</v>
      </c>
      <c r="K241" s="200" t="s">
        <v>472</v>
      </c>
      <c r="L241" s="194"/>
      <c r="M241" s="106" t="str">
        <f t="shared" si="80"/>
        <v/>
      </c>
      <c r="N241" s="106" t="str">
        <f t="shared" si="81"/>
        <v>◄</v>
      </c>
      <c r="O241" s="25"/>
      <c r="P241" s="24"/>
      <c r="Q241" s="106" t="str">
        <f t="shared" si="82"/>
        <v/>
      </c>
      <c r="R241" s="106" t="str">
        <f t="shared" si="83"/>
        <v>◄</v>
      </c>
      <c r="S241" s="25"/>
      <c r="T241" s="24"/>
      <c r="U241" s="23"/>
      <c r="V241" s="22"/>
      <c r="W241" s="105">
        <f t="shared" si="84"/>
        <v>0</v>
      </c>
      <c r="X241" s="104">
        <f t="shared" si="85"/>
        <v>0</v>
      </c>
      <c r="Y241" s="19"/>
      <c r="Z241" s="103">
        <f t="shared" si="86"/>
        <v>0</v>
      </c>
      <c r="AA241" s="102">
        <f t="shared" si="87"/>
        <v>0</v>
      </c>
      <c r="AB241" s="5" t="s">
        <v>0</v>
      </c>
      <c r="AC241" s="92"/>
    </row>
    <row r="242" spans="1:29" x14ac:dyDescent="0.25">
      <c r="A242" s="114"/>
      <c r="B242" s="23"/>
      <c r="C242" s="113"/>
      <c r="D242" s="189" t="s">
        <v>536</v>
      </c>
      <c r="E242" s="188" t="s">
        <v>508</v>
      </c>
      <c r="F242" s="197">
        <v>7385</v>
      </c>
      <c r="G242" s="196">
        <v>10</v>
      </c>
      <c r="H242" s="201" t="s">
        <v>507</v>
      </c>
      <c r="I242" s="176">
        <v>7385</v>
      </c>
      <c r="J242" s="195" t="s">
        <v>390</v>
      </c>
      <c r="K242" s="200" t="s">
        <v>506</v>
      </c>
      <c r="L242" s="194"/>
      <c r="M242" s="106" t="str">
        <f t="shared" si="80"/>
        <v/>
      </c>
      <c r="N242" s="106" t="str">
        <f t="shared" si="81"/>
        <v>◄</v>
      </c>
      <c r="O242" s="25"/>
      <c r="P242" s="24"/>
      <c r="Q242" s="106" t="str">
        <f t="shared" si="82"/>
        <v/>
      </c>
      <c r="R242" s="106" t="str">
        <f t="shared" si="83"/>
        <v>◄</v>
      </c>
      <c r="S242" s="25"/>
      <c r="T242" s="24"/>
      <c r="U242" s="23"/>
      <c r="V242" s="22"/>
      <c r="W242" s="105">
        <f t="shared" si="84"/>
        <v>0</v>
      </c>
      <c r="X242" s="104">
        <f t="shared" si="85"/>
        <v>0</v>
      </c>
      <c r="Y242" s="19"/>
      <c r="Z242" s="103">
        <f t="shared" si="86"/>
        <v>0</v>
      </c>
      <c r="AA242" s="102">
        <f t="shared" si="87"/>
        <v>0</v>
      </c>
      <c r="AB242" s="5" t="s">
        <v>0</v>
      </c>
      <c r="AC242" s="92"/>
    </row>
    <row r="243" spans="1:29" x14ac:dyDescent="0.25">
      <c r="A243" s="114"/>
      <c r="B243" s="23"/>
      <c r="C243" s="113"/>
      <c r="D243" s="155" t="s">
        <v>536</v>
      </c>
      <c r="E243" s="154">
        <v>89</v>
      </c>
      <c r="F243" s="197">
        <v>7385</v>
      </c>
      <c r="G243" s="196">
        <v>15</v>
      </c>
      <c r="H243" s="201" t="s">
        <v>495</v>
      </c>
      <c r="I243" s="176">
        <v>7385</v>
      </c>
      <c r="J243" s="195" t="s">
        <v>390</v>
      </c>
      <c r="K243" s="200" t="s">
        <v>494</v>
      </c>
      <c r="L243" s="194"/>
      <c r="M243" s="106" t="str">
        <f t="shared" si="80"/>
        <v/>
      </c>
      <c r="N243" s="106" t="str">
        <f t="shared" si="81"/>
        <v>◄</v>
      </c>
      <c r="O243" s="25"/>
      <c r="P243" s="24"/>
      <c r="Q243" s="106" t="str">
        <f t="shared" si="82"/>
        <v/>
      </c>
      <c r="R243" s="106" t="str">
        <f t="shared" si="83"/>
        <v>◄</v>
      </c>
      <c r="S243" s="25"/>
      <c r="T243" s="24"/>
      <c r="U243" s="23"/>
      <c r="V243" s="22"/>
      <c r="W243" s="105">
        <f t="shared" si="84"/>
        <v>0</v>
      </c>
      <c r="X243" s="104">
        <f t="shared" si="85"/>
        <v>0</v>
      </c>
      <c r="Y243" s="19"/>
      <c r="Z243" s="103">
        <f t="shared" si="86"/>
        <v>0</v>
      </c>
      <c r="AA243" s="102">
        <f t="shared" si="87"/>
        <v>0</v>
      </c>
      <c r="AB243" s="5" t="s">
        <v>0</v>
      </c>
      <c r="AC243" s="92"/>
    </row>
    <row r="244" spans="1:29" x14ac:dyDescent="0.25">
      <c r="A244" s="114">
        <v>1</v>
      </c>
      <c r="B244" s="23"/>
      <c r="C244" s="113"/>
      <c r="D244" s="189" t="s">
        <v>536</v>
      </c>
      <c r="E244" s="188" t="s">
        <v>505</v>
      </c>
      <c r="F244" s="197">
        <v>7385</v>
      </c>
      <c r="G244" s="196">
        <v>15</v>
      </c>
      <c r="H244" s="201" t="s">
        <v>504</v>
      </c>
      <c r="I244" s="176">
        <v>7385</v>
      </c>
      <c r="J244" s="195" t="s">
        <v>390</v>
      </c>
      <c r="K244" s="200" t="s">
        <v>503</v>
      </c>
      <c r="L244" s="194"/>
      <c r="M244" s="106" t="str">
        <f t="shared" si="80"/>
        <v/>
      </c>
      <c r="N244" s="106" t="str">
        <f t="shared" si="81"/>
        <v>◄</v>
      </c>
      <c r="O244" s="25"/>
      <c r="P244" s="24"/>
      <c r="Q244" s="106" t="str">
        <f t="shared" si="82"/>
        <v/>
      </c>
      <c r="R244" s="106" t="str">
        <f t="shared" si="83"/>
        <v>◄</v>
      </c>
      <c r="S244" s="25"/>
      <c r="T244" s="24"/>
      <c r="U244" s="23"/>
      <c r="V244" s="22"/>
      <c r="W244" s="105">
        <f t="shared" si="84"/>
        <v>0</v>
      </c>
      <c r="X244" s="104">
        <f t="shared" si="85"/>
        <v>0</v>
      </c>
      <c r="Y244" s="19"/>
      <c r="Z244" s="103">
        <f t="shared" si="86"/>
        <v>0</v>
      </c>
      <c r="AA244" s="102">
        <f t="shared" si="87"/>
        <v>0</v>
      </c>
      <c r="AB244" s="5" t="s">
        <v>0</v>
      </c>
      <c r="AC244" s="92"/>
    </row>
    <row r="245" spans="1:29" x14ac:dyDescent="0.25">
      <c r="A245" s="114"/>
      <c r="B245" s="23"/>
      <c r="C245" s="113"/>
      <c r="D245" s="155" t="s">
        <v>536</v>
      </c>
      <c r="E245" s="154">
        <v>90</v>
      </c>
      <c r="F245" s="197">
        <v>7385</v>
      </c>
      <c r="G245" s="196">
        <v>20</v>
      </c>
      <c r="H245" s="201" t="s">
        <v>479</v>
      </c>
      <c r="I245" s="176">
        <v>7385</v>
      </c>
      <c r="J245" s="195" t="s">
        <v>390</v>
      </c>
      <c r="K245" s="200" t="s">
        <v>478</v>
      </c>
      <c r="L245" s="194"/>
      <c r="M245" s="106" t="str">
        <f t="shared" si="80"/>
        <v/>
      </c>
      <c r="N245" s="106" t="str">
        <f t="shared" si="81"/>
        <v>◄</v>
      </c>
      <c r="O245" s="25"/>
      <c r="P245" s="24"/>
      <c r="Q245" s="106" t="str">
        <f t="shared" si="82"/>
        <v/>
      </c>
      <c r="R245" s="106" t="str">
        <f t="shared" si="83"/>
        <v>◄</v>
      </c>
      <c r="S245" s="25"/>
      <c r="T245" s="24"/>
      <c r="U245" s="23"/>
      <c r="V245" s="22"/>
      <c r="W245" s="105">
        <f t="shared" si="84"/>
        <v>0</v>
      </c>
      <c r="X245" s="104">
        <f t="shared" si="85"/>
        <v>0</v>
      </c>
      <c r="Y245" s="19"/>
      <c r="Z245" s="103">
        <f t="shared" si="86"/>
        <v>0</v>
      </c>
      <c r="AA245" s="102">
        <f t="shared" si="87"/>
        <v>0</v>
      </c>
      <c r="AB245" s="5" t="s">
        <v>0</v>
      </c>
      <c r="AC245" s="92"/>
    </row>
    <row r="246" spans="1:29" x14ac:dyDescent="0.25">
      <c r="A246" s="114"/>
      <c r="B246" s="23"/>
      <c r="C246" s="113"/>
      <c r="D246" s="189" t="s">
        <v>536</v>
      </c>
      <c r="E246" s="188" t="s">
        <v>502</v>
      </c>
      <c r="F246" s="197">
        <v>7385</v>
      </c>
      <c r="G246" s="196">
        <v>20</v>
      </c>
      <c r="H246" s="201" t="s">
        <v>501</v>
      </c>
      <c r="I246" s="176">
        <v>7385</v>
      </c>
      <c r="J246" s="195" t="s">
        <v>390</v>
      </c>
      <c r="K246" s="200" t="s">
        <v>500</v>
      </c>
      <c r="L246" s="194"/>
      <c r="M246" s="106" t="str">
        <f t="shared" si="80"/>
        <v/>
      </c>
      <c r="N246" s="106" t="str">
        <f t="shared" si="81"/>
        <v>◄</v>
      </c>
      <c r="O246" s="25"/>
      <c r="P246" s="24"/>
      <c r="Q246" s="106" t="str">
        <f t="shared" si="82"/>
        <v/>
      </c>
      <c r="R246" s="106" t="str">
        <f t="shared" si="83"/>
        <v>◄</v>
      </c>
      <c r="S246" s="25"/>
      <c r="T246" s="24"/>
      <c r="U246" s="23"/>
      <c r="V246" s="22"/>
      <c r="W246" s="105">
        <f t="shared" si="84"/>
        <v>0</v>
      </c>
      <c r="X246" s="104">
        <f t="shared" si="85"/>
        <v>0</v>
      </c>
      <c r="Y246" s="19"/>
      <c r="Z246" s="103">
        <f t="shared" si="86"/>
        <v>0</v>
      </c>
      <c r="AA246" s="102">
        <f t="shared" si="87"/>
        <v>0</v>
      </c>
      <c r="AB246" s="5" t="s">
        <v>0</v>
      </c>
      <c r="AC246" s="92"/>
    </row>
    <row r="247" spans="1:29" x14ac:dyDescent="0.25">
      <c r="A247" s="114"/>
      <c r="B247" s="23"/>
      <c r="C247" s="113"/>
      <c r="D247" s="155" t="s">
        <v>536</v>
      </c>
      <c r="E247" s="154">
        <v>91</v>
      </c>
      <c r="F247" s="197">
        <v>7385</v>
      </c>
      <c r="G247" s="196">
        <v>25</v>
      </c>
      <c r="H247" s="201" t="s">
        <v>476</v>
      </c>
      <c r="I247" s="176">
        <v>7385</v>
      </c>
      <c r="J247" s="195" t="s">
        <v>390</v>
      </c>
      <c r="K247" s="200" t="s">
        <v>475</v>
      </c>
      <c r="L247" s="194"/>
      <c r="M247" s="106" t="str">
        <f t="shared" si="80"/>
        <v/>
      </c>
      <c r="N247" s="106" t="str">
        <f t="shared" si="81"/>
        <v>◄</v>
      </c>
      <c r="O247" s="25"/>
      <c r="P247" s="24"/>
      <c r="Q247" s="106" t="str">
        <f t="shared" si="82"/>
        <v/>
      </c>
      <c r="R247" s="106" t="str">
        <f t="shared" si="83"/>
        <v>◄</v>
      </c>
      <c r="S247" s="25"/>
      <c r="T247" s="24"/>
      <c r="U247" s="23"/>
      <c r="V247" s="22"/>
      <c r="W247" s="105">
        <f t="shared" si="84"/>
        <v>0</v>
      </c>
      <c r="X247" s="104">
        <f t="shared" si="85"/>
        <v>0</v>
      </c>
      <c r="Y247" s="19"/>
      <c r="Z247" s="103">
        <f t="shared" si="86"/>
        <v>0</v>
      </c>
      <c r="AA247" s="102">
        <f t="shared" si="87"/>
        <v>0</v>
      </c>
      <c r="AB247" s="5" t="s">
        <v>0</v>
      </c>
      <c r="AC247" s="92"/>
    </row>
    <row r="248" spans="1:29" x14ac:dyDescent="0.25">
      <c r="A248" s="114"/>
      <c r="B248" s="23"/>
      <c r="C248" s="113"/>
      <c r="D248" s="189" t="s">
        <v>536</v>
      </c>
      <c r="E248" s="188" t="s">
        <v>499</v>
      </c>
      <c r="F248" s="197">
        <v>7385</v>
      </c>
      <c r="G248" s="196">
        <v>25</v>
      </c>
      <c r="H248" s="201" t="s">
        <v>498</v>
      </c>
      <c r="I248" s="176">
        <v>7385</v>
      </c>
      <c r="J248" s="195" t="s">
        <v>390</v>
      </c>
      <c r="K248" s="200" t="s">
        <v>497</v>
      </c>
      <c r="L248" s="194"/>
      <c r="M248" s="106" t="str">
        <f t="shared" si="80"/>
        <v/>
      </c>
      <c r="N248" s="106" t="str">
        <f t="shared" si="81"/>
        <v>◄</v>
      </c>
      <c r="O248" s="25"/>
      <c r="P248" s="24"/>
      <c r="Q248" s="106" t="str">
        <f t="shared" si="82"/>
        <v/>
      </c>
      <c r="R248" s="106" t="str">
        <f t="shared" si="83"/>
        <v>◄</v>
      </c>
      <c r="S248" s="25"/>
      <c r="T248" s="24"/>
      <c r="U248" s="23"/>
      <c r="V248" s="22"/>
      <c r="W248" s="105">
        <f t="shared" si="84"/>
        <v>0</v>
      </c>
      <c r="X248" s="104">
        <f t="shared" si="85"/>
        <v>0</v>
      </c>
      <c r="Y248" s="19"/>
      <c r="Z248" s="103">
        <f t="shared" si="86"/>
        <v>0</v>
      </c>
      <c r="AA248" s="102">
        <f t="shared" si="87"/>
        <v>0</v>
      </c>
      <c r="AB248" s="5" t="s">
        <v>0</v>
      </c>
      <c r="AC248" s="92"/>
    </row>
    <row r="249" spans="1:29" x14ac:dyDescent="0.25">
      <c r="A249" s="114"/>
      <c r="B249" s="23"/>
      <c r="C249" s="113"/>
      <c r="D249" s="155" t="s">
        <v>536</v>
      </c>
      <c r="E249" s="154" t="s">
        <v>496</v>
      </c>
      <c r="F249" s="197">
        <v>7385</v>
      </c>
      <c r="G249" s="196">
        <v>15</v>
      </c>
      <c r="H249" s="201" t="s">
        <v>495</v>
      </c>
      <c r="I249" s="176">
        <v>7385</v>
      </c>
      <c r="J249" s="195" t="s">
        <v>390</v>
      </c>
      <c r="K249" s="200" t="s">
        <v>494</v>
      </c>
      <c r="L249" s="194"/>
      <c r="M249" s="106" t="str">
        <f t="shared" si="80"/>
        <v/>
      </c>
      <c r="N249" s="106" t="str">
        <f t="shared" si="81"/>
        <v>◄</v>
      </c>
      <c r="O249" s="25"/>
      <c r="P249" s="24"/>
      <c r="Q249" s="106" t="str">
        <f t="shared" si="82"/>
        <v/>
      </c>
      <c r="R249" s="106" t="str">
        <f t="shared" si="83"/>
        <v>◄</v>
      </c>
      <c r="S249" s="25"/>
      <c r="T249" s="24"/>
      <c r="U249" s="23"/>
      <c r="V249" s="22"/>
      <c r="W249" s="105">
        <f t="shared" si="84"/>
        <v>0</v>
      </c>
      <c r="X249" s="104">
        <f t="shared" si="85"/>
        <v>0</v>
      </c>
      <c r="Y249" s="19"/>
      <c r="Z249" s="103">
        <f t="shared" si="86"/>
        <v>0</v>
      </c>
      <c r="AA249" s="102">
        <f t="shared" si="87"/>
        <v>0</v>
      </c>
      <c r="AB249" s="5" t="s">
        <v>0</v>
      </c>
      <c r="AC249" s="92"/>
    </row>
    <row r="250" spans="1:29" x14ac:dyDescent="0.25">
      <c r="A250" s="114"/>
      <c r="B250" s="23"/>
      <c r="C250" s="113"/>
      <c r="D250" s="155" t="s">
        <v>536</v>
      </c>
      <c r="E250" s="154" t="s">
        <v>493</v>
      </c>
      <c r="F250" s="197">
        <v>7385</v>
      </c>
      <c r="G250" s="196">
        <v>2</v>
      </c>
      <c r="H250" s="201" t="s">
        <v>489</v>
      </c>
      <c r="I250" s="176">
        <v>7385</v>
      </c>
      <c r="J250" s="195" t="s">
        <v>390</v>
      </c>
      <c r="K250" s="200" t="s">
        <v>492</v>
      </c>
      <c r="L250" s="194"/>
      <c r="M250" s="106" t="str">
        <f t="shared" si="80"/>
        <v/>
      </c>
      <c r="N250" s="106" t="str">
        <f t="shared" si="81"/>
        <v>◄</v>
      </c>
      <c r="O250" s="25"/>
      <c r="P250" s="24"/>
      <c r="Q250" s="106" t="str">
        <f t="shared" si="82"/>
        <v/>
      </c>
      <c r="R250" s="106" t="str">
        <f t="shared" si="83"/>
        <v>◄</v>
      </c>
      <c r="S250" s="25"/>
      <c r="T250" s="24"/>
      <c r="U250" s="23"/>
      <c r="V250" s="22"/>
      <c r="W250" s="105">
        <f t="shared" si="84"/>
        <v>0</v>
      </c>
      <c r="X250" s="104">
        <f t="shared" si="85"/>
        <v>0</v>
      </c>
      <c r="Y250" s="19"/>
      <c r="Z250" s="103">
        <f t="shared" si="86"/>
        <v>0</v>
      </c>
      <c r="AA250" s="102">
        <f t="shared" si="87"/>
        <v>0</v>
      </c>
      <c r="AB250" s="5" t="s">
        <v>0</v>
      </c>
      <c r="AC250" s="92"/>
    </row>
    <row r="251" spans="1:29" x14ac:dyDescent="0.25">
      <c r="A251" s="114"/>
      <c r="B251" s="23"/>
      <c r="C251" s="113"/>
      <c r="D251" s="155" t="s">
        <v>536</v>
      </c>
      <c r="E251" s="154" t="s">
        <v>491</v>
      </c>
      <c r="F251" s="197">
        <v>7385</v>
      </c>
      <c r="G251" s="196">
        <v>5</v>
      </c>
      <c r="H251" s="201" t="s">
        <v>483</v>
      </c>
      <c r="I251" s="176">
        <v>7385</v>
      </c>
      <c r="J251" s="195" t="s">
        <v>390</v>
      </c>
      <c r="K251" s="200" t="s">
        <v>486</v>
      </c>
      <c r="L251" s="194"/>
      <c r="M251" s="106" t="str">
        <f t="shared" si="80"/>
        <v/>
      </c>
      <c r="N251" s="106" t="str">
        <f t="shared" si="81"/>
        <v>◄</v>
      </c>
      <c r="O251" s="25"/>
      <c r="P251" s="24"/>
      <c r="Q251" s="106" t="str">
        <f t="shared" si="82"/>
        <v/>
      </c>
      <c r="R251" s="106" t="str">
        <f t="shared" si="83"/>
        <v>◄</v>
      </c>
      <c r="S251" s="25"/>
      <c r="T251" s="24"/>
      <c r="U251" s="23"/>
      <c r="V251" s="22"/>
      <c r="W251" s="105">
        <f t="shared" si="84"/>
        <v>0</v>
      </c>
      <c r="X251" s="104">
        <f t="shared" si="85"/>
        <v>0</v>
      </c>
      <c r="Y251" s="19"/>
      <c r="Z251" s="103">
        <f t="shared" si="86"/>
        <v>0</v>
      </c>
      <c r="AA251" s="102">
        <f t="shared" si="87"/>
        <v>0</v>
      </c>
      <c r="AB251" s="5" t="s">
        <v>0</v>
      </c>
      <c r="AC251" s="92"/>
    </row>
    <row r="252" spans="1:29" x14ac:dyDescent="0.25">
      <c r="A252" s="114"/>
      <c r="B252" s="23"/>
      <c r="C252" s="113"/>
      <c r="D252" s="155" t="s">
        <v>536</v>
      </c>
      <c r="E252" s="154" t="s">
        <v>490</v>
      </c>
      <c r="F252" s="197">
        <v>7385</v>
      </c>
      <c r="G252" s="196">
        <v>2</v>
      </c>
      <c r="H252" s="201" t="s">
        <v>489</v>
      </c>
      <c r="I252" s="176">
        <v>7385</v>
      </c>
      <c r="J252" s="195" t="s">
        <v>390</v>
      </c>
      <c r="K252" s="200" t="s">
        <v>488</v>
      </c>
      <c r="L252" s="194"/>
      <c r="M252" s="106" t="str">
        <f t="shared" si="80"/>
        <v/>
      </c>
      <c r="N252" s="106" t="str">
        <f t="shared" si="81"/>
        <v>◄</v>
      </c>
      <c r="O252" s="25"/>
      <c r="P252" s="24"/>
      <c r="Q252" s="106" t="str">
        <f t="shared" si="82"/>
        <v/>
      </c>
      <c r="R252" s="106" t="str">
        <f t="shared" si="83"/>
        <v>◄</v>
      </c>
      <c r="S252" s="25"/>
      <c r="T252" s="24"/>
      <c r="U252" s="23"/>
      <c r="V252" s="22"/>
      <c r="W252" s="105">
        <f t="shared" si="84"/>
        <v>0</v>
      </c>
      <c r="X252" s="104">
        <f t="shared" si="85"/>
        <v>0</v>
      </c>
      <c r="Y252" s="19"/>
      <c r="Z252" s="103">
        <f t="shared" si="86"/>
        <v>0</v>
      </c>
      <c r="AA252" s="102">
        <f t="shared" si="87"/>
        <v>0</v>
      </c>
      <c r="AB252" s="5" t="s">
        <v>0</v>
      </c>
      <c r="AC252" s="92"/>
    </row>
    <row r="253" spans="1:29" x14ac:dyDescent="0.25">
      <c r="A253" s="114">
        <v>1</v>
      </c>
      <c r="B253" s="23"/>
      <c r="C253" s="113"/>
      <c r="D253" s="155" t="s">
        <v>536</v>
      </c>
      <c r="E253" s="154" t="s">
        <v>487</v>
      </c>
      <c r="F253" s="197">
        <v>7385</v>
      </c>
      <c r="G253" s="196">
        <v>5</v>
      </c>
      <c r="H253" s="201" t="s">
        <v>483</v>
      </c>
      <c r="I253" s="176">
        <v>7385</v>
      </c>
      <c r="J253" s="195" t="s">
        <v>390</v>
      </c>
      <c r="K253" s="200" t="s">
        <v>486</v>
      </c>
      <c r="L253" s="194"/>
      <c r="M253" s="106" t="str">
        <f t="shared" si="80"/>
        <v/>
      </c>
      <c r="N253" s="106" t="str">
        <f t="shared" si="81"/>
        <v>◄</v>
      </c>
      <c r="O253" s="25"/>
      <c r="P253" s="24"/>
      <c r="Q253" s="106" t="str">
        <f t="shared" si="82"/>
        <v/>
      </c>
      <c r="R253" s="106" t="str">
        <f t="shared" si="83"/>
        <v>◄</v>
      </c>
      <c r="S253" s="25"/>
      <c r="T253" s="24"/>
      <c r="U253" s="23"/>
      <c r="V253" s="22"/>
      <c r="W253" s="105">
        <f t="shared" si="84"/>
        <v>0</v>
      </c>
      <c r="X253" s="104">
        <f t="shared" si="85"/>
        <v>0</v>
      </c>
      <c r="Y253" s="19"/>
      <c r="Z253" s="103">
        <f t="shared" si="86"/>
        <v>0</v>
      </c>
      <c r="AA253" s="102">
        <f t="shared" si="87"/>
        <v>0</v>
      </c>
      <c r="AB253" s="5" t="s">
        <v>0</v>
      </c>
      <c r="AC253" s="92"/>
    </row>
    <row r="254" spans="1:29" x14ac:dyDescent="0.25">
      <c r="A254" s="114"/>
      <c r="B254" s="23"/>
      <c r="C254" s="113"/>
      <c r="D254" s="155" t="s">
        <v>536</v>
      </c>
      <c r="E254" s="154" t="s">
        <v>485</v>
      </c>
      <c r="F254" s="197">
        <v>7385</v>
      </c>
      <c r="G254" s="196">
        <v>20</v>
      </c>
      <c r="H254" s="201" t="s">
        <v>479</v>
      </c>
      <c r="I254" s="176">
        <v>7385</v>
      </c>
      <c r="J254" s="195" t="s">
        <v>390</v>
      </c>
      <c r="K254" s="200" t="s">
        <v>478</v>
      </c>
      <c r="L254" s="194"/>
      <c r="M254" s="106" t="str">
        <f t="shared" si="80"/>
        <v/>
      </c>
      <c r="N254" s="106" t="str">
        <f t="shared" si="81"/>
        <v>◄</v>
      </c>
      <c r="O254" s="25"/>
      <c r="P254" s="24"/>
      <c r="Q254" s="106" t="str">
        <f t="shared" si="82"/>
        <v/>
      </c>
      <c r="R254" s="106" t="str">
        <f t="shared" si="83"/>
        <v>◄</v>
      </c>
      <c r="S254" s="25"/>
      <c r="T254" s="24"/>
      <c r="U254" s="23"/>
      <c r="V254" s="22"/>
      <c r="W254" s="105">
        <f t="shared" si="84"/>
        <v>0</v>
      </c>
      <c r="X254" s="104">
        <f t="shared" si="85"/>
        <v>0</v>
      </c>
      <c r="Y254" s="19"/>
      <c r="Z254" s="103">
        <f t="shared" si="86"/>
        <v>0</v>
      </c>
      <c r="AA254" s="102">
        <f t="shared" si="87"/>
        <v>0</v>
      </c>
      <c r="AB254" s="5" t="s">
        <v>0</v>
      </c>
      <c r="AC254" s="92"/>
    </row>
    <row r="255" spans="1:29" x14ac:dyDescent="0.25">
      <c r="A255" s="114"/>
      <c r="B255" s="23"/>
      <c r="C255" s="113"/>
      <c r="D255" s="209" t="s">
        <v>536</v>
      </c>
      <c r="E255" s="208" t="s">
        <v>484</v>
      </c>
      <c r="F255" s="197">
        <v>7385</v>
      </c>
      <c r="G255" s="207">
        <v>5</v>
      </c>
      <c r="H255" s="206" t="s">
        <v>483</v>
      </c>
      <c r="I255" s="205">
        <v>7385</v>
      </c>
      <c r="J255" s="204" t="s">
        <v>390</v>
      </c>
      <c r="K255" s="203" t="s">
        <v>482</v>
      </c>
      <c r="L255" s="202" t="s">
        <v>481</v>
      </c>
      <c r="M255" s="106" t="str">
        <f t="shared" si="80"/>
        <v/>
      </c>
      <c r="N255" s="106" t="str">
        <f t="shared" si="81"/>
        <v>◄</v>
      </c>
      <c r="O255" s="25"/>
      <c r="P255" s="24"/>
      <c r="Q255" s="106" t="str">
        <f t="shared" si="82"/>
        <v/>
      </c>
      <c r="R255" s="106" t="str">
        <f t="shared" si="83"/>
        <v>◄</v>
      </c>
      <c r="S255" s="25"/>
      <c r="T255" s="24"/>
      <c r="U255" s="23"/>
      <c r="V255" s="22"/>
      <c r="W255" s="105">
        <f t="shared" si="84"/>
        <v>0</v>
      </c>
      <c r="X255" s="104">
        <f t="shared" si="85"/>
        <v>0</v>
      </c>
      <c r="Y255" s="19"/>
      <c r="Z255" s="103">
        <f t="shared" si="86"/>
        <v>0</v>
      </c>
      <c r="AA255" s="102">
        <f t="shared" si="87"/>
        <v>0</v>
      </c>
      <c r="AB255" s="5" t="s">
        <v>0</v>
      </c>
      <c r="AC255" s="92"/>
    </row>
    <row r="256" spans="1:29" x14ac:dyDescent="0.25">
      <c r="A256" s="114">
        <v>1</v>
      </c>
      <c r="B256" s="23"/>
      <c r="C256" s="113"/>
      <c r="D256" s="155" t="s">
        <v>536</v>
      </c>
      <c r="E256" s="154" t="s">
        <v>480</v>
      </c>
      <c r="F256" s="197">
        <v>7385</v>
      </c>
      <c r="G256" s="196">
        <v>20</v>
      </c>
      <c r="H256" s="201" t="s">
        <v>479</v>
      </c>
      <c r="I256" s="176">
        <v>7385</v>
      </c>
      <c r="J256" s="195" t="s">
        <v>390</v>
      </c>
      <c r="K256" s="200" t="s">
        <v>478</v>
      </c>
      <c r="L256" s="194"/>
      <c r="M256" s="106" t="str">
        <f t="shared" si="80"/>
        <v/>
      </c>
      <c r="N256" s="106" t="str">
        <f t="shared" si="81"/>
        <v>◄</v>
      </c>
      <c r="O256" s="25"/>
      <c r="P256" s="24"/>
      <c r="Q256" s="106" t="str">
        <f t="shared" si="82"/>
        <v/>
      </c>
      <c r="R256" s="106" t="str">
        <f t="shared" si="83"/>
        <v>◄</v>
      </c>
      <c r="S256" s="25"/>
      <c r="T256" s="24"/>
      <c r="U256" s="23"/>
      <c r="V256" s="22"/>
      <c r="W256" s="105">
        <f t="shared" si="84"/>
        <v>0</v>
      </c>
      <c r="X256" s="104">
        <f t="shared" si="85"/>
        <v>0</v>
      </c>
      <c r="Y256" s="19"/>
      <c r="Z256" s="103">
        <f t="shared" si="86"/>
        <v>0</v>
      </c>
      <c r="AA256" s="102">
        <f t="shared" si="87"/>
        <v>0</v>
      </c>
      <c r="AB256" s="5" t="s">
        <v>0</v>
      </c>
      <c r="AC256" s="92"/>
    </row>
    <row r="257" spans="1:29" x14ac:dyDescent="0.25">
      <c r="A257" s="114">
        <v>1</v>
      </c>
      <c r="B257" s="23"/>
      <c r="C257" s="113"/>
      <c r="D257" s="155" t="s">
        <v>536</v>
      </c>
      <c r="E257" s="154" t="s">
        <v>477</v>
      </c>
      <c r="F257" s="197">
        <v>7385</v>
      </c>
      <c r="G257" s="196">
        <v>25</v>
      </c>
      <c r="H257" s="201" t="s">
        <v>476</v>
      </c>
      <c r="I257" s="176">
        <v>7385</v>
      </c>
      <c r="J257" s="195" t="s">
        <v>390</v>
      </c>
      <c r="K257" s="200" t="s">
        <v>475</v>
      </c>
      <c r="L257" s="194"/>
      <c r="M257" s="106" t="str">
        <f t="shared" si="80"/>
        <v/>
      </c>
      <c r="N257" s="106" t="str">
        <f t="shared" si="81"/>
        <v>◄</v>
      </c>
      <c r="O257" s="25"/>
      <c r="P257" s="24"/>
      <c r="Q257" s="106" t="str">
        <f t="shared" si="82"/>
        <v/>
      </c>
      <c r="R257" s="106" t="str">
        <f t="shared" si="83"/>
        <v>◄</v>
      </c>
      <c r="S257" s="25"/>
      <c r="T257" s="24"/>
      <c r="U257" s="23"/>
      <c r="V257" s="22"/>
      <c r="W257" s="105">
        <f t="shared" si="84"/>
        <v>0</v>
      </c>
      <c r="X257" s="104">
        <f t="shared" si="85"/>
        <v>0</v>
      </c>
      <c r="Y257" s="19"/>
      <c r="Z257" s="103">
        <f t="shared" si="86"/>
        <v>0</v>
      </c>
      <c r="AA257" s="102">
        <f t="shared" si="87"/>
        <v>0</v>
      </c>
      <c r="AB257" s="5" t="s">
        <v>0</v>
      </c>
      <c r="AC257" s="92"/>
    </row>
    <row r="258" spans="1:29" x14ac:dyDescent="0.25">
      <c r="A258" s="114">
        <v>1</v>
      </c>
      <c r="B258" s="23"/>
      <c r="C258" s="113"/>
      <c r="D258" s="155" t="s">
        <v>536</v>
      </c>
      <c r="E258" s="154" t="s">
        <v>474</v>
      </c>
      <c r="F258" s="197">
        <v>7385</v>
      </c>
      <c r="G258" s="196">
        <v>10</v>
      </c>
      <c r="H258" s="201" t="s">
        <v>473</v>
      </c>
      <c r="I258" s="176">
        <v>7385</v>
      </c>
      <c r="J258" s="195" t="s">
        <v>390</v>
      </c>
      <c r="K258" s="200" t="s">
        <v>472</v>
      </c>
      <c r="L258" s="194"/>
      <c r="M258" s="106" t="str">
        <f t="shared" si="80"/>
        <v/>
      </c>
      <c r="N258" s="106" t="str">
        <f t="shared" si="81"/>
        <v>◄</v>
      </c>
      <c r="O258" s="25"/>
      <c r="P258" s="24"/>
      <c r="Q258" s="106" t="str">
        <f t="shared" si="82"/>
        <v/>
      </c>
      <c r="R258" s="106" t="str">
        <f t="shared" si="83"/>
        <v>◄</v>
      </c>
      <c r="S258" s="25"/>
      <c r="T258" s="24"/>
      <c r="U258" s="23"/>
      <c r="V258" s="22"/>
      <c r="W258" s="105">
        <f t="shared" si="84"/>
        <v>0</v>
      </c>
      <c r="X258" s="104">
        <f t="shared" si="85"/>
        <v>0</v>
      </c>
      <c r="Y258" s="19"/>
      <c r="Z258" s="103">
        <f t="shared" si="86"/>
        <v>0</v>
      </c>
      <c r="AA258" s="102">
        <f t="shared" si="87"/>
        <v>0</v>
      </c>
      <c r="AB258" s="5" t="s">
        <v>0</v>
      </c>
      <c r="AC258" s="92"/>
    </row>
    <row r="259" spans="1:29" ht="4.2" customHeight="1" thickBot="1" x14ac:dyDescent="0.35">
      <c r="A259" s="14"/>
      <c r="B259" s="14"/>
      <c r="C259" s="95"/>
      <c r="D259" s="12"/>
      <c r="E259" s="101"/>
      <c r="F259" s="10"/>
      <c r="G259" s="10"/>
      <c r="H259" s="100"/>
      <c r="I259" s="99"/>
      <c r="J259" s="198"/>
      <c r="K259" s="193"/>
      <c r="L259" s="198"/>
      <c r="M259" s="97"/>
      <c r="N259" s="193"/>
      <c r="O259" s="193"/>
      <c r="P259" s="193"/>
      <c r="Q259" s="193"/>
      <c r="R259" s="193"/>
      <c r="S259" s="193"/>
      <c r="T259" s="193"/>
      <c r="U259" s="193"/>
      <c r="V259" s="193"/>
      <c r="W259" s="193"/>
      <c r="X259" s="193"/>
      <c r="Y259" s="193"/>
      <c r="Z259" s="193"/>
      <c r="AA259" s="193"/>
      <c r="AB259" s="5"/>
      <c r="AC259" s="92"/>
    </row>
    <row r="260" spans="1:29" ht="16.8" thickTop="1" thickBot="1" x14ac:dyDescent="0.3">
      <c r="A260" s="116"/>
      <c r="B260" s="14">
        <f>ROWS(B261:B276)-1</f>
        <v>15</v>
      </c>
      <c r="C260" s="158" t="s">
        <v>471</v>
      </c>
      <c r="D260" s="12"/>
      <c r="E260" s="101"/>
      <c r="F260" s="10"/>
      <c r="G260" s="199"/>
      <c r="H260" s="100"/>
      <c r="I260" s="99"/>
      <c r="J260" s="198"/>
      <c r="K260" s="193"/>
      <c r="L260" s="198"/>
      <c r="M260" s="97"/>
      <c r="N260" s="96" t="str">
        <f>IF(COUNTIF(M261:M276,"?")&gt;0,"?",IF(AND(O260="◄",P260="►"),"◄►",IF(O260="◄","◄",IF(P260="►","►",""))))</f>
        <v>◄</v>
      </c>
      <c r="O260" s="43" t="str">
        <f>IF(SUM(O261:O276)+1=ROWS(O261:O276)-COUNTIF(O261:O276,"-"),"","◄")</f>
        <v>◄</v>
      </c>
      <c r="P260" s="42" t="str">
        <f>IF(SUM(P261:P276)&gt;0,"►","")</f>
        <v/>
      </c>
      <c r="Q260" s="45"/>
      <c r="R260" s="96" t="str">
        <f>IF(COUNTIF(Q261:Q276,"?")&gt;0,"?",IF(AND(S260="◄",T260="►"),"◄►",IF(S260="◄","◄",IF(T260="►","►",""))))</f>
        <v>◄</v>
      </c>
      <c r="S260" s="43" t="str">
        <f>IF(SUM(S261:S276)+1=ROWS(S261:S276)-COUNTIF(S261:S276,"-"),"","◄")</f>
        <v>◄</v>
      </c>
      <c r="T260" s="42" t="str">
        <f>IF(SUM(T261:T276)&gt;0,"►","")</f>
        <v/>
      </c>
      <c r="U260" s="61">
        <f>ROWS(U261:U276)-1</f>
        <v>15</v>
      </c>
      <c r="V260" s="41">
        <f>SUM(V261:V276)-V276</f>
        <v>0</v>
      </c>
      <c r="W260" s="94" t="s">
        <v>51</v>
      </c>
      <c r="X260" s="93"/>
      <c r="Y260" s="41">
        <f>SUM(Y261:Y276)-Y276</f>
        <v>0</v>
      </c>
      <c r="Z260" s="94" t="s">
        <v>51</v>
      </c>
      <c r="AA260" s="93"/>
      <c r="AB260" s="5" t="s">
        <v>0</v>
      </c>
      <c r="AC260" s="92"/>
    </row>
    <row r="261" spans="1:29" x14ac:dyDescent="0.25">
      <c r="A261" s="114"/>
      <c r="B261" s="23"/>
      <c r="C261" s="113"/>
      <c r="D261" s="155" t="s">
        <v>536</v>
      </c>
      <c r="E261" s="154">
        <v>92</v>
      </c>
      <c r="F261" s="197" t="s">
        <v>470</v>
      </c>
      <c r="G261" s="196">
        <v>25</v>
      </c>
      <c r="H261" s="110" t="s">
        <v>452</v>
      </c>
      <c r="I261" s="109" t="s">
        <v>470</v>
      </c>
      <c r="J261" s="195" t="s">
        <v>390</v>
      </c>
      <c r="K261" s="180" t="s">
        <v>451</v>
      </c>
      <c r="L261" s="194"/>
      <c r="M261" s="106" t="str">
        <f t="shared" ref="M261:M274" si="88">IF(N261="?","?","")</f>
        <v/>
      </c>
      <c r="N261" s="106" t="str">
        <f t="shared" ref="N261:N274" si="89">IF(AND(O261="",P261&gt;0),"?",IF(O261="","◄",IF(P261&gt;=1,"►","")))</f>
        <v>◄</v>
      </c>
      <c r="O261" s="25"/>
      <c r="P261" s="24"/>
      <c r="Q261" s="106" t="str">
        <f t="shared" ref="Q261:Q274" si="90">IF(R261="?","?","")</f>
        <v/>
      </c>
      <c r="R261" s="106" t="str">
        <f t="shared" ref="R261:R274" si="91">IF(AND(S261="",T261&gt;0),"?",IF(S261="","◄",IF(T261&gt;=1,"►","")))</f>
        <v>◄</v>
      </c>
      <c r="S261" s="25"/>
      <c r="T261" s="24"/>
      <c r="U261" s="23"/>
      <c r="V261" s="22"/>
      <c r="W261" s="105">
        <f t="shared" ref="W261:W274" si="92">(O261*V261)</f>
        <v>0</v>
      </c>
      <c r="X261" s="104">
        <f t="shared" ref="X261:X274" si="93">(P261*W261)</f>
        <v>0</v>
      </c>
      <c r="Y261" s="19"/>
      <c r="Z261" s="103">
        <f t="shared" ref="Z261:Z274" si="94">(S261*Y261)</f>
        <v>0</v>
      </c>
      <c r="AA261" s="102">
        <f t="shared" ref="AA261:AA274" si="95">(T261*Z261)</f>
        <v>0</v>
      </c>
      <c r="AB261" s="5" t="s">
        <v>0</v>
      </c>
      <c r="AC261" s="92"/>
    </row>
    <row r="262" spans="1:29" x14ac:dyDescent="0.25">
      <c r="A262" s="114"/>
      <c r="B262" s="23"/>
      <c r="C262" s="113"/>
      <c r="D262" s="155" t="s">
        <v>536</v>
      </c>
      <c r="E262" s="154">
        <v>93</v>
      </c>
      <c r="F262" s="197">
        <v>7385</v>
      </c>
      <c r="G262" s="196">
        <v>35</v>
      </c>
      <c r="H262" s="110" t="s">
        <v>446</v>
      </c>
      <c r="I262" s="176">
        <v>7385</v>
      </c>
      <c r="J262" s="195" t="s">
        <v>390</v>
      </c>
      <c r="K262" s="200" t="s">
        <v>469</v>
      </c>
      <c r="L262" s="194"/>
      <c r="M262" s="106" t="str">
        <f t="shared" si="88"/>
        <v/>
      </c>
      <c r="N262" s="106" t="str">
        <f t="shared" si="89"/>
        <v>◄</v>
      </c>
      <c r="O262" s="25"/>
      <c r="P262" s="24"/>
      <c r="Q262" s="106" t="str">
        <f t="shared" si="90"/>
        <v/>
      </c>
      <c r="R262" s="106" t="str">
        <f t="shared" si="91"/>
        <v>◄</v>
      </c>
      <c r="S262" s="25"/>
      <c r="T262" s="24"/>
      <c r="U262" s="23"/>
      <c r="V262" s="22"/>
      <c r="W262" s="105">
        <f t="shared" si="92"/>
        <v>0</v>
      </c>
      <c r="X262" s="104">
        <f t="shared" si="93"/>
        <v>0</v>
      </c>
      <c r="Y262" s="19"/>
      <c r="Z262" s="103">
        <f t="shared" si="94"/>
        <v>0</v>
      </c>
      <c r="AA262" s="102">
        <f t="shared" si="95"/>
        <v>0</v>
      </c>
      <c r="AB262" s="5" t="s">
        <v>0</v>
      </c>
      <c r="AC262" s="92"/>
    </row>
    <row r="263" spans="1:29" x14ac:dyDescent="0.25">
      <c r="A263" s="114"/>
      <c r="B263" s="23"/>
      <c r="C263" s="113"/>
      <c r="D263" s="155" t="s">
        <v>536</v>
      </c>
      <c r="E263" s="154">
        <v>94</v>
      </c>
      <c r="F263" s="197">
        <v>7385</v>
      </c>
      <c r="G263" s="196">
        <v>40</v>
      </c>
      <c r="H263" s="110" t="s">
        <v>443</v>
      </c>
      <c r="I263" s="176">
        <v>7385</v>
      </c>
      <c r="J263" s="195" t="s">
        <v>390</v>
      </c>
      <c r="K263" s="200" t="s">
        <v>468</v>
      </c>
      <c r="L263" s="194"/>
      <c r="M263" s="106" t="str">
        <f t="shared" si="88"/>
        <v/>
      </c>
      <c r="N263" s="106" t="str">
        <f t="shared" si="89"/>
        <v>◄</v>
      </c>
      <c r="O263" s="25"/>
      <c r="P263" s="24"/>
      <c r="Q263" s="106" t="str">
        <f t="shared" si="90"/>
        <v/>
      </c>
      <c r="R263" s="106" t="str">
        <f t="shared" si="91"/>
        <v>◄</v>
      </c>
      <c r="S263" s="25"/>
      <c r="T263" s="24"/>
      <c r="U263" s="23"/>
      <c r="V263" s="22"/>
      <c r="W263" s="105">
        <f t="shared" si="92"/>
        <v>0</v>
      </c>
      <c r="X263" s="104">
        <f t="shared" si="93"/>
        <v>0</v>
      </c>
      <c r="Y263" s="19"/>
      <c r="Z263" s="103">
        <f t="shared" si="94"/>
        <v>0</v>
      </c>
      <c r="AA263" s="102">
        <f t="shared" si="95"/>
        <v>0</v>
      </c>
      <c r="AB263" s="5" t="s">
        <v>0</v>
      </c>
      <c r="AC263" s="92"/>
    </row>
    <row r="264" spans="1:29" x14ac:dyDescent="0.25">
      <c r="A264" s="114"/>
      <c r="B264" s="23"/>
      <c r="C264" s="113"/>
      <c r="D264" s="155" t="s">
        <v>536</v>
      </c>
      <c r="E264" s="154">
        <v>95</v>
      </c>
      <c r="F264" s="197">
        <v>7385</v>
      </c>
      <c r="G264" s="196">
        <v>50</v>
      </c>
      <c r="H264" s="110" t="s">
        <v>440</v>
      </c>
      <c r="I264" s="176">
        <v>7385</v>
      </c>
      <c r="J264" s="195" t="s">
        <v>390</v>
      </c>
      <c r="K264" s="200" t="s">
        <v>467</v>
      </c>
      <c r="L264" s="194"/>
      <c r="M264" s="106" t="str">
        <f t="shared" si="88"/>
        <v/>
      </c>
      <c r="N264" s="106" t="str">
        <f t="shared" si="89"/>
        <v>◄</v>
      </c>
      <c r="O264" s="25"/>
      <c r="P264" s="24"/>
      <c r="Q264" s="106" t="str">
        <f t="shared" si="90"/>
        <v/>
      </c>
      <c r="R264" s="106" t="str">
        <f t="shared" si="91"/>
        <v>◄</v>
      </c>
      <c r="S264" s="25"/>
      <c r="T264" s="24"/>
      <c r="U264" s="23"/>
      <c r="V264" s="22"/>
      <c r="W264" s="105">
        <f t="shared" si="92"/>
        <v>0</v>
      </c>
      <c r="X264" s="104">
        <f t="shared" si="93"/>
        <v>0</v>
      </c>
      <c r="Y264" s="19"/>
      <c r="Z264" s="103">
        <f t="shared" si="94"/>
        <v>0</v>
      </c>
      <c r="AA264" s="102">
        <f t="shared" si="95"/>
        <v>0</v>
      </c>
      <c r="AB264" s="5" t="s">
        <v>0</v>
      </c>
      <c r="AC264" s="92"/>
    </row>
    <row r="265" spans="1:29" x14ac:dyDescent="0.25">
      <c r="A265" s="114"/>
      <c r="B265" s="23"/>
      <c r="C265" s="113"/>
      <c r="D265" s="155" t="s">
        <v>536</v>
      </c>
      <c r="E265" s="154">
        <v>96</v>
      </c>
      <c r="F265" s="197" t="s">
        <v>465</v>
      </c>
      <c r="G265" s="196">
        <v>65</v>
      </c>
      <c r="H265" s="110" t="s">
        <v>466</v>
      </c>
      <c r="I265" s="176" t="s">
        <v>465</v>
      </c>
      <c r="J265" s="195" t="s">
        <v>390</v>
      </c>
      <c r="K265" s="200" t="s">
        <v>464</v>
      </c>
      <c r="L265" s="194"/>
      <c r="M265" s="106" t="str">
        <f t="shared" si="88"/>
        <v/>
      </c>
      <c r="N265" s="106" t="str">
        <f t="shared" si="89"/>
        <v>◄</v>
      </c>
      <c r="O265" s="25"/>
      <c r="P265" s="24"/>
      <c r="Q265" s="106" t="str">
        <f t="shared" si="90"/>
        <v/>
      </c>
      <c r="R265" s="106" t="str">
        <f t="shared" si="91"/>
        <v>◄</v>
      </c>
      <c r="S265" s="25"/>
      <c r="T265" s="24"/>
      <c r="U265" s="23"/>
      <c r="V265" s="22"/>
      <c r="W265" s="105">
        <f t="shared" si="92"/>
        <v>0</v>
      </c>
      <c r="X265" s="104">
        <f t="shared" si="93"/>
        <v>0</v>
      </c>
      <c r="Y265" s="19"/>
      <c r="Z265" s="103">
        <f t="shared" si="94"/>
        <v>0</v>
      </c>
      <c r="AA265" s="102">
        <f t="shared" si="95"/>
        <v>0</v>
      </c>
      <c r="AB265" s="5" t="s">
        <v>0</v>
      </c>
      <c r="AC265" s="92"/>
    </row>
    <row r="266" spans="1:29" x14ac:dyDescent="0.25">
      <c r="A266" s="114"/>
      <c r="B266" s="23"/>
      <c r="C266" s="113"/>
      <c r="D266" s="155" t="s">
        <v>536</v>
      </c>
      <c r="E266" s="154">
        <v>97</v>
      </c>
      <c r="F266" s="197">
        <v>7385</v>
      </c>
      <c r="G266" s="196" t="s">
        <v>437</v>
      </c>
      <c r="H266" s="201" t="s">
        <v>436</v>
      </c>
      <c r="I266" s="176">
        <v>7385</v>
      </c>
      <c r="J266" s="195" t="s">
        <v>390</v>
      </c>
      <c r="K266" s="200" t="s">
        <v>463</v>
      </c>
      <c r="L266" s="194"/>
      <c r="M266" s="106" t="str">
        <f t="shared" si="88"/>
        <v/>
      </c>
      <c r="N266" s="106" t="str">
        <f t="shared" si="89"/>
        <v>◄</v>
      </c>
      <c r="O266" s="25"/>
      <c r="P266" s="24"/>
      <c r="Q266" s="106" t="str">
        <f t="shared" si="90"/>
        <v/>
      </c>
      <c r="R266" s="106" t="str">
        <f t="shared" si="91"/>
        <v>◄</v>
      </c>
      <c r="S266" s="25"/>
      <c r="T266" s="24"/>
      <c r="U266" s="23"/>
      <c r="V266" s="22"/>
      <c r="W266" s="105">
        <f t="shared" si="92"/>
        <v>0</v>
      </c>
      <c r="X266" s="104">
        <f t="shared" si="93"/>
        <v>0</v>
      </c>
      <c r="Y266" s="19"/>
      <c r="Z266" s="103">
        <f t="shared" si="94"/>
        <v>0</v>
      </c>
      <c r="AA266" s="102">
        <f t="shared" si="95"/>
        <v>0</v>
      </c>
      <c r="AB266" s="5" t="s">
        <v>0</v>
      </c>
      <c r="AC266" s="92"/>
    </row>
    <row r="267" spans="1:29" x14ac:dyDescent="0.25">
      <c r="A267" s="114"/>
      <c r="B267" s="23"/>
      <c r="C267" s="113"/>
      <c r="D267" s="189" t="s">
        <v>536</v>
      </c>
      <c r="E267" s="188" t="s">
        <v>462</v>
      </c>
      <c r="F267" s="197">
        <v>7385</v>
      </c>
      <c r="G267" s="196" t="s">
        <v>437</v>
      </c>
      <c r="H267" s="201" t="s">
        <v>433</v>
      </c>
      <c r="I267" s="176">
        <v>7385</v>
      </c>
      <c r="J267" s="195" t="s">
        <v>390</v>
      </c>
      <c r="K267" s="200" t="s">
        <v>461</v>
      </c>
      <c r="L267" s="194"/>
      <c r="M267" s="106" t="str">
        <f t="shared" si="88"/>
        <v/>
      </c>
      <c r="N267" s="106" t="str">
        <f t="shared" si="89"/>
        <v>◄</v>
      </c>
      <c r="O267" s="25"/>
      <c r="P267" s="24"/>
      <c r="Q267" s="106" t="str">
        <f t="shared" si="90"/>
        <v/>
      </c>
      <c r="R267" s="106" t="str">
        <f t="shared" si="91"/>
        <v>◄</v>
      </c>
      <c r="S267" s="25"/>
      <c r="T267" s="24"/>
      <c r="U267" s="23"/>
      <c r="V267" s="22"/>
      <c r="W267" s="105">
        <f t="shared" si="92"/>
        <v>0</v>
      </c>
      <c r="X267" s="104">
        <f t="shared" si="93"/>
        <v>0</v>
      </c>
      <c r="Y267" s="19"/>
      <c r="Z267" s="103">
        <f t="shared" si="94"/>
        <v>0</v>
      </c>
      <c r="AA267" s="102">
        <f t="shared" si="95"/>
        <v>0</v>
      </c>
      <c r="AB267" s="5" t="s">
        <v>0</v>
      </c>
      <c r="AC267" s="92"/>
    </row>
    <row r="268" spans="1:29" x14ac:dyDescent="0.25">
      <c r="A268" s="114"/>
      <c r="B268" s="23"/>
      <c r="C268" s="113"/>
      <c r="D268" s="155" t="s">
        <v>536</v>
      </c>
      <c r="E268" s="154">
        <v>98</v>
      </c>
      <c r="F268" s="197">
        <v>7385</v>
      </c>
      <c r="G268" s="196" t="s">
        <v>430</v>
      </c>
      <c r="H268" s="201" t="s">
        <v>429</v>
      </c>
      <c r="I268" s="176">
        <v>7385</v>
      </c>
      <c r="J268" s="195" t="s">
        <v>390</v>
      </c>
      <c r="K268" s="200" t="s">
        <v>460</v>
      </c>
      <c r="L268" s="194"/>
      <c r="M268" s="106" t="str">
        <f t="shared" si="88"/>
        <v/>
      </c>
      <c r="N268" s="106" t="str">
        <f t="shared" si="89"/>
        <v>◄</v>
      </c>
      <c r="O268" s="25"/>
      <c r="P268" s="24"/>
      <c r="Q268" s="106" t="str">
        <f t="shared" si="90"/>
        <v/>
      </c>
      <c r="R268" s="106" t="str">
        <f t="shared" si="91"/>
        <v>◄</v>
      </c>
      <c r="S268" s="25"/>
      <c r="T268" s="24"/>
      <c r="U268" s="23"/>
      <c r="V268" s="22"/>
      <c r="W268" s="105">
        <f t="shared" si="92"/>
        <v>0</v>
      </c>
      <c r="X268" s="104">
        <f t="shared" si="93"/>
        <v>0</v>
      </c>
      <c r="Y268" s="19"/>
      <c r="Z268" s="103">
        <f t="shared" si="94"/>
        <v>0</v>
      </c>
      <c r="AA268" s="102">
        <f t="shared" si="95"/>
        <v>0</v>
      </c>
      <c r="AB268" s="5" t="s">
        <v>0</v>
      </c>
      <c r="AC268" s="92"/>
    </row>
    <row r="269" spans="1:29" x14ac:dyDescent="0.25">
      <c r="A269" s="114"/>
      <c r="B269" s="23"/>
      <c r="C269" s="113"/>
      <c r="D269" s="189" t="s">
        <v>536</v>
      </c>
      <c r="E269" s="188" t="s">
        <v>459</v>
      </c>
      <c r="F269" s="197">
        <v>7385</v>
      </c>
      <c r="G269" s="196" t="s">
        <v>430</v>
      </c>
      <c r="H269" s="201" t="s">
        <v>426</v>
      </c>
      <c r="I269" s="176">
        <v>7385</v>
      </c>
      <c r="J269" s="195" t="s">
        <v>390</v>
      </c>
      <c r="K269" s="200" t="s">
        <v>458</v>
      </c>
      <c r="L269" s="194"/>
      <c r="M269" s="106" t="str">
        <f t="shared" si="88"/>
        <v/>
      </c>
      <c r="N269" s="106" t="str">
        <f t="shared" si="89"/>
        <v>◄</v>
      </c>
      <c r="O269" s="25"/>
      <c r="P269" s="24"/>
      <c r="Q269" s="106" t="str">
        <f t="shared" si="90"/>
        <v/>
      </c>
      <c r="R269" s="106" t="str">
        <f t="shared" si="91"/>
        <v>◄</v>
      </c>
      <c r="S269" s="25"/>
      <c r="T269" s="24"/>
      <c r="U269" s="23"/>
      <c r="V269" s="22"/>
      <c r="W269" s="105">
        <f t="shared" si="92"/>
        <v>0</v>
      </c>
      <c r="X269" s="104">
        <f t="shared" si="93"/>
        <v>0</v>
      </c>
      <c r="Y269" s="19"/>
      <c r="Z269" s="103">
        <f t="shared" si="94"/>
        <v>0</v>
      </c>
      <c r="AA269" s="102">
        <f t="shared" si="95"/>
        <v>0</v>
      </c>
      <c r="AB269" s="5" t="s">
        <v>0</v>
      </c>
      <c r="AC269" s="92"/>
    </row>
    <row r="270" spans="1:29" x14ac:dyDescent="0.25">
      <c r="A270" s="114"/>
      <c r="B270" s="23"/>
      <c r="C270" s="113"/>
      <c r="D270" s="155" t="s">
        <v>536</v>
      </c>
      <c r="E270" s="154">
        <v>99</v>
      </c>
      <c r="F270" s="197">
        <v>7385</v>
      </c>
      <c r="G270" s="196" t="s">
        <v>424</v>
      </c>
      <c r="H270" s="201" t="s">
        <v>423</v>
      </c>
      <c r="I270" s="176">
        <v>7385</v>
      </c>
      <c r="J270" s="195" t="s">
        <v>390</v>
      </c>
      <c r="K270" s="200" t="s">
        <v>449</v>
      </c>
      <c r="L270" s="194"/>
      <c r="M270" s="106" t="str">
        <f t="shared" si="88"/>
        <v/>
      </c>
      <c r="N270" s="106" t="str">
        <f t="shared" si="89"/>
        <v>◄</v>
      </c>
      <c r="O270" s="25"/>
      <c r="P270" s="24"/>
      <c r="Q270" s="106" t="str">
        <f t="shared" si="90"/>
        <v/>
      </c>
      <c r="R270" s="106" t="str">
        <f t="shared" si="91"/>
        <v>◄</v>
      </c>
      <c r="S270" s="25"/>
      <c r="T270" s="24"/>
      <c r="U270" s="23"/>
      <c r="V270" s="22"/>
      <c r="W270" s="105">
        <f t="shared" si="92"/>
        <v>0</v>
      </c>
      <c r="X270" s="104">
        <f t="shared" si="93"/>
        <v>0</v>
      </c>
      <c r="Y270" s="19"/>
      <c r="Z270" s="103">
        <f t="shared" si="94"/>
        <v>0</v>
      </c>
      <c r="AA270" s="102">
        <f t="shared" si="95"/>
        <v>0</v>
      </c>
      <c r="AB270" s="5" t="s">
        <v>0</v>
      </c>
      <c r="AC270" s="92"/>
    </row>
    <row r="271" spans="1:29" x14ac:dyDescent="0.25">
      <c r="A271" s="114"/>
      <c r="B271" s="23"/>
      <c r="C271" s="113"/>
      <c r="D271" s="155" t="s">
        <v>536</v>
      </c>
      <c r="E271" s="154">
        <v>100</v>
      </c>
      <c r="F271" s="197">
        <v>7385</v>
      </c>
      <c r="G271" s="196" t="s">
        <v>457</v>
      </c>
      <c r="H271" s="201" t="s">
        <v>420</v>
      </c>
      <c r="I271" s="176">
        <v>7385</v>
      </c>
      <c r="J271" s="195" t="s">
        <v>390</v>
      </c>
      <c r="K271" s="200" t="s">
        <v>456</v>
      </c>
      <c r="L271" s="194"/>
      <c r="M271" s="106" t="str">
        <f t="shared" si="88"/>
        <v/>
      </c>
      <c r="N271" s="106" t="str">
        <f t="shared" si="89"/>
        <v>◄</v>
      </c>
      <c r="O271" s="25"/>
      <c r="P271" s="24"/>
      <c r="Q271" s="106" t="str">
        <f t="shared" si="90"/>
        <v/>
      </c>
      <c r="R271" s="106" t="str">
        <f t="shared" si="91"/>
        <v>◄</v>
      </c>
      <c r="S271" s="25"/>
      <c r="T271" s="24"/>
      <c r="U271" s="23"/>
      <c r="V271" s="22"/>
      <c r="W271" s="105">
        <f t="shared" si="92"/>
        <v>0</v>
      </c>
      <c r="X271" s="104">
        <f t="shared" si="93"/>
        <v>0</v>
      </c>
      <c r="Y271" s="19"/>
      <c r="Z271" s="103">
        <f t="shared" si="94"/>
        <v>0</v>
      </c>
      <c r="AA271" s="102">
        <f t="shared" si="95"/>
        <v>0</v>
      </c>
      <c r="AB271" s="5" t="s">
        <v>0</v>
      </c>
      <c r="AC271" s="92"/>
    </row>
    <row r="272" spans="1:29" x14ac:dyDescent="0.25">
      <c r="A272" s="114">
        <v>1</v>
      </c>
      <c r="B272" s="23"/>
      <c r="C272" s="113"/>
      <c r="D272" s="189" t="s">
        <v>536</v>
      </c>
      <c r="E272" s="188" t="s">
        <v>455</v>
      </c>
      <c r="F272" s="197">
        <v>7385</v>
      </c>
      <c r="G272" s="196" t="s">
        <v>457</v>
      </c>
      <c r="H272" s="201" t="s">
        <v>417</v>
      </c>
      <c r="I272" s="176">
        <v>7385</v>
      </c>
      <c r="J272" s="195" t="s">
        <v>390</v>
      </c>
      <c r="K272" s="200" t="s">
        <v>454</v>
      </c>
      <c r="L272" s="194"/>
      <c r="M272" s="106" t="str">
        <f t="shared" si="88"/>
        <v/>
      </c>
      <c r="N272" s="106" t="str">
        <f t="shared" si="89"/>
        <v>◄</v>
      </c>
      <c r="O272" s="25"/>
      <c r="P272" s="24"/>
      <c r="Q272" s="106" t="str">
        <f t="shared" si="90"/>
        <v/>
      </c>
      <c r="R272" s="106" t="str">
        <f t="shared" si="91"/>
        <v>◄</v>
      </c>
      <c r="S272" s="25"/>
      <c r="T272" s="24"/>
      <c r="U272" s="23"/>
      <c r="V272" s="22"/>
      <c r="W272" s="105">
        <f t="shared" si="92"/>
        <v>0</v>
      </c>
      <c r="X272" s="104">
        <f t="shared" si="93"/>
        <v>0</v>
      </c>
      <c r="Y272" s="19"/>
      <c r="Z272" s="103">
        <f t="shared" si="94"/>
        <v>0</v>
      </c>
      <c r="AA272" s="102">
        <f t="shared" si="95"/>
        <v>0</v>
      </c>
      <c r="AB272" s="5" t="s">
        <v>0</v>
      </c>
      <c r="AC272" s="92"/>
    </row>
    <row r="273" spans="1:29" x14ac:dyDescent="0.25">
      <c r="A273" s="114"/>
      <c r="B273" s="23"/>
      <c r="C273" s="113"/>
      <c r="D273" s="155" t="s">
        <v>536</v>
      </c>
      <c r="E273" s="154" t="s">
        <v>453</v>
      </c>
      <c r="F273" s="197">
        <v>7385</v>
      </c>
      <c r="G273" s="196">
        <v>25</v>
      </c>
      <c r="H273" s="110" t="s">
        <v>452</v>
      </c>
      <c r="I273" s="176">
        <v>7385</v>
      </c>
      <c r="J273" s="195" t="s">
        <v>390</v>
      </c>
      <c r="K273" s="180" t="s">
        <v>451</v>
      </c>
      <c r="L273" s="194" t="s">
        <v>402</v>
      </c>
      <c r="M273" s="106" t="str">
        <f t="shared" si="88"/>
        <v/>
      </c>
      <c r="N273" s="106" t="str">
        <f t="shared" si="89"/>
        <v>◄</v>
      </c>
      <c r="O273" s="25"/>
      <c r="P273" s="24"/>
      <c r="Q273" s="106" t="str">
        <f t="shared" si="90"/>
        <v/>
      </c>
      <c r="R273" s="106" t="str">
        <f t="shared" si="91"/>
        <v>◄</v>
      </c>
      <c r="S273" s="25"/>
      <c r="T273" s="24"/>
      <c r="U273" s="23"/>
      <c r="V273" s="22"/>
      <c r="W273" s="105">
        <f t="shared" si="92"/>
        <v>0</v>
      </c>
      <c r="X273" s="104">
        <f t="shared" si="93"/>
        <v>0</v>
      </c>
      <c r="Y273" s="19"/>
      <c r="Z273" s="103">
        <f t="shared" si="94"/>
        <v>0</v>
      </c>
      <c r="AA273" s="102">
        <f t="shared" si="95"/>
        <v>0</v>
      </c>
      <c r="AB273" s="5" t="s">
        <v>0</v>
      </c>
      <c r="AC273" s="92"/>
    </row>
    <row r="274" spans="1:29" x14ac:dyDescent="0.25">
      <c r="A274" s="114">
        <v>1</v>
      </c>
      <c r="B274" s="23"/>
      <c r="C274" s="113"/>
      <c r="D274" s="155" t="s">
        <v>536</v>
      </c>
      <c r="E274" s="154" t="s">
        <v>450</v>
      </c>
      <c r="F274" s="197">
        <v>7385</v>
      </c>
      <c r="G274" s="196" t="s">
        <v>424</v>
      </c>
      <c r="H274" s="201" t="s">
        <v>423</v>
      </c>
      <c r="I274" s="176">
        <v>7385</v>
      </c>
      <c r="J274" s="195" t="s">
        <v>390</v>
      </c>
      <c r="K274" s="200" t="s">
        <v>449</v>
      </c>
      <c r="L274" s="194" t="s">
        <v>402</v>
      </c>
      <c r="M274" s="106" t="str">
        <f t="shared" si="88"/>
        <v/>
      </c>
      <c r="N274" s="106" t="str">
        <f t="shared" si="89"/>
        <v>◄</v>
      </c>
      <c r="O274" s="25"/>
      <c r="P274" s="24"/>
      <c r="Q274" s="106" t="str">
        <f t="shared" si="90"/>
        <v/>
      </c>
      <c r="R274" s="106" t="str">
        <f t="shared" si="91"/>
        <v>◄</v>
      </c>
      <c r="S274" s="25"/>
      <c r="T274" s="24"/>
      <c r="U274" s="23"/>
      <c r="V274" s="22"/>
      <c r="W274" s="105">
        <f t="shared" si="92"/>
        <v>0</v>
      </c>
      <c r="X274" s="104">
        <f t="shared" si="93"/>
        <v>0</v>
      </c>
      <c r="Y274" s="19"/>
      <c r="Z274" s="103">
        <f t="shared" si="94"/>
        <v>0</v>
      </c>
      <c r="AA274" s="102">
        <f t="shared" si="95"/>
        <v>0</v>
      </c>
      <c r="AB274" s="5" t="s">
        <v>0</v>
      </c>
      <c r="AC274" s="92"/>
    </row>
    <row r="275" spans="1:29" ht="4.2" customHeight="1" thickBot="1" x14ac:dyDescent="0.35">
      <c r="A275" s="14"/>
      <c r="B275" s="14"/>
      <c r="C275" s="95"/>
      <c r="D275" s="12"/>
      <c r="E275" s="101"/>
      <c r="F275" s="10"/>
      <c r="G275" s="10"/>
      <c r="H275" s="100"/>
      <c r="I275" s="99"/>
      <c r="J275" s="198"/>
      <c r="K275" s="193"/>
      <c r="L275" s="198"/>
      <c r="M275" s="97"/>
      <c r="N275" s="193"/>
      <c r="O275" s="193"/>
      <c r="P275" s="193"/>
      <c r="Q275" s="193"/>
      <c r="R275" s="193"/>
      <c r="S275" s="193"/>
      <c r="T275" s="193"/>
      <c r="U275" s="193"/>
      <c r="V275" s="193"/>
      <c r="W275" s="193"/>
      <c r="X275" s="193"/>
      <c r="Y275" s="193"/>
      <c r="Z275" s="193"/>
      <c r="AA275" s="193"/>
      <c r="AB275" s="5"/>
      <c r="AC275" s="92"/>
    </row>
    <row r="276" spans="1:29" ht="16.8" thickTop="1" thickBot="1" x14ac:dyDescent="0.3">
      <c r="A276" s="116"/>
      <c r="B276" s="14">
        <f>ROWS(B277:B288)-1</f>
        <v>11</v>
      </c>
      <c r="C276" s="158" t="s">
        <v>448</v>
      </c>
      <c r="D276" s="12"/>
      <c r="E276" s="101"/>
      <c r="F276" s="10"/>
      <c r="G276" s="199"/>
      <c r="H276" s="100"/>
      <c r="I276" s="99"/>
      <c r="J276" s="198"/>
      <c r="K276" s="193"/>
      <c r="L276" s="198"/>
      <c r="M276" s="97"/>
      <c r="N276" s="96" t="str">
        <f>IF(COUNTIF(M273:M288,"?")&gt;0,"?",IF(AND(O276="◄",P276="►"),"◄►",IF(O276="◄","◄",IF(P276="►","►",""))))</f>
        <v>◄</v>
      </c>
      <c r="O276" s="43" t="str">
        <f>IF(SUM(O277:O287)+1=ROWS(O277:O289)-COUNTIF(O277:O289,"-"),"","◄")</f>
        <v>◄</v>
      </c>
      <c r="P276" s="42" t="str">
        <f>IF(SUM(P277:P287)&gt;0,"►","")</f>
        <v/>
      </c>
      <c r="Q276" s="45"/>
      <c r="R276" s="96" t="str">
        <f>IF(COUNTIF(Q273:Q288,"?")&gt;0,"?",IF(AND(S276="◄",T276="►"),"◄►",IF(S276="◄","◄",IF(T276="►","►",""))))</f>
        <v>◄</v>
      </c>
      <c r="S276" s="43" t="str">
        <f>IF(SUM(S277:S287)+1=ROWS(S277:S289)-COUNTIF(S277:S289,"-"),"","◄")</f>
        <v>◄</v>
      </c>
      <c r="T276" s="42" t="str">
        <f>IF(SUM(T277:T287)&gt;0,"►","")</f>
        <v/>
      </c>
      <c r="U276" s="61">
        <f>ROWS(U277:U288)-1</f>
        <v>11</v>
      </c>
      <c r="V276" s="41">
        <f>SUM(V277:V287)-V287</f>
        <v>0</v>
      </c>
      <c r="W276" s="94" t="s">
        <v>51</v>
      </c>
      <c r="X276" s="93"/>
      <c r="Y276" s="41">
        <f>SUM(Y277:Y287)-Y287</f>
        <v>0</v>
      </c>
      <c r="Z276" s="94" t="s">
        <v>51</v>
      </c>
      <c r="AA276" s="93"/>
      <c r="AB276" s="5" t="s">
        <v>0</v>
      </c>
      <c r="AC276" s="92"/>
    </row>
    <row r="277" spans="1:29" x14ac:dyDescent="0.25">
      <c r="A277" s="114"/>
      <c r="B277" s="23"/>
      <c r="C277" s="113"/>
      <c r="D277" s="155" t="s">
        <v>536</v>
      </c>
      <c r="E277" s="154" t="s">
        <v>447</v>
      </c>
      <c r="F277" s="197">
        <v>7385</v>
      </c>
      <c r="G277" s="196">
        <v>35</v>
      </c>
      <c r="H277" s="110" t="s">
        <v>446</v>
      </c>
      <c r="I277" s="176">
        <v>7385</v>
      </c>
      <c r="J277" s="195" t="s">
        <v>416</v>
      </c>
      <c r="K277" s="200" t="s">
        <v>445</v>
      </c>
      <c r="L277" s="194"/>
      <c r="M277" s="106" t="str">
        <f t="shared" ref="M277:M286" si="96">IF(N277="?","?","")</f>
        <v/>
      </c>
      <c r="N277" s="106" t="str">
        <f t="shared" ref="N277:N286" si="97">IF(AND(O277="",P277&gt;0),"?",IF(O277="","◄",IF(P277&gt;=1,"►","")))</f>
        <v>◄</v>
      </c>
      <c r="O277" s="25"/>
      <c r="P277" s="24"/>
      <c r="Q277" s="106" t="str">
        <f t="shared" ref="Q277:Q286" si="98">IF(R277="?","?","")</f>
        <v/>
      </c>
      <c r="R277" s="106" t="str">
        <f t="shared" ref="R277:R286" si="99">IF(AND(S277="",T277&gt;0),"?",IF(S277="","◄",IF(T277&gt;=1,"►","")))</f>
        <v>◄</v>
      </c>
      <c r="S277" s="25"/>
      <c r="T277" s="24"/>
      <c r="U277" s="23"/>
      <c r="V277" s="22"/>
      <c r="W277" s="105">
        <f t="shared" ref="W277:W286" si="100">(O277*V277)</f>
        <v>0</v>
      </c>
      <c r="X277" s="104">
        <f t="shared" ref="X277:X286" si="101">(P277*W277)</f>
        <v>0</v>
      </c>
      <c r="Y277" s="19"/>
      <c r="Z277" s="103">
        <f t="shared" ref="Z277:Z286" si="102">(S277*Y277)</f>
        <v>0</v>
      </c>
      <c r="AA277" s="102">
        <f t="shared" ref="AA277:AA286" si="103">(T277*Z277)</f>
        <v>0</v>
      </c>
      <c r="AB277" s="5" t="s">
        <v>0</v>
      </c>
      <c r="AC277" s="92"/>
    </row>
    <row r="278" spans="1:29" x14ac:dyDescent="0.25">
      <c r="A278" s="114"/>
      <c r="B278" s="23"/>
      <c r="C278" s="113"/>
      <c r="D278" s="155" t="s">
        <v>536</v>
      </c>
      <c r="E278" s="154" t="s">
        <v>444</v>
      </c>
      <c r="F278" s="197">
        <v>7385</v>
      </c>
      <c r="G278" s="196">
        <v>40</v>
      </c>
      <c r="H278" s="110" t="s">
        <v>443</v>
      </c>
      <c r="I278" s="176">
        <v>7385</v>
      </c>
      <c r="J278" s="195" t="s">
        <v>416</v>
      </c>
      <c r="K278" s="200" t="s">
        <v>442</v>
      </c>
      <c r="L278" s="194"/>
      <c r="M278" s="106" t="str">
        <f t="shared" si="96"/>
        <v/>
      </c>
      <c r="N278" s="106" t="str">
        <f t="shared" si="97"/>
        <v>◄</v>
      </c>
      <c r="O278" s="25"/>
      <c r="P278" s="24"/>
      <c r="Q278" s="106" t="str">
        <f t="shared" si="98"/>
        <v/>
      </c>
      <c r="R278" s="106" t="str">
        <f t="shared" si="99"/>
        <v>◄</v>
      </c>
      <c r="S278" s="25"/>
      <c r="T278" s="24"/>
      <c r="U278" s="23"/>
      <c r="V278" s="22"/>
      <c r="W278" s="105">
        <f t="shared" si="100"/>
        <v>0</v>
      </c>
      <c r="X278" s="104">
        <f t="shared" si="101"/>
        <v>0</v>
      </c>
      <c r="Y278" s="19"/>
      <c r="Z278" s="103">
        <f t="shared" si="102"/>
        <v>0</v>
      </c>
      <c r="AA278" s="102">
        <f t="shared" si="103"/>
        <v>0</v>
      </c>
      <c r="AB278" s="5" t="s">
        <v>0</v>
      </c>
      <c r="AC278" s="92"/>
    </row>
    <row r="279" spans="1:29" x14ac:dyDescent="0.25">
      <c r="A279" s="114"/>
      <c r="B279" s="23"/>
      <c r="C279" s="113"/>
      <c r="D279" s="155" t="s">
        <v>536</v>
      </c>
      <c r="E279" s="154" t="s">
        <v>441</v>
      </c>
      <c r="F279" s="197">
        <v>7385</v>
      </c>
      <c r="G279" s="196">
        <v>50</v>
      </c>
      <c r="H279" s="110" t="s">
        <v>440</v>
      </c>
      <c r="I279" s="176">
        <v>7385</v>
      </c>
      <c r="J279" s="195" t="s">
        <v>416</v>
      </c>
      <c r="K279" s="200" t="s">
        <v>439</v>
      </c>
      <c r="L279" s="194"/>
      <c r="M279" s="106" t="str">
        <f t="shared" si="96"/>
        <v/>
      </c>
      <c r="N279" s="106" t="str">
        <f t="shared" si="97"/>
        <v>◄</v>
      </c>
      <c r="O279" s="25"/>
      <c r="P279" s="24"/>
      <c r="Q279" s="106" t="str">
        <f t="shared" si="98"/>
        <v/>
      </c>
      <c r="R279" s="106" t="str">
        <f t="shared" si="99"/>
        <v>◄</v>
      </c>
      <c r="S279" s="25"/>
      <c r="T279" s="24"/>
      <c r="U279" s="23"/>
      <c r="V279" s="22"/>
      <c r="W279" s="105">
        <f t="shared" si="100"/>
        <v>0</v>
      </c>
      <c r="X279" s="104">
        <f t="shared" si="101"/>
        <v>0</v>
      </c>
      <c r="Y279" s="19"/>
      <c r="Z279" s="103">
        <f t="shared" si="102"/>
        <v>0</v>
      </c>
      <c r="AA279" s="102">
        <f t="shared" si="103"/>
        <v>0</v>
      </c>
      <c r="AB279" s="5" t="s">
        <v>0</v>
      </c>
      <c r="AC279" s="92"/>
    </row>
    <row r="280" spans="1:29" x14ac:dyDescent="0.25">
      <c r="A280" s="114">
        <v>1</v>
      </c>
      <c r="B280" s="23"/>
      <c r="C280" s="113"/>
      <c r="D280" s="155" t="s">
        <v>536</v>
      </c>
      <c r="E280" s="154" t="s">
        <v>438</v>
      </c>
      <c r="F280" s="197">
        <v>7385</v>
      </c>
      <c r="G280" s="196" t="s">
        <v>437</v>
      </c>
      <c r="H280" s="201" t="s">
        <v>436</v>
      </c>
      <c r="I280" s="176">
        <v>7385</v>
      </c>
      <c r="J280" s="195" t="s">
        <v>416</v>
      </c>
      <c r="K280" s="200" t="s">
        <v>435</v>
      </c>
      <c r="L280" s="194"/>
      <c r="M280" s="106" t="str">
        <f t="shared" si="96"/>
        <v/>
      </c>
      <c r="N280" s="106" t="str">
        <f t="shared" si="97"/>
        <v>◄</v>
      </c>
      <c r="O280" s="25"/>
      <c r="P280" s="24"/>
      <c r="Q280" s="106" t="str">
        <f t="shared" si="98"/>
        <v/>
      </c>
      <c r="R280" s="106" t="str">
        <f t="shared" si="99"/>
        <v>◄</v>
      </c>
      <c r="S280" s="25"/>
      <c r="T280" s="24"/>
      <c r="U280" s="23"/>
      <c r="V280" s="22"/>
      <c r="W280" s="105">
        <f t="shared" si="100"/>
        <v>0</v>
      </c>
      <c r="X280" s="104">
        <f t="shared" si="101"/>
        <v>0</v>
      </c>
      <c r="Y280" s="19"/>
      <c r="Z280" s="103">
        <f t="shared" si="102"/>
        <v>0</v>
      </c>
      <c r="AA280" s="102">
        <f t="shared" si="103"/>
        <v>0</v>
      </c>
      <c r="AB280" s="5" t="s">
        <v>0</v>
      </c>
      <c r="AC280" s="92"/>
    </row>
    <row r="281" spans="1:29" x14ac:dyDescent="0.25">
      <c r="A281" s="114"/>
      <c r="B281" s="23"/>
      <c r="C281" s="113"/>
      <c r="D281" s="189" t="s">
        <v>536</v>
      </c>
      <c r="E281" s="188" t="s">
        <v>434</v>
      </c>
      <c r="F281" s="197">
        <v>7385</v>
      </c>
      <c r="G281" s="196" t="s">
        <v>437</v>
      </c>
      <c r="H281" s="201" t="s">
        <v>433</v>
      </c>
      <c r="I281" s="176">
        <v>7385</v>
      </c>
      <c r="J281" s="195" t="s">
        <v>416</v>
      </c>
      <c r="K281" s="200" t="s">
        <v>432</v>
      </c>
      <c r="L281" s="194"/>
      <c r="M281" s="106" t="str">
        <f t="shared" si="96"/>
        <v/>
      </c>
      <c r="N281" s="106" t="str">
        <f t="shared" si="97"/>
        <v>◄</v>
      </c>
      <c r="O281" s="25"/>
      <c r="P281" s="24"/>
      <c r="Q281" s="106" t="str">
        <f t="shared" si="98"/>
        <v/>
      </c>
      <c r="R281" s="106" t="str">
        <f t="shared" si="99"/>
        <v>◄</v>
      </c>
      <c r="S281" s="25"/>
      <c r="T281" s="24"/>
      <c r="U281" s="23"/>
      <c r="V281" s="22"/>
      <c r="W281" s="105">
        <f t="shared" si="100"/>
        <v>0</v>
      </c>
      <c r="X281" s="104">
        <f t="shared" si="101"/>
        <v>0</v>
      </c>
      <c r="Y281" s="19"/>
      <c r="Z281" s="103">
        <f t="shared" si="102"/>
        <v>0</v>
      </c>
      <c r="AA281" s="102">
        <f t="shared" si="103"/>
        <v>0</v>
      </c>
      <c r="AB281" s="5" t="s">
        <v>0</v>
      </c>
      <c r="AC281" s="92"/>
    </row>
    <row r="282" spans="1:29" x14ac:dyDescent="0.25">
      <c r="A282" s="114"/>
      <c r="B282" s="23"/>
      <c r="C282" s="113"/>
      <c r="D282" s="155" t="s">
        <v>536</v>
      </c>
      <c r="E282" s="154" t="s">
        <v>431</v>
      </c>
      <c r="F282" s="197">
        <v>7385</v>
      </c>
      <c r="G282" s="196" t="s">
        <v>430</v>
      </c>
      <c r="H282" s="201" t="s">
        <v>429</v>
      </c>
      <c r="I282" s="176">
        <v>7385</v>
      </c>
      <c r="J282" s="195" t="s">
        <v>416</v>
      </c>
      <c r="K282" s="200" t="s">
        <v>428</v>
      </c>
      <c r="L282" s="194"/>
      <c r="M282" s="106" t="str">
        <f t="shared" si="96"/>
        <v/>
      </c>
      <c r="N282" s="106" t="str">
        <f t="shared" si="97"/>
        <v>◄</v>
      </c>
      <c r="O282" s="25"/>
      <c r="P282" s="24"/>
      <c r="Q282" s="106" t="str">
        <f t="shared" si="98"/>
        <v/>
      </c>
      <c r="R282" s="106" t="str">
        <f t="shared" si="99"/>
        <v>◄</v>
      </c>
      <c r="S282" s="25"/>
      <c r="T282" s="24"/>
      <c r="U282" s="23"/>
      <c r="V282" s="22"/>
      <c r="W282" s="105">
        <f t="shared" si="100"/>
        <v>0</v>
      </c>
      <c r="X282" s="104">
        <f t="shared" si="101"/>
        <v>0</v>
      </c>
      <c r="Y282" s="19"/>
      <c r="Z282" s="103">
        <f t="shared" si="102"/>
        <v>0</v>
      </c>
      <c r="AA282" s="102">
        <f t="shared" si="103"/>
        <v>0</v>
      </c>
      <c r="AB282" s="5" t="s">
        <v>0</v>
      </c>
      <c r="AC282" s="92"/>
    </row>
    <row r="283" spans="1:29" x14ac:dyDescent="0.25">
      <c r="A283" s="114"/>
      <c r="B283" s="23"/>
      <c r="C283" s="113"/>
      <c r="D283" s="189" t="s">
        <v>536</v>
      </c>
      <c r="E283" s="188" t="s">
        <v>427</v>
      </c>
      <c r="F283" s="197">
        <v>7385</v>
      </c>
      <c r="G283" s="196" t="s">
        <v>430</v>
      </c>
      <c r="H283" s="201" t="s">
        <v>426</v>
      </c>
      <c r="I283" s="176">
        <v>7385</v>
      </c>
      <c r="J283" s="195" t="s">
        <v>416</v>
      </c>
      <c r="K283" s="200" t="s">
        <v>415</v>
      </c>
      <c r="L283" s="194"/>
      <c r="M283" s="106" t="str">
        <f t="shared" si="96"/>
        <v/>
      </c>
      <c r="N283" s="106" t="str">
        <f t="shared" si="97"/>
        <v>◄</v>
      </c>
      <c r="O283" s="25"/>
      <c r="P283" s="24"/>
      <c r="Q283" s="106" t="str">
        <f t="shared" si="98"/>
        <v/>
      </c>
      <c r="R283" s="106" t="str">
        <f t="shared" si="99"/>
        <v>◄</v>
      </c>
      <c r="S283" s="25"/>
      <c r="T283" s="24"/>
      <c r="U283" s="23"/>
      <c r="V283" s="22"/>
      <c r="W283" s="105">
        <f t="shared" si="100"/>
        <v>0</v>
      </c>
      <c r="X283" s="104">
        <f t="shared" si="101"/>
        <v>0</v>
      </c>
      <c r="Y283" s="19"/>
      <c r="Z283" s="103">
        <f t="shared" si="102"/>
        <v>0</v>
      </c>
      <c r="AA283" s="102">
        <f t="shared" si="103"/>
        <v>0</v>
      </c>
      <c r="AB283" s="5" t="s">
        <v>0</v>
      </c>
      <c r="AC283" s="92"/>
    </row>
    <row r="284" spans="1:29" x14ac:dyDescent="0.25">
      <c r="A284" s="114"/>
      <c r="B284" s="23"/>
      <c r="C284" s="113"/>
      <c r="D284" s="155" t="s">
        <v>536</v>
      </c>
      <c r="E284" s="154" t="s">
        <v>425</v>
      </c>
      <c r="F284" s="197">
        <v>7385</v>
      </c>
      <c r="G284" s="196" t="s">
        <v>424</v>
      </c>
      <c r="H284" s="201" t="s">
        <v>423</v>
      </c>
      <c r="I284" s="176">
        <v>7385</v>
      </c>
      <c r="J284" s="195" t="s">
        <v>416</v>
      </c>
      <c r="K284" s="200" t="s">
        <v>422</v>
      </c>
      <c r="L284" s="194"/>
      <c r="M284" s="106" t="str">
        <f t="shared" si="96"/>
        <v/>
      </c>
      <c r="N284" s="106" t="str">
        <f t="shared" si="97"/>
        <v>◄</v>
      </c>
      <c r="O284" s="25"/>
      <c r="P284" s="24"/>
      <c r="Q284" s="106" t="str">
        <f t="shared" si="98"/>
        <v/>
      </c>
      <c r="R284" s="106" t="str">
        <f t="shared" si="99"/>
        <v>◄</v>
      </c>
      <c r="S284" s="25"/>
      <c r="T284" s="24"/>
      <c r="U284" s="23"/>
      <c r="V284" s="22"/>
      <c r="W284" s="105">
        <f t="shared" si="100"/>
        <v>0</v>
      </c>
      <c r="X284" s="104">
        <f t="shared" si="101"/>
        <v>0</v>
      </c>
      <c r="Y284" s="19"/>
      <c r="Z284" s="103">
        <f t="shared" si="102"/>
        <v>0</v>
      </c>
      <c r="AA284" s="102">
        <f t="shared" si="103"/>
        <v>0</v>
      </c>
      <c r="AB284" s="5" t="s">
        <v>0</v>
      </c>
      <c r="AC284" s="92"/>
    </row>
    <row r="285" spans="1:29" x14ac:dyDescent="0.25">
      <c r="A285" s="114"/>
      <c r="B285" s="23"/>
      <c r="C285" s="113"/>
      <c r="D285" s="155" t="s">
        <v>536</v>
      </c>
      <c r="E285" s="154" t="s">
        <v>421</v>
      </c>
      <c r="F285" s="197">
        <v>7385</v>
      </c>
      <c r="G285" s="196">
        <v>10</v>
      </c>
      <c r="H285" s="201" t="s">
        <v>420</v>
      </c>
      <c r="I285" s="176">
        <v>7385</v>
      </c>
      <c r="J285" s="195" t="s">
        <v>416</v>
      </c>
      <c r="K285" s="200" t="s">
        <v>419</v>
      </c>
      <c r="L285" s="194"/>
      <c r="M285" s="106" t="str">
        <f t="shared" si="96"/>
        <v/>
      </c>
      <c r="N285" s="106" t="str">
        <f t="shared" si="97"/>
        <v>◄</v>
      </c>
      <c r="O285" s="25"/>
      <c r="P285" s="24"/>
      <c r="Q285" s="106" t="str">
        <f t="shared" si="98"/>
        <v/>
      </c>
      <c r="R285" s="106" t="str">
        <f t="shared" si="99"/>
        <v>◄</v>
      </c>
      <c r="S285" s="25"/>
      <c r="T285" s="24"/>
      <c r="U285" s="23"/>
      <c r="V285" s="22"/>
      <c r="W285" s="105">
        <f t="shared" si="100"/>
        <v>0</v>
      </c>
      <c r="X285" s="104">
        <f t="shared" si="101"/>
        <v>0</v>
      </c>
      <c r="Y285" s="19"/>
      <c r="Z285" s="103">
        <f t="shared" si="102"/>
        <v>0</v>
      </c>
      <c r="AA285" s="102">
        <f t="shared" si="103"/>
        <v>0</v>
      </c>
      <c r="AB285" s="5" t="s">
        <v>0</v>
      </c>
      <c r="AC285" s="92"/>
    </row>
    <row r="286" spans="1:29" x14ac:dyDescent="0.25">
      <c r="A286" s="114"/>
      <c r="B286" s="23"/>
      <c r="C286" s="113"/>
      <c r="D286" s="189" t="s">
        <v>536</v>
      </c>
      <c r="E286" s="188" t="s">
        <v>418</v>
      </c>
      <c r="F286" s="197">
        <v>7385</v>
      </c>
      <c r="G286" s="196">
        <v>10</v>
      </c>
      <c r="H286" s="201" t="s">
        <v>417</v>
      </c>
      <c r="I286" s="176">
        <v>7385</v>
      </c>
      <c r="J286" s="195" t="s">
        <v>416</v>
      </c>
      <c r="K286" s="200" t="s">
        <v>415</v>
      </c>
      <c r="L286" s="194"/>
      <c r="M286" s="106" t="str">
        <f t="shared" si="96"/>
        <v/>
      </c>
      <c r="N286" s="106" t="str">
        <f t="shared" si="97"/>
        <v>◄</v>
      </c>
      <c r="O286" s="25"/>
      <c r="P286" s="24"/>
      <c r="Q286" s="106" t="str">
        <f t="shared" si="98"/>
        <v/>
      </c>
      <c r="R286" s="106" t="str">
        <f t="shared" si="99"/>
        <v>◄</v>
      </c>
      <c r="S286" s="25"/>
      <c r="T286" s="24"/>
      <c r="U286" s="23"/>
      <c r="V286" s="22"/>
      <c r="W286" s="105">
        <f t="shared" si="100"/>
        <v>0</v>
      </c>
      <c r="X286" s="104">
        <f t="shared" si="101"/>
        <v>0</v>
      </c>
      <c r="Y286" s="19"/>
      <c r="Z286" s="103">
        <f t="shared" si="102"/>
        <v>0</v>
      </c>
      <c r="AA286" s="102">
        <f t="shared" si="103"/>
        <v>0</v>
      </c>
      <c r="AB286" s="5" t="s">
        <v>0</v>
      </c>
      <c r="AC286" s="92"/>
    </row>
    <row r="287" spans="1:29" ht="4.2" customHeight="1" thickBot="1" x14ac:dyDescent="0.35">
      <c r="A287" s="14"/>
      <c r="B287" s="14"/>
      <c r="C287" s="95"/>
      <c r="D287" s="12"/>
      <c r="E287" s="101"/>
      <c r="F287" s="10"/>
      <c r="G287" s="10"/>
      <c r="H287" s="100"/>
      <c r="I287" s="99"/>
      <c r="J287" s="198"/>
      <c r="K287" s="193"/>
      <c r="L287" s="198"/>
      <c r="M287" s="97"/>
      <c r="N287" s="193"/>
      <c r="O287" s="193"/>
      <c r="P287" s="193"/>
      <c r="Q287" s="193"/>
      <c r="R287" s="193"/>
      <c r="S287" s="193"/>
      <c r="T287" s="193"/>
      <c r="U287" s="193"/>
      <c r="V287" s="193"/>
      <c r="W287" s="193"/>
      <c r="X287" s="193"/>
      <c r="Y287" s="193"/>
      <c r="Z287" s="193"/>
      <c r="AA287" s="193"/>
      <c r="AB287" s="5"/>
      <c r="AC287" s="92"/>
    </row>
    <row r="288" spans="1:29" ht="16.8" thickTop="1" thickBot="1" x14ac:dyDescent="0.3">
      <c r="A288" s="116"/>
      <c r="B288" s="14">
        <f>ROWS(B289:B301)-1</f>
        <v>12</v>
      </c>
      <c r="C288" s="158" t="s">
        <v>414</v>
      </c>
      <c r="D288" s="12"/>
      <c r="E288" s="101"/>
      <c r="F288" s="10"/>
      <c r="G288" s="199"/>
      <c r="H288" s="100"/>
      <c r="I288" s="99"/>
      <c r="J288" s="198"/>
      <c r="K288" s="193"/>
      <c r="L288" s="198"/>
      <c r="M288" s="97"/>
      <c r="N288" s="96" t="str">
        <f>IF(COUNTIF(M289:M301,"?")&gt;0,"?",IF(AND(O288="◄",P288="►"),"◄►",IF(O288="◄","◄",IF(P288="►","►",""))))</f>
        <v>◄</v>
      </c>
      <c r="O288" s="43" t="str">
        <f>IF(SUM(O289:O301)+1=ROWS(O289:O301)-COUNTIF(O289:O301,"-"),"","◄")</f>
        <v>◄</v>
      </c>
      <c r="P288" s="42" t="str">
        <f>IF(SUM(P289:P301)&gt;0,"►","")</f>
        <v/>
      </c>
      <c r="Q288" s="45"/>
      <c r="R288" s="96" t="str">
        <f>IF(COUNTIF(Q289:Q301,"?")&gt;0,"?",IF(AND(S288="◄",T288="►"),"◄►",IF(S288="◄","◄",IF(T288="►","►",""))))</f>
        <v>◄</v>
      </c>
      <c r="S288" s="43" t="str">
        <f>IF(SUM(S289:S301)+1=ROWS(S289:S301)-COUNTIF(S289:S301,"-"),"","◄")</f>
        <v>◄</v>
      </c>
      <c r="T288" s="42" t="str">
        <f>IF(SUM(T289:T301)&gt;0,"►","")</f>
        <v/>
      </c>
      <c r="U288" s="61">
        <f>ROWS(U289:U301)-1</f>
        <v>12</v>
      </c>
      <c r="V288" s="41">
        <f>SUM(V289:V302)-V302</f>
        <v>0</v>
      </c>
      <c r="W288" s="94" t="s">
        <v>51</v>
      </c>
      <c r="X288" s="93"/>
      <c r="Y288" s="41">
        <f>SUM(Y289:Y302)-Y302</f>
        <v>0</v>
      </c>
      <c r="Z288" s="94" t="s">
        <v>51</v>
      </c>
      <c r="AA288" s="93"/>
      <c r="AB288" s="5" t="s">
        <v>0</v>
      </c>
      <c r="AC288" s="92"/>
    </row>
    <row r="289" spans="1:29" x14ac:dyDescent="0.25">
      <c r="A289" s="114"/>
      <c r="B289" s="23"/>
      <c r="C289" s="113"/>
      <c r="D289" s="155" t="s">
        <v>536</v>
      </c>
      <c r="E289" s="154">
        <v>101</v>
      </c>
      <c r="F289" s="197">
        <v>7385</v>
      </c>
      <c r="G289" s="196">
        <v>5</v>
      </c>
      <c r="H289" s="110" t="s">
        <v>404</v>
      </c>
      <c r="I289" s="176">
        <v>7385</v>
      </c>
      <c r="J289" s="195" t="s">
        <v>390</v>
      </c>
      <c r="K289" s="119" t="s">
        <v>403</v>
      </c>
      <c r="L289" s="194"/>
      <c r="M289" s="106" t="str">
        <f t="shared" ref="M289:M301" si="104">IF(N289="?","?","")</f>
        <v/>
      </c>
      <c r="N289" s="106" t="str">
        <f t="shared" ref="N289:N301" si="105">IF(AND(O289="",P289&gt;0),"?",IF(O289="","◄",IF(P289&gt;=1,"►","")))</f>
        <v>◄</v>
      </c>
      <c r="O289" s="25"/>
      <c r="P289" s="24"/>
      <c r="Q289" s="106" t="str">
        <f t="shared" ref="Q289:Q301" si="106">IF(R289="?","?","")</f>
        <v/>
      </c>
      <c r="R289" s="106" t="str">
        <f t="shared" ref="R289:R301" si="107">IF(AND(S289="",T289&gt;0),"?",IF(S289="","◄",IF(T289&gt;=1,"►","")))</f>
        <v>◄</v>
      </c>
      <c r="S289" s="25"/>
      <c r="T289" s="24"/>
      <c r="U289" s="23"/>
      <c r="V289" s="22"/>
      <c r="W289" s="105">
        <f t="shared" ref="W289:W301" si="108">(O289*V289)</f>
        <v>0</v>
      </c>
      <c r="X289" s="104">
        <f t="shared" ref="X289:X301" si="109">(P289*W289)</f>
        <v>0</v>
      </c>
      <c r="Y289" s="19"/>
      <c r="Z289" s="103">
        <f t="shared" ref="Z289:Z301" si="110">(S289*Y289)</f>
        <v>0</v>
      </c>
      <c r="AA289" s="102">
        <f t="shared" ref="AA289:AA301" si="111">(T289*Z289)</f>
        <v>0</v>
      </c>
      <c r="AB289" s="5" t="s">
        <v>0</v>
      </c>
      <c r="AC289" s="92"/>
    </row>
    <row r="290" spans="1:29" x14ac:dyDescent="0.25">
      <c r="A290" s="114"/>
      <c r="B290" s="23"/>
      <c r="C290" s="113"/>
      <c r="D290" s="155" t="s">
        <v>536</v>
      </c>
      <c r="E290" s="154">
        <v>102</v>
      </c>
      <c r="F290" s="197">
        <v>7385</v>
      </c>
      <c r="G290" s="196">
        <v>10</v>
      </c>
      <c r="H290" s="110" t="s">
        <v>400</v>
      </c>
      <c r="I290" s="176">
        <v>7385</v>
      </c>
      <c r="J290" s="195" t="s">
        <v>390</v>
      </c>
      <c r="K290" s="119" t="s">
        <v>399</v>
      </c>
      <c r="L290" s="194"/>
      <c r="M290" s="106" t="str">
        <f t="shared" si="104"/>
        <v/>
      </c>
      <c r="N290" s="106" t="str">
        <f t="shared" si="105"/>
        <v>◄</v>
      </c>
      <c r="O290" s="25"/>
      <c r="P290" s="24"/>
      <c r="Q290" s="106" t="str">
        <f t="shared" si="106"/>
        <v/>
      </c>
      <c r="R290" s="106" t="str">
        <f t="shared" si="107"/>
        <v>◄</v>
      </c>
      <c r="S290" s="25"/>
      <c r="T290" s="24"/>
      <c r="U290" s="23"/>
      <c r="V290" s="22"/>
      <c r="W290" s="105">
        <f t="shared" si="108"/>
        <v>0</v>
      </c>
      <c r="X290" s="104">
        <f t="shared" si="109"/>
        <v>0</v>
      </c>
      <c r="Y290" s="19"/>
      <c r="Z290" s="103">
        <f t="shared" si="110"/>
        <v>0</v>
      </c>
      <c r="AA290" s="102">
        <f t="shared" si="111"/>
        <v>0</v>
      </c>
      <c r="AB290" s="5" t="s">
        <v>0</v>
      </c>
      <c r="AC290" s="92"/>
    </row>
    <row r="291" spans="1:29" x14ac:dyDescent="0.25">
      <c r="A291" s="114"/>
      <c r="B291" s="23"/>
      <c r="C291" s="113"/>
      <c r="D291" s="155" t="s">
        <v>536</v>
      </c>
      <c r="E291" s="154">
        <v>103</v>
      </c>
      <c r="F291" s="197">
        <v>7385</v>
      </c>
      <c r="G291" s="196">
        <v>20</v>
      </c>
      <c r="H291" s="110" t="s">
        <v>397</v>
      </c>
      <c r="I291" s="176">
        <v>7385</v>
      </c>
      <c r="J291" s="195" t="s">
        <v>390</v>
      </c>
      <c r="K291" s="119" t="s">
        <v>396</v>
      </c>
      <c r="L291" s="194"/>
      <c r="M291" s="106" t="str">
        <f t="shared" si="104"/>
        <v/>
      </c>
      <c r="N291" s="106" t="str">
        <f t="shared" si="105"/>
        <v>◄</v>
      </c>
      <c r="O291" s="25"/>
      <c r="P291" s="24"/>
      <c r="Q291" s="106" t="str">
        <f t="shared" si="106"/>
        <v/>
      </c>
      <c r="R291" s="106" t="str">
        <f t="shared" si="107"/>
        <v>◄</v>
      </c>
      <c r="S291" s="25"/>
      <c r="T291" s="24"/>
      <c r="U291" s="23"/>
      <c r="V291" s="22"/>
      <c r="W291" s="105">
        <f t="shared" si="108"/>
        <v>0</v>
      </c>
      <c r="X291" s="104">
        <f t="shared" si="109"/>
        <v>0</v>
      </c>
      <c r="Y291" s="19"/>
      <c r="Z291" s="103">
        <f t="shared" si="110"/>
        <v>0</v>
      </c>
      <c r="AA291" s="102">
        <f t="shared" si="111"/>
        <v>0</v>
      </c>
      <c r="AB291" s="5" t="s">
        <v>0</v>
      </c>
      <c r="AC291" s="92"/>
    </row>
    <row r="292" spans="1:29" x14ac:dyDescent="0.25">
      <c r="A292" s="114"/>
      <c r="B292" s="23"/>
      <c r="C292" s="113"/>
      <c r="D292" s="155" t="s">
        <v>536</v>
      </c>
      <c r="E292" s="154">
        <v>104</v>
      </c>
      <c r="F292" s="197">
        <v>7385</v>
      </c>
      <c r="G292" s="196">
        <v>30</v>
      </c>
      <c r="H292" s="110" t="s">
        <v>394</v>
      </c>
      <c r="I292" s="176">
        <v>7385</v>
      </c>
      <c r="J292" s="195" t="s">
        <v>390</v>
      </c>
      <c r="K292" s="119" t="s">
        <v>393</v>
      </c>
      <c r="L292" s="194"/>
      <c r="M292" s="106" t="str">
        <f t="shared" si="104"/>
        <v/>
      </c>
      <c r="N292" s="106" t="str">
        <f t="shared" si="105"/>
        <v>◄</v>
      </c>
      <c r="O292" s="25"/>
      <c r="P292" s="24"/>
      <c r="Q292" s="106" t="str">
        <f t="shared" si="106"/>
        <v/>
      </c>
      <c r="R292" s="106" t="str">
        <f t="shared" si="107"/>
        <v>◄</v>
      </c>
      <c r="S292" s="25"/>
      <c r="T292" s="24"/>
      <c r="U292" s="23"/>
      <c r="V292" s="22"/>
      <c r="W292" s="105">
        <f t="shared" si="108"/>
        <v>0</v>
      </c>
      <c r="X292" s="104">
        <f t="shared" si="109"/>
        <v>0</v>
      </c>
      <c r="Y292" s="19"/>
      <c r="Z292" s="103">
        <f t="shared" si="110"/>
        <v>0</v>
      </c>
      <c r="AA292" s="102">
        <f t="shared" si="111"/>
        <v>0</v>
      </c>
      <c r="AB292" s="5" t="s">
        <v>0</v>
      </c>
      <c r="AC292" s="92"/>
    </row>
    <row r="293" spans="1:29" x14ac:dyDescent="0.25">
      <c r="A293" s="114"/>
      <c r="B293" s="23"/>
      <c r="C293" s="113"/>
      <c r="D293" s="155" t="s">
        <v>536</v>
      </c>
      <c r="E293" s="154">
        <v>105</v>
      </c>
      <c r="F293" s="197">
        <v>7385</v>
      </c>
      <c r="G293" s="196">
        <v>50</v>
      </c>
      <c r="H293" s="110" t="s">
        <v>391</v>
      </c>
      <c r="I293" s="176">
        <v>7385</v>
      </c>
      <c r="J293" s="195" t="s">
        <v>390</v>
      </c>
      <c r="K293" s="119" t="s">
        <v>389</v>
      </c>
      <c r="L293" s="194"/>
      <c r="M293" s="106" t="str">
        <f t="shared" si="104"/>
        <v/>
      </c>
      <c r="N293" s="106" t="str">
        <f t="shared" si="105"/>
        <v>◄</v>
      </c>
      <c r="O293" s="25"/>
      <c r="P293" s="24"/>
      <c r="Q293" s="106" t="str">
        <f t="shared" si="106"/>
        <v/>
      </c>
      <c r="R293" s="106" t="str">
        <f t="shared" si="107"/>
        <v>◄</v>
      </c>
      <c r="S293" s="25"/>
      <c r="T293" s="24"/>
      <c r="U293" s="23"/>
      <c r="V293" s="22"/>
      <c r="W293" s="105">
        <f t="shared" si="108"/>
        <v>0</v>
      </c>
      <c r="X293" s="104">
        <f t="shared" si="109"/>
        <v>0</v>
      </c>
      <c r="Y293" s="19"/>
      <c r="Z293" s="103">
        <f t="shared" si="110"/>
        <v>0</v>
      </c>
      <c r="AA293" s="102">
        <f t="shared" si="111"/>
        <v>0</v>
      </c>
      <c r="AB293" s="5" t="s">
        <v>0</v>
      </c>
      <c r="AC293" s="92"/>
    </row>
    <row r="294" spans="1:29" x14ac:dyDescent="0.25">
      <c r="A294" s="114">
        <v>1</v>
      </c>
      <c r="B294" s="23"/>
      <c r="C294" s="113"/>
      <c r="D294" s="155" t="s">
        <v>536</v>
      </c>
      <c r="E294" s="154" t="s">
        <v>413</v>
      </c>
      <c r="F294" s="197">
        <v>7385</v>
      </c>
      <c r="G294" s="196">
        <v>10</v>
      </c>
      <c r="H294" s="110" t="s">
        <v>400</v>
      </c>
      <c r="I294" s="176">
        <v>7385</v>
      </c>
      <c r="J294" s="195" t="s">
        <v>390</v>
      </c>
      <c r="K294" s="119" t="s">
        <v>412</v>
      </c>
      <c r="L294" s="194" t="s">
        <v>409</v>
      </c>
      <c r="M294" s="106" t="str">
        <f t="shared" si="104"/>
        <v/>
      </c>
      <c r="N294" s="106" t="str">
        <f t="shared" si="105"/>
        <v>◄</v>
      </c>
      <c r="O294" s="25"/>
      <c r="P294" s="24"/>
      <c r="Q294" s="106" t="str">
        <f t="shared" si="106"/>
        <v/>
      </c>
      <c r="R294" s="106" t="str">
        <f t="shared" si="107"/>
        <v>◄</v>
      </c>
      <c r="S294" s="25"/>
      <c r="T294" s="24"/>
      <c r="U294" s="23"/>
      <c r="V294" s="22"/>
      <c r="W294" s="105">
        <f t="shared" si="108"/>
        <v>0</v>
      </c>
      <c r="X294" s="104">
        <f t="shared" si="109"/>
        <v>0</v>
      </c>
      <c r="Y294" s="19"/>
      <c r="Z294" s="103">
        <f t="shared" si="110"/>
        <v>0</v>
      </c>
      <c r="AA294" s="102">
        <f t="shared" si="111"/>
        <v>0</v>
      </c>
      <c r="AB294" s="5" t="s">
        <v>0</v>
      </c>
      <c r="AC294" s="92"/>
    </row>
    <row r="295" spans="1:29" x14ac:dyDescent="0.25">
      <c r="A295" s="114">
        <v>1</v>
      </c>
      <c r="B295" s="23"/>
      <c r="C295" s="113"/>
      <c r="D295" s="155" t="s">
        <v>536</v>
      </c>
      <c r="E295" s="154" t="s">
        <v>411</v>
      </c>
      <c r="F295" s="197">
        <v>7385</v>
      </c>
      <c r="G295" s="196">
        <v>20</v>
      </c>
      <c r="H295" s="110" t="s">
        <v>397</v>
      </c>
      <c r="I295" s="176">
        <v>7385</v>
      </c>
      <c r="J295" s="195" t="s">
        <v>390</v>
      </c>
      <c r="K295" s="119" t="s">
        <v>410</v>
      </c>
      <c r="L295" s="194" t="s">
        <v>409</v>
      </c>
      <c r="M295" s="106" t="str">
        <f t="shared" si="104"/>
        <v/>
      </c>
      <c r="N295" s="106" t="str">
        <f t="shared" si="105"/>
        <v>◄</v>
      </c>
      <c r="O295" s="25"/>
      <c r="P295" s="24"/>
      <c r="Q295" s="106" t="str">
        <f t="shared" si="106"/>
        <v/>
      </c>
      <c r="R295" s="106" t="str">
        <f t="shared" si="107"/>
        <v>◄</v>
      </c>
      <c r="S295" s="25"/>
      <c r="T295" s="24"/>
      <c r="U295" s="23"/>
      <c r="V295" s="22"/>
      <c r="W295" s="105">
        <f t="shared" si="108"/>
        <v>0</v>
      </c>
      <c r="X295" s="104">
        <f t="shared" si="109"/>
        <v>0</v>
      </c>
      <c r="Y295" s="19"/>
      <c r="Z295" s="103">
        <f t="shared" si="110"/>
        <v>0</v>
      </c>
      <c r="AA295" s="102">
        <f t="shared" si="111"/>
        <v>0</v>
      </c>
      <c r="AB295" s="5" t="s">
        <v>0</v>
      </c>
      <c r="AC295" s="92"/>
    </row>
    <row r="296" spans="1:29" x14ac:dyDescent="0.25">
      <c r="A296" s="114"/>
      <c r="B296" s="23"/>
      <c r="C296" s="113"/>
      <c r="D296" s="155" t="s">
        <v>536</v>
      </c>
      <c r="E296" s="154" t="s">
        <v>408</v>
      </c>
      <c r="F296" s="197">
        <v>7385</v>
      </c>
      <c r="G296" s="196">
        <v>30</v>
      </c>
      <c r="H296" s="110" t="s">
        <v>394</v>
      </c>
      <c r="I296" s="176">
        <v>7385</v>
      </c>
      <c r="J296" s="195" t="s">
        <v>390</v>
      </c>
      <c r="K296" s="119" t="s">
        <v>407</v>
      </c>
      <c r="L296" s="194" t="s">
        <v>406</v>
      </c>
      <c r="M296" s="106" t="str">
        <f t="shared" si="104"/>
        <v/>
      </c>
      <c r="N296" s="106" t="str">
        <f t="shared" si="105"/>
        <v>◄</v>
      </c>
      <c r="O296" s="25"/>
      <c r="P296" s="24"/>
      <c r="Q296" s="106" t="str">
        <f t="shared" si="106"/>
        <v/>
      </c>
      <c r="R296" s="106" t="str">
        <f t="shared" si="107"/>
        <v>◄</v>
      </c>
      <c r="S296" s="25"/>
      <c r="T296" s="24"/>
      <c r="U296" s="23"/>
      <c r="V296" s="22"/>
      <c r="W296" s="105">
        <f t="shared" si="108"/>
        <v>0</v>
      </c>
      <c r="X296" s="104">
        <f t="shared" si="109"/>
        <v>0</v>
      </c>
      <c r="Y296" s="19"/>
      <c r="Z296" s="103">
        <f t="shared" si="110"/>
        <v>0</v>
      </c>
      <c r="AA296" s="102">
        <f t="shared" si="111"/>
        <v>0</v>
      </c>
      <c r="AB296" s="5" t="s">
        <v>0</v>
      </c>
      <c r="AC296" s="92"/>
    </row>
    <row r="297" spans="1:29" x14ac:dyDescent="0.25">
      <c r="A297" s="114"/>
      <c r="B297" s="23"/>
      <c r="C297" s="113"/>
      <c r="D297" s="155" t="s">
        <v>536</v>
      </c>
      <c r="E297" s="154" t="s">
        <v>405</v>
      </c>
      <c r="F297" s="197">
        <v>7385</v>
      </c>
      <c r="G297" s="196">
        <v>5</v>
      </c>
      <c r="H297" s="110" t="s">
        <v>404</v>
      </c>
      <c r="I297" s="176">
        <v>7385</v>
      </c>
      <c r="J297" s="195" t="s">
        <v>390</v>
      </c>
      <c r="K297" s="119" t="s">
        <v>403</v>
      </c>
      <c r="L297" s="194" t="s">
        <v>402</v>
      </c>
      <c r="M297" s="106" t="str">
        <f t="shared" si="104"/>
        <v/>
      </c>
      <c r="N297" s="106" t="str">
        <f t="shared" si="105"/>
        <v>◄</v>
      </c>
      <c r="O297" s="25"/>
      <c r="P297" s="24"/>
      <c r="Q297" s="106" t="str">
        <f t="shared" si="106"/>
        <v/>
      </c>
      <c r="R297" s="106" t="str">
        <f t="shared" si="107"/>
        <v>◄</v>
      </c>
      <c r="S297" s="25"/>
      <c r="T297" s="24"/>
      <c r="U297" s="23"/>
      <c r="V297" s="22"/>
      <c r="W297" s="105">
        <f t="shared" si="108"/>
        <v>0</v>
      </c>
      <c r="X297" s="104">
        <f t="shared" si="109"/>
        <v>0</v>
      </c>
      <c r="Y297" s="19"/>
      <c r="Z297" s="103">
        <f t="shared" si="110"/>
        <v>0</v>
      </c>
      <c r="AA297" s="102">
        <f t="shared" si="111"/>
        <v>0</v>
      </c>
      <c r="AB297" s="5" t="s">
        <v>0</v>
      </c>
      <c r="AC297" s="92"/>
    </row>
    <row r="298" spans="1:29" x14ac:dyDescent="0.25">
      <c r="A298" s="114"/>
      <c r="B298" s="23"/>
      <c r="C298" s="113"/>
      <c r="D298" s="155" t="s">
        <v>536</v>
      </c>
      <c r="E298" s="154" t="s">
        <v>401</v>
      </c>
      <c r="F298" s="197">
        <v>7385</v>
      </c>
      <c r="G298" s="196">
        <v>10</v>
      </c>
      <c r="H298" s="110" t="s">
        <v>400</v>
      </c>
      <c r="I298" s="176">
        <v>7385</v>
      </c>
      <c r="J298" s="195" t="s">
        <v>390</v>
      </c>
      <c r="K298" s="119" t="s">
        <v>399</v>
      </c>
      <c r="L298" s="194" t="s">
        <v>402</v>
      </c>
      <c r="M298" s="106" t="str">
        <f t="shared" si="104"/>
        <v/>
      </c>
      <c r="N298" s="106" t="str">
        <f t="shared" si="105"/>
        <v>◄</v>
      </c>
      <c r="O298" s="25"/>
      <c r="P298" s="24"/>
      <c r="Q298" s="106" t="str">
        <f t="shared" si="106"/>
        <v/>
      </c>
      <c r="R298" s="106" t="str">
        <f t="shared" si="107"/>
        <v>◄</v>
      </c>
      <c r="S298" s="25"/>
      <c r="T298" s="24"/>
      <c r="U298" s="23"/>
      <c r="V298" s="22"/>
      <c r="W298" s="105">
        <f t="shared" si="108"/>
        <v>0</v>
      </c>
      <c r="X298" s="104">
        <f t="shared" si="109"/>
        <v>0</v>
      </c>
      <c r="Y298" s="19"/>
      <c r="Z298" s="103">
        <f t="shared" si="110"/>
        <v>0</v>
      </c>
      <c r="AA298" s="102">
        <f t="shared" si="111"/>
        <v>0</v>
      </c>
      <c r="AB298" s="5" t="s">
        <v>0</v>
      </c>
      <c r="AC298" s="92"/>
    </row>
    <row r="299" spans="1:29" x14ac:dyDescent="0.25">
      <c r="A299" s="114"/>
      <c r="B299" s="23"/>
      <c r="C299" s="113"/>
      <c r="D299" s="155" t="s">
        <v>536</v>
      </c>
      <c r="E299" s="154" t="s">
        <v>398</v>
      </c>
      <c r="F299" s="197">
        <v>7385</v>
      </c>
      <c r="G299" s="196">
        <v>20</v>
      </c>
      <c r="H299" s="110" t="s">
        <v>397</v>
      </c>
      <c r="I299" s="176">
        <v>7385</v>
      </c>
      <c r="J299" s="195" t="s">
        <v>390</v>
      </c>
      <c r="K299" s="119" t="s">
        <v>396</v>
      </c>
      <c r="L299" s="194" t="s">
        <v>402</v>
      </c>
      <c r="M299" s="106" t="str">
        <f t="shared" si="104"/>
        <v/>
      </c>
      <c r="N299" s="106" t="str">
        <f t="shared" si="105"/>
        <v>◄</v>
      </c>
      <c r="O299" s="25"/>
      <c r="P299" s="24"/>
      <c r="Q299" s="106" t="str">
        <f t="shared" si="106"/>
        <v/>
      </c>
      <c r="R299" s="106" t="str">
        <f t="shared" si="107"/>
        <v>◄</v>
      </c>
      <c r="S299" s="25"/>
      <c r="T299" s="24"/>
      <c r="U299" s="23"/>
      <c r="V299" s="22"/>
      <c r="W299" s="105">
        <f t="shared" si="108"/>
        <v>0</v>
      </c>
      <c r="X299" s="104">
        <f t="shared" si="109"/>
        <v>0</v>
      </c>
      <c r="Y299" s="19"/>
      <c r="Z299" s="103">
        <f t="shared" si="110"/>
        <v>0</v>
      </c>
      <c r="AA299" s="102">
        <f t="shared" si="111"/>
        <v>0</v>
      </c>
      <c r="AB299" s="5" t="s">
        <v>0</v>
      </c>
      <c r="AC299" s="92"/>
    </row>
    <row r="300" spans="1:29" x14ac:dyDescent="0.25">
      <c r="A300" s="114"/>
      <c r="B300" s="23"/>
      <c r="C300" s="113"/>
      <c r="D300" s="155" t="s">
        <v>536</v>
      </c>
      <c r="E300" s="154" t="s">
        <v>395</v>
      </c>
      <c r="F300" s="197">
        <v>7385</v>
      </c>
      <c r="G300" s="196">
        <v>30</v>
      </c>
      <c r="H300" s="110" t="s">
        <v>394</v>
      </c>
      <c r="I300" s="176">
        <v>7385</v>
      </c>
      <c r="J300" s="195" t="s">
        <v>390</v>
      </c>
      <c r="K300" s="119" t="s">
        <v>393</v>
      </c>
      <c r="L300" s="194" t="s">
        <v>402</v>
      </c>
      <c r="M300" s="106" t="str">
        <f t="shared" si="104"/>
        <v/>
      </c>
      <c r="N300" s="106" t="str">
        <f t="shared" si="105"/>
        <v>◄</v>
      </c>
      <c r="O300" s="25"/>
      <c r="P300" s="24"/>
      <c r="Q300" s="106" t="str">
        <f t="shared" si="106"/>
        <v/>
      </c>
      <c r="R300" s="106" t="str">
        <f t="shared" si="107"/>
        <v>◄</v>
      </c>
      <c r="S300" s="25"/>
      <c r="T300" s="24"/>
      <c r="U300" s="23"/>
      <c r="V300" s="22"/>
      <c r="W300" s="105">
        <f t="shared" si="108"/>
        <v>0</v>
      </c>
      <c r="X300" s="104">
        <f t="shared" si="109"/>
        <v>0</v>
      </c>
      <c r="Y300" s="19"/>
      <c r="Z300" s="103">
        <f t="shared" si="110"/>
        <v>0</v>
      </c>
      <c r="AA300" s="102">
        <f t="shared" si="111"/>
        <v>0</v>
      </c>
      <c r="AB300" s="5" t="s">
        <v>0</v>
      </c>
      <c r="AC300" s="92"/>
    </row>
    <row r="301" spans="1:29" x14ac:dyDescent="0.25">
      <c r="A301" s="114"/>
      <c r="B301" s="23"/>
      <c r="C301" s="113"/>
      <c r="D301" s="155" t="s">
        <v>536</v>
      </c>
      <c r="E301" s="154" t="s">
        <v>392</v>
      </c>
      <c r="F301" s="197">
        <v>7385</v>
      </c>
      <c r="G301" s="196">
        <v>50</v>
      </c>
      <c r="H301" s="110" t="s">
        <v>391</v>
      </c>
      <c r="I301" s="176">
        <v>7385</v>
      </c>
      <c r="J301" s="195" t="s">
        <v>390</v>
      </c>
      <c r="K301" s="119" t="s">
        <v>389</v>
      </c>
      <c r="L301" s="194" t="s">
        <v>402</v>
      </c>
      <c r="M301" s="106" t="str">
        <f t="shared" si="104"/>
        <v/>
      </c>
      <c r="N301" s="106" t="str">
        <f t="shared" si="105"/>
        <v>◄</v>
      </c>
      <c r="O301" s="25"/>
      <c r="P301" s="24"/>
      <c r="Q301" s="106" t="str">
        <f t="shared" si="106"/>
        <v/>
      </c>
      <c r="R301" s="106" t="str">
        <f t="shared" si="107"/>
        <v>◄</v>
      </c>
      <c r="S301" s="25"/>
      <c r="T301" s="24"/>
      <c r="U301" s="23"/>
      <c r="V301" s="22"/>
      <c r="W301" s="105">
        <f t="shared" si="108"/>
        <v>0</v>
      </c>
      <c r="X301" s="104">
        <f t="shared" si="109"/>
        <v>0</v>
      </c>
      <c r="Y301" s="19"/>
      <c r="Z301" s="103">
        <f t="shared" si="110"/>
        <v>0</v>
      </c>
      <c r="AA301" s="102">
        <f t="shared" si="111"/>
        <v>0</v>
      </c>
      <c r="AB301" s="5" t="s">
        <v>0</v>
      </c>
      <c r="AC301" s="92"/>
    </row>
    <row r="302" spans="1:29" x14ac:dyDescent="0.3">
      <c r="A302" s="14"/>
      <c r="B302" s="14"/>
      <c r="C302" s="95"/>
      <c r="D302" s="12"/>
      <c r="E302" s="101"/>
      <c r="F302" s="10"/>
      <c r="G302" s="10"/>
      <c r="H302" s="100"/>
      <c r="I302" s="99"/>
      <c r="J302" s="99"/>
      <c r="K302" s="193"/>
      <c r="L302" s="99"/>
      <c r="M302" s="97"/>
      <c r="N302" s="193"/>
      <c r="O302" s="193"/>
      <c r="P302" s="193"/>
      <c r="Q302" s="193"/>
      <c r="R302" s="193"/>
      <c r="S302" s="193"/>
      <c r="T302" s="193"/>
      <c r="U302" s="193"/>
      <c r="V302" s="193"/>
      <c r="W302" s="193"/>
      <c r="X302" s="193"/>
      <c r="Y302" s="193"/>
      <c r="Z302" s="193"/>
      <c r="AA302" s="193"/>
      <c r="AB302" s="5"/>
      <c r="AC302" s="92"/>
    </row>
  </sheetData>
  <sheetProtection sheet="1" objects="1" scenarios="1"/>
  <autoFilter ref="A1:AA303" xr:uid="{2FA2EC3D-2662-446F-8E94-91FCE93CA6EB}"/>
  <mergeCells count="31">
    <mergeCell ref="A5:A7"/>
    <mergeCell ref="AB2:AB6"/>
    <mergeCell ref="O3:P3"/>
    <mergeCell ref="S3:T3"/>
    <mergeCell ref="V3:X3"/>
    <mergeCell ref="Y3:AA3"/>
    <mergeCell ref="O2:T2"/>
    <mergeCell ref="V2:AA2"/>
    <mergeCell ref="S4:T4"/>
    <mergeCell ref="R4:R7"/>
    <mergeCell ref="Y4:AA4"/>
    <mergeCell ref="Z7:AA7"/>
    <mergeCell ref="Z6:AA6"/>
    <mergeCell ref="U2:U6"/>
    <mergeCell ref="O6:O7"/>
    <mergeCell ref="P6:P7"/>
    <mergeCell ref="V4:X4"/>
    <mergeCell ref="L120:L126"/>
    <mergeCell ref="W7:X7"/>
    <mergeCell ref="C2:H2"/>
    <mergeCell ref="I3:L3"/>
    <mergeCell ref="N4:N6"/>
    <mergeCell ref="S6:S7"/>
    <mergeCell ref="T6:T7"/>
    <mergeCell ref="O4:P4"/>
    <mergeCell ref="J5:L5"/>
    <mergeCell ref="C6:G6"/>
    <mergeCell ref="W6:X6"/>
    <mergeCell ref="I2:M2"/>
    <mergeCell ref="I4:J4"/>
    <mergeCell ref="K4:L4"/>
  </mergeCells>
  <conditionalFormatting sqref="N7">
    <cfRule type="cellIs" dxfId="1316" priority="1" operator="equal">
      <formula>"◄"</formula>
    </cfRule>
    <cfRule type="cellIs" dxfId="1315" priority="2" operator="equal">
      <formula>"•"</formula>
    </cfRule>
    <cfRule type="cellIs" priority="3" operator="equal">
      <formula>"◄"</formula>
    </cfRule>
    <cfRule type="cellIs" dxfId="1314" priority="4" operator="equal">
      <formula>"►"</formula>
    </cfRule>
  </conditionalFormatting>
  <conditionalFormatting sqref="N9">
    <cfRule type="cellIs" dxfId="1313" priority="52" operator="equal">
      <formula>"►"</formula>
    </cfRule>
    <cfRule type="cellIs" priority="51" operator="equal">
      <formula>"◄"</formula>
    </cfRule>
    <cfRule type="cellIs" dxfId="1312" priority="50" operator="equal">
      <formula>"•"</formula>
    </cfRule>
    <cfRule type="cellIs" dxfId="1311" priority="49" operator="equal">
      <formula>"◄"</formula>
    </cfRule>
  </conditionalFormatting>
  <conditionalFormatting sqref="N23 N50 N78">
    <cfRule type="cellIs" dxfId="1310" priority="57" operator="equal">
      <formula>"◄"</formula>
    </cfRule>
    <cfRule type="cellIs" dxfId="1309" priority="60" operator="equal">
      <formula>"►"</formula>
    </cfRule>
    <cfRule type="cellIs" dxfId="1308" priority="58" operator="equal">
      <formula>"•"</formula>
    </cfRule>
    <cfRule type="cellIs" priority="59" operator="equal">
      <formula>"◄"</formula>
    </cfRule>
  </conditionalFormatting>
  <conditionalFormatting sqref="N148">
    <cfRule type="cellIs" dxfId="1307" priority="36" operator="equal">
      <formula>"►"</formula>
    </cfRule>
    <cfRule type="cellIs" priority="35" operator="equal">
      <formula>"◄"</formula>
    </cfRule>
    <cfRule type="cellIs" dxfId="1306" priority="34" operator="equal">
      <formula>"•"</formula>
    </cfRule>
    <cfRule type="cellIs" dxfId="1305" priority="33" operator="equal">
      <formula>"◄"</formula>
    </cfRule>
  </conditionalFormatting>
  <conditionalFormatting sqref="N167 N185 N209">
    <cfRule type="cellIs" dxfId="1304" priority="44" operator="equal">
      <formula>"►"</formula>
    </cfRule>
    <cfRule type="cellIs" priority="43" operator="equal">
      <formula>"◄"</formula>
    </cfRule>
    <cfRule type="cellIs" dxfId="1303" priority="42" operator="equal">
      <formula>"•"</formula>
    </cfRule>
    <cfRule type="cellIs" dxfId="1302" priority="41" operator="equal">
      <formula>"◄"</formula>
    </cfRule>
  </conditionalFormatting>
  <conditionalFormatting sqref="N221">
    <cfRule type="cellIs" dxfId="1301" priority="17" operator="equal">
      <formula>"◄"</formula>
    </cfRule>
    <cfRule type="cellIs" dxfId="1300" priority="18" operator="equal">
      <formula>"•"</formula>
    </cfRule>
    <cfRule type="cellIs" priority="19" operator="equal">
      <formula>"◄"</formula>
    </cfRule>
    <cfRule type="cellIs" dxfId="1299" priority="20" operator="equal">
      <formula>"►"</formula>
    </cfRule>
  </conditionalFormatting>
  <conditionalFormatting sqref="N232 N260 N276">
    <cfRule type="cellIs" dxfId="1298" priority="26" operator="equal">
      <formula>"•"</formula>
    </cfRule>
    <cfRule type="cellIs" priority="27" operator="equal">
      <formula>"◄"</formula>
    </cfRule>
    <cfRule type="cellIs" dxfId="1297" priority="28" operator="equal">
      <formula>"►"</formula>
    </cfRule>
    <cfRule type="cellIs" dxfId="1296" priority="25" operator="equal">
      <formula>"◄"</formula>
    </cfRule>
  </conditionalFormatting>
  <conditionalFormatting sqref="N288">
    <cfRule type="cellIs" dxfId="1295" priority="12" operator="equal">
      <formula>"►"</formula>
    </cfRule>
    <cfRule type="cellIs" priority="11" operator="equal">
      <formula>"◄"</formula>
    </cfRule>
    <cfRule type="cellIs" dxfId="1294" priority="10" operator="equal">
      <formula>"•"</formula>
    </cfRule>
    <cfRule type="cellIs" dxfId="1293" priority="9" operator="equal">
      <formula>"◄"</formula>
    </cfRule>
  </conditionalFormatting>
  <conditionalFormatting sqref="R9">
    <cfRule type="cellIs" priority="47" operator="equal">
      <formula>"◄"</formula>
    </cfRule>
    <cfRule type="cellIs" dxfId="1292" priority="48" operator="equal">
      <formula>"►"</formula>
    </cfRule>
    <cfRule type="cellIs" dxfId="1291" priority="46" operator="equal">
      <formula>"•"</formula>
    </cfRule>
    <cfRule type="cellIs" dxfId="1290" priority="45" operator="equal">
      <formula>"◄"</formula>
    </cfRule>
  </conditionalFormatting>
  <conditionalFormatting sqref="R23 R50 R78">
    <cfRule type="cellIs" dxfId="1289" priority="54" operator="equal">
      <formula>"•"</formula>
    </cfRule>
    <cfRule type="cellIs" priority="55" operator="equal">
      <formula>"◄"</formula>
    </cfRule>
    <cfRule type="cellIs" dxfId="1288" priority="56" operator="equal">
      <formula>"►"</formula>
    </cfRule>
    <cfRule type="cellIs" dxfId="1287" priority="53" operator="equal">
      <formula>"◄"</formula>
    </cfRule>
  </conditionalFormatting>
  <conditionalFormatting sqref="R148">
    <cfRule type="cellIs" dxfId="1286" priority="29" operator="equal">
      <formula>"◄"</formula>
    </cfRule>
    <cfRule type="cellIs" dxfId="1285" priority="30" operator="equal">
      <formula>"•"</formula>
    </cfRule>
    <cfRule type="cellIs" priority="31" operator="equal">
      <formula>"◄"</formula>
    </cfRule>
    <cfRule type="cellIs" dxfId="1284" priority="32" operator="equal">
      <formula>"►"</formula>
    </cfRule>
  </conditionalFormatting>
  <conditionalFormatting sqref="R167 R185 R209">
    <cfRule type="cellIs" priority="39" operator="equal">
      <formula>"◄"</formula>
    </cfRule>
    <cfRule type="cellIs" dxfId="1283" priority="40" operator="equal">
      <formula>"►"</formula>
    </cfRule>
    <cfRule type="cellIs" dxfId="1282" priority="38" operator="equal">
      <formula>"•"</formula>
    </cfRule>
    <cfRule type="cellIs" dxfId="1281" priority="37" operator="equal">
      <formula>"◄"</formula>
    </cfRule>
  </conditionalFormatting>
  <conditionalFormatting sqref="R221">
    <cfRule type="cellIs" dxfId="1280" priority="14" operator="equal">
      <formula>"•"</formula>
    </cfRule>
    <cfRule type="cellIs" priority="15" operator="equal">
      <formula>"◄"</formula>
    </cfRule>
    <cfRule type="cellIs" dxfId="1279" priority="13" operator="equal">
      <formula>"◄"</formula>
    </cfRule>
    <cfRule type="cellIs" dxfId="1278" priority="16" operator="equal">
      <formula>"►"</formula>
    </cfRule>
  </conditionalFormatting>
  <conditionalFormatting sqref="R232 R260 R276">
    <cfRule type="cellIs" dxfId="1277" priority="24" operator="equal">
      <formula>"►"</formula>
    </cfRule>
    <cfRule type="cellIs" dxfId="1276" priority="22" operator="equal">
      <formula>"•"</formula>
    </cfRule>
    <cfRule type="cellIs" dxfId="1275" priority="21" operator="equal">
      <formula>"◄"</formula>
    </cfRule>
    <cfRule type="cellIs" priority="23" operator="equal">
      <formula>"◄"</formula>
    </cfRule>
  </conditionalFormatting>
  <conditionalFormatting sqref="R288">
    <cfRule type="cellIs" priority="7" operator="equal">
      <formula>"◄"</formula>
    </cfRule>
    <cfRule type="cellIs" dxfId="1274" priority="6" operator="equal">
      <formula>"•"</formula>
    </cfRule>
    <cfRule type="cellIs" dxfId="1273" priority="5" operator="equal">
      <formula>"◄"</formula>
    </cfRule>
    <cfRule type="cellIs" dxfId="1272" priority="8" operator="equal">
      <formula>"►"</formula>
    </cfRule>
  </conditionalFormatting>
  <hyperlinks>
    <hyperlink ref="I4" location="'timbres manquants'!A1" display="'timbres manquants'!A1" xr:uid="{06144D7E-20C2-405D-93CD-EF9D46840DEE}"/>
  </hyperlinks>
  <printOptions horizontalCentered="1"/>
  <pageMargins left="0" right="0" top="0.31496062992125984" bottom="0" header="0" footer="0"/>
  <pageSetup paperSize="9" scale="69" orientation="landscape" horizontalDpi="4294967292" verticalDpi="4294967293" r:id="rId1"/>
  <headerFooter>
    <oddHeader>&amp;L    &amp;A&amp;C&amp;P van &amp;N&amp;R&amp;G</oddHeader>
    <oddFooter>&amp;R&amp;G</oddFooter>
  </headerFooter>
  <rowBreaks count="6" manualBreakCount="6">
    <brk id="47" min="1" max="12" man="1"/>
    <brk id="100" min="1" max="12" man="1"/>
    <brk id="145" min="1" max="12" man="1"/>
    <brk id="184" min="1" max="12" man="1"/>
    <brk id="230" min="1" max="12" man="1"/>
    <brk id="274" min="1" max="12"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8432B-6C56-41C0-A1A0-B2D19A4A4BDF}">
  <dimension ref="A1:AF104"/>
  <sheetViews>
    <sheetView showZeros="0" zoomScale="80" zoomScaleNormal="80" workbookViewId="0">
      <pane xSplit="2" ySplit="7" topLeftCell="C9" activePane="bottomRight" state="frozen"/>
      <selection pane="topRight" activeCell="D1" sqref="D1"/>
      <selection pane="bottomLeft" activeCell="A8" sqref="A8"/>
      <selection pane="bottomRight" activeCell="E25" sqref="E25"/>
    </sheetView>
  </sheetViews>
  <sheetFormatPr defaultRowHeight="14.4" x14ac:dyDescent="0.3"/>
  <cols>
    <col min="1" max="1" width="6.6640625" style="2" customWidth="1"/>
    <col min="2" max="2" width="3" style="90" customWidth="1"/>
    <col min="3" max="3" width="5.88671875" style="90" customWidth="1"/>
    <col min="4" max="4" width="11.77734375" style="90" customWidth="1"/>
    <col min="5" max="5" width="9.33203125" style="90" customWidth="1"/>
    <col min="6" max="6" width="18.88671875" style="90" customWidth="1"/>
    <col min="7" max="7" width="47.33203125" style="90" customWidth="1"/>
    <col min="8" max="8" width="43.21875" style="90" customWidth="1"/>
    <col min="9" max="9" width="21.77734375" style="90" customWidth="1"/>
    <col min="10" max="10" width="20.5546875" style="90" customWidth="1"/>
    <col min="11" max="11" width="13.44140625" style="90" customWidth="1"/>
    <col min="12" max="12" width="8.21875" style="90" customWidth="1"/>
    <col min="13" max="13" width="0.88671875" style="2" customWidth="1"/>
    <col min="14" max="14" width="2.6640625" style="2" customWidth="1"/>
    <col min="15" max="16" width="6.5546875" style="2" customWidth="1"/>
    <col min="17" max="17" width="0.6640625" style="2" customWidth="1"/>
    <col min="18" max="18" width="2.44140625" style="2" customWidth="1"/>
    <col min="19" max="20" width="7" style="2" customWidth="1"/>
    <col min="21" max="21" width="3" style="90" customWidth="1"/>
    <col min="22" max="27" width="6.44140625" style="2" customWidth="1"/>
    <col min="28" max="28" width="1.33203125" style="2" customWidth="1"/>
    <col min="29" max="16384" width="8.88671875" style="2"/>
  </cols>
  <sheetData>
    <row r="1" spans="1:32" ht="19.8" customHeight="1" thickBot="1" x14ac:dyDescent="0.35">
      <c r="B1" s="88"/>
      <c r="C1" s="2"/>
      <c r="D1" s="2"/>
      <c r="E1" s="2"/>
      <c r="F1" s="2"/>
      <c r="G1" s="2"/>
      <c r="H1" s="2"/>
      <c r="I1" s="2"/>
      <c r="J1" s="2"/>
      <c r="K1" s="2"/>
      <c r="L1" s="2"/>
      <c r="U1" s="88"/>
    </row>
    <row r="2" spans="1:32" ht="49.2" customHeight="1" thickTop="1" thickBot="1" x14ac:dyDescent="0.35">
      <c r="A2" s="151"/>
      <c r="B2" s="902"/>
      <c r="C2" s="885" t="s">
        <v>1014</v>
      </c>
      <c r="D2" s="886"/>
      <c r="E2" s="886"/>
      <c r="F2" s="886"/>
      <c r="G2" s="886"/>
      <c r="H2" s="887"/>
      <c r="I2" s="859" t="s">
        <v>823</v>
      </c>
      <c r="J2" s="860"/>
      <c r="K2" s="860"/>
      <c r="L2" s="860"/>
      <c r="M2" s="933"/>
      <c r="N2" s="150"/>
      <c r="O2" s="851" t="s">
        <v>178</v>
      </c>
      <c r="P2" s="924"/>
      <c r="Q2" s="924"/>
      <c r="R2" s="924"/>
      <c r="S2" s="924"/>
      <c r="T2" s="924"/>
      <c r="U2" s="815" t="s">
        <v>177</v>
      </c>
      <c r="V2" s="925" t="s">
        <v>82</v>
      </c>
      <c r="W2" s="926"/>
      <c r="X2" s="926"/>
      <c r="Y2" s="926"/>
      <c r="Z2" s="926"/>
      <c r="AA2" s="927"/>
      <c r="AB2" s="879"/>
    </row>
    <row r="3" spans="1:32" ht="43.8" customHeight="1" thickTop="1" thickBot="1" x14ac:dyDescent="0.25">
      <c r="A3" s="573">
        <f>SUM(A8:A104)</f>
        <v>10</v>
      </c>
      <c r="B3" s="902"/>
      <c r="C3" s="148"/>
      <c r="D3" s="226" t="s">
        <v>4570</v>
      </c>
      <c r="E3" s="147"/>
      <c r="F3" s="146"/>
      <c r="G3" s="146"/>
      <c r="H3" s="145"/>
      <c r="I3" s="800" t="s">
        <v>80</v>
      </c>
      <c r="J3" s="801"/>
      <c r="K3" s="801"/>
      <c r="L3" s="801"/>
      <c r="M3" s="97"/>
      <c r="N3" s="150"/>
      <c r="O3" s="921" t="s">
        <v>79</v>
      </c>
      <c r="P3" s="921"/>
      <c r="Q3" s="65"/>
      <c r="R3" s="82" t="str">
        <f>IF(COUNTIF(R8:R62,"◄►")&gt;=1,"◄►","")</f>
        <v/>
      </c>
      <c r="S3" s="921" t="s">
        <v>79</v>
      </c>
      <c r="T3" s="921"/>
      <c r="U3" s="816"/>
      <c r="V3" s="840">
        <f>SUM(W8:X104)</f>
        <v>0</v>
      </c>
      <c r="W3" s="922"/>
      <c r="X3" s="923"/>
      <c r="Y3" s="840">
        <f>SUM(Z8:AA104)</f>
        <v>0</v>
      </c>
      <c r="Z3" s="922"/>
      <c r="AA3" s="922"/>
      <c r="AB3" s="837"/>
    </row>
    <row r="4" spans="1:32" ht="49.8" customHeight="1" thickTop="1" thickBot="1" x14ac:dyDescent="0.35">
      <c r="A4" s="151"/>
      <c r="B4" s="902"/>
      <c r="C4" s="142"/>
      <c r="D4" s="141" t="s">
        <v>78</v>
      </c>
      <c r="E4" s="140"/>
      <c r="F4" s="139"/>
      <c r="G4" s="139"/>
      <c r="H4" s="138"/>
      <c r="I4" s="895" t="s">
        <v>6082</v>
      </c>
      <c r="J4" s="896"/>
      <c r="K4" s="832" t="s">
        <v>6083</v>
      </c>
      <c r="L4" s="878"/>
      <c r="M4" s="97"/>
      <c r="N4" s="875" t="s">
        <v>77</v>
      </c>
      <c r="O4" s="830" t="s">
        <v>44</v>
      </c>
      <c r="P4" s="831"/>
      <c r="Q4" s="65"/>
      <c r="R4" s="829" t="s">
        <v>43</v>
      </c>
      <c r="S4" s="919" t="s">
        <v>42</v>
      </c>
      <c r="T4" s="919"/>
      <c r="U4" s="816"/>
      <c r="V4" s="846" t="s">
        <v>41</v>
      </c>
      <c r="W4" s="931"/>
      <c r="X4" s="932"/>
      <c r="Y4" s="928" t="s">
        <v>40</v>
      </c>
      <c r="Z4" s="929"/>
      <c r="AA4" s="930"/>
      <c r="AB4" s="837"/>
    </row>
    <row r="5" spans="1:32" ht="39" customHeight="1" thickTop="1" thickBot="1" x14ac:dyDescent="0.25">
      <c r="A5" s="855" t="s">
        <v>4568</v>
      </c>
      <c r="B5" s="902"/>
      <c r="C5" s="137"/>
      <c r="D5" s="136" t="s">
        <v>76</v>
      </c>
      <c r="E5" s="134" t="s">
        <v>75</v>
      </c>
      <c r="F5" s="133" t="s">
        <v>819</v>
      </c>
      <c r="G5" s="934" t="s">
        <v>73</v>
      </c>
      <c r="H5" s="935"/>
      <c r="I5" s="131" t="s">
        <v>174</v>
      </c>
      <c r="J5" s="876" t="s">
        <v>173</v>
      </c>
      <c r="K5" s="920"/>
      <c r="L5" s="920"/>
      <c r="M5" s="97"/>
      <c r="N5" s="875"/>
      <c r="O5" s="518">
        <f>SUM(O9:O104)</f>
        <v>0</v>
      </c>
      <c r="P5" s="519">
        <f>SUM(P9:P104)</f>
        <v>0</v>
      </c>
      <c r="Q5" s="65"/>
      <c r="R5" s="829"/>
      <c r="S5" s="518">
        <f>SUM(S9:S104)</f>
        <v>0</v>
      </c>
      <c r="T5" s="519">
        <f>SUM(T9:T104)</f>
        <v>0</v>
      </c>
      <c r="U5" s="816"/>
      <c r="V5" s="74" t="s">
        <v>68</v>
      </c>
      <c r="W5" s="71" t="s">
        <v>70</v>
      </c>
      <c r="X5" s="73" t="s">
        <v>69</v>
      </c>
      <c r="Y5" s="72" t="s">
        <v>68</v>
      </c>
      <c r="Z5" s="71" t="s">
        <v>64</v>
      </c>
      <c r="AA5" s="70" t="s">
        <v>67</v>
      </c>
      <c r="AB5" s="837"/>
    </row>
    <row r="6" spans="1:32" ht="19.2" customHeight="1" thickTop="1" thickBot="1" x14ac:dyDescent="0.25">
      <c r="A6" s="856"/>
      <c r="B6" s="902"/>
      <c r="C6" s="869"/>
      <c r="D6" s="870"/>
      <c r="E6" s="870"/>
      <c r="F6" s="870"/>
      <c r="G6" s="871"/>
      <c r="H6" s="130"/>
      <c r="I6" s="129" t="s">
        <v>1013</v>
      </c>
      <c r="J6" s="129" t="s">
        <v>818</v>
      </c>
      <c r="K6" s="827" t="s">
        <v>815</v>
      </c>
      <c r="L6" s="870"/>
      <c r="M6" s="97"/>
      <c r="N6" s="875"/>
      <c r="O6" s="823" t="s">
        <v>33</v>
      </c>
      <c r="P6" s="819" t="s">
        <v>32</v>
      </c>
      <c r="Q6" s="65"/>
      <c r="R6" s="829"/>
      <c r="S6" s="823" t="s">
        <v>33</v>
      </c>
      <c r="T6" s="819" t="s">
        <v>32</v>
      </c>
      <c r="U6" s="816"/>
      <c r="V6" s="66" t="s">
        <v>60</v>
      </c>
      <c r="W6" s="834"/>
      <c r="X6" s="835"/>
      <c r="Y6" s="63" t="s">
        <v>60</v>
      </c>
      <c r="Z6" s="834"/>
      <c r="AA6" s="835"/>
      <c r="AB6" s="837"/>
      <c r="AE6" s="127"/>
      <c r="AF6" s="127"/>
    </row>
    <row r="7" spans="1:32" ht="22.8" customHeight="1" thickBot="1" x14ac:dyDescent="0.25">
      <c r="A7" s="856"/>
      <c r="B7" s="61"/>
      <c r="C7" s="126" t="s">
        <v>60</v>
      </c>
      <c r="D7" s="125" t="s">
        <v>61</v>
      </c>
      <c r="E7" s="124"/>
      <c r="F7" s="123" t="s">
        <v>61</v>
      </c>
      <c r="G7" s="123" t="s">
        <v>61</v>
      </c>
      <c r="H7" s="122" t="s">
        <v>171</v>
      </c>
      <c r="I7" s="123" t="s">
        <v>61</v>
      </c>
      <c r="J7" s="123" t="s">
        <v>61</v>
      </c>
      <c r="K7" s="123" t="s">
        <v>61</v>
      </c>
      <c r="L7" s="123" t="s">
        <v>61</v>
      </c>
      <c r="M7" s="97"/>
      <c r="N7" s="120"/>
      <c r="O7" s="824"/>
      <c r="P7" s="820"/>
      <c r="Q7" s="65"/>
      <c r="R7" s="829"/>
      <c r="S7" s="824"/>
      <c r="T7" s="820"/>
      <c r="U7" s="64"/>
      <c r="V7" s="63" t="s">
        <v>60</v>
      </c>
      <c r="W7" s="853" t="s">
        <v>59</v>
      </c>
      <c r="X7" s="854"/>
      <c r="Y7" s="63" t="s">
        <v>60</v>
      </c>
      <c r="Z7" s="853" t="s">
        <v>59</v>
      </c>
      <c r="AA7" s="854"/>
      <c r="AB7" s="5" t="s">
        <v>0</v>
      </c>
      <c r="AE7" s="127"/>
      <c r="AF7" s="127"/>
    </row>
    <row r="8" spans="1:32" ht="16.8" thickTop="1" thickBot="1" x14ac:dyDescent="0.3">
      <c r="A8" s="116"/>
      <c r="B8" s="14">
        <v>10</v>
      </c>
      <c r="C8" s="158" t="s">
        <v>1012</v>
      </c>
      <c r="D8" s="12"/>
      <c r="E8" s="10"/>
      <c r="F8" s="10"/>
      <c r="G8" s="10"/>
      <c r="H8" s="100"/>
      <c r="I8" s="99" t="s">
        <v>856</v>
      </c>
      <c r="J8" s="231">
        <v>11078</v>
      </c>
      <c r="K8" s="231"/>
      <c r="L8" s="231"/>
      <c r="M8" s="97"/>
      <c r="N8" s="239" t="str">
        <f>IF(COUNTIF(M9:M28,"?")&gt;0,"?",IF(AND(O8="◄",P8="►"),"◄►",IF(O8="◄","◄",IF(P8="►","►",""))))</f>
        <v>◄</v>
      </c>
      <c r="O8" s="43" t="str">
        <f>IF(SUM(O9:O25)+1=ROWS(O9:O25)-COUNTIF(O9:O25,"-"),"","◄")</f>
        <v>◄</v>
      </c>
      <c r="P8" s="42" t="str">
        <f>IF(SUM(P9:P25)&gt;0,"►","")</f>
        <v/>
      </c>
      <c r="Q8" s="45"/>
      <c r="R8" s="239" t="str">
        <f>IF(COUNTIF(Q9:Q28,"?")&gt;0,"?",IF(AND(S8="◄",T8="►"),"◄►",IF(S8="◄","◄",IF(T8="►","►",""))))</f>
        <v>◄</v>
      </c>
      <c r="S8" s="43" t="str">
        <f>IF(SUM(S9:S25)+1=ROWS(S9:S25)-COUNTIF(S9:S25,"-"),"","◄")</f>
        <v>◄</v>
      </c>
      <c r="T8" s="42" t="str">
        <f>IF(SUM(T9:T25)&gt;0,"►","")</f>
        <v/>
      </c>
      <c r="U8" s="61">
        <f>ROWS(U9:U25)-1</f>
        <v>16</v>
      </c>
      <c r="V8" s="41">
        <f>SUM(V9:V25)-V25</f>
        <v>0</v>
      </c>
      <c r="W8" s="94" t="s">
        <v>51</v>
      </c>
      <c r="X8" s="93"/>
      <c r="Y8" s="41">
        <f>SUM(Y9:Y25)-Y25</f>
        <v>0</v>
      </c>
      <c r="Z8" s="94" t="s">
        <v>51</v>
      </c>
      <c r="AA8" s="93"/>
      <c r="AB8" s="5" t="s">
        <v>0</v>
      </c>
      <c r="AC8" s="92"/>
    </row>
    <row r="9" spans="1:32" x14ac:dyDescent="0.25">
      <c r="A9" s="114"/>
      <c r="B9" s="23"/>
      <c r="C9" s="113"/>
      <c r="D9" s="238" t="s">
        <v>1011</v>
      </c>
      <c r="E9" s="112">
        <v>11078</v>
      </c>
      <c r="F9" s="111">
        <v>0.5</v>
      </c>
      <c r="G9" s="113" t="s">
        <v>990</v>
      </c>
      <c r="H9" s="247"/>
      <c r="I9" s="240"/>
      <c r="J9" s="108"/>
      <c r="K9" s="108"/>
      <c r="L9" s="119"/>
      <c r="M9" s="106" t="s">
        <v>54</v>
      </c>
      <c r="N9" s="106" t="str">
        <f t="shared" ref="N9:N18" si="0">IF(AND(O9="",P9&gt;0),"?",IF(O9="","◄",IF(P9&gt;=1,"►","")))</f>
        <v>◄</v>
      </c>
      <c r="O9" s="25"/>
      <c r="P9" s="24"/>
      <c r="Q9" s="106" t="str">
        <f t="shared" ref="Q9:Q18" si="1">IF(R9="?","?","")</f>
        <v/>
      </c>
      <c r="R9" s="106" t="str">
        <f t="shared" ref="R9:R18" si="2">IF(AND(S9="",T9&gt;0),"?",IF(S9="","◄",IF(T9&gt;=1,"►","")))</f>
        <v>◄</v>
      </c>
      <c r="S9" s="25"/>
      <c r="T9" s="24"/>
      <c r="U9" s="23"/>
      <c r="V9" s="22"/>
      <c r="W9" s="105">
        <f t="shared" ref="W9:W18" si="3">(O9*V9)</f>
        <v>0</v>
      </c>
      <c r="X9" s="104">
        <f t="shared" ref="X9:X18" si="4">(P9*W9)</f>
        <v>0</v>
      </c>
      <c r="Y9" s="19"/>
      <c r="Z9" s="103">
        <f t="shared" ref="Z9:Z18" si="5">(S9*Y9)</f>
        <v>0</v>
      </c>
      <c r="AA9" s="102">
        <f t="shared" ref="AA9:AA18" si="6">(T9*Z9)</f>
        <v>0</v>
      </c>
      <c r="AB9" s="5" t="s">
        <v>0</v>
      </c>
      <c r="AC9" s="92"/>
    </row>
    <row r="10" spans="1:32" x14ac:dyDescent="0.25">
      <c r="A10" s="114"/>
      <c r="B10" s="23"/>
      <c r="C10" s="113"/>
      <c r="D10" s="238" t="s">
        <v>1010</v>
      </c>
      <c r="E10" s="112">
        <v>11078</v>
      </c>
      <c r="F10" s="111">
        <v>1.5</v>
      </c>
      <c r="G10" s="113" t="s">
        <v>998</v>
      </c>
      <c r="H10" s="247"/>
      <c r="I10" s="240"/>
      <c r="J10" s="108"/>
      <c r="K10" s="108"/>
      <c r="L10" s="119"/>
      <c r="M10" s="106" t="s">
        <v>54</v>
      </c>
      <c r="N10" s="106" t="str">
        <f t="shared" si="0"/>
        <v>◄</v>
      </c>
      <c r="O10" s="25"/>
      <c r="P10" s="24"/>
      <c r="Q10" s="106" t="str">
        <f t="shared" si="1"/>
        <v/>
      </c>
      <c r="R10" s="106" t="str">
        <f t="shared" si="2"/>
        <v>◄</v>
      </c>
      <c r="S10" s="25"/>
      <c r="T10" s="24"/>
      <c r="U10" s="23"/>
      <c r="V10" s="22"/>
      <c r="W10" s="105">
        <f t="shared" si="3"/>
        <v>0</v>
      </c>
      <c r="X10" s="104">
        <f t="shared" si="4"/>
        <v>0</v>
      </c>
      <c r="Y10" s="19"/>
      <c r="Z10" s="103">
        <f t="shared" si="5"/>
        <v>0</v>
      </c>
      <c r="AA10" s="102">
        <f t="shared" si="6"/>
        <v>0</v>
      </c>
      <c r="AB10" s="5" t="s">
        <v>0</v>
      </c>
      <c r="AC10" s="92"/>
    </row>
    <row r="11" spans="1:32" x14ac:dyDescent="0.25">
      <c r="A11" s="114"/>
      <c r="B11" s="23"/>
      <c r="C11" s="113"/>
      <c r="D11" s="238" t="s">
        <v>1009</v>
      </c>
      <c r="E11" s="112">
        <v>11078</v>
      </c>
      <c r="F11" s="111">
        <v>2</v>
      </c>
      <c r="G11" s="113" t="s">
        <v>1008</v>
      </c>
      <c r="H11" s="247"/>
      <c r="I11" s="240"/>
      <c r="J11" s="108"/>
      <c r="K11" s="108"/>
      <c r="L11" s="119"/>
      <c r="M11" s="106" t="s">
        <v>54</v>
      </c>
      <c r="N11" s="106" t="str">
        <f t="shared" si="0"/>
        <v>◄</v>
      </c>
      <c r="O11" s="25"/>
      <c r="P11" s="24"/>
      <c r="Q11" s="106" t="str">
        <f t="shared" si="1"/>
        <v/>
      </c>
      <c r="R11" s="106" t="str">
        <f t="shared" si="2"/>
        <v>◄</v>
      </c>
      <c r="S11" s="25"/>
      <c r="T11" s="24"/>
      <c r="U11" s="23"/>
      <c r="V11" s="22"/>
      <c r="W11" s="105">
        <f t="shared" si="3"/>
        <v>0</v>
      </c>
      <c r="X11" s="104">
        <f t="shared" si="4"/>
        <v>0</v>
      </c>
      <c r="Y11" s="19"/>
      <c r="Z11" s="103">
        <f t="shared" si="5"/>
        <v>0</v>
      </c>
      <c r="AA11" s="102">
        <f t="shared" si="6"/>
        <v>0</v>
      </c>
      <c r="AB11" s="5" t="s">
        <v>0</v>
      </c>
      <c r="AC11" s="92"/>
    </row>
    <row r="12" spans="1:32" x14ac:dyDescent="0.25">
      <c r="A12" s="114"/>
      <c r="B12" s="23"/>
      <c r="C12" s="113"/>
      <c r="D12" s="238" t="s">
        <v>1007</v>
      </c>
      <c r="E12" s="112">
        <v>11078</v>
      </c>
      <c r="F12" s="111">
        <v>5</v>
      </c>
      <c r="G12" s="113" t="s">
        <v>996</v>
      </c>
      <c r="H12" s="247"/>
      <c r="I12" s="240"/>
      <c r="J12" s="108"/>
      <c r="K12" s="108"/>
      <c r="L12" s="119"/>
      <c r="M12" s="106" t="s">
        <v>54</v>
      </c>
      <c r="N12" s="106" t="str">
        <f t="shared" si="0"/>
        <v>◄</v>
      </c>
      <c r="O12" s="25"/>
      <c r="P12" s="24"/>
      <c r="Q12" s="106" t="str">
        <f t="shared" si="1"/>
        <v/>
      </c>
      <c r="R12" s="106" t="str">
        <f t="shared" si="2"/>
        <v>◄</v>
      </c>
      <c r="S12" s="25"/>
      <c r="T12" s="24"/>
      <c r="U12" s="23"/>
      <c r="V12" s="22"/>
      <c r="W12" s="105">
        <f t="shared" si="3"/>
        <v>0</v>
      </c>
      <c r="X12" s="104">
        <f t="shared" si="4"/>
        <v>0</v>
      </c>
      <c r="Y12" s="19"/>
      <c r="Z12" s="103">
        <f t="shared" si="5"/>
        <v>0</v>
      </c>
      <c r="AA12" s="102">
        <f t="shared" si="6"/>
        <v>0</v>
      </c>
      <c r="AB12" s="5" t="s">
        <v>0</v>
      </c>
      <c r="AC12" s="92"/>
    </row>
    <row r="13" spans="1:32" x14ac:dyDescent="0.25">
      <c r="A13" s="114"/>
      <c r="B13" s="23"/>
      <c r="C13" s="113"/>
      <c r="D13" s="238" t="s">
        <v>1006</v>
      </c>
      <c r="E13" s="112">
        <v>11078</v>
      </c>
      <c r="F13" s="111">
        <v>0.5</v>
      </c>
      <c r="G13" s="113" t="s">
        <v>990</v>
      </c>
      <c r="H13" s="244" t="s">
        <v>1005</v>
      </c>
      <c r="I13" s="240"/>
      <c r="J13" s="108"/>
      <c r="K13" s="108"/>
      <c r="L13" s="119"/>
      <c r="M13" s="106" t="s">
        <v>54</v>
      </c>
      <c r="N13" s="106" t="str">
        <f t="shared" si="0"/>
        <v>◄</v>
      </c>
      <c r="O13" s="25"/>
      <c r="P13" s="24"/>
      <c r="Q13" s="106" t="str">
        <f t="shared" si="1"/>
        <v/>
      </c>
      <c r="R13" s="106" t="str">
        <f t="shared" si="2"/>
        <v>◄</v>
      </c>
      <c r="S13" s="25"/>
      <c r="T13" s="24"/>
      <c r="U13" s="23"/>
      <c r="V13" s="22"/>
      <c r="W13" s="105">
        <f t="shared" si="3"/>
        <v>0</v>
      </c>
      <c r="X13" s="104">
        <f t="shared" si="4"/>
        <v>0</v>
      </c>
      <c r="Y13" s="19"/>
      <c r="Z13" s="103">
        <f t="shared" si="5"/>
        <v>0</v>
      </c>
      <c r="AA13" s="102">
        <f t="shared" si="6"/>
        <v>0</v>
      </c>
      <c r="AB13" s="5" t="s">
        <v>0</v>
      </c>
      <c r="AC13" s="92"/>
    </row>
    <row r="14" spans="1:32" x14ac:dyDescent="0.25">
      <c r="A14" s="114">
        <v>1</v>
      </c>
      <c r="B14" s="23"/>
      <c r="C14" s="113"/>
      <c r="D14" s="238" t="s">
        <v>1004</v>
      </c>
      <c r="E14" s="112">
        <v>11078</v>
      </c>
      <c r="F14" s="111">
        <v>0.5</v>
      </c>
      <c r="G14" s="113" t="s">
        <v>990</v>
      </c>
      <c r="H14" s="244" t="s">
        <v>1003</v>
      </c>
      <c r="I14" s="240"/>
      <c r="J14" s="108"/>
      <c r="K14" s="108"/>
      <c r="L14" s="119"/>
      <c r="M14" s="106" t="s">
        <v>54</v>
      </c>
      <c r="N14" s="106" t="str">
        <f t="shared" si="0"/>
        <v>◄</v>
      </c>
      <c r="O14" s="25"/>
      <c r="P14" s="24"/>
      <c r="Q14" s="106" t="str">
        <f t="shared" si="1"/>
        <v/>
      </c>
      <c r="R14" s="106" t="str">
        <f t="shared" si="2"/>
        <v>◄</v>
      </c>
      <c r="S14" s="25"/>
      <c r="T14" s="24"/>
      <c r="U14" s="23"/>
      <c r="V14" s="22"/>
      <c r="W14" s="105">
        <f t="shared" si="3"/>
        <v>0</v>
      </c>
      <c r="X14" s="104">
        <f t="shared" si="4"/>
        <v>0</v>
      </c>
      <c r="Y14" s="19"/>
      <c r="Z14" s="103">
        <f t="shared" si="5"/>
        <v>0</v>
      </c>
      <c r="AA14" s="102">
        <f t="shared" si="6"/>
        <v>0</v>
      </c>
      <c r="AB14" s="5" t="s">
        <v>0</v>
      </c>
      <c r="AC14" s="92"/>
    </row>
    <row r="15" spans="1:32" x14ac:dyDescent="0.25">
      <c r="A15" s="114"/>
      <c r="B15" s="23"/>
      <c r="C15" s="113"/>
      <c r="D15" s="238" t="s">
        <v>1002</v>
      </c>
      <c r="E15" s="112">
        <v>11078</v>
      </c>
      <c r="F15" s="111">
        <v>0.5</v>
      </c>
      <c r="G15" s="113" t="s">
        <v>990</v>
      </c>
      <c r="H15" s="244" t="s">
        <v>1001</v>
      </c>
      <c r="I15" s="240"/>
      <c r="J15" s="108"/>
      <c r="K15" s="108"/>
      <c r="L15" s="119"/>
      <c r="M15" s="106" t="s">
        <v>54</v>
      </c>
      <c r="N15" s="106" t="str">
        <f t="shared" si="0"/>
        <v>◄</v>
      </c>
      <c r="O15" s="25"/>
      <c r="P15" s="24"/>
      <c r="Q15" s="106" t="str">
        <f t="shared" si="1"/>
        <v/>
      </c>
      <c r="R15" s="106" t="str">
        <f t="shared" si="2"/>
        <v>◄</v>
      </c>
      <c r="S15" s="25"/>
      <c r="T15" s="24"/>
      <c r="U15" s="23"/>
      <c r="V15" s="22"/>
      <c r="W15" s="105">
        <f t="shared" si="3"/>
        <v>0</v>
      </c>
      <c r="X15" s="104">
        <f t="shared" si="4"/>
        <v>0</v>
      </c>
      <c r="Y15" s="19"/>
      <c r="Z15" s="103">
        <f t="shared" si="5"/>
        <v>0</v>
      </c>
      <c r="AA15" s="102">
        <f t="shared" si="6"/>
        <v>0</v>
      </c>
      <c r="AB15" s="5" t="s">
        <v>0</v>
      </c>
      <c r="AC15" s="92"/>
    </row>
    <row r="16" spans="1:32" x14ac:dyDescent="0.25">
      <c r="A16" s="114"/>
      <c r="B16" s="23"/>
      <c r="C16" s="113"/>
      <c r="D16" s="238" t="s">
        <v>1000</v>
      </c>
      <c r="E16" s="112">
        <v>11078</v>
      </c>
      <c r="F16" s="111">
        <v>1.5</v>
      </c>
      <c r="G16" s="113" t="s">
        <v>998</v>
      </c>
      <c r="H16" s="244" t="s">
        <v>979</v>
      </c>
      <c r="I16" s="240"/>
      <c r="J16" s="108"/>
      <c r="K16" s="108"/>
      <c r="L16" s="119"/>
      <c r="M16" s="106" t="s">
        <v>54</v>
      </c>
      <c r="N16" s="106" t="str">
        <f t="shared" si="0"/>
        <v>◄</v>
      </c>
      <c r="O16" s="25"/>
      <c r="P16" s="24"/>
      <c r="Q16" s="106" t="str">
        <f t="shared" si="1"/>
        <v/>
      </c>
      <c r="R16" s="106" t="str">
        <f t="shared" si="2"/>
        <v>◄</v>
      </c>
      <c r="S16" s="25"/>
      <c r="T16" s="24"/>
      <c r="U16" s="23"/>
      <c r="V16" s="22"/>
      <c r="W16" s="105">
        <f t="shared" si="3"/>
        <v>0</v>
      </c>
      <c r="X16" s="104">
        <f t="shared" si="4"/>
        <v>0</v>
      </c>
      <c r="Y16" s="19"/>
      <c r="Z16" s="103">
        <f t="shared" si="5"/>
        <v>0</v>
      </c>
      <c r="AA16" s="102">
        <f t="shared" si="6"/>
        <v>0</v>
      </c>
      <c r="AB16" s="5" t="s">
        <v>0</v>
      </c>
      <c r="AC16" s="92"/>
    </row>
    <row r="17" spans="1:29" x14ac:dyDescent="0.25">
      <c r="A17" s="114"/>
      <c r="B17" s="23"/>
      <c r="C17" s="113"/>
      <c r="D17" s="238" t="s">
        <v>999</v>
      </c>
      <c r="E17" s="112">
        <v>11078</v>
      </c>
      <c r="F17" s="111">
        <v>1.5</v>
      </c>
      <c r="G17" s="113" t="s">
        <v>998</v>
      </c>
      <c r="H17" s="244" t="s">
        <v>976</v>
      </c>
      <c r="I17" s="240"/>
      <c r="J17" s="108"/>
      <c r="K17" s="108"/>
      <c r="L17" s="119"/>
      <c r="M17" s="106" t="s">
        <v>54</v>
      </c>
      <c r="N17" s="106" t="str">
        <f t="shared" si="0"/>
        <v>◄</v>
      </c>
      <c r="O17" s="25"/>
      <c r="P17" s="24"/>
      <c r="Q17" s="106" t="str">
        <f t="shared" si="1"/>
        <v/>
      </c>
      <c r="R17" s="106" t="str">
        <f t="shared" si="2"/>
        <v>◄</v>
      </c>
      <c r="S17" s="25"/>
      <c r="T17" s="24"/>
      <c r="U17" s="23"/>
      <c r="V17" s="22"/>
      <c r="W17" s="105">
        <f t="shared" si="3"/>
        <v>0</v>
      </c>
      <c r="X17" s="104">
        <f t="shared" si="4"/>
        <v>0</v>
      </c>
      <c r="Y17" s="19"/>
      <c r="Z17" s="103">
        <f t="shared" si="5"/>
        <v>0</v>
      </c>
      <c r="AA17" s="102">
        <f t="shared" si="6"/>
        <v>0</v>
      </c>
      <c r="AB17" s="5" t="s">
        <v>0</v>
      </c>
      <c r="AC17" s="92"/>
    </row>
    <row r="18" spans="1:29" x14ac:dyDescent="0.25">
      <c r="A18" s="114"/>
      <c r="B18" s="23"/>
      <c r="C18" s="113"/>
      <c r="D18" s="238" t="s">
        <v>997</v>
      </c>
      <c r="E18" s="112">
        <v>11078</v>
      </c>
      <c r="F18" s="111">
        <v>5</v>
      </c>
      <c r="G18" s="113" t="s">
        <v>996</v>
      </c>
      <c r="H18" s="244" t="s">
        <v>972</v>
      </c>
      <c r="I18" s="240"/>
      <c r="J18" s="108"/>
      <c r="K18" s="108"/>
      <c r="L18" s="119"/>
      <c r="M18" s="106" t="s">
        <v>54</v>
      </c>
      <c r="N18" s="106" t="str">
        <f t="shared" si="0"/>
        <v>◄</v>
      </c>
      <c r="O18" s="25"/>
      <c r="P18" s="24"/>
      <c r="Q18" s="106" t="str">
        <f t="shared" si="1"/>
        <v/>
      </c>
      <c r="R18" s="106" t="str">
        <f t="shared" si="2"/>
        <v>◄</v>
      </c>
      <c r="S18" s="25"/>
      <c r="T18" s="24"/>
      <c r="U18" s="23"/>
      <c r="V18" s="22"/>
      <c r="W18" s="105">
        <f t="shared" si="3"/>
        <v>0</v>
      </c>
      <c r="X18" s="104">
        <f t="shared" si="4"/>
        <v>0</v>
      </c>
      <c r="Y18" s="19"/>
      <c r="Z18" s="103">
        <f t="shared" si="5"/>
        <v>0</v>
      </c>
      <c r="AA18" s="102">
        <f t="shared" si="6"/>
        <v>0</v>
      </c>
      <c r="AB18" s="5" t="s">
        <v>0</v>
      </c>
      <c r="AC18" s="92"/>
    </row>
    <row r="19" spans="1:29" x14ac:dyDescent="0.25">
      <c r="A19" s="262"/>
      <c r="B19" s="23"/>
      <c r="C19" s="261"/>
      <c r="D19" s="260"/>
      <c r="E19" s="259"/>
      <c r="F19" s="258" t="s">
        <v>2116</v>
      </c>
      <c r="G19" s="257"/>
      <c r="H19" s="256"/>
      <c r="I19" s="255"/>
      <c r="J19" s="254"/>
      <c r="K19" s="254"/>
      <c r="L19" s="253"/>
      <c r="M19" s="252"/>
      <c r="N19" s="252"/>
      <c r="O19" s="251"/>
      <c r="P19" s="251"/>
      <c r="Q19" s="252"/>
      <c r="R19" s="252"/>
      <c r="S19" s="251"/>
      <c r="T19" s="251"/>
      <c r="U19" s="250"/>
      <c r="V19" s="249"/>
      <c r="W19" s="248"/>
      <c r="X19" s="248"/>
      <c r="Y19" s="249"/>
      <c r="Z19" s="248"/>
      <c r="AA19" s="248"/>
      <c r="AB19" s="5"/>
      <c r="AC19" s="92"/>
    </row>
    <row r="20" spans="1:29" x14ac:dyDescent="0.25">
      <c r="A20" s="114"/>
      <c r="B20" s="23"/>
      <c r="C20" s="113"/>
      <c r="D20" s="238" t="s">
        <v>995</v>
      </c>
      <c r="E20" s="112">
        <v>11078</v>
      </c>
      <c r="F20" s="111">
        <v>0.5</v>
      </c>
      <c r="G20" s="113" t="s">
        <v>990</v>
      </c>
      <c r="H20" s="247"/>
      <c r="I20" s="240" t="s">
        <v>2117</v>
      </c>
      <c r="J20" s="108"/>
      <c r="K20" s="108"/>
      <c r="L20" s="119"/>
      <c r="M20" s="106" t="s">
        <v>54</v>
      </c>
      <c r="N20" s="106" t="str">
        <f>IF(AND(O20="",P20&gt;0),"?",IF(O20="","◄",IF(P20&gt;=1,"►","")))</f>
        <v>◄</v>
      </c>
      <c r="O20" s="25"/>
      <c r="P20" s="24"/>
      <c r="Q20" s="106" t="str">
        <f>IF(R20="?","?","")</f>
        <v/>
      </c>
      <c r="R20" s="106" t="str">
        <f>IF(AND(S20="",T20&gt;0),"?",IF(S20="","◄",IF(T20&gt;=1,"►","")))</f>
        <v>◄</v>
      </c>
      <c r="S20" s="25"/>
      <c r="T20" s="24"/>
      <c r="U20" s="23"/>
      <c r="V20" s="22"/>
      <c r="W20" s="105">
        <f t="shared" ref="W20:X24" si="7">(O20*V20)</f>
        <v>0</v>
      </c>
      <c r="X20" s="104">
        <f t="shared" si="7"/>
        <v>0</v>
      </c>
      <c r="Y20" s="19"/>
      <c r="Z20" s="103">
        <f t="shared" ref="Z20:AA24" si="8">(S20*Y20)</f>
        <v>0</v>
      </c>
      <c r="AA20" s="102">
        <f t="shared" si="8"/>
        <v>0</v>
      </c>
      <c r="AB20" s="5" t="s">
        <v>0</v>
      </c>
      <c r="AC20" s="92"/>
    </row>
    <row r="21" spans="1:29" x14ac:dyDescent="0.25">
      <c r="A21" s="114"/>
      <c r="B21" s="23"/>
      <c r="C21" s="113"/>
      <c r="D21" s="238" t="s">
        <v>994</v>
      </c>
      <c r="E21" s="112">
        <v>11078</v>
      </c>
      <c r="F21" s="111">
        <v>0.5</v>
      </c>
      <c r="G21" s="113" t="s">
        <v>990</v>
      </c>
      <c r="H21" s="247"/>
      <c r="I21" s="240" t="s">
        <v>2118</v>
      </c>
      <c r="J21" s="108"/>
      <c r="K21" s="108"/>
      <c r="L21" s="119"/>
      <c r="M21" s="106" t="s">
        <v>54</v>
      </c>
      <c r="N21" s="106" t="str">
        <f>IF(AND(O21="",P21&gt;0),"?",IF(O21="","◄",IF(P21&gt;=1,"►","")))</f>
        <v>◄</v>
      </c>
      <c r="O21" s="25"/>
      <c r="P21" s="24"/>
      <c r="Q21" s="106" t="str">
        <f>IF(R21="?","?","")</f>
        <v/>
      </c>
      <c r="R21" s="106" t="str">
        <f>IF(AND(S21="",T21&gt;0),"?",IF(S21="","◄",IF(T21&gt;=1,"►","")))</f>
        <v>◄</v>
      </c>
      <c r="S21" s="25"/>
      <c r="T21" s="24"/>
      <c r="U21" s="23"/>
      <c r="V21" s="22"/>
      <c r="W21" s="105">
        <f t="shared" si="7"/>
        <v>0</v>
      </c>
      <c r="X21" s="104">
        <f t="shared" si="7"/>
        <v>0</v>
      </c>
      <c r="Y21" s="19"/>
      <c r="Z21" s="103">
        <f t="shared" si="8"/>
        <v>0</v>
      </c>
      <c r="AA21" s="102">
        <f t="shared" si="8"/>
        <v>0</v>
      </c>
      <c r="AB21" s="5" t="s">
        <v>0</v>
      </c>
      <c r="AC21" s="92"/>
    </row>
    <row r="22" spans="1:29" x14ac:dyDescent="0.25">
      <c r="A22" s="114"/>
      <c r="B22" s="23"/>
      <c r="C22" s="113"/>
      <c r="D22" s="238" t="s">
        <v>993</v>
      </c>
      <c r="E22" s="112">
        <v>11078</v>
      </c>
      <c r="F22" s="111">
        <v>0.5</v>
      </c>
      <c r="G22" s="113" t="s">
        <v>990</v>
      </c>
      <c r="H22" s="247"/>
      <c r="I22" s="240" t="s">
        <v>2119</v>
      </c>
      <c r="J22" s="108"/>
      <c r="K22" s="108"/>
      <c r="L22" s="119"/>
      <c r="M22" s="106" t="s">
        <v>54</v>
      </c>
      <c r="N22" s="106" t="str">
        <f>IF(AND(O22="",P22&gt;0),"?",IF(O22="","◄",IF(P22&gt;=1,"►","")))</f>
        <v>◄</v>
      </c>
      <c r="O22" s="25"/>
      <c r="P22" s="24"/>
      <c r="Q22" s="106" t="str">
        <f>IF(R22="?","?","")</f>
        <v/>
      </c>
      <c r="R22" s="106" t="str">
        <f>IF(AND(S22="",T22&gt;0),"?",IF(S22="","◄",IF(T22&gt;=1,"►","")))</f>
        <v>◄</v>
      </c>
      <c r="S22" s="25"/>
      <c r="T22" s="24"/>
      <c r="U22" s="23"/>
      <c r="V22" s="22"/>
      <c r="W22" s="105">
        <f t="shared" si="7"/>
        <v>0</v>
      </c>
      <c r="X22" s="104">
        <f t="shared" si="7"/>
        <v>0</v>
      </c>
      <c r="Y22" s="19"/>
      <c r="Z22" s="103">
        <f t="shared" si="8"/>
        <v>0</v>
      </c>
      <c r="AA22" s="102">
        <f t="shared" si="8"/>
        <v>0</v>
      </c>
      <c r="AB22" s="5" t="s">
        <v>0</v>
      </c>
      <c r="AC22" s="92"/>
    </row>
    <row r="23" spans="1:29" x14ac:dyDescent="0.25">
      <c r="A23" s="114"/>
      <c r="B23" s="23"/>
      <c r="C23" s="113"/>
      <c r="D23" s="238" t="s">
        <v>992</v>
      </c>
      <c r="E23" s="112">
        <v>11078</v>
      </c>
      <c r="F23" s="111">
        <v>0.5</v>
      </c>
      <c r="G23" s="113" t="s">
        <v>990</v>
      </c>
      <c r="H23" s="247"/>
      <c r="I23" s="240" t="s">
        <v>2120</v>
      </c>
      <c r="J23" s="108"/>
      <c r="K23" s="108"/>
      <c r="L23" s="119"/>
      <c r="M23" s="106" t="s">
        <v>54</v>
      </c>
      <c r="N23" s="106" t="str">
        <f>IF(AND(O23="",P23&gt;0),"?",IF(O23="","◄",IF(P23&gt;=1,"►","")))</f>
        <v>◄</v>
      </c>
      <c r="O23" s="25"/>
      <c r="P23" s="24"/>
      <c r="Q23" s="106" t="str">
        <f>IF(R23="?","?","")</f>
        <v/>
      </c>
      <c r="R23" s="106" t="str">
        <f>IF(AND(S23="",T23&gt;0),"?",IF(S23="","◄",IF(T23&gt;=1,"►","")))</f>
        <v>◄</v>
      </c>
      <c r="S23" s="25"/>
      <c r="T23" s="24"/>
      <c r="U23" s="23"/>
      <c r="V23" s="22"/>
      <c r="W23" s="105">
        <f t="shared" si="7"/>
        <v>0</v>
      </c>
      <c r="X23" s="104">
        <f t="shared" si="7"/>
        <v>0</v>
      </c>
      <c r="Y23" s="19"/>
      <c r="Z23" s="103">
        <f t="shared" si="8"/>
        <v>0</v>
      </c>
      <c r="AA23" s="102">
        <f t="shared" si="8"/>
        <v>0</v>
      </c>
      <c r="AB23" s="5" t="s">
        <v>0</v>
      </c>
      <c r="AC23" s="92"/>
    </row>
    <row r="24" spans="1:29" ht="15" thickBot="1" x14ac:dyDescent="0.3">
      <c r="A24" s="114"/>
      <c r="B24" s="23"/>
      <c r="C24" s="113"/>
      <c r="D24" s="238" t="s">
        <v>991</v>
      </c>
      <c r="E24" s="112">
        <v>11078</v>
      </c>
      <c r="F24" s="111">
        <v>0.5</v>
      </c>
      <c r="G24" s="113" t="s">
        <v>990</v>
      </c>
      <c r="H24" s="247"/>
      <c r="I24" s="240" t="s">
        <v>2121</v>
      </c>
      <c r="J24" s="108"/>
      <c r="K24" s="108"/>
      <c r="L24" s="119"/>
      <c r="M24" s="106" t="s">
        <v>54</v>
      </c>
      <c r="N24" s="106" t="str">
        <f>IF(AND(O24="",P24&gt;0),"?",IF(O24="","◄",IF(P24&gt;=1,"►","")))</f>
        <v>◄</v>
      </c>
      <c r="O24" s="25"/>
      <c r="P24" s="24"/>
      <c r="Q24" s="106" t="str">
        <f>IF(R24="?","?","")</f>
        <v/>
      </c>
      <c r="R24" s="106" t="str">
        <f>IF(AND(S24="",T24&gt;0),"?",IF(S24="","◄",IF(T24&gt;=1,"►","")))</f>
        <v>◄</v>
      </c>
      <c r="S24" s="25"/>
      <c r="T24" s="24"/>
      <c r="U24" s="23"/>
      <c r="V24" s="22"/>
      <c r="W24" s="105">
        <f t="shared" si="7"/>
        <v>0</v>
      </c>
      <c r="X24" s="104">
        <f t="shared" si="7"/>
        <v>0</v>
      </c>
      <c r="Y24" s="19"/>
      <c r="Z24" s="103">
        <f t="shared" si="8"/>
        <v>0</v>
      </c>
      <c r="AA24" s="102">
        <f t="shared" si="8"/>
        <v>0</v>
      </c>
      <c r="AB24" s="5" t="s">
        <v>0</v>
      </c>
      <c r="AC24" s="92"/>
    </row>
    <row r="25" spans="1:29" ht="16.8" thickTop="1" thickBot="1" x14ac:dyDescent="0.35">
      <c r="A25" s="233"/>
      <c r="B25" s="14">
        <v>2</v>
      </c>
      <c r="C25" s="158" t="s">
        <v>989</v>
      </c>
      <c r="D25" s="12"/>
      <c r="E25" s="10"/>
      <c r="F25" s="10"/>
      <c r="G25" s="10"/>
      <c r="H25" s="100"/>
      <c r="I25" s="99" t="s">
        <v>856</v>
      </c>
      <c r="J25" s="231">
        <v>11295</v>
      </c>
      <c r="K25" s="231"/>
      <c r="L25" s="231"/>
      <c r="M25" s="97"/>
      <c r="N25" s="239" t="str">
        <f>IF(COUNTIF(M26:M31,"?")&gt;0,"?",IF(AND(O25="◄",P25="►"),"◄►",IF(O25="◄","◄",IF(P25="►","►",""))))</f>
        <v>◄</v>
      </c>
      <c r="O25" s="43" t="str">
        <f>IF(SUM(O26:O28)+1=ROWS(O26:O28)-COUNTIF(O26:O28,"-"),"","◄")</f>
        <v>◄</v>
      </c>
      <c r="P25" s="42" t="str">
        <f>IF(SUM(P26:P28)&gt;0,"►","")</f>
        <v/>
      </c>
      <c r="Q25" s="45"/>
      <c r="R25" s="239" t="str">
        <f>IF(COUNTIF(Q26:Q31,"?")&gt;0,"?",IF(AND(S25="◄",T25="►"),"◄►",IF(S25="◄","◄",IF(T25="►","►",""))))</f>
        <v>◄</v>
      </c>
      <c r="S25" s="43" t="str">
        <f>IF(SUM(S26:S28)+1=ROWS(S26:S28)-COUNTIF(S26:S28,"-"),"","◄")</f>
        <v>◄</v>
      </c>
      <c r="T25" s="42" t="str">
        <f>IF(SUM(T26:T28)&gt;0,"►","")</f>
        <v/>
      </c>
      <c r="U25" s="61">
        <f>ROWS(U26:U28)-1</f>
        <v>2</v>
      </c>
      <c r="V25" s="41">
        <f>SUM(V26:V28)-V28</f>
        <v>0</v>
      </c>
      <c r="W25" s="94" t="s">
        <v>51</v>
      </c>
      <c r="X25" s="93"/>
      <c r="Y25" s="41">
        <f>SUM(Y26:Y28)-Y28</f>
        <v>0</v>
      </c>
      <c r="Z25" s="94" t="s">
        <v>51</v>
      </c>
      <c r="AA25" s="93"/>
      <c r="AB25" s="5" t="s">
        <v>0</v>
      </c>
      <c r="AC25" s="92"/>
    </row>
    <row r="26" spans="1:29" x14ac:dyDescent="0.25">
      <c r="A26" s="114"/>
      <c r="B26" s="23"/>
      <c r="C26" s="113"/>
      <c r="D26" s="238" t="s">
        <v>988</v>
      </c>
      <c r="E26" s="112">
        <v>11295</v>
      </c>
      <c r="F26" s="111">
        <v>5</v>
      </c>
      <c r="G26" s="113" t="s">
        <v>986</v>
      </c>
      <c r="H26" s="247"/>
      <c r="I26" s="240"/>
      <c r="J26" s="108"/>
      <c r="K26" s="108"/>
      <c r="L26" s="119"/>
      <c r="M26" s="106" t="s">
        <v>54</v>
      </c>
      <c r="N26" s="106" t="str">
        <f>IF(AND(O26="",P26&gt;0),"?",IF(O26="","◄",IF(P26&gt;=1,"►","")))</f>
        <v>◄</v>
      </c>
      <c r="O26" s="25"/>
      <c r="P26" s="24"/>
      <c r="Q26" s="106" t="str">
        <f>IF(R26="?","?","")</f>
        <v/>
      </c>
      <c r="R26" s="106" t="str">
        <f>IF(AND(S26="",T26&gt;0),"?",IF(S26="","◄",IF(T26&gt;=1,"►","")))</f>
        <v>◄</v>
      </c>
      <c r="S26" s="25"/>
      <c r="T26" s="24"/>
      <c r="U26" s="23"/>
      <c r="V26" s="22"/>
      <c r="W26" s="105">
        <f>(O26*V26)</f>
        <v>0</v>
      </c>
      <c r="X26" s="104">
        <f>(P26*W26)</f>
        <v>0</v>
      </c>
      <c r="Y26" s="19"/>
      <c r="Z26" s="103">
        <f>(S26*Y26)</f>
        <v>0</v>
      </c>
      <c r="AA26" s="102">
        <f>(T26*Z26)</f>
        <v>0</v>
      </c>
      <c r="AB26" s="5" t="s">
        <v>0</v>
      </c>
      <c r="AC26" s="92"/>
    </row>
    <row r="27" spans="1:29" ht="15" thickBot="1" x14ac:dyDescent="0.3">
      <c r="A27" s="114">
        <v>1</v>
      </c>
      <c r="B27" s="23"/>
      <c r="C27" s="113"/>
      <c r="D27" s="238" t="s">
        <v>987</v>
      </c>
      <c r="E27" s="112">
        <v>11295</v>
      </c>
      <c r="F27" s="111">
        <v>5</v>
      </c>
      <c r="G27" s="113" t="s">
        <v>986</v>
      </c>
      <c r="H27" s="244" t="s">
        <v>972</v>
      </c>
      <c r="I27" s="240"/>
      <c r="J27" s="108"/>
      <c r="K27" s="108"/>
      <c r="L27" s="119"/>
      <c r="M27" s="106" t="s">
        <v>54</v>
      </c>
      <c r="N27" s="106" t="str">
        <f>IF(AND(O27="",P27&gt;0),"?",IF(O27="","◄",IF(P27&gt;=1,"►","")))</f>
        <v>◄</v>
      </c>
      <c r="O27" s="25"/>
      <c r="P27" s="24"/>
      <c r="Q27" s="106" t="str">
        <f>IF(R27="?","?","")</f>
        <v/>
      </c>
      <c r="R27" s="106" t="str">
        <f>IF(AND(S27="",T27&gt;0),"?",IF(S27="","◄",IF(T27&gt;=1,"►","")))</f>
        <v>◄</v>
      </c>
      <c r="S27" s="25"/>
      <c r="T27" s="24"/>
      <c r="U27" s="23"/>
      <c r="V27" s="22"/>
      <c r="W27" s="105">
        <f>(O27*V27)</f>
        <v>0</v>
      </c>
      <c r="X27" s="104">
        <f>(P27*W27)</f>
        <v>0</v>
      </c>
      <c r="Y27" s="19"/>
      <c r="Z27" s="103">
        <f>(S27*Y27)</f>
        <v>0</v>
      </c>
      <c r="AA27" s="102">
        <f>(T27*Z27)</f>
        <v>0</v>
      </c>
      <c r="AB27" s="5" t="s">
        <v>0</v>
      </c>
      <c r="AC27" s="92"/>
    </row>
    <row r="28" spans="1:29" ht="16.8" thickTop="1" thickBot="1" x14ac:dyDescent="0.35">
      <c r="A28" s="233"/>
      <c r="B28" s="14">
        <v>5</v>
      </c>
      <c r="C28" s="158" t="s">
        <v>985</v>
      </c>
      <c r="D28" s="12"/>
      <c r="E28" s="10"/>
      <c r="F28" s="10"/>
      <c r="G28" s="10"/>
      <c r="H28" s="100"/>
      <c r="I28" s="99" t="s">
        <v>856</v>
      </c>
      <c r="J28" s="231">
        <v>12929</v>
      </c>
      <c r="K28" s="231"/>
      <c r="L28" s="231"/>
      <c r="M28" s="97"/>
      <c r="N28" s="239" t="str">
        <f>IF(COUNTIF(M29:M36,"?")&gt;0,"?",IF(AND(O28="◄",P28="►"),"◄►",IF(O28="◄","◄",IF(P28="►","►",""))))</f>
        <v>◄</v>
      </c>
      <c r="O28" s="43" t="str">
        <f>IF(SUM(O29:O34)+1=ROWS(O29:O34)-COUNTIF(O29:O34,"-"),"","◄")</f>
        <v>◄</v>
      </c>
      <c r="P28" s="42" t="str">
        <f>IF(SUM(P29:P34)&gt;0,"►","")</f>
        <v/>
      </c>
      <c r="Q28" s="45"/>
      <c r="R28" s="239" t="str">
        <f>IF(COUNTIF(Q29:Q36,"?")&gt;0,"?",IF(AND(S28="◄",T28="►"),"◄►",IF(S28="◄","◄",IF(T28="►","►",""))))</f>
        <v>◄</v>
      </c>
      <c r="S28" s="43" t="str">
        <f>IF(SUM(S29:S34)+1=ROWS(S29:S34)-COUNTIF(S29:S34,"-"),"","◄")</f>
        <v>◄</v>
      </c>
      <c r="T28" s="42" t="str">
        <f>IF(SUM(T29:T34)&gt;0,"►","")</f>
        <v/>
      </c>
      <c r="U28" s="61">
        <f>ROWS(U29:U34)-1</f>
        <v>5</v>
      </c>
      <c r="V28" s="41">
        <f>SUM(V29:V34)-V34</f>
        <v>0</v>
      </c>
      <c r="W28" s="94" t="s">
        <v>51</v>
      </c>
      <c r="X28" s="93"/>
      <c r="Y28" s="41">
        <f>SUM(Y29:Y34)-Y34</f>
        <v>0</v>
      </c>
      <c r="Z28" s="94" t="s">
        <v>51</v>
      </c>
      <c r="AA28" s="93"/>
      <c r="AB28" s="5" t="s">
        <v>0</v>
      </c>
      <c r="AC28" s="92"/>
    </row>
    <row r="29" spans="1:29" x14ac:dyDescent="0.25">
      <c r="A29" s="114"/>
      <c r="B29" s="23"/>
      <c r="C29" s="113"/>
      <c r="D29" s="238" t="s">
        <v>984</v>
      </c>
      <c r="E29" s="112">
        <v>12929</v>
      </c>
      <c r="F29" s="111" t="s">
        <v>974</v>
      </c>
      <c r="G29" s="113" t="s">
        <v>980</v>
      </c>
      <c r="H29" s="247"/>
      <c r="I29" s="240"/>
      <c r="J29" s="108"/>
      <c r="K29" s="108"/>
      <c r="L29" s="119"/>
      <c r="M29" s="106" t="s">
        <v>54</v>
      </c>
      <c r="N29" s="106" t="str">
        <f>IF(AND(O29="",P29&gt;0),"?",IF(O29="","◄",IF(P29&gt;=1,"►","")))</f>
        <v>◄</v>
      </c>
      <c r="O29" s="25"/>
      <c r="P29" s="24"/>
      <c r="Q29" s="106" t="str">
        <f>IF(R29="?","?","")</f>
        <v/>
      </c>
      <c r="R29" s="106" t="str">
        <f>IF(AND(S29="",T29&gt;0),"?",IF(S29="","◄",IF(T29&gt;=1,"►","")))</f>
        <v>◄</v>
      </c>
      <c r="S29" s="25"/>
      <c r="T29" s="24"/>
      <c r="U29" s="23"/>
      <c r="V29" s="22"/>
      <c r="W29" s="105">
        <f t="shared" ref="W29:X33" si="9">(O29*V29)</f>
        <v>0</v>
      </c>
      <c r="X29" s="104">
        <f t="shared" si="9"/>
        <v>0</v>
      </c>
      <c r="Y29" s="19"/>
      <c r="Z29" s="103">
        <f t="shared" ref="Z29:AA33" si="10">(S29*Y29)</f>
        <v>0</v>
      </c>
      <c r="AA29" s="102">
        <f t="shared" si="10"/>
        <v>0</v>
      </c>
      <c r="AB29" s="5" t="s">
        <v>0</v>
      </c>
      <c r="AC29" s="92"/>
    </row>
    <row r="30" spans="1:29" x14ac:dyDescent="0.25">
      <c r="A30" s="114"/>
      <c r="B30" s="23"/>
      <c r="C30" s="113"/>
      <c r="D30" s="238" t="s">
        <v>983</v>
      </c>
      <c r="E30" s="112">
        <v>12929</v>
      </c>
      <c r="F30" s="111" t="s">
        <v>982</v>
      </c>
      <c r="G30" s="113" t="s">
        <v>973</v>
      </c>
      <c r="H30" s="247"/>
      <c r="I30" s="240"/>
      <c r="J30" s="108"/>
      <c r="K30" s="108"/>
      <c r="L30" s="119"/>
      <c r="M30" s="106" t="s">
        <v>54</v>
      </c>
      <c r="N30" s="106" t="str">
        <f>IF(AND(O30="",P30&gt;0),"?",IF(O30="","◄",IF(P30&gt;=1,"►","")))</f>
        <v>◄</v>
      </c>
      <c r="O30" s="25"/>
      <c r="P30" s="24"/>
      <c r="Q30" s="106" t="str">
        <f>IF(R30="?","?","")</f>
        <v/>
      </c>
      <c r="R30" s="106" t="str">
        <f>IF(AND(S30="",T30&gt;0),"?",IF(S30="","◄",IF(T30&gt;=1,"►","")))</f>
        <v>◄</v>
      </c>
      <c r="S30" s="25"/>
      <c r="T30" s="24"/>
      <c r="U30" s="23"/>
      <c r="V30" s="22"/>
      <c r="W30" s="105">
        <f t="shared" si="9"/>
        <v>0</v>
      </c>
      <c r="X30" s="104">
        <f t="shared" si="9"/>
        <v>0</v>
      </c>
      <c r="Y30" s="19"/>
      <c r="Z30" s="103">
        <f t="shared" si="10"/>
        <v>0</v>
      </c>
      <c r="AA30" s="102">
        <f t="shared" si="10"/>
        <v>0</v>
      </c>
      <c r="AB30" s="5" t="s">
        <v>0</v>
      </c>
      <c r="AC30" s="92"/>
    </row>
    <row r="31" spans="1:29" x14ac:dyDescent="0.25">
      <c r="A31" s="114"/>
      <c r="B31" s="23"/>
      <c r="C31" s="113"/>
      <c r="D31" s="238" t="s">
        <v>981</v>
      </c>
      <c r="E31" s="112">
        <v>12929</v>
      </c>
      <c r="F31" s="111" t="s">
        <v>974</v>
      </c>
      <c r="G31" s="113" t="s">
        <v>980</v>
      </c>
      <c r="H31" s="244" t="s">
        <v>979</v>
      </c>
      <c r="I31" s="240"/>
      <c r="J31" s="108"/>
      <c r="K31" s="108"/>
      <c r="L31" s="119"/>
      <c r="M31" s="106" t="s">
        <v>54</v>
      </c>
      <c r="N31" s="106" t="str">
        <f>IF(AND(O31="",P31&gt;0),"?",IF(O31="","◄",IF(P31&gt;=1,"►","")))</f>
        <v>◄</v>
      </c>
      <c r="O31" s="25"/>
      <c r="P31" s="24"/>
      <c r="Q31" s="106" t="str">
        <f>IF(R31="?","?","")</f>
        <v/>
      </c>
      <c r="R31" s="106" t="str">
        <f>IF(AND(S31="",T31&gt;0),"?",IF(S31="","◄",IF(T31&gt;=1,"►","")))</f>
        <v>◄</v>
      </c>
      <c r="S31" s="25"/>
      <c r="T31" s="24"/>
      <c r="U31" s="23"/>
      <c r="V31" s="22"/>
      <c r="W31" s="105">
        <f t="shared" si="9"/>
        <v>0</v>
      </c>
      <c r="X31" s="104">
        <f t="shared" si="9"/>
        <v>0</v>
      </c>
      <c r="Y31" s="19"/>
      <c r="Z31" s="103">
        <f t="shared" si="10"/>
        <v>0</v>
      </c>
      <c r="AA31" s="102">
        <f t="shared" si="10"/>
        <v>0</v>
      </c>
      <c r="AB31" s="5" t="s">
        <v>0</v>
      </c>
      <c r="AC31" s="92"/>
    </row>
    <row r="32" spans="1:29" x14ac:dyDescent="0.25">
      <c r="A32" s="114">
        <v>1</v>
      </c>
      <c r="B32" s="23"/>
      <c r="C32" s="113"/>
      <c r="D32" s="238" t="s">
        <v>978</v>
      </c>
      <c r="E32" s="112">
        <v>12929</v>
      </c>
      <c r="F32" s="111" t="s">
        <v>974</v>
      </c>
      <c r="G32" s="113" t="s">
        <v>977</v>
      </c>
      <c r="H32" s="244" t="s">
        <v>976</v>
      </c>
      <c r="I32" s="240"/>
      <c r="J32" s="108"/>
      <c r="K32" s="108"/>
      <c r="L32" s="119"/>
      <c r="M32" s="106" t="s">
        <v>54</v>
      </c>
      <c r="N32" s="106" t="str">
        <f>IF(AND(O32="",P32&gt;0),"?",IF(O32="","◄",IF(P32&gt;=1,"►","")))</f>
        <v>◄</v>
      </c>
      <c r="O32" s="25"/>
      <c r="P32" s="24"/>
      <c r="Q32" s="106" t="str">
        <f>IF(R32="?","?","")</f>
        <v/>
      </c>
      <c r="R32" s="106" t="str">
        <f>IF(AND(S32="",T32&gt;0),"?",IF(S32="","◄",IF(T32&gt;=1,"►","")))</f>
        <v>◄</v>
      </c>
      <c r="S32" s="25"/>
      <c r="T32" s="24"/>
      <c r="U32" s="23"/>
      <c r="V32" s="22"/>
      <c r="W32" s="105">
        <f t="shared" si="9"/>
        <v>0</v>
      </c>
      <c r="X32" s="104">
        <f t="shared" si="9"/>
        <v>0</v>
      </c>
      <c r="Y32" s="19"/>
      <c r="Z32" s="103">
        <f t="shared" si="10"/>
        <v>0</v>
      </c>
      <c r="AA32" s="102">
        <f t="shared" si="10"/>
        <v>0</v>
      </c>
      <c r="AB32" s="5" t="s">
        <v>0</v>
      </c>
      <c r="AC32" s="92"/>
    </row>
    <row r="33" spans="1:29" ht="15" thickBot="1" x14ac:dyDescent="0.3">
      <c r="A33" s="114"/>
      <c r="B33" s="23"/>
      <c r="C33" s="113"/>
      <c r="D33" s="238" t="s">
        <v>975</v>
      </c>
      <c r="E33" s="112">
        <v>12929</v>
      </c>
      <c r="F33" s="111" t="s">
        <v>974</v>
      </c>
      <c r="G33" s="113" t="s">
        <v>973</v>
      </c>
      <c r="H33" s="244" t="s">
        <v>972</v>
      </c>
      <c r="I33" s="240"/>
      <c r="J33" s="108"/>
      <c r="K33" s="108"/>
      <c r="L33" s="119"/>
      <c r="M33" s="106" t="s">
        <v>54</v>
      </c>
      <c r="N33" s="106" t="str">
        <f>IF(AND(O33="",P33&gt;0),"?",IF(O33="","◄",IF(P33&gt;=1,"►","")))</f>
        <v>◄</v>
      </c>
      <c r="O33" s="25"/>
      <c r="P33" s="24"/>
      <c r="Q33" s="106" t="str">
        <f>IF(R33="?","?","")</f>
        <v/>
      </c>
      <c r="R33" s="106" t="str">
        <f>IF(AND(S33="",T33&gt;0),"?",IF(S33="","◄",IF(T33&gt;=1,"►","")))</f>
        <v>◄</v>
      </c>
      <c r="S33" s="25"/>
      <c r="T33" s="24"/>
      <c r="U33" s="23"/>
      <c r="V33" s="22"/>
      <c r="W33" s="105">
        <f t="shared" si="9"/>
        <v>0</v>
      </c>
      <c r="X33" s="104">
        <f t="shared" si="9"/>
        <v>0</v>
      </c>
      <c r="Y33" s="19"/>
      <c r="Z33" s="103">
        <f t="shared" si="10"/>
        <v>0</v>
      </c>
      <c r="AA33" s="102">
        <f t="shared" si="10"/>
        <v>0</v>
      </c>
      <c r="AB33" s="5" t="s">
        <v>0</v>
      </c>
      <c r="AC33" s="92"/>
    </row>
    <row r="34" spans="1:29" ht="16.8" thickTop="1" thickBot="1" x14ac:dyDescent="0.35">
      <c r="A34" s="233"/>
      <c r="B34" s="14">
        <v>4</v>
      </c>
      <c r="C34" s="158" t="s">
        <v>971</v>
      </c>
      <c r="D34" s="12"/>
      <c r="E34" s="10"/>
      <c r="F34" s="10"/>
      <c r="G34" s="10"/>
      <c r="H34" s="100"/>
      <c r="I34" s="99" t="s">
        <v>856</v>
      </c>
      <c r="J34" s="231">
        <v>16856</v>
      </c>
      <c r="K34" s="231"/>
      <c r="L34" s="231"/>
      <c r="M34" s="97"/>
      <c r="N34" s="239" t="str">
        <f>IF(COUNTIF(M35:M44,"?")&gt;0,"?",IF(AND(O34="◄",P34="►"),"◄►",IF(O34="◄","◄",IF(P34="►","►",""))))</f>
        <v>◄</v>
      </c>
      <c r="O34" s="43" t="str">
        <f>IF(SUM(O35:O39)+1=ROWS(O35:O39)-COUNTIF(O35:O39,"-"),"","◄")</f>
        <v>◄</v>
      </c>
      <c r="P34" s="42" t="str">
        <f>IF(SUM(P35:P39)&gt;0,"►","")</f>
        <v/>
      </c>
      <c r="Q34" s="45"/>
      <c r="R34" s="239" t="str">
        <f>IF(COUNTIF(Q35:Q44,"?")&gt;0,"?",IF(AND(S34="◄",T34="►"),"◄►",IF(S34="◄","◄",IF(T34="►","►",""))))</f>
        <v>◄</v>
      </c>
      <c r="S34" s="43" t="str">
        <f>IF(SUM(S35:S39)+1=ROWS(S35:S39)-COUNTIF(S35:S39,"-"),"","◄")</f>
        <v>◄</v>
      </c>
      <c r="T34" s="42" t="str">
        <f>IF(SUM(T35:T39)&gt;0,"►","")</f>
        <v/>
      </c>
      <c r="U34" s="14">
        <f>ROWS(U35:U39)-1</f>
        <v>4</v>
      </c>
      <c r="V34" s="41">
        <f>SUM(V35:V39)-V39</f>
        <v>0</v>
      </c>
      <c r="W34" s="94" t="s">
        <v>51</v>
      </c>
      <c r="X34" s="93"/>
      <c r="Y34" s="41">
        <f>SUM(Y35:Y39)-Y39</f>
        <v>0</v>
      </c>
      <c r="Z34" s="94" t="s">
        <v>51</v>
      </c>
      <c r="AA34" s="93"/>
      <c r="AB34" s="5" t="s">
        <v>0</v>
      </c>
      <c r="AC34" s="92"/>
    </row>
    <row r="35" spans="1:29" x14ac:dyDescent="0.25">
      <c r="A35" s="114"/>
      <c r="B35" s="23"/>
      <c r="C35" s="113"/>
      <c r="D35" s="238" t="s">
        <v>970</v>
      </c>
      <c r="E35" s="112">
        <v>16856</v>
      </c>
      <c r="F35" s="111">
        <v>6</v>
      </c>
      <c r="G35" s="113" t="s">
        <v>969</v>
      </c>
      <c r="H35" s="247"/>
      <c r="I35" s="240"/>
      <c r="J35" s="108"/>
      <c r="K35" s="108"/>
      <c r="L35" s="119"/>
      <c r="M35" s="106" t="s">
        <v>54</v>
      </c>
      <c r="N35" s="106" t="str">
        <f>IF(AND(O35="",P35&gt;0),"?",IF(O35="","◄",IF(P35&gt;=1,"►","")))</f>
        <v>◄</v>
      </c>
      <c r="O35" s="25"/>
      <c r="P35" s="24"/>
      <c r="Q35" s="106" t="str">
        <f>IF(R35="?","?","")</f>
        <v/>
      </c>
      <c r="R35" s="106" t="str">
        <f>IF(AND(S35="",T35&gt;0),"?",IF(S35="","◄",IF(T35&gt;=1,"►","")))</f>
        <v>◄</v>
      </c>
      <c r="S35" s="25"/>
      <c r="T35" s="24"/>
      <c r="U35" s="23"/>
      <c r="V35" s="22"/>
      <c r="W35" s="105">
        <f t="shared" ref="W35:X38" si="11">(O35*V35)</f>
        <v>0</v>
      </c>
      <c r="X35" s="104">
        <f t="shared" si="11"/>
        <v>0</v>
      </c>
      <c r="Y35" s="19"/>
      <c r="Z35" s="103">
        <f t="shared" ref="Z35:AA38" si="12">(S35*Y35)</f>
        <v>0</v>
      </c>
      <c r="AA35" s="102">
        <f t="shared" si="12"/>
        <v>0</v>
      </c>
      <c r="AB35" s="5" t="s">
        <v>0</v>
      </c>
      <c r="AC35" s="92"/>
    </row>
    <row r="36" spans="1:29" x14ac:dyDescent="0.25">
      <c r="A36" s="114"/>
      <c r="B36" s="23"/>
      <c r="C36" s="113"/>
      <c r="D36" s="238" t="s">
        <v>968</v>
      </c>
      <c r="E36" s="112">
        <v>16856</v>
      </c>
      <c r="F36" s="111">
        <v>8.5</v>
      </c>
      <c r="G36" s="113" t="s">
        <v>967</v>
      </c>
      <c r="H36" s="247"/>
      <c r="I36" s="240"/>
      <c r="J36" s="108"/>
      <c r="K36" s="108"/>
      <c r="L36" s="119"/>
      <c r="M36" s="106" t="s">
        <v>54</v>
      </c>
      <c r="N36" s="106" t="str">
        <f>IF(AND(O36="",P36&gt;0),"?",IF(O36="","◄",IF(P36&gt;=1,"►","")))</f>
        <v>◄</v>
      </c>
      <c r="O36" s="25"/>
      <c r="P36" s="24"/>
      <c r="Q36" s="106" t="str">
        <f>IF(R36="?","?","")</f>
        <v/>
      </c>
      <c r="R36" s="106" t="str">
        <f>IF(AND(S36="",T36&gt;0),"?",IF(S36="","◄",IF(T36&gt;=1,"►","")))</f>
        <v>◄</v>
      </c>
      <c r="S36" s="25"/>
      <c r="T36" s="24"/>
      <c r="U36" s="23"/>
      <c r="V36" s="22"/>
      <c r="W36" s="105">
        <f t="shared" si="11"/>
        <v>0</v>
      </c>
      <c r="X36" s="104">
        <f t="shared" si="11"/>
        <v>0</v>
      </c>
      <c r="Y36" s="19"/>
      <c r="Z36" s="103">
        <f t="shared" si="12"/>
        <v>0</v>
      </c>
      <c r="AA36" s="102">
        <f t="shared" si="12"/>
        <v>0</v>
      </c>
      <c r="AB36" s="5" t="s">
        <v>0</v>
      </c>
      <c r="AC36" s="92"/>
    </row>
    <row r="37" spans="1:29" x14ac:dyDescent="0.25">
      <c r="A37" s="114"/>
      <c r="B37" s="23"/>
      <c r="C37" s="113"/>
      <c r="D37" s="238" t="s">
        <v>966</v>
      </c>
      <c r="E37" s="112">
        <v>16856</v>
      </c>
      <c r="F37" s="111">
        <v>50</v>
      </c>
      <c r="G37" s="113" t="s">
        <v>961</v>
      </c>
      <c r="H37" s="247"/>
      <c r="I37" s="240"/>
      <c r="J37" s="108"/>
      <c r="K37" s="108"/>
      <c r="L37" s="119"/>
      <c r="M37" s="106" t="s">
        <v>54</v>
      </c>
      <c r="N37" s="106" t="str">
        <f>IF(AND(O37="",P37&gt;0),"?",IF(O37="","◄",IF(P37&gt;=1,"►","")))</f>
        <v>◄</v>
      </c>
      <c r="O37" s="25"/>
      <c r="P37" s="24"/>
      <c r="Q37" s="106" t="str">
        <f>IF(R37="?","?","")</f>
        <v/>
      </c>
      <c r="R37" s="106" t="str">
        <f>IF(AND(S37="",T37&gt;0),"?",IF(S37="","◄",IF(T37&gt;=1,"►","")))</f>
        <v>◄</v>
      </c>
      <c r="S37" s="25"/>
      <c r="T37" s="24"/>
      <c r="U37" s="23"/>
      <c r="V37" s="22"/>
      <c r="W37" s="105">
        <f t="shared" si="11"/>
        <v>0</v>
      </c>
      <c r="X37" s="104">
        <f t="shared" si="11"/>
        <v>0</v>
      </c>
      <c r="Y37" s="19"/>
      <c r="Z37" s="103">
        <f t="shared" si="12"/>
        <v>0</v>
      </c>
      <c r="AA37" s="102">
        <f t="shared" si="12"/>
        <v>0</v>
      </c>
      <c r="AB37" s="5" t="s">
        <v>0</v>
      </c>
      <c r="AC37" s="92"/>
    </row>
    <row r="38" spans="1:29" ht="15" thickBot="1" x14ac:dyDescent="0.3">
      <c r="A38" s="114"/>
      <c r="B38" s="23"/>
      <c r="C38" s="113"/>
      <c r="D38" s="238" t="s">
        <v>965</v>
      </c>
      <c r="E38" s="112">
        <v>16856</v>
      </c>
      <c r="F38" s="111">
        <v>100</v>
      </c>
      <c r="G38" s="113" t="s">
        <v>959</v>
      </c>
      <c r="H38" s="247"/>
      <c r="I38" s="240"/>
      <c r="J38" s="108"/>
      <c r="K38" s="108"/>
      <c r="L38" s="119"/>
      <c r="M38" s="106" t="s">
        <v>54</v>
      </c>
      <c r="N38" s="106" t="str">
        <f>IF(AND(O38="",P38&gt;0),"?",IF(O38="","◄",IF(P38&gt;=1,"►","")))</f>
        <v>◄</v>
      </c>
      <c r="O38" s="25"/>
      <c r="P38" s="24"/>
      <c r="Q38" s="106" t="str">
        <f>IF(R38="?","?","")</f>
        <v/>
      </c>
      <c r="R38" s="106" t="str">
        <f>IF(AND(S38="",T38&gt;0),"?",IF(S38="","◄",IF(T38&gt;=1,"►","")))</f>
        <v>◄</v>
      </c>
      <c r="S38" s="25"/>
      <c r="T38" s="24"/>
      <c r="U38" s="23"/>
      <c r="V38" s="22"/>
      <c r="W38" s="105">
        <f t="shared" si="11"/>
        <v>0</v>
      </c>
      <c r="X38" s="104">
        <f t="shared" si="11"/>
        <v>0</v>
      </c>
      <c r="Y38" s="19"/>
      <c r="Z38" s="103">
        <f t="shared" si="12"/>
        <v>0</v>
      </c>
      <c r="AA38" s="102">
        <f t="shared" si="12"/>
        <v>0</v>
      </c>
      <c r="AB38" s="5" t="s">
        <v>0</v>
      </c>
      <c r="AC38" s="92"/>
    </row>
    <row r="39" spans="1:29" ht="16.8" thickTop="1" thickBot="1" x14ac:dyDescent="0.35">
      <c r="A39" s="233"/>
      <c r="B39" s="14">
        <v>2</v>
      </c>
      <c r="C39" s="158" t="s">
        <v>964</v>
      </c>
      <c r="D39" s="12"/>
      <c r="E39" s="10"/>
      <c r="F39" s="10"/>
      <c r="G39" s="10"/>
      <c r="H39" s="100"/>
      <c r="I39" s="99" t="s">
        <v>856</v>
      </c>
      <c r="J39" s="231" t="s">
        <v>963</v>
      </c>
      <c r="K39" s="231"/>
      <c r="L39" s="231"/>
      <c r="M39" s="97"/>
      <c r="N39" s="239" t="str">
        <f>IF(COUNTIF(M40:M44,"?")&gt;0,"?",IF(AND(O39="◄",P39="►"),"◄►",IF(O39="◄","◄",IF(P39="►","►",""))))</f>
        <v>◄</v>
      </c>
      <c r="O39" s="43" t="str">
        <f>IF(SUM(O40:O42)+1=ROWS(O40:O42)-COUNTIF(O40:O42,"-"),"","◄")</f>
        <v>◄</v>
      </c>
      <c r="P39" s="42" t="str">
        <f>IF(SUM(P40:P42)&gt;0,"►","")</f>
        <v/>
      </c>
      <c r="Q39" s="45"/>
      <c r="R39" s="239" t="str">
        <f>IF(COUNTIF(Q40:Q44,"?")&gt;0,"?",IF(AND(S39="◄",T39="►"),"◄►",IF(S39="◄","◄",IF(T39="►","►",""))))</f>
        <v>◄</v>
      </c>
      <c r="S39" s="43" t="str">
        <f>IF(SUM(S40:S42)+1=ROWS(S40:S42)-COUNTIF(S40:S42,"-"),"","◄")</f>
        <v>◄</v>
      </c>
      <c r="T39" s="42" t="str">
        <f>IF(SUM(T40:T42)&gt;0,"►","")</f>
        <v/>
      </c>
      <c r="U39" s="14">
        <f>ROWS(U40:U42)-1</f>
        <v>2</v>
      </c>
      <c r="V39" s="41">
        <f>SUM(V40:V42)-V42</f>
        <v>0</v>
      </c>
      <c r="W39" s="94" t="s">
        <v>51</v>
      </c>
      <c r="X39" s="93"/>
      <c r="Y39" s="41">
        <f>SUM(Y40:Y42)-Y42</f>
        <v>0</v>
      </c>
      <c r="Z39" s="94" t="s">
        <v>51</v>
      </c>
      <c r="AA39" s="93"/>
      <c r="AB39" s="5" t="s">
        <v>0</v>
      </c>
      <c r="AC39" s="92"/>
    </row>
    <row r="40" spans="1:29" x14ac:dyDescent="0.25">
      <c r="A40" s="114"/>
      <c r="B40" s="23"/>
      <c r="C40" s="113"/>
      <c r="D40" s="238" t="s">
        <v>962</v>
      </c>
      <c r="E40" s="112">
        <v>19725</v>
      </c>
      <c r="F40" s="111">
        <v>50</v>
      </c>
      <c r="G40" s="113" t="s">
        <v>961</v>
      </c>
      <c r="H40" s="247"/>
      <c r="I40" s="240"/>
      <c r="J40" s="108"/>
      <c r="K40" s="108"/>
      <c r="L40" s="119"/>
      <c r="M40" s="106" t="s">
        <v>54</v>
      </c>
      <c r="N40" s="106" t="str">
        <f>IF(AND(O40="",P40&gt;0),"?",IF(O40="","◄",IF(P40&gt;=1,"►","")))</f>
        <v>◄</v>
      </c>
      <c r="O40" s="25"/>
      <c r="P40" s="24"/>
      <c r="Q40" s="106" t="str">
        <f>IF(R40="?","?","")</f>
        <v/>
      </c>
      <c r="R40" s="106" t="str">
        <f>IF(AND(S40="",T40&gt;0),"?",IF(S40="","◄",IF(T40&gt;=1,"►","")))</f>
        <v>◄</v>
      </c>
      <c r="S40" s="25"/>
      <c r="T40" s="24"/>
      <c r="U40" s="23"/>
      <c r="V40" s="22"/>
      <c r="W40" s="105">
        <f>(O40*V40)</f>
        <v>0</v>
      </c>
      <c r="X40" s="104">
        <f>(P40*W40)</f>
        <v>0</v>
      </c>
      <c r="Y40" s="19"/>
      <c r="Z40" s="103">
        <f>(S40*Y40)</f>
        <v>0</v>
      </c>
      <c r="AA40" s="102">
        <f>(T40*Z40)</f>
        <v>0</v>
      </c>
      <c r="AB40" s="5" t="s">
        <v>0</v>
      </c>
      <c r="AC40" s="92"/>
    </row>
    <row r="41" spans="1:29" ht="15" thickBot="1" x14ac:dyDescent="0.3">
      <c r="A41" s="114"/>
      <c r="B41" s="23"/>
      <c r="C41" s="113"/>
      <c r="D41" s="238" t="s">
        <v>960</v>
      </c>
      <c r="E41" s="112">
        <v>19725</v>
      </c>
      <c r="F41" s="111">
        <v>100</v>
      </c>
      <c r="G41" s="113" t="s">
        <v>959</v>
      </c>
      <c r="H41" s="247"/>
      <c r="I41" s="240"/>
      <c r="J41" s="108"/>
      <c r="K41" s="108"/>
      <c r="L41" s="119"/>
      <c r="M41" s="106" t="s">
        <v>54</v>
      </c>
      <c r="N41" s="106" t="str">
        <f>IF(AND(O41="",P41&gt;0),"?",IF(O41="","◄",IF(P41&gt;=1,"►","")))</f>
        <v>◄</v>
      </c>
      <c r="O41" s="25"/>
      <c r="P41" s="24"/>
      <c r="Q41" s="106" t="str">
        <f>IF(R41="?","?","")</f>
        <v/>
      </c>
      <c r="R41" s="106" t="str">
        <f>IF(AND(S41="",T41&gt;0),"?",IF(S41="","◄",IF(T41&gt;=1,"►","")))</f>
        <v>◄</v>
      </c>
      <c r="S41" s="25"/>
      <c r="T41" s="24"/>
      <c r="U41" s="23"/>
      <c r="V41" s="22"/>
      <c r="W41" s="105">
        <f>(O41*V41)</f>
        <v>0</v>
      </c>
      <c r="X41" s="104">
        <f>(P41*W41)</f>
        <v>0</v>
      </c>
      <c r="Y41" s="19"/>
      <c r="Z41" s="103">
        <f>(S41*Y41)</f>
        <v>0</v>
      </c>
      <c r="AA41" s="102">
        <f>(T41*Z41)</f>
        <v>0</v>
      </c>
      <c r="AB41" s="5" t="s">
        <v>0</v>
      </c>
      <c r="AC41" s="92"/>
    </row>
    <row r="42" spans="1:29" ht="16.8" thickTop="1" thickBot="1" x14ac:dyDescent="0.35">
      <c r="A42" s="233"/>
      <c r="B42" s="14">
        <v>2</v>
      </c>
      <c r="C42" s="158" t="s">
        <v>958</v>
      </c>
      <c r="D42" s="12"/>
      <c r="E42" s="10"/>
      <c r="F42" s="10"/>
      <c r="G42" s="10"/>
      <c r="H42" s="100"/>
      <c r="I42" s="99" t="s">
        <v>856</v>
      </c>
      <c r="J42" s="231">
        <v>16968</v>
      </c>
      <c r="K42" s="231"/>
      <c r="L42" s="231"/>
      <c r="M42" s="97"/>
      <c r="N42" s="239" t="str">
        <f>IF(COUNTIF(M43:M46,"?")&gt;0,"?",IF(AND(O42="◄",P42="►"),"◄►",IF(O42="◄","◄",IF(P42="►","►",""))))</f>
        <v>◄</v>
      </c>
      <c r="O42" s="43" t="str">
        <f>IF(SUM(O43:O45)+1=ROWS(O43:O45)-COUNTIF(O43:O45,"-"),"","◄")</f>
        <v>◄</v>
      </c>
      <c r="P42" s="42" t="str">
        <f>IF(SUM(P43:P45)&gt;0,"►","")</f>
        <v/>
      </c>
      <c r="Q42" s="45"/>
      <c r="R42" s="239" t="str">
        <f>IF(COUNTIF(Q43:Q46,"?")&gt;0,"?",IF(AND(S42="◄",T42="►"),"◄►",IF(S42="◄","◄",IF(T42="►","►",""))))</f>
        <v>◄</v>
      </c>
      <c r="S42" s="43" t="str">
        <f>IF(SUM(S43:S45)+1=ROWS(S43:S45)-COUNTIF(S43:S45,"-"),"","◄")</f>
        <v>◄</v>
      </c>
      <c r="T42" s="42" t="str">
        <f>IF(SUM(T43:T45)&gt;0,"►","")</f>
        <v/>
      </c>
      <c r="U42" s="61">
        <f>ROWS(U43:U45)-1</f>
        <v>2</v>
      </c>
      <c r="V42" s="41">
        <f>SUM(V43:V45)-V45</f>
        <v>0</v>
      </c>
      <c r="W42" s="94" t="s">
        <v>51</v>
      </c>
      <c r="X42" s="93"/>
      <c r="Y42" s="41">
        <f>SUM(Y43:Y45)-Y45</f>
        <v>0</v>
      </c>
      <c r="Z42" s="94" t="s">
        <v>51</v>
      </c>
      <c r="AA42" s="93"/>
      <c r="AB42" s="5" t="s">
        <v>0</v>
      </c>
      <c r="AC42" s="92"/>
    </row>
    <row r="43" spans="1:29" x14ac:dyDescent="0.25">
      <c r="A43" s="114"/>
      <c r="B43" s="23"/>
      <c r="C43" s="113"/>
      <c r="D43" s="238" t="s">
        <v>957</v>
      </c>
      <c r="E43" s="112">
        <v>16968</v>
      </c>
      <c r="F43" s="111" t="s">
        <v>954</v>
      </c>
      <c r="G43" s="113" t="s">
        <v>956</v>
      </c>
      <c r="H43" s="247"/>
      <c r="I43" s="240"/>
      <c r="J43" s="108"/>
      <c r="K43" s="108"/>
      <c r="L43" s="119"/>
      <c r="M43" s="106" t="s">
        <v>54</v>
      </c>
      <c r="N43" s="106" t="str">
        <f>IF(AND(O43="",P43&gt;0),"?",IF(O43="","◄",IF(P43&gt;=1,"►","")))</f>
        <v>◄</v>
      </c>
      <c r="O43" s="25"/>
      <c r="P43" s="24"/>
      <c r="Q43" s="106" t="str">
        <f>IF(R43="?","?","")</f>
        <v/>
      </c>
      <c r="R43" s="106" t="str">
        <f>IF(AND(S43="",T43&gt;0),"?",IF(S43="","◄",IF(T43&gt;=1,"►","")))</f>
        <v>◄</v>
      </c>
      <c r="S43" s="25"/>
      <c r="T43" s="24"/>
      <c r="U43" s="23"/>
      <c r="V43" s="22"/>
      <c r="W43" s="105">
        <f>(O43*V43)</f>
        <v>0</v>
      </c>
      <c r="X43" s="104">
        <f>(P43*W43)</f>
        <v>0</v>
      </c>
      <c r="Y43" s="19"/>
      <c r="Z43" s="103">
        <f>(S43*Y43)</f>
        <v>0</v>
      </c>
      <c r="AA43" s="102">
        <f>(T43*Z43)</f>
        <v>0</v>
      </c>
      <c r="AB43" s="5" t="s">
        <v>0</v>
      </c>
      <c r="AC43" s="92"/>
    </row>
    <row r="44" spans="1:29" ht="15" thickBot="1" x14ac:dyDescent="0.3">
      <c r="A44" s="114"/>
      <c r="B44" s="23"/>
      <c r="C44" s="113"/>
      <c r="D44" s="238" t="s">
        <v>955</v>
      </c>
      <c r="E44" s="112">
        <v>16968</v>
      </c>
      <c r="F44" s="111" t="s">
        <v>954</v>
      </c>
      <c r="G44" s="113" t="s">
        <v>953</v>
      </c>
      <c r="H44" s="247"/>
      <c r="I44" s="240"/>
      <c r="J44" s="108"/>
      <c r="K44" s="108"/>
      <c r="L44" s="119"/>
      <c r="M44" s="106" t="s">
        <v>54</v>
      </c>
      <c r="N44" s="106" t="str">
        <f>IF(AND(O44="",P44&gt;0),"?",IF(O44="","◄",IF(P44&gt;=1,"►","")))</f>
        <v>◄</v>
      </c>
      <c r="O44" s="25"/>
      <c r="P44" s="24"/>
      <c r="Q44" s="106" t="str">
        <f>IF(R44="?","?","")</f>
        <v/>
      </c>
      <c r="R44" s="106" t="str">
        <f>IF(AND(S44="",T44&gt;0),"?",IF(S44="","◄",IF(T44&gt;=1,"►","")))</f>
        <v>◄</v>
      </c>
      <c r="S44" s="25"/>
      <c r="T44" s="24"/>
      <c r="U44" s="23"/>
      <c r="V44" s="22"/>
      <c r="W44" s="105">
        <f>(O44*V44)</f>
        <v>0</v>
      </c>
      <c r="X44" s="104">
        <f>(P44*W44)</f>
        <v>0</v>
      </c>
      <c r="Y44" s="19"/>
      <c r="Z44" s="103">
        <f>(S44*Y44)</f>
        <v>0</v>
      </c>
      <c r="AA44" s="102">
        <f>(T44*Z44)</f>
        <v>0</v>
      </c>
      <c r="AB44" s="5" t="s">
        <v>0</v>
      </c>
      <c r="AC44" s="92"/>
    </row>
    <row r="45" spans="1:29" ht="16.8" thickTop="1" thickBot="1" x14ac:dyDescent="0.35">
      <c r="A45" s="233"/>
      <c r="B45" s="14">
        <v>1</v>
      </c>
      <c r="C45" s="158" t="s">
        <v>952</v>
      </c>
      <c r="D45" s="12"/>
      <c r="E45" s="10"/>
      <c r="F45" s="10"/>
      <c r="G45" s="10"/>
      <c r="H45" s="100"/>
      <c r="I45" s="99" t="s">
        <v>856</v>
      </c>
      <c r="J45" s="231">
        <v>17052</v>
      </c>
      <c r="K45" s="231"/>
      <c r="L45" s="231"/>
      <c r="M45" s="97"/>
      <c r="N45" s="239" t="str">
        <f>IF(COUNTIF(M46:M57,"?")&gt;0,"?",IF(AND(O45="◄",P45="►"),"◄►",IF(O45="◄","◄",IF(P45="►","►",""))))</f>
        <v>◄</v>
      </c>
      <c r="O45" s="43" t="str">
        <f>IF(SUM(O46:O47)+1=ROWS(O46:O47)-COUNTIF(O46:O47,"-"),"","◄")</f>
        <v>◄</v>
      </c>
      <c r="P45" s="42" t="str">
        <f>IF(SUM(P46:P47)&gt;0,"►","")</f>
        <v/>
      </c>
      <c r="Q45" s="45"/>
      <c r="R45" s="239" t="str">
        <f>IF(COUNTIF(Q46:Q57,"?")&gt;0,"?",IF(AND(S45="◄",T45="►"),"◄►",IF(S45="◄","◄",IF(T45="►","►",""))))</f>
        <v>◄</v>
      </c>
      <c r="S45" s="43" t="str">
        <f>IF(SUM(S46:S47)+1=ROWS(S46:S47)-COUNTIF(S46:S47,"-"),"","◄")</f>
        <v>◄</v>
      </c>
      <c r="T45" s="42" t="str">
        <f>IF(SUM(T46:T47)&gt;0,"►","")</f>
        <v/>
      </c>
      <c r="U45" s="14">
        <f>ROWS(U46:U47)-1</f>
        <v>1</v>
      </c>
      <c r="V45" s="41">
        <f>SUM(V46:V47)-V47</f>
        <v>0</v>
      </c>
      <c r="W45" s="94" t="s">
        <v>51</v>
      </c>
      <c r="X45" s="93"/>
      <c r="Y45" s="41">
        <f>SUM(Y46:Y47)-Y47</f>
        <v>0</v>
      </c>
      <c r="Z45" s="94" t="s">
        <v>51</v>
      </c>
      <c r="AA45" s="93"/>
      <c r="AB45" s="5" t="s">
        <v>0</v>
      </c>
      <c r="AC45" s="92"/>
    </row>
    <row r="46" spans="1:29" ht="15" thickBot="1" x14ac:dyDescent="0.3">
      <c r="A46" s="114"/>
      <c r="B46" s="23"/>
      <c r="C46" s="113"/>
      <c r="D46" s="238" t="s">
        <v>951</v>
      </c>
      <c r="E46" s="112">
        <v>17052</v>
      </c>
      <c r="F46" s="111" t="s">
        <v>950</v>
      </c>
      <c r="G46" s="113" t="s">
        <v>949</v>
      </c>
      <c r="H46" s="247"/>
      <c r="I46" s="240"/>
      <c r="J46" s="108"/>
      <c r="K46" s="108"/>
      <c r="L46" s="119"/>
      <c r="M46" s="106" t="s">
        <v>54</v>
      </c>
      <c r="N46" s="106" t="str">
        <f>IF(AND(O46="",P46&gt;0),"?",IF(O46="","◄",IF(P46&gt;=1,"►","")))</f>
        <v>◄</v>
      </c>
      <c r="O46" s="25"/>
      <c r="P46" s="24"/>
      <c r="Q46" s="106" t="str">
        <f>IF(R46="?","?","")</f>
        <v/>
      </c>
      <c r="R46" s="106" t="str">
        <f>IF(AND(S46="",T46&gt;0),"?",IF(S46="","◄",IF(T46&gt;=1,"►","")))</f>
        <v>◄</v>
      </c>
      <c r="S46" s="25"/>
      <c r="T46" s="24"/>
      <c r="U46" s="23"/>
      <c r="V46" s="22"/>
      <c r="W46" s="105">
        <f>(O46*V46)</f>
        <v>0</v>
      </c>
      <c r="X46" s="104">
        <f>(P46*W46)</f>
        <v>0</v>
      </c>
      <c r="Y46" s="19"/>
      <c r="Z46" s="103">
        <f>(S46*Y46)</f>
        <v>0</v>
      </c>
      <c r="AA46" s="102">
        <f>(T46*Z46)</f>
        <v>0</v>
      </c>
      <c r="AB46" s="5" t="s">
        <v>0</v>
      </c>
      <c r="AC46" s="92"/>
    </row>
    <row r="47" spans="1:29" ht="16.8" thickTop="1" thickBot="1" x14ac:dyDescent="0.35">
      <c r="A47" s="233"/>
      <c r="B47" s="14">
        <v>9</v>
      </c>
      <c r="C47" s="158" t="s">
        <v>948</v>
      </c>
      <c r="D47" s="12"/>
      <c r="E47" s="10"/>
      <c r="F47" s="10"/>
      <c r="G47" s="10"/>
      <c r="H47" s="100"/>
      <c r="I47" s="99" t="s">
        <v>856</v>
      </c>
      <c r="J47" s="231">
        <v>17305</v>
      </c>
      <c r="K47" s="231"/>
      <c r="L47" s="231"/>
      <c r="M47" s="97"/>
      <c r="N47" s="239" t="str">
        <f>IF(COUNTIF(M48:M60,"?")&gt;0,"?",IF(AND(O47="◄",P47="►"),"◄►",IF(O47="◄","◄",IF(P47="►","►",""))))</f>
        <v>◄</v>
      </c>
      <c r="O47" s="43" t="str">
        <f>IF(SUM(O48:O57)+1=ROWS(O48:O57)-COUNTIF(O48:O57,"-"),"","◄")</f>
        <v>◄</v>
      </c>
      <c r="P47" s="42" t="str">
        <f>IF(SUM(P48:P57)&gt;0,"►","")</f>
        <v/>
      </c>
      <c r="Q47" s="45"/>
      <c r="R47" s="239" t="str">
        <f>IF(COUNTIF(Q48:Q60,"?")&gt;0,"?",IF(AND(S47="◄",T47="►"),"◄►",IF(S47="◄","◄",IF(T47="►","►",""))))</f>
        <v>◄</v>
      </c>
      <c r="S47" s="43" t="str">
        <f>IF(SUM(S48:S57)+1=ROWS(S48:S57)-COUNTIF(S48:S57,"-"),"","◄")</f>
        <v>◄</v>
      </c>
      <c r="T47" s="42" t="str">
        <f>IF(SUM(T48:T57)&gt;0,"►","")</f>
        <v/>
      </c>
      <c r="U47" s="61">
        <f>ROWS(U48:U57)-1</f>
        <v>9</v>
      </c>
      <c r="V47" s="41">
        <f>SUM(V48:V57)-V57</f>
        <v>0</v>
      </c>
      <c r="W47" s="94" t="s">
        <v>51</v>
      </c>
      <c r="X47" s="93"/>
      <c r="Y47" s="41">
        <f>SUM(Y48:Y57)-Y57</f>
        <v>0</v>
      </c>
      <c r="Z47" s="94" t="s">
        <v>51</v>
      </c>
      <c r="AA47" s="93"/>
      <c r="AB47" s="5" t="s">
        <v>0</v>
      </c>
      <c r="AC47" s="92"/>
    </row>
    <row r="48" spans="1:29" x14ac:dyDescent="0.25">
      <c r="A48" s="114"/>
      <c r="B48" s="23"/>
      <c r="C48" s="113"/>
      <c r="D48" s="238" t="s">
        <v>947</v>
      </c>
      <c r="E48" s="112">
        <v>17305</v>
      </c>
      <c r="F48" s="245" t="s">
        <v>905</v>
      </c>
      <c r="G48" s="113" t="s">
        <v>922</v>
      </c>
      <c r="H48" s="244" t="s">
        <v>921</v>
      </c>
      <c r="I48" s="240"/>
      <c r="J48" s="108"/>
      <c r="K48" s="108"/>
      <c r="L48" s="119"/>
      <c r="M48" s="106" t="s">
        <v>54</v>
      </c>
      <c r="N48" s="106" t="str">
        <f t="shared" ref="N48:N56" si="13">IF(AND(O48="",P48&gt;0),"?",IF(O48="","◄",IF(P48&gt;=1,"►","")))</f>
        <v>◄</v>
      </c>
      <c r="O48" s="25"/>
      <c r="P48" s="24"/>
      <c r="Q48" s="106" t="str">
        <f t="shared" ref="Q48:Q56" si="14">IF(R48="?","?","")</f>
        <v/>
      </c>
      <c r="R48" s="106" t="str">
        <f t="shared" ref="R48:R56" si="15">IF(AND(S48="",T48&gt;0),"?",IF(S48="","◄",IF(T48&gt;=1,"►","")))</f>
        <v>◄</v>
      </c>
      <c r="S48" s="25"/>
      <c r="T48" s="24"/>
      <c r="U48" s="23"/>
      <c r="V48" s="22"/>
      <c r="W48" s="105">
        <f t="shared" ref="W48:W56" si="16">(O48*V48)</f>
        <v>0</v>
      </c>
      <c r="X48" s="104">
        <f t="shared" ref="X48:X56" si="17">(P48*W48)</f>
        <v>0</v>
      </c>
      <c r="Y48" s="19"/>
      <c r="Z48" s="103">
        <f t="shared" ref="Z48:Z56" si="18">(S48*Y48)</f>
        <v>0</v>
      </c>
      <c r="AA48" s="102">
        <f t="shared" ref="AA48:AA56" si="19">(T48*Z48)</f>
        <v>0</v>
      </c>
      <c r="AB48" s="5" t="s">
        <v>0</v>
      </c>
      <c r="AC48" s="92"/>
    </row>
    <row r="49" spans="1:29" x14ac:dyDescent="0.25">
      <c r="A49" s="114"/>
      <c r="B49" s="23"/>
      <c r="C49" s="113"/>
      <c r="D49" s="238" t="s">
        <v>946</v>
      </c>
      <c r="E49" s="112">
        <v>17305</v>
      </c>
      <c r="F49" s="243" t="s">
        <v>877</v>
      </c>
      <c r="G49" s="113" t="s">
        <v>945</v>
      </c>
      <c r="H49" s="244" t="s">
        <v>888</v>
      </c>
      <c r="I49" s="240"/>
      <c r="J49" s="108"/>
      <c r="K49" s="108"/>
      <c r="L49" s="119"/>
      <c r="M49" s="106" t="s">
        <v>54</v>
      </c>
      <c r="N49" s="106" t="str">
        <f t="shared" si="13"/>
        <v>◄</v>
      </c>
      <c r="O49" s="25"/>
      <c r="P49" s="24"/>
      <c r="Q49" s="106" t="str">
        <f t="shared" si="14"/>
        <v/>
      </c>
      <c r="R49" s="106" t="str">
        <f t="shared" si="15"/>
        <v>◄</v>
      </c>
      <c r="S49" s="25"/>
      <c r="T49" s="24"/>
      <c r="U49" s="23"/>
      <c r="V49" s="22"/>
      <c r="W49" s="105">
        <f t="shared" si="16"/>
        <v>0</v>
      </c>
      <c r="X49" s="104">
        <f t="shared" si="17"/>
        <v>0</v>
      </c>
      <c r="Y49" s="19"/>
      <c r="Z49" s="103">
        <f t="shared" si="18"/>
        <v>0</v>
      </c>
      <c r="AA49" s="102">
        <f t="shared" si="19"/>
        <v>0</v>
      </c>
      <c r="AB49" s="5" t="s">
        <v>0</v>
      </c>
      <c r="AC49" s="92"/>
    </row>
    <row r="50" spans="1:29" x14ac:dyDescent="0.25">
      <c r="A50" s="114"/>
      <c r="B50" s="23"/>
      <c r="C50" s="113"/>
      <c r="D50" s="238" t="s">
        <v>944</v>
      </c>
      <c r="E50" s="112">
        <v>17305</v>
      </c>
      <c r="F50" s="245" t="s">
        <v>900</v>
      </c>
      <c r="G50" s="113" t="s">
        <v>917</v>
      </c>
      <c r="H50" s="244" t="s">
        <v>916</v>
      </c>
      <c r="I50" s="240"/>
      <c r="J50" s="108"/>
      <c r="K50" s="108"/>
      <c r="L50" s="119"/>
      <c r="M50" s="106" t="s">
        <v>54</v>
      </c>
      <c r="N50" s="106" t="str">
        <f t="shared" si="13"/>
        <v>◄</v>
      </c>
      <c r="O50" s="25"/>
      <c r="P50" s="24"/>
      <c r="Q50" s="106" t="str">
        <f t="shared" si="14"/>
        <v/>
      </c>
      <c r="R50" s="106" t="str">
        <f t="shared" si="15"/>
        <v>◄</v>
      </c>
      <c r="S50" s="25"/>
      <c r="T50" s="24"/>
      <c r="U50" s="23"/>
      <c r="V50" s="22"/>
      <c r="W50" s="105">
        <f t="shared" si="16"/>
        <v>0</v>
      </c>
      <c r="X50" s="104">
        <f t="shared" si="17"/>
        <v>0</v>
      </c>
      <c r="Y50" s="19"/>
      <c r="Z50" s="103">
        <f t="shared" si="18"/>
        <v>0</v>
      </c>
      <c r="AA50" s="102">
        <f t="shared" si="19"/>
        <v>0</v>
      </c>
      <c r="AB50" s="5" t="s">
        <v>0</v>
      </c>
      <c r="AC50" s="92"/>
    </row>
    <row r="51" spans="1:29" x14ac:dyDescent="0.25">
      <c r="A51" s="114"/>
      <c r="B51" s="23"/>
      <c r="C51" s="113"/>
      <c r="D51" s="238" t="s">
        <v>943</v>
      </c>
      <c r="E51" s="112">
        <v>17305</v>
      </c>
      <c r="F51" s="245" t="s">
        <v>905</v>
      </c>
      <c r="G51" s="113" t="s">
        <v>942</v>
      </c>
      <c r="H51" s="244" t="s">
        <v>913</v>
      </c>
      <c r="I51" s="240"/>
      <c r="J51" s="108"/>
      <c r="K51" s="108"/>
      <c r="L51" s="119"/>
      <c r="M51" s="106" t="s">
        <v>54</v>
      </c>
      <c r="N51" s="106" t="str">
        <f t="shared" si="13"/>
        <v>◄</v>
      </c>
      <c r="O51" s="25"/>
      <c r="P51" s="24"/>
      <c r="Q51" s="106" t="str">
        <f t="shared" si="14"/>
        <v/>
      </c>
      <c r="R51" s="106" t="str">
        <f t="shared" si="15"/>
        <v>◄</v>
      </c>
      <c r="S51" s="25"/>
      <c r="T51" s="24"/>
      <c r="U51" s="23"/>
      <c r="V51" s="22"/>
      <c r="W51" s="105">
        <f t="shared" si="16"/>
        <v>0</v>
      </c>
      <c r="X51" s="104">
        <f t="shared" si="17"/>
        <v>0</v>
      </c>
      <c r="Y51" s="19"/>
      <c r="Z51" s="103">
        <f t="shared" si="18"/>
        <v>0</v>
      </c>
      <c r="AA51" s="102">
        <f t="shared" si="19"/>
        <v>0</v>
      </c>
      <c r="AB51" s="5" t="s">
        <v>0</v>
      </c>
      <c r="AC51" s="92"/>
    </row>
    <row r="52" spans="1:29" x14ac:dyDescent="0.25">
      <c r="A52" s="114"/>
      <c r="B52" s="23"/>
      <c r="C52" s="113"/>
      <c r="D52" s="238" t="s">
        <v>941</v>
      </c>
      <c r="E52" s="112">
        <v>17305</v>
      </c>
      <c r="F52" s="243" t="s">
        <v>877</v>
      </c>
      <c r="G52" s="113" t="s">
        <v>911</v>
      </c>
      <c r="H52" s="244" t="s">
        <v>910</v>
      </c>
      <c r="I52" s="240"/>
      <c r="J52" s="108"/>
      <c r="K52" s="108"/>
      <c r="L52" s="119"/>
      <c r="M52" s="106" t="s">
        <v>54</v>
      </c>
      <c r="N52" s="106" t="str">
        <f t="shared" si="13"/>
        <v>◄</v>
      </c>
      <c r="O52" s="25"/>
      <c r="P52" s="24"/>
      <c r="Q52" s="106" t="str">
        <f t="shared" si="14"/>
        <v/>
      </c>
      <c r="R52" s="106" t="str">
        <f t="shared" si="15"/>
        <v>◄</v>
      </c>
      <c r="S52" s="25"/>
      <c r="T52" s="24"/>
      <c r="U52" s="23"/>
      <c r="V52" s="22"/>
      <c r="W52" s="105">
        <f t="shared" si="16"/>
        <v>0</v>
      </c>
      <c r="X52" s="104">
        <f t="shared" si="17"/>
        <v>0</v>
      </c>
      <c r="Y52" s="19"/>
      <c r="Z52" s="103">
        <f t="shared" si="18"/>
        <v>0</v>
      </c>
      <c r="AA52" s="102">
        <f t="shared" si="19"/>
        <v>0</v>
      </c>
      <c r="AB52" s="5" t="s">
        <v>0</v>
      </c>
      <c r="AC52" s="92"/>
    </row>
    <row r="53" spans="1:29" x14ac:dyDescent="0.25">
      <c r="A53" s="114"/>
      <c r="B53" s="23"/>
      <c r="C53" s="113"/>
      <c r="D53" s="238" t="s">
        <v>940</v>
      </c>
      <c r="E53" s="112">
        <v>17305</v>
      </c>
      <c r="F53" s="245" t="s">
        <v>900</v>
      </c>
      <c r="G53" s="113" t="s">
        <v>939</v>
      </c>
      <c r="H53" s="244" t="s">
        <v>907</v>
      </c>
      <c r="I53" s="240"/>
      <c r="J53" s="108"/>
      <c r="K53" s="108"/>
      <c r="L53" s="119"/>
      <c r="M53" s="106" t="s">
        <v>54</v>
      </c>
      <c r="N53" s="106" t="str">
        <f t="shared" si="13"/>
        <v>◄</v>
      </c>
      <c r="O53" s="25"/>
      <c r="P53" s="24"/>
      <c r="Q53" s="106" t="str">
        <f t="shared" si="14"/>
        <v/>
      </c>
      <c r="R53" s="106" t="str">
        <f t="shared" si="15"/>
        <v>◄</v>
      </c>
      <c r="S53" s="25"/>
      <c r="T53" s="24"/>
      <c r="U53" s="23"/>
      <c r="V53" s="22"/>
      <c r="W53" s="105">
        <f t="shared" si="16"/>
        <v>0</v>
      </c>
      <c r="X53" s="104">
        <f t="shared" si="17"/>
        <v>0</v>
      </c>
      <c r="Y53" s="19"/>
      <c r="Z53" s="103">
        <f t="shared" si="18"/>
        <v>0</v>
      </c>
      <c r="AA53" s="102">
        <f t="shared" si="19"/>
        <v>0</v>
      </c>
      <c r="AB53" s="5" t="s">
        <v>0</v>
      </c>
      <c r="AC53" s="92"/>
    </row>
    <row r="54" spans="1:29" x14ac:dyDescent="0.25">
      <c r="A54" s="114"/>
      <c r="B54" s="23"/>
      <c r="C54" s="113"/>
      <c r="D54" s="238" t="s">
        <v>938</v>
      </c>
      <c r="E54" s="112">
        <v>17305</v>
      </c>
      <c r="F54" s="245" t="s">
        <v>905</v>
      </c>
      <c r="G54" s="113" t="s">
        <v>904</v>
      </c>
      <c r="H54" s="244" t="s">
        <v>883</v>
      </c>
      <c r="I54" s="240"/>
      <c r="J54" s="108"/>
      <c r="K54" s="108"/>
      <c r="L54" s="119"/>
      <c r="M54" s="106" t="s">
        <v>54</v>
      </c>
      <c r="N54" s="106" t="str">
        <f t="shared" si="13"/>
        <v>◄</v>
      </c>
      <c r="O54" s="25"/>
      <c r="P54" s="24"/>
      <c r="Q54" s="106" t="str">
        <f t="shared" si="14"/>
        <v/>
      </c>
      <c r="R54" s="106" t="str">
        <f t="shared" si="15"/>
        <v>◄</v>
      </c>
      <c r="S54" s="25"/>
      <c r="T54" s="24"/>
      <c r="U54" s="23"/>
      <c r="V54" s="22"/>
      <c r="W54" s="105">
        <f t="shared" si="16"/>
        <v>0</v>
      </c>
      <c r="X54" s="104">
        <f t="shared" si="17"/>
        <v>0</v>
      </c>
      <c r="Y54" s="19"/>
      <c r="Z54" s="103">
        <f t="shared" si="18"/>
        <v>0</v>
      </c>
      <c r="AA54" s="102">
        <f t="shared" si="19"/>
        <v>0</v>
      </c>
      <c r="AB54" s="5" t="s">
        <v>0</v>
      </c>
      <c r="AC54" s="92"/>
    </row>
    <row r="55" spans="1:29" x14ac:dyDescent="0.25">
      <c r="A55" s="114"/>
      <c r="B55" s="23"/>
      <c r="C55" s="113"/>
      <c r="D55" s="238" t="s">
        <v>937</v>
      </c>
      <c r="E55" s="112">
        <v>17305</v>
      </c>
      <c r="F55" s="243" t="s">
        <v>877</v>
      </c>
      <c r="G55" s="113" t="s">
        <v>902</v>
      </c>
      <c r="H55" s="244" t="s">
        <v>875</v>
      </c>
      <c r="I55" s="240"/>
      <c r="J55" s="108"/>
      <c r="K55" s="108"/>
      <c r="L55" s="119"/>
      <c r="M55" s="106" t="s">
        <v>54</v>
      </c>
      <c r="N55" s="106" t="str">
        <f t="shared" si="13"/>
        <v>◄</v>
      </c>
      <c r="O55" s="25"/>
      <c r="P55" s="24"/>
      <c r="Q55" s="106" t="str">
        <f t="shared" si="14"/>
        <v/>
      </c>
      <c r="R55" s="106" t="str">
        <f t="shared" si="15"/>
        <v>◄</v>
      </c>
      <c r="S55" s="25"/>
      <c r="T55" s="24"/>
      <c r="U55" s="23"/>
      <c r="V55" s="22"/>
      <c r="W55" s="105">
        <f t="shared" si="16"/>
        <v>0</v>
      </c>
      <c r="X55" s="104">
        <f t="shared" si="17"/>
        <v>0</v>
      </c>
      <c r="Y55" s="19"/>
      <c r="Z55" s="103">
        <f t="shared" si="18"/>
        <v>0</v>
      </c>
      <c r="AA55" s="102">
        <f t="shared" si="19"/>
        <v>0</v>
      </c>
      <c r="AB55" s="5" t="s">
        <v>0</v>
      </c>
      <c r="AC55" s="92"/>
    </row>
    <row r="56" spans="1:29" ht="15" thickBot="1" x14ac:dyDescent="0.3">
      <c r="A56" s="114"/>
      <c r="B56" s="23"/>
      <c r="C56" s="113"/>
      <c r="D56" s="238" t="s">
        <v>936</v>
      </c>
      <c r="E56" s="112">
        <v>17305</v>
      </c>
      <c r="F56" s="245" t="s">
        <v>900</v>
      </c>
      <c r="G56" s="113" t="s">
        <v>935</v>
      </c>
      <c r="H56" s="244" t="s">
        <v>898</v>
      </c>
      <c r="I56" s="240"/>
      <c r="J56" s="108"/>
      <c r="K56" s="108"/>
      <c r="L56" s="119"/>
      <c r="M56" s="106" t="s">
        <v>54</v>
      </c>
      <c r="N56" s="106" t="str">
        <f t="shared" si="13"/>
        <v>◄</v>
      </c>
      <c r="O56" s="25"/>
      <c r="P56" s="24"/>
      <c r="Q56" s="106" t="str">
        <f t="shared" si="14"/>
        <v/>
      </c>
      <c r="R56" s="106" t="str">
        <f t="shared" si="15"/>
        <v>◄</v>
      </c>
      <c r="S56" s="25"/>
      <c r="T56" s="24"/>
      <c r="U56" s="23"/>
      <c r="V56" s="22"/>
      <c r="W56" s="105">
        <f t="shared" si="16"/>
        <v>0</v>
      </c>
      <c r="X56" s="104">
        <f t="shared" si="17"/>
        <v>0</v>
      </c>
      <c r="Y56" s="19"/>
      <c r="Z56" s="103">
        <f t="shared" si="18"/>
        <v>0</v>
      </c>
      <c r="AA56" s="102">
        <f t="shared" si="19"/>
        <v>0</v>
      </c>
      <c r="AB56" s="5" t="s">
        <v>0</v>
      </c>
      <c r="AC56" s="92"/>
    </row>
    <row r="57" spans="1:29" ht="16.8" thickTop="1" thickBot="1" x14ac:dyDescent="0.35">
      <c r="A57" s="233"/>
      <c r="B57" s="14">
        <v>9</v>
      </c>
      <c r="C57" s="158" t="s">
        <v>934</v>
      </c>
      <c r="D57" s="12"/>
      <c r="E57" s="10"/>
      <c r="F57" s="10"/>
      <c r="G57" s="10"/>
      <c r="H57" s="100"/>
      <c r="I57" s="99" t="s">
        <v>856</v>
      </c>
      <c r="J57" s="231">
        <v>17305</v>
      </c>
      <c r="K57" s="231"/>
      <c r="L57" s="231"/>
      <c r="M57" s="97"/>
      <c r="N57" s="239" t="str">
        <f>IF(COUNTIF(M58:M104,"?")&gt;0,"?",IF(AND(O57="◄",P57="►"),"◄►",IF(O57="◄","◄",IF(P57="►","►",""))))</f>
        <v>◄</v>
      </c>
      <c r="O57" s="43" t="str">
        <f>IF(SUM(O58:O77)+1=ROWS(O58:O77)-COUNTIF(O58:O77,"-"),"","◄")</f>
        <v>◄</v>
      </c>
      <c r="P57" s="42" t="str">
        <f>IF(SUM(P58:P77)&gt;0,"►","")</f>
        <v/>
      </c>
      <c r="Q57" s="45"/>
      <c r="R57" s="239" t="str">
        <f>IF(COUNTIF(Q58:Q104,"?")&gt;0,"?",IF(AND(S57="◄",T57="►"),"◄►",IF(S57="◄","◄",IF(T57="►","►",""))))</f>
        <v>◄</v>
      </c>
      <c r="S57" s="43" t="str">
        <f>IF(SUM(S58:S77)+1=ROWS(S58:S77)-COUNTIF(S58:S77,"-"),"","◄")</f>
        <v>◄</v>
      </c>
      <c r="T57" s="42" t="str">
        <f>IF(SUM(T58:T77)&gt;0,"►","")</f>
        <v/>
      </c>
      <c r="U57" s="61">
        <f>ROWS(U58:U77)-1</f>
        <v>19</v>
      </c>
      <c r="V57" s="41">
        <f>SUM(V58:V77)-V77</f>
        <v>0</v>
      </c>
      <c r="W57" s="94" t="s">
        <v>51</v>
      </c>
      <c r="X57" s="93"/>
      <c r="Y57" s="41">
        <f>SUM(Y58:Y77)-Y77</f>
        <v>0</v>
      </c>
      <c r="Z57" s="94" t="s">
        <v>51</v>
      </c>
      <c r="AA57" s="93"/>
      <c r="AB57" s="5" t="s">
        <v>0</v>
      </c>
      <c r="AC57" s="92"/>
    </row>
    <row r="58" spans="1:29" x14ac:dyDescent="0.25">
      <c r="A58" s="114"/>
      <c r="B58" s="23"/>
      <c r="C58" s="113"/>
      <c r="D58" s="238" t="s">
        <v>933</v>
      </c>
      <c r="E58" s="112">
        <v>17305</v>
      </c>
      <c r="F58" s="245" t="s">
        <v>905</v>
      </c>
      <c r="G58" s="113" t="s">
        <v>922</v>
      </c>
      <c r="H58" s="244" t="s">
        <v>921</v>
      </c>
      <c r="I58" s="240"/>
      <c r="J58" s="108"/>
      <c r="K58" s="108"/>
      <c r="L58" s="119"/>
      <c r="M58" s="106" t="s">
        <v>54</v>
      </c>
      <c r="N58" s="106" t="str">
        <f>IF(AND(O58="",P58&gt;0),"?",IF(O58="","◄",IF(P58&gt;=1,"►","")))</f>
        <v>◄</v>
      </c>
      <c r="O58" s="25"/>
      <c r="P58" s="24"/>
      <c r="Q58" s="106" t="str">
        <f>IF(R58="?","?","")</f>
        <v/>
      </c>
      <c r="R58" s="106" t="str">
        <f>IF(AND(S58="",T58&gt;0),"?",IF(S58="","◄",IF(T58&gt;=1,"►","")))</f>
        <v>◄</v>
      </c>
      <c r="S58" s="25"/>
      <c r="T58" s="24"/>
      <c r="U58" s="23"/>
      <c r="V58" s="22"/>
      <c r="W58" s="105">
        <f t="shared" ref="W58:X62" si="20">(O58*V58)</f>
        <v>0</v>
      </c>
      <c r="X58" s="104">
        <f t="shared" si="20"/>
        <v>0</v>
      </c>
      <c r="Y58" s="19"/>
      <c r="Z58" s="103">
        <f t="shared" ref="Z58:AA62" si="21">(S58*Y58)</f>
        <v>0</v>
      </c>
      <c r="AA58" s="102">
        <f t="shared" si="21"/>
        <v>0</v>
      </c>
      <c r="AB58" s="5" t="s">
        <v>0</v>
      </c>
      <c r="AC58" s="92"/>
    </row>
    <row r="59" spans="1:29" x14ac:dyDescent="0.25">
      <c r="A59" s="114"/>
      <c r="B59" s="23"/>
      <c r="C59" s="113"/>
      <c r="D59" s="238" t="s">
        <v>932</v>
      </c>
      <c r="E59" s="112">
        <v>17305</v>
      </c>
      <c r="F59" s="243" t="s">
        <v>877</v>
      </c>
      <c r="G59" s="113" t="s">
        <v>919</v>
      </c>
      <c r="H59" s="244" t="s">
        <v>888</v>
      </c>
      <c r="I59" s="240"/>
      <c r="J59" s="108"/>
      <c r="K59" s="108"/>
      <c r="L59" s="119"/>
      <c r="M59" s="106" t="s">
        <v>54</v>
      </c>
      <c r="N59" s="106" t="str">
        <f>IF(AND(O59="",P59&gt;0),"?",IF(O59="","◄",IF(P59&gt;=1,"►","")))</f>
        <v>◄</v>
      </c>
      <c r="O59" s="25"/>
      <c r="P59" s="24"/>
      <c r="Q59" s="106" t="str">
        <f>IF(R59="?","?","")</f>
        <v/>
      </c>
      <c r="R59" s="106" t="str">
        <f>IF(AND(S59="",T59&gt;0),"?",IF(S59="","◄",IF(T59&gt;=1,"►","")))</f>
        <v>◄</v>
      </c>
      <c r="S59" s="25"/>
      <c r="T59" s="24"/>
      <c r="U59" s="23"/>
      <c r="V59" s="22"/>
      <c r="W59" s="105">
        <f t="shared" si="20"/>
        <v>0</v>
      </c>
      <c r="X59" s="104">
        <f t="shared" si="20"/>
        <v>0</v>
      </c>
      <c r="Y59" s="19"/>
      <c r="Z59" s="103">
        <f t="shared" si="21"/>
        <v>0</v>
      </c>
      <c r="AA59" s="102">
        <f t="shared" si="21"/>
        <v>0</v>
      </c>
      <c r="AB59" s="5" t="s">
        <v>0</v>
      </c>
      <c r="AC59" s="92"/>
    </row>
    <row r="60" spans="1:29" x14ac:dyDescent="0.25">
      <c r="A60" s="114"/>
      <c r="B60" s="23"/>
      <c r="C60" s="113"/>
      <c r="D60" s="238" t="s">
        <v>931</v>
      </c>
      <c r="E60" s="112">
        <v>17305</v>
      </c>
      <c r="F60" s="245" t="s">
        <v>900</v>
      </c>
      <c r="G60" s="113" t="s">
        <v>917</v>
      </c>
      <c r="H60" s="244" t="s">
        <v>916</v>
      </c>
      <c r="I60" s="240"/>
      <c r="J60" s="108"/>
      <c r="K60" s="108"/>
      <c r="L60" s="119"/>
      <c r="M60" s="106" t="s">
        <v>54</v>
      </c>
      <c r="N60" s="106" t="str">
        <f>IF(AND(O60="",P60&gt;0),"?",IF(O60="","◄",IF(P60&gt;=1,"►","")))</f>
        <v>◄</v>
      </c>
      <c r="O60" s="25"/>
      <c r="P60" s="24"/>
      <c r="Q60" s="106" t="str">
        <f>IF(R60="?","?","")</f>
        <v/>
      </c>
      <c r="R60" s="106" t="str">
        <f>IF(AND(S60="",T60&gt;0),"?",IF(S60="","◄",IF(T60&gt;=1,"►","")))</f>
        <v>◄</v>
      </c>
      <c r="S60" s="25"/>
      <c r="T60" s="24"/>
      <c r="U60" s="23"/>
      <c r="V60" s="22"/>
      <c r="W60" s="105">
        <f t="shared" si="20"/>
        <v>0</v>
      </c>
      <c r="X60" s="104">
        <f t="shared" si="20"/>
        <v>0</v>
      </c>
      <c r="Y60" s="19"/>
      <c r="Z60" s="103">
        <f t="shared" si="21"/>
        <v>0</v>
      </c>
      <c r="AA60" s="102">
        <f t="shared" si="21"/>
        <v>0</v>
      </c>
      <c r="AB60" s="5" t="s">
        <v>0</v>
      </c>
      <c r="AC60" s="92"/>
    </row>
    <row r="61" spans="1:29" x14ac:dyDescent="0.25">
      <c r="A61" s="114"/>
      <c r="B61" s="23"/>
      <c r="C61" s="113"/>
      <c r="D61" s="238" t="s">
        <v>930</v>
      </c>
      <c r="E61" s="112">
        <v>17305</v>
      </c>
      <c r="F61" s="245" t="s">
        <v>905</v>
      </c>
      <c r="G61" s="113" t="s">
        <v>914</v>
      </c>
      <c r="H61" s="244" t="s">
        <v>913</v>
      </c>
      <c r="I61" s="240"/>
      <c r="J61" s="108"/>
      <c r="K61" s="108"/>
      <c r="L61" s="119"/>
      <c r="M61" s="106" t="s">
        <v>54</v>
      </c>
      <c r="N61" s="106" t="str">
        <f>IF(AND(O61="",P61&gt;0),"?",IF(O61="","◄",IF(P61&gt;=1,"►","")))</f>
        <v>◄</v>
      </c>
      <c r="O61" s="25"/>
      <c r="P61" s="24"/>
      <c r="Q61" s="106" t="str">
        <f>IF(R61="?","?","")</f>
        <v/>
      </c>
      <c r="R61" s="106" t="str">
        <f>IF(AND(S61="",T61&gt;0),"?",IF(S61="","◄",IF(T61&gt;=1,"►","")))</f>
        <v>◄</v>
      </c>
      <c r="S61" s="25"/>
      <c r="T61" s="24"/>
      <c r="U61" s="23"/>
      <c r="V61" s="22"/>
      <c r="W61" s="105">
        <f t="shared" si="20"/>
        <v>0</v>
      </c>
      <c r="X61" s="104">
        <f t="shared" si="20"/>
        <v>0</v>
      </c>
      <c r="Y61" s="19"/>
      <c r="Z61" s="103">
        <f t="shared" si="21"/>
        <v>0</v>
      </c>
      <c r="AA61" s="102">
        <f t="shared" si="21"/>
        <v>0</v>
      </c>
      <c r="AB61" s="5" t="s">
        <v>0</v>
      </c>
      <c r="AC61" s="92"/>
    </row>
    <row r="62" spans="1:29" x14ac:dyDescent="0.25">
      <c r="A62" s="114"/>
      <c r="B62" s="23"/>
      <c r="C62" s="113"/>
      <c r="D62" s="238" t="s">
        <v>929</v>
      </c>
      <c r="E62" s="112">
        <v>17305</v>
      </c>
      <c r="F62" s="243" t="s">
        <v>877</v>
      </c>
      <c r="G62" s="113" t="s">
        <v>911</v>
      </c>
      <c r="H62" s="244" t="s">
        <v>910</v>
      </c>
      <c r="I62" s="240"/>
      <c r="J62" s="108"/>
      <c r="K62" s="108"/>
      <c r="L62" s="119"/>
      <c r="M62" s="106" t="s">
        <v>54</v>
      </c>
      <c r="N62" s="106" t="str">
        <f>IF(AND(O62="",P62&gt;0),"?",IF(O62="","◄",IF(P62&gt;=1,"►","")))</f>
        <v>◄</v>
      </c>
      <c r="O62" s="25"/>
      <c r="P62" s="24"/>
      <c r="Q62" s="106" t="str">
        <f>IF(R62="?","?","")</f>
        <v/>
      </c>
      <c r="R62" s="106" t="str">
        <f>IF(AND(S62="",T62&gt;0),"?",IF(S62="","◄",IF(T62&gt;=1,"►","")))</f>
        <v>◄</v>
      </c>
      <c r="S62" s="25"/>
      <c r="T62" s="24"/>
      <c r="U62" s="23"/>
      <c r="V62" s="22"/>
      <c r="W62" s="105">
        <f t="shared" si="20"/>
        <v>0</v>
      </c>
      <c r="X62" s="104">
        <f t="shared" si="20"/>
        <v>0</v>
      </c>
      <c r="Y62" s="19"/>
      <c r="Z62" s="103">
        <f t="shared" si="21"/>
        <v>0</v>
      </c>
      <c r="AA62" s="102">
        <f t="shared" si="21"/>
        <v>0</v>
      </c>
      <c r="AB62" s="5" t="s">
        <v>0</v>
      </c>
      <c r="AC62" s="92"/>
    </row>
    <row r="63" spans="1:29" x14ac:dyDescent="0.25">
      <c r="A63" s="114"/>
      <c r="B63" s="23"/>
      <c r="C63" s="113"/>
      <c r="D63" s="238" t="s">
        <v>928</v>
      </c>
      <c r="E63" s="112">
        <v>17305</v>
      </c>
      <c r="F63" s="245" t="s">
        <v>900</v>
      </c>
      <c r="G63" s="113" t="s">
        <v>908</v>
      </c>
      <c r="H63" s="244" t="s">
        <v>907</v>
      </c>
      <c r="I63" s="240"/>
      <c r="J63" s="108"/>
      <c r="K63" s="108"/>
      <c r="L63" s="119"/>
      <c r="M63" s="106"/>
      <c r="N63" s="106"/>
      <c r="O63" s="25"/>
      <c r="P63" s="24"/>
      <c r="Q63" s="106"/>
      <c r="R63" s="106"/>
      <c r="S63" s="25"/>
      <c r="T63" s="24"/>
      <c r="U63" s="23"/>
      <c r="V63" s="22"/>
      <c r="W63" s="105"/>
      <c r="X63" s="104"/>
      <c r="Y63" s="19"/>
      <c r="Z63" s="103"/>
      <c r="AA63" s="102"/>
      <c r="AB63" s="5"/>
      <c r="AC63" s="92"/>
    </row>
    <row r="64" spans="1:29" x14ac:dyDescent="0.25">
      <c r="A64" s="114"/>
      <c r="B64" s="23"/>
      <c r="C64" s="113"/>
      <c r="D64" s="238" t="s">
        <v>927</v>
      </c>
      <c r="E64" s="112">
        <v>17305</v>
      </c>
      <c r="F64" s="245" t="s">
        <v>905</v>
      </c>
      <c r="G64" s="113" t="s">
        <v>904</v>
      </c>
      <c r="H64" s="244" t="s">
        <v>883</v>
      </c>
      <c r="I64" s="240"/>
      <c r="J64" s="108"/>
      <c r="K64" s="108"/>
      <c r="L64" s="119"/>
      <c r="M64" s="106"/>
      <c r="N64" s="106"/>
      <c r="O64" s="25"/>
      <c r="P64" s="24"/>
      <c r="Q64" s="106"/>
      <c r="R64" s="106"/>
      <c r="S64" s="25"/>
      <c r="T64" s="24"/>
      <c r="U64" s="23"/>
      <c r="V64" s="22"/>
      <c r="W64" s="105"/>
      <c r="X64" s="104"/>
      <c r="Y64" s="19"/>
      <c r="Z64" s="103"/>
      <c r="AA64" s="102"/>
      <c r="AB64" s="5"/>
      <c r="AC64" s="92"/>
    </row>
    <row r="65" spans="1:29" x14ac:dyDescent="0.25">
      <c r="A65" s="114"/>
      <c r="B65" s="23"/>
      <c r="C65" s="113"/>
      <c r="D65" s="238" t="s">
        <v>926</v>
      </c>
      <c r="E65" s="112">
        <v>17305</v>
      </c>
      <c r="F65" s="243" t="s">
        <v>877</v>
      </c>
      <c r="G65" s="113" t="s">
        <v>902</v>
      </c>
      <c r="H65" s="244" t="s">
        <v>875</v>
      </c>
      <c r="I65" s="240"/>
      <c r="J65" s="108"/>
      <c r="K65" s="108"/>
      <c r="L65" s="119"/>
      <c r="M65" s="106"/>
      <c r="N65" s="106"/>
      <c r="O65" s="25"/>
      <c r="P65" s="24"/>
      <c r="Q65" s="106"/>
      <c r="R65" s="106"/>
      <c r="S65" s="25"/>
      <c r="T65" s="24"/>
      <c r="U65" s="23"/>
      <c r="V65" s="22"/>
      <c r="W65" s="105"/>
      <c r="X65" s="104"/>
      <c r="Y65" s="19"/>
      <c r="Z65" s="103"/>
      <c r="AA65" s="102"/>
      <c r="AB65" s="5"/>
      <c r="AC65" s="92"/>
    </row>
    <row r="66" spans="1:29" ht="15" thickBot="1" x14ac:dyDescent="0.3">
      <c r="A66" s="114"/>
      <c r="B66" s="23"/>
      <c r="C66" s="113"/>
      <c r="D66" s="238" t="s">
        <v>925</v>
      </c>
      <c r="E66" s="112">
        <v>17305</v>
      </c>
      <c r="F66" s="245" t="s">
        <v>900</v>
      </c>
      <c r="G66" s="113" t="s">
        <v>899</v>
      </c>
      <c r="H66" s="244" t="s">
        <v>898</v>
      </c>
      <c r="I66" s="240"/>
      <c r="J66" s="108"/>
      <c r="K66" s="108"/>
      <c r="L66" s="119"/>
      <c r="M66" s="106"/>
      <c r="N66" s="106"/>
      <c r="O66" s="25"/>
      <c r="P66" s="24"/>
      <c r="Q66" s="106"/>
      <c r="R66" s="106"/>
      <c r="S66" s="25"/>
      <c r="T66" s="24"/>
      <c r="U66" s="23"/>
      <c r="V66" s="22"/>
      <c r="W66" s="105"/>
      <c r="X66" s="104"/>
      <c r="Y66" s="19"/>
      <c r="Z66" s="103"/>
      <c r="AA66" s="102"/>
      <c r="AB66" s="5"/>
      <c r="AC66" s="92"/>
    </row>
    <row r="67" spans="1:29" ht="29.4" customHeight="1" thickTop="1" thickBot="1" x14ac:dyDescent="0.35">
      <c r="A67" s="233"/>
      <c r="B67" s="14">
        <f>ROWS(B68:B76)-1</f>
        <v>8</v>
      </c>
      <c r="C67" s="880" t="s">
        <v>2122</v>
      </c>
      <c r="D67" s="918"/>
      <c r="E67" s="918"/>
      <c r="F67" s="918"/>
      <c r="G67" s="918"/>
      <c r="H67" s="918"/>
      <c r="I67" s="231">
        <v>17305</v>
      </c>
      <c r="J67" s="246" t="s">
        <v>924</v>
      </c>
      <c r="K67" s="99"/>
      <c r="L67" s="231"/>
      <c r="M67" s="97"/>
      <c r="N67" s="239" t="str">
        <f>IF(COUNTIF(M68:M94,"?")&gt;0,"?",IF(AND(O67="◄",P67="►"),"◄►",IF(O67="◄","◄",IF(P67="►","►",""))))</f>
        <v>◄</v>
      </c>
      <c r="O67" s="43" t="str">
        <f>IF(SUM(O68:O76)+1=ROWS(O68:O76)-COUNTIF(O68:O76,"-"),"","◄")</f>
        <v>◄</v>
      </c>
      <c r="P67" s="42" t="str">
        <f>IF(SUM(P68:P76)&gt;0,"►","")</f>
        <v/>
      </c>
      <c r="Q67" s="45"/>
      <c r="R67" s="239" t="str">
        <f>IF(COUNTIF(Q68:Q94,"?")&gt;0,"?",IF(AND(S67="◄",T67="►"),"◄►",IF(S67="◄","◄",IF(T67="►","►",""))))</f>
        <v>◄</v>
      </c>
      <c r="S67" s="43" t="str">
        <f>IF(SUM(S68:S76)+1=ROWS(S68:S76)-COUNTIF(S68:S76,"-"),"","◄")</f>
        <v>◄</v>
      </c>
      <c r="T67" s="42" t="str">
        <f>IF(SUM(T68:T76)&gt;0,"►","")</f>
        <v/>
      </c>
      <c r="U67" s="61">
        <f>ROWS(U68:U76)-1</f>
        <v>8</v>
      </c>
      <c r="V67" s="41">
        <f>SUM(V68:V76)-V76</f>
        <v>0</v>
      </c>
      <c r="W67" s="94" t="s">
        <v>51</v>
      </c>
      <c r="X67" s="93"/>
      <c r="Y67" s="41">
        <f>SUM(Y68:Y76)-Y76</f>
        <v>0</v>
      </c>
      <c r="Z67" s="94" t="s">
        <v>51</v>
      </c>
      <c r="AA67" s="93"/>
      <c r="AB67" s="5" t="s">
        <v>0</v>
      </c>
      <c r="AC67" s="92"/>
    </row>
    <row r="68" spans="1:29" ht="15.6" customHeight="1" x14ac:dyDescent="0.25">
      <c r="A68" s="114"/>
      <c r="B68" s="23"/>
      <c r="C68" s="113"/>
      <c r="D68" s="238" t="s">
        <v>923</v>
      </c>
      <c r="E68" s="112">
        <v>17305</v>
      </c>
      <c r="F68" s="245" t="s">
        <v>905</v>
      </c>
      <c r="G68" s="113" t="s">
        <v>922</v>
      </c>
      <c r="H68" s="244" t="s">
        <v>921</v>
      </c>
      <c r="I68" s="240" t="s">
        <v>897</v>
      </c>
      <c r="J68" s="108"/>
      <c r="K68" s="108"/>
      <c r="L68" s="119"/>
      <c r="M68" s="106" t="s">
        <v>54</v>
      </c>
      <c r="N68" s="106" t="str">
        <f>IF(AND(O68="",P68&gt;0),"?",IF(O68="","◄",IF(P68&gt;=1,"►","")))</f>
        <v>◄</v>
      </c>
      <c r="O68" s="25"/>
      <c r="P68" s="24"/>
      <c r="Q68" s="106" t="str">
        <f>IF(R68="?","?","")</f>
        <v/>
      </c>
      <c r="R68" s="106" t="str">
        <f>IF(AND(S68="",T68&gt;0),"?",IF(S68="","◄",IF(T68&gt;=1,"►","")))</f>
        <v>◄</v>
      </c>
      <c r="S68" s="25"/>
      <c r="T68" s="24"/>
      <c r="U68" s="23"/>
      <c r="V68" s="22"/>
      <c r="W68" s="105">
        <f t="shared" ref="W68:X72" si="22">(O68*V68)</f>
        <v>0</v>
      </c>
      <c r="X68" s="104">
        <f t="shared" si="22"/>
        <v>0</v>
      </c>
      <c r="Y68" s="19"/>
      <c r="Z68" s="103">
        <f t="shared" ref="Z68:AA72" si="23">(S68*Y68)</f>
        <v>0</v>
      </c>
      <c r="AA68" s="102">
        <f t="shared" si="23"/>
        <v>0</v>
      </c>
      <c r="AB68" s="5" t="s">
        <v>0</v>
      </c>
      <c r="AC68" s="92"/>
    </row>
    <row r="69" spans="1:29" ht="15.6" customHeight="1" x14ac:dyDescent="0.25">
      <c r="A69" s="114"/>
      <c r="B69" s="23"/>
      <c r="C69" s="113"/>
      <c r="D69" s="238" t="s">
        <v>920</v>
      </c>
      <c r="E69" s="112">
        <v>17305</v>
      </c>
      <c r="F69" s="243" t="s">
        <v>877</v>
      </c>
      <c r="G69" s="113" t="s">
        <v>919</v>
      </c>
      <c r="H69" s="244" t="s">
        <v>888</v>
      </c>
      <c r="I69" s="240" t="s">
        <v>897</v>
      </c>
      <c r="J69" s="108"/>
      <c r="K69" s="108"/>
      <c r="L69" s="119"/>
      <c r="M69" s="106" t="s">
        <v>54</v>
      </c>
      <c r="N69" s="106" t="str">
        <f>IF(AND(O69="",P69&gt;0),"?",IF(O69="","◄",IF(P69&gt;=1,"►","")))</f>
        <v>◄</v>
      </c>
      <c r="O69" s="25"/>
      <c r="P69" s="24"/>
      <c r="Q69" s="106" t="str">
        <f>IF(R69="?","?","")</f>
        <v/>
      </c>
      <c r="R69" s="106" t="str">
        <f>IF(AND(S69="",T69&gt;0),"?",IF(S69="","◄",IF(T69&gt;=1,"►","")))</f>
        <v>◄</v>
      </c>
      <c r="S69" s="25"/>
      <c r="T69" s="24"/>
      <c r="U69" s="23"/>
      <c r="V69" s="22"/>
      <c r="W69" s="105">
        <f t="shared" si="22"/>
        <v>0</v>
      </c>
      <c r="X69" s="104">
        <f t="shared" si="22"/>
        <v>0</v>
      </c>
      <c r="Y69" s="19"/>
      <c r="Z69" s="103">
        <f t="shared" si="23"/>
        <v>0</v>
      </c>
      <c r="AA69" s="102">
        <f t="shared" si="23"/>
        <v>0</v>
      </c>
      <c r="AB69" s="5" t="s">
        <v>0</v>
      </c>
      <c r="AC69" s="92"/>
    </row>
    <row r="70" spans="1:29" ht="15.6" customHeight="1" x14ac:dyDescent="0.25">
      <c r="A70" s="114"/>
      <c r="B70" s="23"/>
      <c r="C70" s="113"/>
      <c r="D70" s="238" t="s">
        <v>918</v>
      </c>
      <c r="E70" s="112">
        <v>17305</v>
      </c>
      <c r="F70" s="245" t="s">
        <v>900</v>
      </c>
      <c r="G70" s="113" t="s">
        <v>917</v>
      </c>
      <c r="H70" s="244" t="s">
        <v>916</v>
      </c>
      <c r="I70" s="240" t="s">
        <v>897</v>
      </c>
      <c r="J70" s="108"/>
      <c r="K70" s="108"/>
      <c r="L70" s="119"/>
      <c r="M70" s="106" t="s">
        <v>54</v>
      </c>
      <c r="N70" s="106" t="str">
        <f>IF(AND(O70="",P70&gt;0),"?",IF(O70="","◄",IF(P70&gt;=1,"►","")))</f>
        <v>◄</v>
      </c>
      <c r="O70" s="25"/>
      <c r="P70" s="24"/>
      <c r="Q70" s="106" t="str">
        <f>IF(R70="?","?","")</f>
        <v/>
      </c>
      <c r="R70" s="106" t="str">
        <f>IF(AND(S70="",T70&gt;0),"?",IF(S70="","◄",IF(T70&gt;=1,"►","")))</f>
        <v>◄</v>
      </c>
      <c r="S70" s="25"/>
      <c r="T70" s="24"/>
      <c r="U70" s="23"/>
      <c r="V70" s="22"/>
      <c r="W70" s="105">
        <f t="shared" si="22"/>
        <v>0</v>
      </c>
      <c r="X70" s="104">
        <f t="shared" si="22"/>
        <v>0</v>
      </c>
      <c r="Y70" s="19"/>
      <c r="Z70" s="103">
        <f t="shared" si="23"/>
        <v>0</v>
      </c>
      <c r="AA70" s="102">
        <f t="shared" si="23"/>
        <v>0</v>
      </c>
      <c r="AB70" s="5" t="s">
        <v>0</v>
      </c>
      <c r="AC70" s="92"/>
    </row>
    <row r="71" spans="1:29" ht="15.6" customHeight="1" x14ac:dyDescent="0.25">
      <c r="A71" s="114"/>
      <c r="B71" s="23"/>
      <c r="C71" s="113"/>
      <c r="D71" s="238" t="s">
        <v>915</v>
      </c>
      <c r="E71" s="112">
        <v>17305</v>
      </c>
      <c r="F71" s="245" t="s">
        <v>905</v>
      </c>
      <c r="G71" s="113" t="s">
        <v>914</v>
      </c>
      <c r="H71" s="244" t="s">
        <v>913</v>
      </c>
      <c r="I71" s="240" t="s">
        <v>897</v>
      </c>
      <c r="J71" s="108"/>
      <c r="K71" s="108"/>
      <c r="L71" s="119"/>
      <c r="M71" s="106" t="s">
        <v>54</v>
      </c>
      <c r="N71" s="106" t="str">
        <f>IF(AND(O71="",P71&gt;0),"?",IF(O71="","◄",IF(P71&gt;=1,"►","")))</f>
        <v>◄</v>
      </c>
      <c r="O71" s="25"/>
      <c r="P71" s="24"/>
      <c r="Q71" s="106" t="str">
        <f>IF(R71="?","?","")</f>
        <v/>
      </c>
      <c r="R71" s="106" t="str">
        <f>IF(AND(S71="",T71&gt;0),"?",IF(S71="","◄",IF(T71&gt;=1,"►","")))</f>
        <v>◄</v>
      </c>
      <c r="S71" s="25"/>
      <c r="T71" s="24"/>
      <c r="U71" s="23"/>
      <c r="V71" s="22"/>
      <c r="W71" s="105">
        <f t="shared" si="22"/>
        <v>0</v>
      </c>
      <c r="X71" s="104">
        <f t="shared" si="22"/>
        <v>0</v>
      </c>
      <c r="Y71" s="19"/>
      <c r="Z71" s="103">
        <f t="shared" si="23"/>
        <v>0</v>
      </c>
      <c r="AA71" s="102">
        <f t="shared" si="23"/>
        <v>0</v>
      </c>
      <c r="AB71" s="5" t="s">
        <v>0</v>
      </c>
      <c r="AC71" s="92"/>
    </row>
    <row r="72" spans="1:29" ht="15.6" customHeight="1" x14ac:dyDescent="0.25">
      <c r="A72" s="114"/>
      <c r="B72" s="23"/>
      <c r="C72" s="113"/>
      <c r="D72" s="238" t="s">
        <v>912</v>
      </c>
      <c r="E72" s="112">
        <v>17305</v>
      </c>
      <c r="F72" s="243" t="s">
        <v>877</v>
      </c>
      <c r="G72" s="113" t="s">
        <v>911</v>
      </c>
      <c r="H72" s="244" t="s">
        <v>910</v>
      </c>
      <c r="I72" s="240" t="s">
        <v>897</v>
      </c>
      <c r="J72" s="108"/>
      <c r="K72" s="108"/>
      <c r="L72" s="119"/>
      <c r="M72" s="106" t="s">
        <v>54</v>
      </c>
      <c r="N72" s="106" t="str">
        <f>IF(AND(O72="",P72&gt;0),"?",IF(O72="","◄",IF(P72&gt;=1,"►","")))</f>
        <v>◄</v>
      </c>
      <c r="O72" s="25"/>
      <c r="P72" s="24"/>
      <c r="Q72" s="106" t="str">
        <f>IF(R72="?","?","")</f>
        <v/>
      </c>
      <c r="R72" s="106" t="str">
        <f>IF(AND(S72="",T72&gt;0),"?",IF(S72="","◄",IF(T72&gt;=1,"►","")))</f>
        <v>◄</v>
      </c>
      <c r="S72" s="25"/>
      <c r="T72" s="24"/>
      <c r="U72" s="23"/>
      <c r="V72" s="22"/>
      <c r="W72" s="105">
        <f t="shared" si="22"/>
        <v>0</v>
      </c>
      <c r="X72" s="104">
        <f t="shared" si="22"/>
        <v>0</v>
      </c>
      <c r="Y72" s="19"/>
      <c r="Z72" s="103">
        <f t="shared" si="23"/>
        <v>0</v>
      </c>
      <c r="AA72" s="102">
        <f t="shared" si="23"/>
        <v>0</v>
      </c>
      <c r="AB72" s="5" t="s">
        <v>0</v>
      </c>
      <c r="AC72" s="92"/>
    </row>
    <row r="73" spans="1:29" ht="15.6" customHeight="1" x14ac:dyDescent="0.25">
      <c r="A73" s="114"/>
      <c r="B73" s="23"/>
      <c r="C73" s="113"/>
      <c r="D73" s="238" t="s">
        <v>909</v>
      </c>
      <c r="E73" s="112">
        <v>17305</v>
      </c>
      <c r="F73" s="245" t="s">
        <v>900</v>
      </c>
      <c r="G73" s="113" t="s">
        <v>908</v>
      </c>
      <c r="H73" s="244" t="s">
        <v>907</v>
      </c>
      <c r="I73" s="240" t="s">
        <v>897</v>
      </c>
      <c r="J73" s="108"/>
      <c r="K73" s="108"/>
      <c r="L73" s="119"/>
      <c r="M73" s="106"/>
      <c r="N73" s="106"/>
      <c r="O73" s="25"/>
      <c r="P73" s="24"/>
      <c r="Q73" s="106"/>
      <c r="R73" s="106"/>
      <c r="S73" s="25"/>
      <c r="T73" s="24"/>
      <c r="U73" s="23"/>
      <c r="V73" s="22"/>
      <c r="W73" s="105"/>
      <c r="X73" s="104"/>
      <c r="Y73" s="19"/>
      <c r="Z73" s="103"/>
      <c r="AA73" s="102"/>
      <c r="AB73" s="5"/>
      <c r="AC73" s="92"/>
    </row>
    <row r="74" spans="1:29" ht="15.6" customHeight="1" x14ac:dyDescent="0.25">
      <c r="A74" s="114"/>
      <c r="B74" s="23"/>
      <c r="C74" s="113"/>
      <c r="D74" s="238" t="s">
        <v>906</v>
      </c>
      <c r="E74" s="112">
        <v>17305</v>
      </c>
      <c r="F74" s="245" t="s">
        <v>905</v>
      </c>
      <c r="G74" s="113" t="s">
        <v>904</v>
      </c>
      <c r="H74" s="244" t="s">
        <v>883</v>
      </c>
      <c r="I74" s="240" t="s">
        <v>897</v>
      </c>
      <c r="J74" s="108"/>
      <c r="K74" s="108"/>
      <c r="L74" s="119"/>
      <c r="M74" s="106"/>
      <c r="N74" s="106"/>
      <c r="O74" s="25"/>
      <c r="P74" s="24"/>
      <c r="Q74" s="106"/>
      <c r="R74" s="106"/>
      <c r="S74" s="25"/>
      <c r="T74" s="24"/>
      <c r="U74" s="23"/>
      <c r="V74" s="22"/>
      <c r="W74" s="105"/>
      <c r="X74" s="104"/>
      <c r="Y74" s="19"/>
      <c r="Z74" s="103"/>
      <c r="AA74" s="102"/>
      <c r="AB74" s="5"/>
      <c r="AC74" s="92"/>
    </row>
    <row r="75" spans="1:29" ht="15.6" customHeight="1" x14ac:dyDescent="0.25">
      <c r="A75" s="114"/>
      <c r="B75" s="23"/>
      <c r="C75" s="113"/>
      <c r="D75" s="238" t="s">
        <v>903</v>
      </c>
      <c r="E75" s="112">
        <v>17305</v>
      </c>
      <c r="F75" s="243" t="s">
        <v>877</v>
      </c>
      <c r="G75" s="113" t="s">
        <v>902</v>
      </c>
      <c r="H75" s="244" t="s">
        <v>875</v>
      </c>
      <c r="I75" s="240" t="s">
        <v>897</v>
      </c>
      <c r="J75" s="108"/>
      <c r="K75" s="108"/>
      <c r="L75" s="119"/>
      <c r="M75" s="106"/>
      <c r="N75" s="106"/>
      <c r="O75" s="25"/>
      <c r="P75" s="24"/>
      <c r="Q75" s="106"/>
      <c r="R75" s="106"/>
      <c r="S75" s="25"/>
      <c r="T75" s="24"/>
      <c r="U75" s="23"/>
      <c r="V75" s="22"/>
      <c r="W75" s="105"/>
      <c r="X75" s="104"/>
      <c r="Y75" s="19"/>
      <c r="Z75" s="103"/>
      <c r="AA75" s="102"/>
      <c r="AB75" s="5"/>
      <c r="AC75" s="92"/>
    </row>
    <row r="76" spans="1:29" ht="15.6" customHeight="1" thickBot="1" x14ac:dyDescent="0.3">
      <c r="A76" s="114"/>
      <c r="B76" s="23"/>
      <c r="C76" s="113"/>
      <c r="D76" s="238" t="s">
        <v>901</v>
      </c>
      <c r="E76" s="112">
        <v>17305</v>
      </c>
      <c r="F76" s="245" t="s">
        <v>900</v>
      </c>
      <c r="G76" s="113" t="s">
        <v>899</v>
      </c>
      <c r="H76" s="244" t="s">
        <v>898</v>
      </c>
      <c r="I76" s="240" t="s">
        <v>897</v>
      </c>
      <c r="J76" s="108"/>
      <c r="K76" s="108"/>
      <c r="L76" s="119"/>
      <c r="M76" s="106"/>
      <c r="N76" s="106"/>
      <c r="O76" s="25"/>
      <c r="P76" s="24"/>
      <c r="Q76" s="106"/>
      <c r="R76" s="106"/>
      <c r="S76" s="25"/>
      <c r="T76" s="24"/>
      <c r="U76" s="23"/>
      <c r="V76" s="22"/>
      <c r="W76" s="105"/>
      <c r="X76" s="104"/>
      <c r="Y76" s="19"/>
      <c r="Z76" s="103"/>
      <c r="AA76" s="102"/>
      <c r="AB76" s="5"/>
      <c r="AC76" s="92"/>
    </row>
    <row r="77" spans="1:29" ht="32.4" customHeight="1" thickTop="1" thickBot="1" x14ac:dyDescent="0.35">
      <c r="A77" s="233"/>
      <c r="B77" s="14">
        <v>8</v>
      </c>
      <c r="C77" s="880" t="s">
        <v>896</v>
      </c>
      <c r="D77" s="918"/>
      <c r="E77" s="918"/>
      <c r="F77" s="918"/>
      <c r="G77" s="918"/>
      <c r="H77" s="918"/>
      <c r="I77" s="99" t="s">
        <v>856</v>
      </c>
      <c r="J77" s="231">
        <v>17305</v>
      </c>
      <c r="K77" s="231"/>
      <c r="L77" s="231"/>
      <c r="M77" s="97"/>
      <c r="N77" s="239" t="str">
        <f>IF(COUNTIF(M78:M104,"?")&gt;0,"?",IF(AND(O77="◄",P77="►"),"◄►",IF(O77="◄","◄",IF(P77="►","►",""))))</f>
        <v>◄</v>
      </c>
      <c r="O77" s="43" t="str">
        <f>IF(SUM(O78:O86)+1=ROWS(O78:O86)-COUNTIF(O78:O86,"-"),"","◄")</f>
        <v>◄</v>
      </c>
      <c r="P77" s="42" t="str">
        <f>IF(SUM(P78:P86)&gt;0,"►","")</f>
        <v/>
      </c>
      <c r="Q77" s="45"/>
      <c r="R77" s="239" t="str">
        <f>IF(COUNTIF(Q78:Q104,"?")&gt;0,"?",IF(AND(S77="◄",T77="►"),"◄►",IF(S77="◄","◄",IF(T77="►","►",""))))</f>
        <v>◄</v>
      </c>
      <c r="S77" s="43" t="str">
        <f>IF(SUM(S78:S86)+1=ROWS(S78:S86)-COUNTIF(S78:S86,"-"),"","◄")</f>
        <v>◄</v>
      </c>
      <c r="T77" s="42" t="str">
        <f>IF(SUM(T78:T86)&gt;0,"►","")</f>
        <v/>
      </c>
      <c r="U77" s="61">
        <f>ROWS(U78:U86)-1</f>
        <v>8</v>
      </c>
      <c r="V77" s="41">
        <f>SUM(V78:V86)-V86</f>
        <v>0</v>
      </c>
      <c r="W77" s="94" t="s">
        <v>51</v>
      </c>
      <c r="X77" s="93"/>
      <c r="Y77" s="41">
        <f>SUM(Y78:Y86)-Y86</f>
        <v>0</v>
      </c>
      <c r="Z77" s="94" t="s">
        <v>51</v>
      </c>
      <c r="AA77" s="93"/>
      <c r="AB77" s="5" t="s">
        <v>0</v>
      </c>
      <c r="AC77" s="92"/>
    </row>
    <row r="78" spans="1:29" ht="15" customHeight="1" x14ac:dyDescent="0.25">
      <c r="A78" s="114"/>
      <c r="B78" s="23"/>
      <c r="C78" s="113"/>
      <c r="D78" s="238" t="s">
        <v>895</v>
      </c>
      <c r="E78" s="112">
        <v>17305</v>
      </c>
      <c r="F78" s="243" t="s">
        <v>877</v>
      </c>
      <c r="G78" s="113" t="s">
        <v>889</v>
      </c>
      <c r="H78" s="244" t="s">
        <v>888</v>
      </c>
      <c r="I78" s="240" t="s">
        <v>887</v>
      </c>
      <c r="J78" s="108"/>
      <c r="K78" s="108"/>
      <c r="L78" s="119"/>
      <c r="M78" s="106" t="s">
        <v>54</v>
      </c>
      <c r="N78" s="106" t="s">
        <v>53</v>
      </c>
      <c r="O78" s="25"/>
      <c r="P78" s="24"/>
      <c r="Q78" s="106" t="s">
        <v>54</v>
      </c>
      <c r="R78" s="106" t="s">
        <v>53</v>
      </c>
      <c r="S78" s="25"/>
      <c r="T78" s="24"/>
      <c r="U78" s="23"/>
      <c r="V78" s="22"/>
      <c r="W78" s="105">
        <v>0</v>
      </c>
      <c r="X78" s="104">
        <v>0</v>
      </c>
      <c r="Y78" s="19"/>
      <c r="Z78" s="103">
        <v>0</v>
      </c>
      <c r="AA78" s="102">
        <v>0</v>
      </c>
      <c r="AB78" s="5" t="s">
        <v>0</v>
      </c>
      <c r="AC78" s="92"/>
    </row>
    <row r="79" spans="1:29" ht="15" customHeight="1" x14ac:dyDescent="0.25">
      <c r="A79" s="114">
        <v>1</v>
      </c>
      <c r="B79" s="23"/>
      <c r="C79" s="113"/>
      <c r="D79" s="238" t="s">
        <v>894</v>
      </c>
      <c r="E79" s="112">
        <v>17305</v>
      </c>
      <c r="F79" s="243" t="s">
        <v>885</v>
      </c>
      <c r="G79" s="113" t="s">
        <v>884</v>
      </c>
      <c r="H79" s="235" t="s">
        <v>883</v>
      </c>
      <c r="I79" s="240" t="s">
        <v>893</v>
      </c>
      <c r="J79" s="108"/>
      <c r="K79" s="108"/>
      <c r="L79" s="119"/>
      <c r="M79" s="106" t="s">
        <v>54</v>
      </c>
      <c r="N79" s="106" t="s">
        <v>53</v>
      </c>
      <c r="O79" s="25"/>
      <c r="P79" s="24"/>
      <c r="Q79" s="106" t="s">
        <v>54</v>
      </c>
      <c r="R79" s="106" t="s">
        <v>53</v>
      </c>
      <c r="S79" s="25"/>
      <c r="T79" s="24"/>
      <c r="U79" s="23"/>
      <c r="V79" s="22"/>
      <c r="W79" s="105">
        <v>0</v>
      </c>
      <c r="X79" s="104">
        <v>0</v>
      </c>
      <c r="Y79" s="19"/>
      <c r="Z79" s="103">
        <v>0</v>
      </c>
      <c r="AA79" s="102">
        <v>0</v>
      </c>
      <c r="AB79" s="5" t="s">
        <v>0</v>
      </c>
      <c r="AC79" s="92"/>
    </row>
    <row r="80" spans="1:29" ht="15" customHeight="1" x14ac:dyDescent="0.25">
      <c r="A80" s="114">
        <v>1</v>
      </c>
      <c r="B80" s="23"/>
      <c r="C80" s="113"/>
      <c r="D80" s="238" t="s">
        <v>892</v>
      </c>
      <c r="E80" s="112">
        <v>17305</v>
      </c>
      <c r="F80" s="243" t="s">
        <v>877</v>
      </c>
      <c r="G80" s="113" t="s">
        <v>880</v>
      </c>
      <c r="H80" s="235" t="s">
        <v>875</v>
      </c>
      <c r="I80" s="240" t="s">
        <v>879</v>
      </c>
      <c r="J80" s="108"/>
      <c r="K80" s="108"/>
      <c r="L80" s="119"/>
      <c r="M80" s="106" t="s">
        <v>54</v>
      </c>
      <c r="N80" s="106" t="s">
        <v>53</v>
      </c>
      <c r="O80" s="25"/>
      <c r="P80" s="24"/>
      <c r="Q80" s="106" t="s">
        <v>54</v>
      </c>
      <c r="R80" s="106" t="s">
        <v>53</v>
      </c>
      <c r="S80" s="25"/>
      <c r="T80" s="24"/>
      <c r="U80" s="23"/>
      <c r="V80" s="22"/>
      <c r="W80" s="105">
        <v>0</v>
      </c>
      <c r="X80" s="104">
        <v>0</v>
      </c>
      <c r="Y80" s="19"/>
      <c r="Z80" s="103">
        <v>0</v>
      </c>
      <c r="AA80" s="102">
        <v>0</v>
      </c>
      <c r="AB80" s="5" t="s">
        <v>0</v>
      </c>
      <c r="AC80" s="92"/>
    </row>
    <row r="81" spans="1:29" ht="15" customHeight="1" x14ac:dyDescent="0.25">
      <c r="A81" s="114">
        <v>1</v>
      </c>
      <c r="B81" s="23"/>
      <c r="C81" s="113"/>
      <c r="D81" s="238" t="s">
        <v>891</v>
      </c>
      <c r="E81" s="112">
        <v>17305</v>
      </c>
      <c r="F81" s="243" t="s">
        <v>877</v>
      </c>
      <c r="G81" s="113" t="s">
        <v>876</v>
      </c>
      <c r="H81" s="235" t="s">
        <v>875</v>
      </c>
      <c r="I81" s="240" t="s">
        <v>874</v>
      </c>
      <c r="J81" s="108"/>
      <c r="K81" s="108"/>
      <c r="L81" s="119"/>
      <c r="M81" s="106" t="s">
        <v>54</v>
      </c>
      <c r="N81" s="106" t="s">
        <v>53</v>
      </c>
      <c r="O81" s="25"/>
      <c r="P81" s="24"/>
      <c r="Q81" s="106" t="s">
        <v>54</v>
      </c>
      <c r="R81" s="106" t="s">
        <v>53</v>
      </c>
      <c r="S81" s="25"/>
      <c r="T81" s="24"/>
      <c r="U81" s="23"/>
      <c r="V81" s="22"/>
      <c r="W81" s="105">
        <v>0</v>
      </c>
      <c r="X81" s="104">
        <v>0</v>
      </c>
      <c r="Y81" s="19"/>
      <c r="Z81" s="103">
        <v>0</v>
      </c>
      <c r="AA81" s="102">
        <v>0</v>
      </c>
      <c r="AB81" s="5" t="s">
        <v>0</v>
      </c>
      <c r="AC81" s="92"/>
    </row>
    <row r="82" spans="1:29" ht="15" customHeight="1" x14ac:dyDescent="0.25">
      <c r="A82" s="114">
        <v>1</v>
      </c>
      <c r="B82" s="23"/>
      <c r="C82" s="113"/>
      <c r="D82" s="238" t="s">
        <v>890</v>
      </c>
      <c r="E82" s="112">
        <v>17305</v>
      </c>
      <c r="F82" s="243" t="s">
        <v>877</v>
      </c>
      <c r="G82" s="113" t="s">
        <v>889</v>
      </c>
      <c r="H82" s="244" t="s">
        <v>888</v>
      </c>
      <c r="I82" s="240" t="s">
        <v>887</v>
      </c>
      <c r="J82" s="108"/>
      <c r="K82" s="108"/>
      <c r="L82" s="119"/>
      <c r="M82" s="106" t="s">
        <v>54</v>
      </c>
      <c r="N82" s="106" t="s">
        <v>53</v>
      </c>
      <c r="O82" s="25"/>
      <c r="P82" s="24"/>
      <c r="Q82" s="106" t="s">
        <v>54</v>
      </c>
      <c r="R82" s="106" t="s">
        <v>53</v>
      </c>
      <c r="S82" s="25"/>
      <c r="T82" s="24"/>
      <c r="U82" s="23"/>
      <c r="V82" s="22"/>
      <c r="W82" s="105">
        <v>0</v>
      </c>
      <c r="X82" s="104">
        <v>0</v>
      </c>
      <c r="Y82" s="19"/>
      <c r="Z82" s="103">
        <v>0</v>
      </c>
      <c r="AA82" s="102">
        <v>0</v>
      </c>
      <c r="AB82" s="5" t="s">
        <v>0</v>
      </c>
      <c r="AC82" s="92"/>
    </row>
    <row r="83" spans="1:29" ht="15" customHeight="1" x14ac:dyDescent="0.25">
      <c r="A83" s="114">
        <v>1</v>
      </c>
      <c r="B83" s="23"/>
      <c r="C83" s="113"/>
      <c r="D83" s="238" t="s">
        <v>886</v>
      </c>
      <c r="E83" s="112">
        <v>17305</v>
      </c>
      <c r="F83" s="243" t="s">
        <v>885</v>
      </c>
      <c r="G83" s="113" t="s">
        <v>884</v>
      </c>
      <c r="H83" s="235" t="s">
        <v>883</v>
      </c>
      <c r="I83" s="240" t="s">
        <v>882</v>
      </c>
      <c r="J83" s="108"/>
      <c r="K83" s="108"/>
      <c r="L83" s="119"/>
      <c r="M83" s="106" t="s">
        <v>54</v>
      </c>
      <c r="N83" s="106" t="s">
        <v>53</v>
      </c>
      <c r="O83" s="25"/>
      <c r="P83" s="24"/>
      <c r="Q83" s="106" t="s">
        <v>54</v>
      </c>
      <c r="R83" s="106" t="s">
        <v>53</v>
      </c>
      <c r="S83" s="25"/>
      <c r="T83" s="24"/>
      <c r="U83" s="23"/>
      <c r="V83" s="22"/>
      <c r="W83" s="105">
        <v>0</v>
      </c>
      <c r="X83" s="104">
        <v>0</v>
      </c>
      <c r="Y83" s="19"/>
      <c r="Z83" s="103">
        <v>0</v>
      </c>
      <c r="AA83" s="102">
        <v>0</v>
      </c>
      <c r="AB83" s="5" t="s">
        <v>0</v>
      </c>
      <c r="AC83" s="92"/>
    </row>
    <row r="84" spans="1:29" ht="15" customHeight="1" x14ac:dyDescent="0.25">
      <c r="A84" s="114">
        <v>1</v>
      </c>
      <c r="B84" s="23"/>
      <c r="C84" s="113"/>
      <c r="D84" s="238" t="s">
        <v>881</v>
      </c>
      <c r="E84" s="112">
        <v>17305</v>
      </c>
      <c r="F84" s="243" t="s">
        <v>877</v>
      </c>
      <c r="G84" s="113" t="s">
        <v>880</v>
      </c>
      <c r="H84" s="235" t="s">
        <v>875</v>
      </c>
      <c r="I84" s="240" t="s">
        <v>879</v>
      </c>
      <c r="J84" s="108"/>
      <c r="K84" s="108"/>
      <c r="L84" s="119"/>
      <c r="M84" s="106" t="s">
        <v>54</v>
      </c>
      <c r="N84" s="106" t="s">
        <v>53</v>
      </c>
      <c r="O84" s="25"/>
      <c r="P84" s="24"/>
      <c r="Q84" s="106" t="s">
        <v>54</v>
      </c>
      <c r="R84" s="106" t="s">
        <v>53</v>
      </c>
      <c r="S84" s="25"/>
      <c r="T84" s="24"/>
      <c r="U84" s="23"/>
      <c r="V84" s="22"/>
      <c r="W84" s="105">
        <v>0</v>
      </c>
      <c r="X84" s="104">
        <v>0</v>
      </c>
      <c r="Y84" s="19"/>
      <c r="Z84" s="103">
        <v>0</v>
      </c>
      <c r="AA84" s="102">
        <v>0</v>
      </c>
      <c r="AB84" s="5" t="s">
        <v>0</v>
      </c>
      <c r="AC84" s="92"/>
    </row>
    <row r="85" spans="1:29" ht="15" customHeight="1" thickBot="1" x14ac:dyDescent="0.3">
      <c r="A85" s="114">
        <v>1</v>
      </c>
      <c r="B85" s="23"/>
      <c r="C85" s="113"/>
      <c r="D85" s="238" t="s">
        <v>878</v>
      </c>
      <c r="E85" s="112">
        <v>17305</v>
      </c>
      <c r="F85" s="243" t="s">
        <v>877</v>
      </c>
      <c r="G85" s="113" t="s">
        <v>876</v>
      </c>
      <c r="H85" s="235" t="s">
        <v>875</v>
      </c>
      <c r="I85" s="240" t="s">
        <v>874</v>
      </c>
      <c r="J85" s="108"/>
      <c r="K85" s="108"/>
      <c r="L85" s="119"/>
      <c r="M85" s="106" t="s">
        <v>54</v>
      </c>
      <c r="N85" s="106" t="s">
        <v>53</v>
      </c>
      <c r="O85" s="25"/>
      <c r="P85" s="24"/>
      <c r="Q85" s="106" t="s">
        <v>54</v>
      </c>
      <c r="R85" s="106" t="s">
        <v>53</v>
      </c>
      <c r="S85" s="25"/>
      <c r="T85" s="24"/>
      <c r="U85" s="23"/>
      <c r="V85" s="22"/>
      <c r="W85" s="105">
        <v>0</v>
      </c>
      <c r="X85" s="104">
        <v>0</v>
      </c>
      <c r="Y85" s="19"/>
      <c r="Z85" s="103">
        <v>0</v>
      </c>
      <c r="AA85" s="102">
        <v>0</v>
      </c>
      <c r="AB85" s="5" t="s">
        <v>0</v>
      </c>
      <c r="AC85" s="92"/>
    </row>
    <row r="86" spans="1:29" ht="16.8" thickTop="1" thickBot="1" x14ac:dyDescent="0.35">
      <c r="A86" s="233"/>
      <c r="B86" s="14">
        <v>1</v>
      </c>
      <c r="C86" s="158" t="s">
        <v>873</v>
      </c>
      <c r="D86" s="12"/>
      <c r="E86" s="10"/>
      <c r="F86" s="10"/>
      <c r="G86" s="232" t="s">
        <v>872</v>
      </c>
      <c r="H86" s="100"/>
      <c r="I86" s="99" t="s">
        <v>856</v>
      </c>
      <c r="J86" s="231">
        <v>18080</v>
      </c>
      <c r="K86" s="231"/>
      <c r="L86" s="231"/>
      <c r="M86" s="97"/>
      <c r="N86" s="239" t="str">
        <f>IF(COUNTIF(M87:M104,"?")&gt;0,"?",IF(AND(O86="◄",P86="►"),"◄►",IF(O86="◄","◄",IF(P86="►","►",""))))</f>
        <v>◄</v>
      </c>
      <c r="O86" s="43" t="str">
        <f>IF(SUM(O87:O88)+1=ROWS(O87:O88)-COUNTIF(O87:O88,"-"),"","◄")</f>
        <v>◄</v>
      </c>
      <c r="P86" s="42" t="str">
        <f>IF(SUM(P87:P88)&gt;0,"►","")</f>
        <v/>
      </c>
      <c r="Q86" s="45"/>
      <c r="R86" s="239" t="str">
        <f>IF(COUNTIF(Q87:Q104,"?")&gt;0,"?",IF(AND(S86="◄",T86="►"),"◄►",IF(S86="◄","◄",IF(T86="►","►",""))))</f>
        <v>◄</v>
      </c>
      <c r="S86" s="43" t="str">
        <f>IF(SUM(S87:S88)+1=ROWS(S87:S88)-COUNTIF(S87:S88,"-"),"","◄")</f>
        <v>◄</v>
      </c>
      <c r="T86" s="42" t="str">
        <f>IF(SUM(T87:T88)&gt;0,"►","")</f>
        <v/>
      </c>
      <c r="U86" s="61">
        <f>ROWS(U87:U88)-1</f>
        <v>1</v>
      </c>
      <c r="V86" s="41">
        <f>SUM(V87:V88)-V88</f>
        <v>0</v>
      </c>
      <c r="W86" s="94" t="s">
        <v>51</v>
      </c>
      <c r="X86" s="93"/>
      <c r="Y86" s="41">
        <f>SUM(Y87:Y88)-Y88</f>
        <v>0</v>
      </c>
      <c r="Z86" s="94" t="s">
        <v>51</v>
      </c>
      <c r="AA86" s="93"/>
      <c r="AB86" s="5" t="s">
        <v>0</v>
      </c>
      <c r="AC86" s="92"/>
    </row>
    <row r="87" spans="1:29" ht="15" thickBot="1" x14ac:dyDescent="0.3">
      <c r="A87" s="114"/>
      <c r="B87" s="23"/>
      <c r="C87" s="914" t="s">
        <v>871</v>
      </c>
      <c r="D87" s="915"/>
      <c r="E87" s="112">
        <v>18080</v>
      </c>
      <c r="F87" s="111">
        <v>50</v>
      </c>
      <c r="G87" s="113" t="s">
        <v>870</v>
      </c>
      <c r="H87" s="242" t="s">
        <v>869</v>
      </c>
      <c r="I87" s="241" t="s">
        <v>868</v>
      </c>
      <c r="J87" s="241"/>
      <c r="K87" s="241"/>
      <c r="L87" s="241"/>
      <c r="M87" s="106" t="s">
        <v>54</v>
      </c>
      <c r="N87" s="106" t="str">
        <f>IF(AND(O87="",P87&gt;0),"?",IF(O87="","◄",IF(P87&gt;=1,"►","")))</f>
        <v>◄</v>
      </c>
      <c r="O87" s="25"/>
      <c r="P87" s="24"/>
      <c r="Q87" s="106" t="str">
        <f>IF(R87="?","?","")</f>
        <v/>
      </c>
      <c r="R87" s="106" t="str">
        <f>IF(AND(S87="",T87&gt;0),"?",IF(S87="","◄",IF(T87&gt;=1,"►","")))</f>
        <v>◄</v>
      </c>
      <c r="S87" s="25"/>
      <c r="T87" s="24"/>
      <c r="U87" s="23"/>
      <c r="V87" s="22"/>
      <c r="W87" s="105">
        <f>(O87*V87)</f>
        <v>0</v>
      </c>
      <c r="X87" s="104">
        <f>(P87*W87)</f>
        <v>0</v>
      </c>
      <c r="Y87" s="19"/>
      <c r="Z87" s="103">
        <f>(S87*Y87)</f>
        <v>0</v>
      </c>
      <c r="AA87" s="102">
        <f>(T87*Z87)</f>
        <v>0</v>
      </c>
      <c r="AB87" s="5" t="s">
        <v>0</v>
      </c>
      <c r="AC87" s="92"/>
    </row>
    <row r="88" spans="1:29" ht="16.8" thickTop="1" thickBot="1" x14ac:dyDescent="0.35">
      <c r="A88" s="233"/>
      <c r="B88" s="14">
        <v>1</v>
      </c>
      <c r="C88" s="158" t="s">
        <v>867</v>
      </c>
      <c r="D88" s="12"/>
      <c r="E88" s="10"/>
      <c r="F88" s="10"/>
      <c r="G88" s="10"/>
      <c r="H88" s="100"/>
      <c r="I88" s="99" t="s">
        <v>856</v>
      </c>
      <c r="J88" s="231">
        <v>18482</v>
      </c>
      <c r="K88" s="231"/>
      <c r="L88" s="231"/>
      <c r="M88" s="97"/>
      <c r="N88" s="239" t="str">
        <f>IF(COUNTIF(M89:M104,"?")&gt;0,"?",IF(AND(O88="◄",P88="►"),"◄►",IF(O88="◄","◄",IF(P88="►","►",""))))</f>
        <v>◄</v>
      </c>
      <c r="O88" s="43" t="str">
        <f>IF(SUM(O89:O90)+1=ROWS(O89:O90)-COUNTIF(O89:O90,"-"),"","◄")</f>
        <v>◄</v>
      </c>
      <c r="P88" s="42" t="str">
        <f>IF(SUM(P89:P90)&gt;0,"►","")</f>
        <v/>
      </c>
      <c r="Q88" s="45"/>
      <c r="R88" s="239" t="str">
        <f>IF(COUNTIF(Q89:Q104,"?")&gt;0,"?",IF(AND(S88="◄",T88="►"),"◄►",IF(S88="◄","◄",IF(T88="►","►",""))))</f>
        <v>◄</v>
      </c>
      <c r="S88" s="43" t="str">
        <f>IF(SUM(S89:S90)+1=ROWS(S89:S90)-COUNTIF(S89:S90,"-"),"","◄")</f>
        <v>◄</v>
      </c>
      <c r="T88" s="42" t="str">
        <f>IF(SUM(T89:T90)&gt;0,"►","")</f>
        <v/>
      </c>
      <c r="U88" s="61">
        <f>ROWS(U89:U90)-1</f>
        <v>1</v>
      </c>
      <c r="V88" s="41">
        <f>SUM(V89:V90)-V90</f>
        <v>0</v>
      </c>
      <c r="W88" s="94" t="s">
        <v>51</v>
      </c>
      <c r="X88" s="93"/>
      <c r="Y88" s="41">
        <f>SUM(Y89:Y90)-Y90</f>
        <v>0</v>
      </c>
      <c r="Z88" s="94" t="s">
        <v>51</v>
      </c>
      <c r="AA88" s="93"/>
      <c r="AB88" s="5" t="s">
        <v>0</v>
      </c>
      <c r="AC88" s="92"/>
    </row>
    <row r="89" spans="1:29" ht="15" thickBot="1" x14ac:dyDescent="0.3">
      <c r="A89" s="114"/>
      <c r="B89" s="23"/>
      <c r="C89" s="113"/>
      <c r="D89" s="238" t="s">
        <v>866</v>
      </c>
      <c r="E89" s="112">
        <v>18482</v>
      </c>
      <c r="F89" s="111">
        <v>10</v>
      </c>
      <c r="G89" s="113" t="s">
        <v>865</v>
      </c>
      <c r="H89" s="110">
        <v>0</v>
      </c>
      <c r="I89" s="240"/>
      <c r="J89" s="108"/>
      <c r="K89" s="108"/>
      <c r="L89" s="119"/>
      <c r="M89" s="106" t="s">
        <v>54</v>
      </c>
      <c r="N89" s="106" t="str">
        <f>IF(AND(O89="",P89&gt;0),"?",IF(O89="","◄",IF(P89&gt;=1,"►","")))</f>
        <v>◄</v>
      </c>
      <c r="O89" s="25"/>
      <c r="P89" s="24"/>
      <c r="Q89" s="106" t="str">
        <f>IF(R89="?","?","")</f>
        <v/>
      </c>
      <c r="R89" s="106" t="str">
        <f>IF(AND(S89="",T89&gt;0),"?",IF(S89="","◄",IF(T89&gt;=1,"►","")))</f>
        <v>◄</v>
      </c>
      <c r="S89" s="25"/>
      <c r="T89" s="24"/>
      <c r="U89" s="23"/>
      <c r="V89" s="22"/>
      <c r="W89" s="105">
        <f>(O89*V89)</f>
        <v>0</v>
      </c>
      <c r="X89" s="104">
        <f>(P89*W89)</f>
        <v>0</v>
      </c>
      <c r="Y89" s="19"/>
      <c r="Z89" s="103">
        <f>(S89*Y89)</f>
        <v>0</v>
      </c>
      <c r="AA89" s="102">
        <f>(T89*Z89)</f>
        <v>0</v>
      </c>
      <c r="AB89" s="5" t="s">
        <v>0</v>
      </c>
      <c r="AC89" s="92"/>
    </row>
    <row r="90" spans="1:29" ht="16.8" thickTop="1" thickBot="1" x14ac:dyDescent="0.35">
      <c r="A90" s="233"/>
      <c r="B90" s="14">
        <v>3</v>
      </c>
      <c r="C90" s="158" t="s">
        <v>864</v>
      </c>
      <c r="D90" s="12"/>
      <c r="E90" s="10"/>
      <c r="F90" s="10"/>
      <c r="G90" s="10"/>
      <c r="H90" s="100"/>
      <c r="I90" s="99" t="s">
        <v>856</v>
      </c>
      <c r="J90" s="231">
        <v>18809</v>
      </c>
      <c r="K90" s="231"/>
      <c r="L90" s="231"/>
      <c r="M90" s="97"/>
      <c r="N90" s="239" t="str">
        <f>IF(COUNTIF(M91:M104,"?")&gt;0,"?",IF(AND(O90="◄",P90="►"),"◄►",IF(O90="◄","◄",IF(P90="►","►",""))))</f>
        <v>◄</v>
      </c>
      <c r="O90" s="43" t="str">
        <f>IF(SUM(O91:O94)+1=ROWS(O91:O94)-COUNTIF(O91:O94,"-"),"","◄")</f>
        <v>◄</v>
      </c>
      <c r="P90" s="42" t="str">
        <f>IF(SUM(P91:P94)&gt;0,"►","")</f>
        <v/>
      </c>
      <c r="Q90" s="45"/>
      <c r="R90" s="239" t="str">
        <f>IF(COUNTIF(Q91:Q104,"?")&gt;0,"?",IF(AND(S90="◄",T90="►"),"◄►",IF(S90="◄","◄",IF(T90="►","►",""))))</f>
        <v>◄</v>
      </c>
      <c r="S90" s="43" t="str">
        <f>IF(SUM(S91:S94)+1=ROWS(S91:S94)-COUNTIF(S91:S94,"-"),"","◄")</f>
        <v>◄</v>
      </c>
      <c r="T90" s="42" t="str">
        <f>IF(SUM(T91:T94)&gt;0,"►","")</f>
        <v/>
      </c>
      <c r="U90" s="61">
        <f>ROWS(U91:U94)-1</f>
        <v>3</v>
      </c>
      <c r="V90" s="41">
        <f>SUM(V91:V94)-V94</f>
        <v>0</v>
      </c>
      <c r="W90" s="94" t="s">
        <v>51</v>
      </c>
      <c r="X90" s="93"/>
      <c r="Y90" s="41">
        <f>SUM(Y91:Y94)-Y94</f>
        <v>0</v>
      </c>
      <c r="Z90" s="94" t="s">
        <v>51</v>
      </c>
      <c r="AA90" s="93"/>
      <c r="AB90" s="5" t="s">
        <v>0</v>
      </c>
      <c r="AC90" s="92"/>
    </row>
    <row r="91" spans="1:29" x14ac:dyDescent="0.25">
      <c r="A91" s="114"/>
      <c r="B91" s="23"/>
      <c r="C91" s="916" t="s">
        <v>863</v>
      </c>
      <c r="D91" s="917"/>
      <c r="E91" s="112">
        <v>18809</v>
      </c>
      <c r="F91" s="111">
        <v>13</v>
      </c>
      <c r="G91" s="113" t="s">
        <v>862</v>
      </c>
      <c r="H91" s="235">
        <v>0</v>
      </c>
      <c r="I91" s="240"/>
      <c r="J91" s="108"/>
      <c r="K91" s="108"/>
      <c r="L91" s="119"/>
      <c r="M91" s="106" t="s">
        <v>54</v>
      </c>
      <c r="N91" s="106" t="str">
        <f>IF(AND(O91="",P91&gt;0),"?",IF(O91="","◄",IF(P91&gt;=1,"►","")))</f>
        <v>◄</v>
      </c>
      <c r="O91" s="25"/>
      <c r="P91" s="24"/>
      <c r="Q91" s="106" t="str">
        <f>IF(R91="?","?","")</f>
        <v/>
      </c>
      <c r="R91" s="106" t="str">
        <f>IF(AND(S91="",T91&gt;0),"?",IF(S91="","◄",IF(T91&gt;=1,"►","")))</f>
        <v>◄</v>
      </c>
      <c r="S91" s="25"/>
      <c r="T91" s="24"/>
      <c r="U91" s="23"/>
      <c r="V91" s="22"/>
      <c r="W91" s="105">
        <f t="shared" ref="W91:X93" si="24">(O91*V91)</f>
        <v>0</v>
      </c>
      <c r="X91" s="104">
        <f t="shared" si="24"/>
        <v>0</v>
      </c>
      <c r="Y91" s="19"/>
      <c r="Z91" s="103">
        <f t="shared" ref="Z91:AA93" si="25">(S91*Y91)</f>
        <v>0</v>
      </c>
      <c r="AA91" s="102">
        <f t="shared" si="25"/>
        <v>0</v>
      </c>
      <c r="AB91" s="5" t="s">
        <v>0</v>
      </c>
      <c r="AC91" s="92"/>
    </row>
    <row r="92" spans="1:29" x14ac:dyDescent="0.25">
      <c r="A92" s="114"/>
      <c r="B92" s="23"/>
      <c r="C92" s="113"/>
      <c r="D92" s="238" t="s">
        <v>861</v>
      </c>
      <c r="E92" s="112">
        <v>18809</v>
      </c>
      <c r="F92" s="111">
        <v>6</v>
      </c>
      <c r="G92" s="113" t="s">
        <v>854</v>
      </c>
      <c r="H92" s="235" t="s">
        <v>860</v>
      </c>
      <c r="I92" s="240"/>
      <c r="J92" s="108"/>
      <c r="K92" s="108"/>
      <c r="L92" s="119"/>
      <c r="M92" s="106" t="s">
        <v>54</v>
      </c>
      <c r="N92" s="106" t="str">
        <f>IF(AND(O92="",P92&gt;0),"?",IF(O92="","◄",IF(P92&gt;=1,"►","")))</f>
        <v>◄</v>
      </c>
      <c r="O92" s="25"/>
      <c r="P92" s="24"/>
      <c r="Q92" s="106" t="str">
        <f>IF(R92="?","?","")</f>
        <v/>
      </c>
      <c r="R92" s="106" t="str">
        <f>IF(AND(S92="",T92&gt;0),"?",IF(S92="","◄",IF(T92&gt;=1,"►","")))</f>
        <v>◄</v>
      </c>
      <c r="S92" s="25"/>
      <c r="T92" s="24"/>
      <c r="U92" s="23"/>
      <c r="V92" s="22"/>
      <c r="W92" s="105">
        <f t="shared" si="24"/>
        <v>0</v>
      </c>
      <c r="X92" s="104">
        <f t="shared" si="24"/>
        <v>0</v>
      </c>
      <c r="Y92" s="19"/>
      <c r="Z92" s="103">
        <f t="shared" si="25"/>
        <v>0</v>
      </c>
      <c r="AA92" s="102">
        <f t="shared" si="25"/>
        <v>0</v>
      </c>
      <c r="AB92" s="5" t="s">
        <v>0</v>
      </c>
      <c r="AC92" s="92"/>
    </row>
    <row r="93" spans="1:29" ht="15" thickBot="1" x14ac:dyDescent="0.3">
      <c r="A93" s="114"/>
      <c r="B93" s="23"/>
      <c r="C93" s="113"/>
      <c r="D93" s="238" t="s">
        <v>859</v>
      </c>
      <c r="E93" s="112">
        <v>18809</v>
      </c>
      <c r="F93" s="111">
        <v>7</v>
      </c>
      <c r="G93" s="113" t="s">
        <v>851</v>
      </c>
      <c r="H93" s="235" t="s">
        <v>858</v>
      </c>
      <c r="I93" s="240"/>
      <c r="J93" s="108"/>
      <c r="K93" s="108"/>
      <c r="L93" s="119"/>
      <c r="M93" s="106" t="s">
        <v>54</v>
      </c>
      <c r="N93" s="106" t="str">
        <f>IF(AND(O93="",P93&gt;0),"?",IF(O93="","◄",IF(P93&gt;=1,"►","")))</f>
        <v>◄</v>
      </c>
      <c r="O93" s="25"/>
      <c r="P93" s="24"/>
      <c r="Q93" s="106" t="str">
        <f>IF(R93="?","?","")</f>
        <v/>
      </c>
      <c r="R93" s="106" t="str">
        <f>IF(AND(S93="",T93&gt;0),"?",IF(S93="","◄",IF(T93&gt;=1,"►","")))</f>
        <v>◄</v>
      </c>
      <c r="S93" s="25"/>
      <c r="T93" s="24"/>
      <c r="U93" s="23"/>
      <c r="V93" s="22"/>
      <c r="W93" s="105">
        <f t="shared" si="24"/>
        <v>0</v>
      </c>
      <c r="X93" s="104">
        <f t="shared" si="24"/>
        <v>0</v>
      </c>
      <c r="Y93" s="19"/>
      <c r="Z93" s="103">
        <f t="shared" si="25"/>
        <v>0</v>
      </c>
      <c r="AA93" s="102">
        <f t="shared" si="25"/>
        <v>0</v>
      </c>
      <c r="AB93" s="5" t="s">
        <v>0</v>
      </c>
      <c r="AC93" s="92"/>
    </row>
    <row r="94" spans="1:29" ht="16.8" thickTop="1" thickBot="1" x14ac:dyDescent="0.35">
      <c r="A94" s="233"/>
      <c r="B94" s="14">
        <v>2</v>
      </c>
      <c r="C94" s="158" t="s">
        <v>857</v>
      </c>
      <c r="D94" s="12"/>
      <c r="E94" s="10"/>
      <c r="F94" s="10"/>
      <c r="G94" s="10"/>
      <c r="H94" s="100"/>
      <c r="I94" s="99" t="s">
        <v>856</v>
      </c>
      <c r="J94" s="231">
        <v>18839</v>
      </c>
      <c r="K94" s="231"/>
      <c r="L94" s="231"/>
      <c r="M94" s="97"/>
      <c r="N94" s="239" t="str">
        <f>IF(COUNTIF(M95:M104,"?")&gt;0,"?",IF(AND(O94="◄",P94="►"),"◄►",IF(O94="◄","◄",IF(P94="►","►",""))))</f>
        <v>◄</v>
      </c>
      <c r="O94" s="43" t="str">
        <f>IF(SUM(O95:O97)+1=ROWS(O95:O97)-COUNTIF(O95:O97,"-"),"","◄")</f>
        <v>◄</v>
      </c>
      <c r="P94" s="42" t="str">
        <f>IF(SUM(P95:P97)&gt;0,"►","")</f>
        <v/>
      </c>
      <c r="Q94" s="45"/>
      <c r="R94" s="239" t="str">
        <f>IF(COUNTIF(Q95:Q104,"?")&gt;0,"?",IF(AND(S94="◄",T94="►"),"◄►",IF(S94="◄","◄",IF(T94="►","►",""))))</f>
        <v>◄</v>
      </c>
      <c r="S94" s="43" t="str">
        <f>IF(SUM(S95:S97)+1=ROWS(S95:S97)-COUNTIF(S95:S97,"-"),"","◄")</f>
        <v>◄</v>
      </c>
      <c r="T94" s="42" t="str">
        <f>IF(SUM(T95:T97)&gt;0,"►","")</f>
        <v/>
      </c>
      <c r="U94" s="61">
        <f>ROWS(U95:U97)-1</f>
        <v>2</v>
      </c>
      <c r="V94" s="41">
        <f>SUM(V95:V97)-V97</f>
        <v>0</v>
      </c>
      <c r="W94" s="94" t="s">
        <v>51</v>
      </c>
      <c r="X94" s="93"/>
      <c r="Y94" s="41">
        <f>SUM(Y95:Y97)-Y97</f>
        <v>0</v>
      </c>
      <c r="Z94" s="94" t="s">
        <v>51</v>
      </c>
      <c r="AA94" s="93"/>
      <c r="AB94" s="5" t="s">
        <v>0</v>
      </c>
      <c r="AC94" s="92"/>
    </row>
    <row r="95" spans="1:29" ht="15" customHeight="1" x14ac:dyDescent="0.25">
      <c r="A95" s="114"/>
      <c r="B95" s="23"/>
      <c r="C95" s="113"/>
      <c r="D95" s="238" t="s">
        <v>855</v>
      </c>
      <c r="E95" s="112">
        <v>18839</v>
      </c>
      <c r="F95" s="111">
        <v>6</v>
      </c>
      <c r="G95" s="113" t="s">
        <v>854</v>
      </c>
      <c r="H95" s="235" t="s">
        <v>853</v>
      </c>
      <c r="I95" s="240"/>
      <c r="J95" s="108"/>
      <c r="K95" s="108"/>
      <c r="L95" s="119"/>
      <c r="M95" s="106" t="s">
        <v>54</v>
      </c>
      <c r="N95" s="106" t="str">
        <f>IF(AND(O95="",P95&gt;0),"?",IF(O95="","◄",IF(P95&gt;=1,"►","")))</f>
        <v>◄</v>
      </c>
      <c r="O95" s="25"/>
      <c r="P95" s="24"/>
      <c r="Q95" s="106" t="str">
        <f>IF(R95="?","?","")</f>
        <v/>
      </c>
      <c r="R95" s="106" t="str">
        <f>IF(AND(S95="",T95&gt;0),"?",IF(S95="","◄",IF(T95&gt;=1,"►","")))</f>
        <v>◄</v>
      </c>
      <c r="S95" s="25"/>
      <c r="T95" s="24"/>
      <c r="U95" s="23"/>
      <c r="V95" s="22"/>
      <c r="W95" s="105">
        <f>(O95*V95)</f>
        <v>0</v>
      </c>
      <c r="X95" s="104">
        <f>(P95*W95)</f>
        <v>0</v>
      </c>
      <c r="Y95" s="19"/>
      <c r="Z95" s="103">
        <f>(S95*Y95)</f>
        <v>0</v>
      </c>
      <c r="AA95" s="102">
        <f>(T95*Z95)</f>
        <v>0</v>
      </c>
      <c r="AB95" s="5" t="s">
        <v>0</v>
      </c>
      <c r="AC95" s="92"/>
    </row>
    <row r="96" spans="1:29" ht="15" customHeight="1" thickBot="1" x14ac:dyDescent="0.3">
      <c r="A96" s="114"/>
      <c r="B96" s="23"/>
      <c r="C96" s="113"/>
      <c r="D96" s="238" t="s">
        <v>852</v>
      </c>
      <c r="E96" s="112">
        <v>18839</v>
      </c>
      <c r="F96" s="111">
        <v>7</v>
      </c>
      <c r="G96" s="113" t="s">
        <v>851</v>
      </c>
      <c r="H96" s="235" t="s">
        <v>850</v>
      </c>
      <c r="I96" s="240"/>
      <c r="J96" s="108"/>
      <c r="K96" s="108"/>
      <c r="L96" s="119"/>
      <c r="M96" s="106" t="s">
        <v>54</v>
      </c>
      <c r="N96" s="106" t="str">
        <f>IF(AND(O96="",P96&gt;0),"?",IF(O96="","◄",IF(P96&gt;=1,"►","")))</f>
        <v>◄</v>
      </c>
      <c r="O96" s="25"/>
      <c r="P96" s="24"/>
      <c r="Q96" s="106" t="str">
        <f>IF(R96="?","?","")</f>
        <v/>
      </c>
      <c r="R96" s="106" t="str">
        <f>IF(AND(S96="",T96&gt;0),"?",IF(S96="","◄",IF(T96&gt;=1,"►","")))</f>
        <v>◄</v>
      </c>
      <c r="S96" s="25"/>
      <c r="T96" s="24"/>
      <c r="U96" s="23"/>
      <c r="V96" s="22"/>
      <c r="W96" s="105">
        <f>(O96*V96)</f>
        <v>0</v>
      </c>
      <c r="X96" s="104">
        <f>(P96*W96)</f>
        <v>0</v>
      </c>
      <c r="Y96" s="19"/>
      <c r="Z96" s="103">
        <f>(S96*Y96)</f>
        <v>0</v>
      </c>
      <c r="AA96" s="102">
        <f>(T96*Z96)</f>
        <v>0</v>
      </c>
      <c r="AB96" s="5" t="s">
        <v>0</v>
      </c>
      <c r="AC96" s="92"/>
    </row>
    <row r="97" spans="1:29" ht="16.8" thickTop="1" thickBot="1" x14ac:dyDescent="0.35">
      <c r="A97" s="233"/>
      <c r="B97" s="14">
        <v>6</v>
      </c>
      <c r="C97" s="158" t="s">
        <v>849</v>
      </c>
      <c r="D97" s="12"/>
      <c r="E97" s="10"/>
      <c r="F97" s="10"/>
      <c r="G97" s="10"/>
      <c r="H97" s="100" t="s">
        <v>848</v>
      </c>
      <c r="I97" s="99"/>
      <c r="J97" s="231">
        <v>21305</v>
      </c>
      <c r="K97" s="231"/>
      <c r="L97" s="231"/>
      <c r="M97" s="97"/>
      <c r="N97" s="239" t="str">
        <f>IF(COUNTIF(M98:M104,"?")&gt;0,"?",IF(AND(O97="◄",P97="►"),"◄►",IF(O97="◄","◄",IF(P97="►","►",""))))</f>
        <v>◄</v>
      </c>
      <c r="O97" s="43" t="str">
        <f>IF(SUM(O98:O104)+1=ROWS(O98:O104)-COUNTIF(O98:O104,"-"),"","◄")</f>
        <v>◄</v>
      </c>
      <c r="P97" s="42" t="str">
        <f>IF(SUM(P98:P104)&gt;0,"►","")</f>
        <v/>
      </c>
      <c r="Q97" s="45"/>
      <c r="R97" s="239" t="str">
        <f>IF(COUNTIF(Q98:Q104,"?")&gt;0,"?",IF(AND(S97="◄",T97="►"),"◄►",IF(S97="◄","◄",IF(T97="►","►",""))))</f>
        <v>◄</v>
      </c>
      <c r="S97" s="43" t="str">
        <f>IF(SUM(S98:S104)+1=ROWS(S98:S104)-COUNTIF(S98:S104,"-"),"","◄")</f>
        <v>◄</v>
      </c>
      <c r="T97" s="42" t="str">
        <f>IF(SUM(T98:T104)&gt;0,"►","")</f>
        <v/>
      </c>
      <c r="U97" s="61">
        <f>ROWS(U98:U104)-1</f>
        <v>6</v>
      </c>
      <c r="V97" s="41">
        <f>SUM(V98:V104)-V104</f>
        <v>0</v>
      </c>
      <c r="W97" s="94" t="s">
        <v>51</v>
      </c>
      <c r="X97" s="93"/>
      <c r="Y97" s="41">
        <f>SUM(Y98:Y104)-Y104</f>
        <v>0</v>
      </c>
      <c r="Z97" s="94" t="s">
        <v>51</v>
      </c>
      <c r="AA97" s="93"/>
      <c r="AB97" s="5" t="s">
        <v>0</v>
      </c>
      <c r="AC97" s="92"/>
    </row>
    <row r="98" spans="1:29" ht="24.6" customHeight="1" x14ac:dyDescent="0.25">
      <c r="A98" s="114"/>
      <c r="B98" s="23"/>
      <c r="C98" s="113"/>
      <c r="D98" s="238" t="s">
        <v>847</v>
      </c>
      <c r="E98" s="112">
        <v>21305</v>
      </c>
      <c r="F98" s="111">
        <v>5</v>
      </c>
      <c r="G98" s="237" t="s">
        <v>846</v>
      </c>
      <c r="H98" s="235" t="s">
        <v>845</v>
      </c>
      <c r="I98" s="109"/>
      <c r="J98" s="107"/>
      <c r="K98" s="234"/>
      <c r="L98" s="234"/>
      <c r="M98" s="106" t="s">
        <v>54</v>
      </c>
      <c r="N98" s="106" t="str">
        <f t="shared" ref="N98:N103" si="26">IF(AND(O98="",P98&gt;0),"?",IF(O98="","◄",IF(P98&gt;=1,"►","")))</f>
        <v>◄</v>
      </c>
      <c r="O98" s="25"/>
      <c r="P98" s="24"/>
      <c r="Q98" s="106" t="str">
        <f t="shared" ref="Q98:Q103" si="27">IF(R98="?","?","")</f>
        <v/>
      </c>
      <c r="R98" s="106" t="str">
        <f t="shared" ref="R98:R103" si="28">IF(AND(S98="",T98&gt;0),"?",IF(S98="","◄",IF(T98&gt;=1,"►","")))</f>
        <v>◄</v>
      </c>
      <c r="S98" s="25"/>
      <c r="T98" s="24"/>
      <c r="U98" s="23"/>
      <c r="V98" s="22"/>
      <c r="W98" s="105">
        <f t="shared" ref="W98:X103" si="29">(O98*V98)</f>
        <v>0</v>
      </c>
      <c r="X98" s="104">
        <f t="shared" si="29"/>
        <v>0</v>
      </c>
      <c r="Y98" s="19"/>
      <c r="Z98" s="103">
        <f t="shared" ref="Z98:AA103" si="30">(S98*Y98)</f>
        <v>0</v>
      </c>
      <c r="AA98" s="102">
        <f t="shared" si="30"/>
        <v>0</v>
      </c>
      <c r="AB98" s="5" t="s">
        <v>0</v>
      </c>
      <c r="AC98" s="92"/>
    </row>
    <row r="99" spans="1:29" ht="16.8" customHeight="1" x14ac:dyDescent="0.25">
      <c r="A99" s="114"/>
      <c r="B99" s="23"/>
      <c r="C99" s="113"/>
      <c r="D99" s="236" t="s">
        <v>844</v>
      </c>
      <c r="E99" s="118">
        <v>21305</v>
      </c>
      <c r="F99" s="111">
        <v>6</v>
      </c>
      <c r="G99" s="113" t="s">
        <v>843</v>
      </c>
      <c r="H99" s="235" t="s">
        <v>842</v>
      </c>
      <c r="I99" s="109"/>
      <c r="J99" s="107"/>
      <c r="K99" s="234"/>
      <c r="L99" s="234"/>
      <c r="M99" s="106" t="s">
        <v>54</v>
      </c>
      <c r="N99" s="106" t="str">
        <f t="shared" si="26"/>
        <v>◄</v>
      </c>
      <c r="O99" s="25"/>
      <c r="P99" s="24"/>
      <c r="Q99" s="106" t="str">
        <f t="shared" si="27"/>
        <v/>
      </c>
      <c r="R99" s="106" t="str">
        <f t="shared" si="28"/>
        <v>◄</v>
      </c>
      <c r="S99" s="25"/>
      <c r="T99" s="24"/>
      <c r="U99" s="23"/>
      <c r="V99" s="22"/>
      <c r="W99" s="105">
        <f t="shared" si="29"/>
        <v>0</v>
      </c>
      <c r="X99" s="104">
        <f t="shared" si="29"/>
        <v>0</v>
      </c>
      <c r="Y99" s="19"/>
      <c r="Z99" s="103">
        <f t="shared" si="30"/>
        <v>0</v>
      </c>
      <c r="AA99" s="102">
        <f t="shared" si="30"/>
        <v>0</v>
      </c>
      <c r="AB99" s="5" t="s">
        <v>0</v>
      </c>
      <c r="AC99" s="92"/>
    </row>
    <row r="100" spans="1:29" x14ac:dyDescent="0.25">
      <c r="A100" s="114"/>
      <c r="B100" s="23"/>
      <c r="C100" s="113"/>
      <c r="D100" s="236" t="s">
        <v>841</v>
      </c>
      <c r="E100" s="118">
        <v>21305</v>
      </c>
      <c r="F100" s="111">
        <v>7.5</v>
      </c>
      <c r="G100" s="113" t="s">
        <v>840</v>
      </c>
      <c r="H100" s="235" t="s">
        <v>839</v>
      </c>
      <c r="I100" s="109"/>
      <c r="J100" s="107"/>
      <c r="K100" s="234"/>
      <c r="L100" s="234"/>
      <c r="M100" s="106" t="s">
        <v>54</v>
      </c>
      <c r="N100" s="106" t="str">
        <f t="shared" si="26"/>
        <v>◄</v>
      </c>
      <c r="O100" s="25"/>
      <c r="P100" s="24"/>
      <c r="Q100" s="106" t="str">
        <f t="shared" si="27"/>
        <v/>
      </c>
      <c r="R100" s="106" t="str">
        <f t="shared" si="28"/>
        <v>◄</v>
      </c>
      <c r="S100" s="25"/>
      <c r="T100" s="24"/>
      <c r="U100" s="23"/>
      <c r="V100" s="22"/>
      <c r="W100" s="105">
        <f t="shared" si="29"/>
        <v>0</v>
      </c>
      <c r="X100" s="104">
        <f t="shared" si="29"/>
        <v>0</v>
      </c>
      <c r="Y100" s="19"/>
      <c r="Z100" s="103">
        <f t="shared" si="30"/>
        <v>0</v>
      </c>
      <c r="AA100" s="102">
        <f t="shared" si="30"/>
        <v>0</v>
      </c>
      <c r="AB100" s="5" t="s">
        <v>0</v>
      </c>
      <c r="AC100" s="92"/>
    </row>
    <row r="101" spans="1:29" ht="24.6" customHeight="1" x14ac:dyDescent="0.25">
      <c r="A101" s="114"/>
      <c r="B101" s="23"/>
      <c r="C101" s="113"/>
      <c r="D101" s="236" t="s">
        <v>838</v>
      </c>
      <c r="E101" s="118">
        <v>21305</v>
      </c>
      <c r="F101" s="111">
        <v>8</v>
      </c>
      <c r="G101" s="237" t="s">
        <v>837</v>
      </c>
      <c r="H101" s="235" t="s">
        <v>836</v>
      </c>
      <c r="I101" s="109"/>
      <c r="J101" s="107"/>
      <c r="K101" s="234"/>
      <c r="L101" s="234"/>
      <c r="M101" s="106" t="s">
        <v>54</v>
      </c>
      <c r="N101" s="106" t="str">
        <f t="shared" si="26"/>
        <v>◄</v>
      </c>
      <c r="O101" s="25"/>
      <c r="P101" s="24"/>
      <c r="Q101" s="106" t="str">
        <f t="shared" si="27"/>
        <v/>
      </c>
      <c r="R101" s="106" t="str">
        <f t="shared" si="28"/>
        <v>◄</v>
      </c>
      <c r="S101" s="25"/>
      <c r="T101" s="24"/>
      <c r="U101" s="23"/>
      <c r="V101" s="22"/>
      <c r="W101" s="105">
        <f t="shared" si="29"/>
        <v>0</v>
      </c>
      <c r="X101" s="104">
        <f t="shared" si="29"/>
        <v>0</v>
      </c>
      <c r="Y101" s="19"/>
      <c r="Z101" s="103">
        <f t="shared" si="30"/>
        <v>0</v>
      </c>
      <c r="AA101" s="102">
        <f t="shared" si="30"/>
        <v>0</v>
      </c>
      <c r="AB101" s="5" t="s">
        <v>0</v>
      </c>
      <c r="AC101" s="92"/>
    </row>
    <row r="102" spans="1:29" x14ac:dyDescent="0.25">
      <c r="A102" s="114"/>
      <c r="B102" s="23"/>
      <c r="C102" s="113"/>
      <c r="D102" s="236" t="s">
        <v>835</v>
      </c>
      <c r="E102" s="118">
        <v>21305</v>
      </c>
      <c r="F102" s="111">
        <v>9</v>
      </c>
      <c r="G102" s="113" t="s">
        <v>834</v>
      </c>
      <c r="H102" s="235" t="s">
        <v>833</v>
      </c>
      <c r="I102" s="109"/>
      <c r="J102" s="107"/>
      <c r="K102" s="234"/>
      <c r="L102" s="234"/>
      <c r="M102" s="106" t="s">
        <v>54</v>
      </c>
      <c r="N102" s="106" t="str">
        <f t="shared" si="26"/>
        <v>◄</v>
      </c>
      <c r="O102" s="25"/>
      <c r="P102" s="24"/>
      <c r="Q102" s="106" t="str">
        <f t="shared" si="27"/>
        <v/>
      </c>
      <c r="R102" s="106" t="str">
        <f t="shared" si="28"/>
        <v>◄</v>
      </c>
      <c r="S102" s="25"/>
      <c r="T102" s="24"/>
      <c r="U102" s="23"/>
      <c r="V102" s="22"/>
      <c r="W102" s="105">
        <f t="shared" si="29"/>
        <v>0</v>
      </c>
      <c r="X102" s="104">
        <f t="shared" si="29"/>
        <v>0</v>
      </c>
      <c r="Y102" s="19"/>
      <c r="Z102" s="103">
        <f t="shared" si="30"/>
        <v>0</v>
      </c>
      <c r="AA102" s="102">
        <f t="shared" si="30"/>
        <v>0</v>
      </c>
      <c r="AB102" s="5" t="s">
        <v>0</v>
      </c>
      <c r="AC102" s="92"/>
    </row>
    <row r="103" spans="1:29" x14ac:dyDescent="0.25">
      <c r="A103" s="114"/>
      <c r="B103" s="23"/>
      <c r="C103" s="113"/>
      <c r="D103" s="236" t="s">
        <v>832</v>
      </c>
      <c r="E103" s="118">
        <v>21305</v>
      </c>
      <c r="F103" s="111">
        <v>10</v>
      </c>
      <c r="G103" s="113" t="s">
        <v>831</v>
      </c>
      <c r="H103" s="235" t="s">
        <v>830</v>
      </c>
      <c r="I103" s="109"/>
      <c r="J103" s="107"/>
      <c r="K103" s="234"/>
      <c r="L103" s="234"/>
      <c r="M103" s="106" t="s">
        <v>54</v>
      </c>
      <c r="N103" s="106" t="str">
        <f t="shared" si="26"/>
        <v>◄</v>
      </c>
      <c r="O103" s="25"/>
      <c r="P103" s="24"/>
      <c r="Q103" s="106" t="str">
        <f t="shared" si="27"/>
        <v/>
      </c>
      <c r="R103" s="106" t="str">
        <f t="shared" si="28"/>
        <v>◄</v>
      </c>
      <c r="S103" s="25"/>
      <c r="T103" s="24"/>
      <c r="U103" s="23"/>
      <c r="V103" s="22"/>
      <c r="W103" s="105">
        <f t="shared" si="29"/>
        <v>0</v>
      </c>
      <c r="X103" s="104">
        <f t="shared" si="29"/>
        <v>0</v>
      </c>
      <c r="Y103" s="19"/>
      <c r="Z103" s="103">
        <f t="shared" si="30"/>
        <v>0</v>
      </c>
      <c r="AA103" s="102">
        <f t="shared" si="30"/>
        <v>0</v>
      </c>
      <c r="AB103" s="5" t="s">
        <v>0</v>
      </c>
      <c r="AC103" s="92"/>
    </row>
    <row r="104" spans="1:29" x14ac:dyDescent="0.3">
      <c r="A104" s="233"/>
      <c r="B104" s="14"/>
      <c r="C104" s="158"/>
      <c r="D104" s="12"/>
      <c r="E104" s="10"/>
      <c r="F104" s="232" t="s">
        <v>829</v>
      </c>
      <c r="G104" s="10"/>
      <c r="H104" s="100"/>
      <c r="I104" s="99"/>
      <c r="J104" s="231"/>
      <c r="K104" s="231"/>
      <c r="L104" s="231"/>
      <c r="M104" s="97"/>
      <c r="N104" s="231"/>
      <c r="O104" s="231"/>
      <c r="P104" s="231"/>
      <c r="Q104" s="231"/>
      <c r="R104" s="231"/>
      <c r="S104" s="231"/>
      <c r="T104" s="231"/>
      <c r="U104" s="231"/>
      <c r="V104" s="231"/>
      <c r="W104" s="231"/>
      <c r="X104" s="231"/>
      <c r="Y104" s="231"/>
      <c r="Z104" s="231"/>
      <c r="AA104" s="231"/>
      <c r="AB104" s="5" t="s">
        <v>0</v>
      </c>
      <c r="AC104" s="92"/>
    </row>
  </sheetData>
  <sheetProtection sheet="1" objects="1" scenarios="1"/>
  <autoFilter ref="A1:AB104" xr:uid="{0EE8432B-6C56-41C0-A1A0-B2D19A4A4BDF}"/>
  <mergeCells count="37">
    <mergeCell ref="B2:B6"/>
    <mergeCell ref="N4:N6"/>
    <mergeCell ref="V4:X4"/>
    <mergeCell ref="A5:A7"/>
    <mergeCell ref="W7:X7"/>
    <mergeCell ref="I2:M2"/>
    <mergeCell ref="K6:L6"/>
    <mergeCell ref="G5:H5"/>
    <mergeCell ref="C2:H2"/>
    <mergeCell ref="AB2:AB6"/>
    <mergeCell ref="W6:X6"/>
    <mergeCell ref="Z6:AA6"/>
    <mergeCell ref="O3:P3"/>
    <mergeCell ref="S3:T3"/>
    <mergeCell ref="V3:X3"/>
    <mergeCell ref="Y3:AA3"/>
    <mergeCell ref="O2:T2"/>
    <mergeCell ref="V2:AA2"/>
    <mergeCell ref="R4:R7"/>
    <mergeCell ref="O6:O7"/>
    <mergeCell ref="P6:P7"/>
    <mergeCell ref="S6:S7"/>
    <mergeCell ref="T6:T7"/>
    <mergeCell ref="Y4:AA4"/>
    <mergeCell ref="O4:P4"/>
    <mergeCell ref="Z7:AA7"/>
    <mergeCell ref="S4:T4"/>
    <mergeCell ref="U2:U6"/>
    <mergeCell ref="J5:L5"/>
    <mergeCell ref="I3:L3"/>
    <mergeCell ref="I4:J4"/>
    <mergeCell ref="K4:L4"/>
    <mergeCell ref="C87:D87"/>
    <mergeCell ref="C91:D91"/>
    <mergeCell ref="C6:G6"/>
    <mergeCell ref="C77:H77"/>
    <mergeCell ref="C67:H67"/>
  </mergeCells>
  <conditionalFormatting sqref="N7:N8">
    <cfRule type="cellIs" dxfId="1271" priority="1" operator="equal">
      <formula>"◄"</formula>
    </cfRule>
    <cfRule type="cellIs" dxfId="1270" priority="2" operator="equal">
      <formula>"•"</formula>
    </cfRule>
    <cfRule type="cellIs" priority="3" operator="equal">
      <formula>"◄"</formula>
    </cfRule>
    <cfRule type="cellIs" dxfId="1269" priority="4" operator="equal">
      <formula>"►"</formula>
    </cfRule>
  </conditionalFormatting>
  <conditionalFormatting sqref="N25 N28 N34 N39 N42 N45 N47 N57">
    <cfRule type="cellIs" priority="71" operator="equal">
      <formula>"◄"</formula>
    </cfRule>
    <cfRule type="cellIs" dxfId="1268" priority="70" operator="equal">
      <formula>"•"</formula>
    </cfRule>
    <cfRule type="cellIs" dxfId="1267" priority="69" operator="equal">
      <formula>"◄"</formula>
    </cfRule>
    <cfRule type="cellIs" dxfId="1266" priority="72" operator="equal">
      <formula>"►"</formula>
    </cfRule>
  </conditionalFormatting>
  <conditionalFormatting sqref="N67">
    <cfRule type="cellIs" dxfId="1265" priority="9" operator="equal">
      <formula>"◄"</formula>
    </cfRule>
    <cfRule type="cellIs" dxfId="1264" priority="10" operator="equal">
      <formula>"•"</formula>
    </cfRule>
    <cfRule type="cellIs" priority="11" operator="equal">
      <formula>"◄"</formula>
    </cfRule>
    <cfRule type="cellIs" dxfId="1263" priority="12" operator="equal">
      <formula>"►"</formula>
    </cfRule>
  </conditionalFormatting>
  <conditionalFormatting sqref="N77">
    <cfRule type="cellIs" dxfId="1262" priority="60" operator="equal">
      <formula>"►"</formula>
    </cfRule>
    <cfRule type="cellIs" priority="59" operator="equal">
      <formula>"◄"</formula>
    </cfRule>
    <cfRule type="cellIs" dxfId="1261" priority="58" operator="equal">
      <formula>"•"</formula>
    </cfRule>
    <cfRule type="cellIs" dxfId="1260" priority="57" operator="equal">
      <formula>"◄"</formula>
    </cfRule>
  </conditionalFormatting>
  <conditionalFormatting sqref="N86">
    <cfRule type="cellIs" priority="51" operator="equal">
      <formula>"◄"</formula>
    </cfRule>
    <cfRule type="cellIs" dxfId="1259" priority="52" operator="equal">
      <formula>"►"</formula>
    </cfRule>
    <cfRule type="cellIs" dxfId="1258" priority="50" operator="equal">
      <formula>"•"</formula>
    </cfRule>
    <cfRule type="cellIs" dxfId="1257" priority="49" operator="equal">
      <formula>"◄"</formula>
    </cfRule>
  </conditionalFormatting>
  <conditionalFormatting sqref="N88">
    <cfRule type="cellIs" dxfId="1256" priority="44" operator="equal">
      <formula>"►"</formula>
    </cfRule>
    <cfRule type="cellIs" priority="43" operator="equal">
      <formula>"◄"</formula>
    </cfRule>
    <cfRule type="cellIs" dxfId="1255" priority="42" operator="equal">
      <formula>"•"</formula>
    </cfRule>
    <cfRule type="cellIs" dxfId="1254" priority="41" operator="equal">
      <formula>"◄"</formula>
    </cfRule>
  </conditionalFormatting>
  <conditionalFormatting sqref="N90">
    <cfRule type="cellIs" dxfId="1253" priority="36" operator="equal">
      <formula>"►"</formula>
    </cfRule>
    <cfRule type="cellIs" dxfId="1252" priority="33" operator="equal">
      <formula>"◄"</formula>
    </cfRule>
    <cfRule type="cellIs" dxfId="1251" priority="34" operator="equal">
      <formula>"•"</formula>
    </cfRule>
    <cfRule type="cellIs" priority="35" operator="equal">
      <formula>"◄"</formula>
    </cfRule>
  </conditionalFormatting>
  <conditionalFormatting sqref="N94">
    <cfRule type="cellIs" dxfId="1250" priority="25" operator="equal">
      <formula>"◄"</formula>
    </cfRule>
    <cfRule type="cellIs" dxfId="1249" priority="26" operator="equal">
      <formula>"•"</formula>
    </cfRule>
    <cfRule type="cellIs" priority="27" operator="equal">
      <formula>"◄"</formula>
    </cfRule>
    <cfRule type="cellIs" dxfId="1248" priority="28" operator="equal">
      <formula>"►"</formula>
    </cfRule>
  </conditionalFormatting>
  <conditionalFormatting sqref="N97">
    <cfRule type="cellIs" dxfId="1247" priority="17" operator="equal">
      <formula>"◄"</formula>
    </cfRule>
    <cfRule type="cellIs" dxfId="1246" priority="20" operator="equal">
      <formula>"►"</formula>
    </cfRule>
    <cfRule type="cellIs" dxfId="1245" priority="18" operator="equal">
      <formula>"•"</formula>
    </cfRule>
    <cfRule type="cellIs" priority="19" operator="equal">
      <formula>"◄"</formula>
    </cfRule>
  </conditionalFormatting>
  <conditionalFormatting sqref="R8">
    <cfRule type="cellIs" priority="63" operator="equal">
      <formula>"◄"</formula>
    </cfRule>
    <cfRule type="cellIs" dxfId="1244" priority="61" operator="equal">
      <formula>"◄"</formula>
    </cfRule>
    <cfRule type="cellIs" dxfId="1243" priority="62" operator="equal">
      <formula>"•"</formula>
    </cfRule>
    <cfRule type="cellIs" dxfId="1242" priority="64" operator="equal">
      <formula>"►"</formula>
    </cfRule>
  </conditionalFormatting>
  <conditionalFormatting sqref="R25 R28 R34 R39 R42 R45 R47 R57">
    <cfRule type="cellIs" dxfId="1241" priority="65" operator="equal">
      <formula>"◄"</formula>
    </cfRule>
    <cfRule type="cellIs" dxfId="1240" priority="66" operator="equal">
      <formula>"•"</formula>
    </cfRule>
    <cfRule type="cellIs" priority="67" operator="equal">
      <formula>"◄"</formula>
    </cfRule>
    <cfRule type="cellIs" dxfId="1239" priority="68" operator="equal">
      <formula>"►"</formula>
    </cfRule>
  </conditionalFormatting>
  <conditionalFormatting sqref="R67">
    <cfRule type="cellIs" dxfId="1238" priority="8" operator="equal">
      <formula>"►"</formula>
    </cfRule>
    <cfRule type="cellIs" priority="7" operator="equal">
      <formula>"◄"</formula>
    </cfRule>
    <cfRule type="cellIs" dxfId="1237" priority="6" operator="equal">
      <formula>"•"</formula>
    </cfRule>
    <cfRule type="cellIs" dxfId="1236" priority="5" operator="equal">
      <formula>"◄"</formula>
    </cfRule>
  </conditionalFormatting>
  <conditionalFormatting sqref="R77">
    <cfRule type="cellIs" dxfId="1235" priority="53" operator="equal">
      <formula>"◄"</formula>
    </cfRule>
    <cfRule type="cellIs" priority="55" operator="equal">
      <formula>"◄"</formula>
    </cfRule>
    <cfRule type="cellIs" dxfId="1234" priority="56" operator="equal">
      <formula>"►"</formula>
    </cfRule>
    <cfRule type="cellIs" dxfId="1233" priority="54" operator="equal">
      <formula>"•"</formula>
    </cfRule>
  </conditionalFormatting>
  <conditionalFormatting sqref="R86">
    <cfRule type="cellIs" dxfId="1232" priority="45" operator="equal">
      <formula>"◄"</formula>
    </cfRule>
    <cfRule type="cellIs" priority="47" operator="equal">
      <formula>"◄"</formula>
    </cfRule>
    <cfRule type="cellIs" dxfId="1231" priority="48" operator="equal">
      <formula>"►"</formula>
    </cfRule>
    <cfRule type="cellIs" dxfId="1230" priority="46" operator="equal">
      <formula>"•"</formula>
    </cfRule>
  </conditionalFormatting>
  <conditionalFormatting sqref="R88">
    <cfRule type="cellIs" dxfId="1229" priority="37" operator="equal">
      <formula>"◄"</formula>
    </cfRule>
    <cfRule type="cellIs" dxfId="1228" priority="38" operator="equal">
      <formula>"•"</formula>
    </cfRule>
    <cfRule type="cellIs" priority="39" operator="equal">
      <formula>"◄"</formula>
    </cfRule>
    <cfRule type="cellIs" dxfId="1227" priority="40" operator="equal">
      <formula>"►"</formula>
    </cfRule>
  </conditionalFormatting>
  <conditionalFormatting sqref="R90">
    <cfRule type="cellIs" dxfId="1226" priority="32" operator="equal">
      <formula>"►"</formula>
    </cfRule>
    <cfRule type="cellIs" priority="31" operator="equal">
      <formula>"◄"</formula>
    </cfRule>
    <cfRule type="cellIs" dxfId="1225" priority="30" operator="equal">
      <formula>"•"</formula>
    </cfRule>
    <cfRule type="cellIs" dxfId="1224" priority="29" operator="equal">
      <formula>"◄"</formula>
    </cfRule>
  </conditionalFormatting>
  <conditionalFormatting sqref="R94">
    <cfRule type="cellIs" dxfId="1223" priority="24" operator="equal">
      <formula>"►"</formula>
    </cfRule>
    <cfRule type="cellIs" priority="23" operator="equal">
      <formula>"◄"</formula>
    </cfRule>
    <cfRule type="cellIs" dxfId="1222" priority="22" operator="equal">
      <formula>"•"</formula>
    </cfRule>
    <cfRule type="cellIs" dxfId="1221" priority="21" operator="equal">
      <formula>"◄"</formula>
    </cfRule>
  </conditionalFormatting>
  <conditionalFormatting sqref="R97">
    <cfRule type="cellIs" dxfId="1220" priority="16" operator="equal">
      <formula>"►"</formula>
    </cfRule>
    <cfRule type="cellIs" priority="15" operator="equal">
      <formula>"◄"</formula>
    </cfRule>
    <cfRule type="cellIs" dxfId="1219" priority="14" operator="equal">
      <formula>"•"</formula>
    </cfRule>
    <cfRule type="cellIs" dxfId="1218" priority="13" operator="equal">
      <formula>"◄"</formula>
    </cfRule>
  </conditionalFormatting>
  <hyperlinks>
    <hyperlink ref="I87" r:id="rId1" display="https://timbres-be-album.jouwweb.be/timbres-be/albums-fr-a1849-a1954-inventaire-disposition-des-feuilles/album-fr-a1948-a1954-761-960-invent" xr:uid="{0C02B6E4-2895-4831-B168-C580D79A1CAF}"/>
    <hyperlink ref="I4" location="'timbres manquants'!A1" display="'timbres manquants'!A1" xr:uid="{494EEE1C-7492-4611-9D36-2906769E3D29}"/>
  </hyperlinks>
  <printOptions horizontalCentered="1"/>
  <pageMargins left="0" right="0" top="0.31496062992125984" bottom="0" header="0" footer="0"/>
  <pageSetup paperSize="9" scale="68" orientation="landscape" horizontalDpi="4294967292" verticalDpi="4294967293" r:id="rId2"/>
  <headerFooter>
    <oddHeader>&amp;L    &amp;A&amp;C&amp;P van &amp;N&amp;R&amp;G</oddHeader>
    <oddFooter>&amp;R&amp;G</oddFooter>
  </headerFooter>
  <rowBreaks count="2" manualBreakCount="2">
    <brk id="44" min="1" max="12" man="1"/>
    <brk id="89" min="1" max="12" man="1"/>
  </rowBreaks>
  <drawing r:id="rId3"/>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7AE07-2B58-4BE2-A77A-8EF676204695}">
  <dimension ref="A1:AF273"/>
  <sheetViews>
    <sheetView showZeros="0" zoomScaleNormal="100" workbookViewId="0">
      <pane xSplit="2" ySplit="7" topLeftCell="C170" activePane="bottomRight" state="frozen"/>
      <selection pane="topRight" activeCell="D1" sqref="D1"/>
      <selection pane="bottomLeft" activeCell="A8" sqref="A8"/>
      <selection pane="bottomRight" activeCell="C172" sqref="C172:J172"/>
    </sheetView>
  </sheetViews>
  <sheetFormatPr defaultRowHeight="14.4" x14ac:dyDescent="0.3"/>
  <cols>
    <col min="1" max="1" width="5.5546875" style="2" customWidth="1"/>
    <col min="2" max="2" width="3" style="90" customWidth="1"/>
    <col min="3" max="3" width="5.88671875" style="90" customWidth="1"/>
    <col min="4" max="4" width="5.33203125" style="90" customWidth="1"/>
    <col min="5" max="5" width="6.6640625" style="91" customWidth="1"/>
    <col min="6" max="6" width="7.44140625" style="90" customWidth="1"/>
    <col min="7" max="7" width="13.33203125" style="90" customWidth="1"/>
    <col min="8" max="8" width="55.88671875" style="90" customWidth="1"/>
    <col min="9" max="9" width="24.33203125" style="90" customWidth="1"/>
    <col min="10" max="10" width="15.109375" style="90" customWidth="1"/>
    <col min="11" max="11" width="21.44140625" style="159" customWidth="1"/>
    <col min="12" max="12" width="28.109375" style="90"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90" customWidth="1"/>
    <col min="22" max="27" width="6.109375" style="2" customWidth="1"/>
    <col min="28" max="28" width="1.33203125" style="2" customWidth="1"/>
    <col min="29" max="16384" width="8.88671875" style="2"/>
  </cols>
  <sheetData>
    <row r="1" spans="1:32" ht="15" customHeight="1" thickBot="1" x14ac:dyDescent="0.35">
      <c r="B1" s="88"/>
      <c r="C1" s="2"/>
      <c r="D1" s="2"/>
      <c r="E1" s="152"/>
      <c r="F1" s="2"/>
      <c r="G1" s="2"/>
      <c r="H1" s="2"/>
      <c r="I1" s="2"/>
      <c r="J1" s="2"/>
      <c r="K1" s="280"/>
      <c r="L1" s="2"/>
      <c r="U1" s="88"/>
    </row>
    <row r="2" spans="1:32" ht="54" customHeight="1" thickTop="1" thickBot="1" x14ac:dyDescent="0.35">
      <c r="A2" s="151"/>
      <c r="B2" s="572"/>
      <c r="C2" s="885" t="s">
        <v>4358</v>
      </c>
      <c r="D2" s="886"/>
      <c r="E2" s="886"/>
      <c r="F2" s="886"/>
      <c r="G2" s="886"/>
      <c r="H2" s="887"/>
      <c r="I2" s="859" t="s">
        <v>823</v>
      </c>
      <c r="J2" s="860"/>
      <c r="K2" s="860"/>
      <c r="L2" s="860"/>
      <c r="M2" s="933"/>
      <c r="N2" s="150"/>
      <c r="O2" s="940" t="s">
        <v>178</v>
      </c>
      <c r="P2" s="941"/>
      <c r="Q2" s="941"/>
      <c r="R2" s="941"/>
      <c r="S2" s="941"/>
      <c r="T2" s="941"/>
      <c r="U2" s="949" t="s">
        <v>177</v>
      </c>
      <c r="V2" s="942" t="s">
        <v>82</v>
      </c>
      <c r="W2" s="943"/>
      <c r="X2" s="943"/>
      <c r="Y2" s="943"/>
      <c r="Z2" s="943"/>
      <c r="AA2" s="944"/>
      <c r="AB2" s="879"/>
      <c r="AC2" s="1"/>
    </row>
    <row r="3" spans="1:32" ht="43.8" customHeight="1" thickTop="1" thickBot="1" x14ac:dyDescent="0.3">
      <c r="A3" s="573">
        <f>SUM(A8:A273)</f>
        <v>1</v>
      </c>
      <c r="B3" s="572"/>
      <c r="C3" s="148"/>
      <c r="D3" s="226" t="s">
        <v>6069</v>
      </c>
      <c r="E3" s="147"/>
      <c r="F3" s="146"/>
      <c r="G3" s="146"/>
      <c r="H3" s="561"/>
      <c r="I3" s="800" t="s">
        <v>80</v>
      </c>
      <c r="J3" s="801"/>
      <c r="K3" s="801"/>
      <c r="L3" s="801"/>
      <c r="M3" s="97"/>
      <c r="N3" s="150"/>
      <c r="O3" s="936" t="s">
        <v>79</v>
      </c>
      <c r="P3" s="936"/>
      <c r="Q3" s="549"/>
      <c r="R3" s="560" t="str">
        <f>IF(COUNTIF(R8:R62,"◄►")&gt;=1,"◄►","")</f>
        <v/>
      </c>
      <c r="S3" s="936" t="s">
        <v>79</v>
      </c>
      <c r="T3" s="936"/>
      <c r="U3" s="949"/>
      <c r="V3" s="937">
        <f>SUM(W8:X302)</f>
        <v>0</v>
      </c>
      <c r="W3" s="938"/>
      <c r="X3" s="939"/>
      <c r="Y3" s="937">
        <f>SUM(Z8:AA302)</f>
        <v>0</v>
      </c>
      <c r="Z3" s="938"/>
      <c r="AA3" s="938"/>
      <c r="AB3" s="879"/>
      <c r="AC3" s="1"/>
    </row>
    <row r="4" spans="1:32" ht="53.4" customHeight="1" thickTop="1" thickBot="1" x14ac:dyDescent="0.35">
      <c r="A4" s="151"/>
      <c r="B4" s="572"/>
      <c r="C4" s="142"/>
      <c r="D4" s="141" t="s">
        <v>78</v>
      </c>
      <c r="E4" s="140"/>
      <c r="F4" s="139"/>
      <c r="G4" s="139"/>
      <c r="H4" s="558"/>
      <c r="I4" s="895" t="s">
        <v>6082</v>
      </c>
      <c r="J4" s="896"/>
      <c r="K4" s="832" t="s">
        <v>6083</v>
      </c>
      <c r="L4" s="878"/>
      <c r="M4" s="97"/>
      <c r="N4" s="875" t="s">
        <v>77</v>
      </c>
      <c r="O4" s="830" t="s">
        <v>312</v>
      </c>
      <c r="P4" s="831"/>
      <c r="Q4" s="549"/>
      <c r="R4" s="875" t="s">
        <v>77</v>
      </c>
      <c r="S4" s="945" t="s">
        <v>175</v>
      </c>
      <c r="T4" s="945"/>
      <c r="U4" s="949"/>
      <c r="V4" s="846" t="s">
        <v>41</v>
      </c>
      <c r="W4" s="931"/>
      <c r="X4" s="932"/>
      <c r="Y4" s="928" t="s">
        <v>40</v>
      </c>
      <c r="Z4" s="929"/>
      <c r="AA4" s="930"/>
      <c r="AB4" s="879"/>
      <c r="AC4" s="1"/>
    </row>
    <row r="5" spans="1:32" ht="35.4" customHeight="1" thickTop="1" thickBot="1" x14ac:dyDescent="0.3">
      <c r="A5" s="855" t="s">
        <v>4568</v>
      </c>
      <c r="B5" s="572"/>
      <c r="C5" s="137"/>
      <c r="D5" s="136" t="s">
        <v>4357</v>
      </c>
      <c r="E5" s="135"/>
      <c r="F5" s="956" t="s">
        <v>4356</v>
      </c>
      <c r="G5" s="958" t="s">
        <v>3949</v>
      </c>
      <c r="H5" s="132" t="s">
        <v>73</v>
      </c>
      <c r="I5" s="865" t="s">
        <v>173</v>
      </c>
      <c r="J5" s="960"/>
      <c r="K5" s="960"/>
      <c r="L5" s="960"/>
      <c r="M5" s="97"/>
      <c r="N5" s="875"/>
      <c r="O5" s="556">
        <f>SUM(O9:O302)</f>
        <v>0</v>
      </c>
      <c r="P5" s="556">
        <f>SUM(P9:P302)</f>
        <v>0</v>
      </c>
      <c r="Q5" s="549"/>
      <c r="R5" s="875"/>
      <c r="S5" s="556">
        <f>SUM(S9:S302)</f>
        <v>0</v>
      </c>
      <c r="T5" s="556">
        <f>SUM(T9:T302)</f>
        <v>0</v>
      </c>
      <c r="U5" s="949"/>
      <c r="V5" s="555" t="s">
        <v>68</v>
      </c>
      <c r="W5" s="552" t="s">
        <v>70</v>
      </c>
      <c r="X5" s="554" t="s">
        <v>69</v>
      </c>
      <c r="Y5" s="553" t="s">
        <v>68</v>
      </c>
      <c r="Z5" s="552" t="s">
        <v>64</v>
      </c>
      <c r="AA5" s="551" t="s">
        <v>67</v>
      </c>
      <c r="AB5" s="879"/>
      <c r="AC5" s="1"/>
    </row>
    <row r="6" spans="1:32" ht="19.8" customHeight="1" thickTop="1" thickBot="1" x14ac:dyDescent="0.3">
      <c r="A6" s="856"/>
      <c r="B6" s="582"/>
      <c r="C6" s="869"/>
      <c r="D6" s="961"/>
      <c r="E6" s="961"/>
      <c r="F6" s="957"/>
      <c r="G6" s="959"/>
      <c r="H6" s="130"/>
      <c r="I6" s="892" t="s">
        <v>815</v>
      </c>
      <c r="J6" s="894"/>
      <c r="K6" s="129" t="s">
        <v>818</v>
      </c>
      <c r="L6" s="129" t="s">
        <v>815</v>
      </c>
      <c r="M6" s="97"/>
      <c r="N6" s="875"/>
      <c r="O6" s="950" t="s">
        <v>64</v>
      </c>
      <c r="P6" s="952" t="s">
        <v>63</v>
      </c>
      <c r="Q6" s="549"/>
      <c r="R6" s="875"/>
      <c r="S6" s="950" t="s">
        <v>64</v>
      </c>
      <c r="T6" s="952" t="s">
        <v>63</v>
      </c>
      <c r="U6" s="949"/>
      <c r="V6" s="66" t="s">
        <v>60</v>
      </c>
      <c r="W6" s="834"/>
      <c r="X6" s="948"/>
      <c r="Y6" s="63" t="s">
        <v>60</v>
      </c>
      <c r="Z6" s="834"/>
      <c r="AA6" s="948"/>
      <c r="AB6" s="879"/>
      <c r="AC6" s="1"/>
      <c r="AE6" s="127"/>
      <c r="AF6" s="127"/>
    </row>
    <row r="7" spans="1:32" ht="17.399999999999999" customHeight="1" thickBot="1" x14ac:dyDescent="0.25">
      <c r="A7" s="856"/>
      <c r="B7" s="583"/>
      <c r="C7" s="126" t="s">
        <v>60</v>
      </c>
      <c r="D7" s="125" t="s">
        <v>61</v>
      </c>
      <c r="E7" s="124"/>
      <c r="F7" s="123" t="s">
        <v>61</v>
      </c>
      <c r="G7" s="959"/>
      <c r="H7" s="122" t="s">
        <v>171</v>
      </c>
      <c r="I7" s="123" t="s">
        <v>61</v>
      </c>
      <c r="J7" s="123" t="s">
        <v>61</v>
      </c>
      <c r="K7" s="123" t="s">
        <v>61</v>
      </c>
      <c r="L7" s="123" t="s">
        <v>61</v>
      </c>
      <c r="M7" s="97"/>
      <c r="N7" s="120"/>
      <c r="O7" s="951"/>
      <c r="P7" s="953"/>
      <c r="Q7" s="549"/>
      <c r="R7" s="875"/>
      <c r="S7" s="951"/>
      <c r="T7" s="953"/>
      <c r="U7" s="61"/>
      <c r="V7" s="63" t="s">
        <v>60</v>
      </c>
      <c r="W7" s="946" t="s">
        <v>59</v>
      </c>
      <c r="X7" s="947"/>
      <c r="Y7" s="63" t="s">
        <v>60</v>
      </c>
      <c r="Z7" s="946" t="s">
        <v>59</v>
      </c>
      <c r="AA7" s="947"/>
      <c r="AB7" s="5" t="s">
        <v>0</v>
      </c>
      <c r="AC7" s="568"/>
    </row>
    <row r="8" spans="1:32" ht="16.8" thickTop="1" thickBot="1" x14ac:dyDescent="0.3">
      <c r="A8" s="157"/>
      <c r="B8" s="14">
        <f>ROWS(B9:B13)-1</f>
        <v>4</v>
      </c>
      <c r="C8" s="158" t="s">
        <v>4359</v>
      </c>
      <c r="D8" s="12"/>
      <c r="E8" s="101"/>
      <c r="F8" s="10"/>
      <c r="G8" s="10"/>
      <c r="H8" s="100"/>
      <c r="I8" s="99"/>
      <c r="J8" s="99"/>
      <c r="K8" s="171" t="s">
        <v>4360</v>
      </c>
      <c r="L8" s="98"/>
      <c r="M8" s="97"/>
      <c r="N8" s="96" t="str">
        <f>IF(COUNTIF(M9:M68,"?")&gt;0,"?",IF(AND(O8="◄",P8="►"),"◄►",IF(O8="◄","◄",IF(P8="►","►",""))))</f>
        <v>◄</v>
      </c>
      <c r="O8" s="43" t="str">
        <f>IF(SUM(O9:O13)+1=ROWS(O9:O13)-COUNTIF(O9:O13,"-"),"","◄")</f>
        <v>◄</v>
      </c>
      <c r="P8" s="42" t="str">
        <f>IF(SUM(P9:P13)&gt;0,"►","")</f>
        <v/>
      </c>
      <c r="Q8" s="45"/>
      <c r="R8" s="96" t="str">
        <f>IF(COUNTIF(Q9:Q68,"?")&gt;0,"?",IF(AND(S8="◄",T8="►"),"◄►",IF(S8="◄","◄",IF(T8="►","►",""))))</f>
        <v>◄</v>
      </c>
      <c r="S8" s="43" t="str">
        <f>IF(SUM(S9:S13)+1=ROWS(S9:S13)-COUNTIF(S9:S13,"-"),"","◄")</f>
        <v>◄</v>
      </c>
      <c r="T8" s="42" t="str">
        <f>IF(SUM(T9:T13)&gt;0,"►","")</f>
        <v/>
      </c>
      <c r="U8" s="61">
        <f>ROWS(U9:U13)-1</f>
        <v>4</v>
      </c>
      <c r="V8" s="41">
        <f>SUM(V9:V13)-V13</f>
        <v>0</v>
      </c>
      <c r="W8" s="94" t="s">
        <v>51</v>
      </c>
      <c r="X8" s="93"/>
      <c r="Y8" s="41">
        <f>SUM(Y9:Y13)-Y13</f>
        <v>0</v>
      </c>
      <c r="Z8" s="94" t="s">
        <v>51</v>
      </c>
      <c r="AA8" s="93"/>
      <c r="AB8" s="5" t="s">
        <v>0</v>
      </c>
      <c r="AC8" s="92"/>
    </row>
    <row r="9" spans="1:32" x14ac:dyDescent="0.25">
      <c r="A9" s="344"/>
      <c r="B9" s="23"/>
      <c r="C9" s="113"/>
      <c r="D9" s="155" t="s">
        <v>4306</v>
      </c>
      <c r="E9" s="154">
        <v>1</v>
      </c>
      <c r="F9" s="111" t="s">
        <v>1339</v>
      </c>
      <c r="G9" s="522" t="s">
        <v>3959</v>
      </c>
      <c r="H9" s="110" t="s">
        <v>4361</v>
      </c>
      <c r="I9" s="343"/>
      <c r="J9" s="108"/>
      <c r="K9" s="161"/>
      <c r="L9" s="341"/>
      <c r="M9" s="106" t="str">
        <f>IF(N9="?","?","")</f>
        <v/>
      </c>
      <c r="N9" s="106" t="str">
        <f>IF(AND(O9="",P9&gt;0),"?",IF(O9="","◄",IF(P9&gt;=1,"►","")))</f>
        <v>◄</v>
      </c>
      <c r="O9" s="340"/>
      <c r="P9" s="339"/>
      <c r="Q9" s="106" t="str">
        <f>IF(R9="?","?","")</f>
        <v/>
      </c>
      <c r="R9" s="106" t="str">
        <f>IF(AND(S9="",T9&gt;0),"?",IF(S9="","◄",IF(T9&gt;=1,"►","")))</f>
        <v>◄</v>
      </c>
      <c r="S9" s="340"/>
      <c r="T9" s="339"/>
      <c r="U9" s="23"/>
      <c r="V9" s="338"/>
      <c r="W9" s="105">
        <f t="shared" ref="W9:X12" si="0">(O9*V9)</f>
        <v>0</v>
      </c>
      <c r="X9" s="104">
        <f t="shared" si="0"/>
        <v>0</v>
      </c>
      <c r="Y9" s="19"/>
      <c r="Z9" s="103">
        <f t="shared" ref="Z9:AA12" si="1">(S9*Y9)</f>
        <v>0</v>
      </c>
      <c r="AA9" s="102">
        <f t="shared" si="1"/>
        <v>0</v>
      </c>
      <c r="AB9" s="5" t="s">
        <v>0</v>
      </c>
      <c r="AC9" s="92"/>
    </row>
    <row r="10" spans="1:32" x14ac:dyDescent="0.25">
      <c r="A10" s="344"/>
      <c r="B10" s="23"/>
      <c r="C10" s="113"/>
      <c r="D10" s="155" t="s">
        <v>4306</v>
      </c>
      <c r="E10" s="154">
        <v>2</v>
      </c>
      <c r="F10" s="111" t="s">
        <v>1339</v>
      </c>
      <c r="G10" s="522" t="s">
        <v>3959</v>
      </c>
      <c r="H10" s="110" t="s">
        <v>4362</v>
      </c>
      <c r="I10" s="343"/>
      <c r="J10" s="108"/>
      <c r="K10" s="161"/>
      <c r="L10" s="341"/>
      <c r="M10" s="106" t="str">
        <f>IF(N10="?","?","")</f>
        <v/>
      </c>
      <c r="N10" s="106" t="str">
        <f>IF(AND(O10="",P10&gt;0),"?",IF(O10="","◄",IF(P10&gt;=1,"►","")))</f>
        <v>◄</v>
      </c>
      <c r="O10" s="340"/>
      <c r="P10" s="339"/>
      <c r="Q10" s="106" t="str">
        <f>IF(R10="?","?","")</f>
        <v/>
      </c>
      <c r="R10" s="106" t="str">
        <f>IF(AND(S10="",T10&gt;0),"?",IF(S10="","◄",IF(T10&gt;=1,"►","")))</f>
        <v>◄</v>
      </c>
      <c r="S10" s="340"/>
      <c r="T10" s="339"/>
      <c r="U10" s="23"/>
      <c r="V10" s="338"/>
      <c r="W10" s="105">
        <f t="shared" si="0"/>
        <v>0</v>
      </c>
      <c r="X10" s="104">
        <f t="shared" si="0"/>
        <v>0</v>
      </c>
      <c r="Y10" s="19"/>
      <c r="Z10" s="103">
        <f t="shared" si="1"/>
        <v>0</v>
      </c>
      <c r="AA10" s="102">
        <f t="shared" si="1"/>
        <v>0</v>
      </c>
      <c r="AB10" s="5" t="s">
        <v>0</v>
      </c>
      <c r="AC10" s="92"/>
    </row>
    <row r="11" spans="1:32" x14ac:dyDescent="0.25">
      <c r="A11" s="344"/>
      <c r="B11" s="23"/>
      <c r="C11" s="113"/>
      <c r="D11" s="155" t="s">
        <v>4306</v>
      </c>
      <c r="E11" s="154">
        <v>3</v>
      </c>
      <c r="F11" s="111" t="s">
        <v>1339</v>
      </c>
      <c r="G11" s="522" t="s">
        <v>3964</v>
      </c>
      <c r="H11" s="110" t="s">
        <v>4363</v>
      </c>
      <c r="I11" s="343"/>
      <c r="J11" s="108"/>
      <c r="K11" s="161"/>
      <c r="L11" s="341"/>
      <c r="M11" s="106" t="str">
        <f>IF(N11="?","?","")</f>
        <v/>
      </c>
      <c r="N11" s="106" t="str">
        <f>IF(AND(O11="",P11&gt;0),"?",IF(O11="","◄",IF(P11&gt;=1,"►","")))</f>
        <v>◄</v>
      </c>
      <c r="O11" s="340"/>
      <c r="P11" s="339"/>
      <c r="Q11" s="106" t="str">
        <f>IF(R11="?","?","")</f>
        <v/>
      </c>
      <c r="R11" s="106" t="str">
        <f>IF(AND(S11="",T11&gt;0),"?",IF(S11="","◄",IF(T11&gt;=1,"►","")))</f>
        <v>◄</v>
      </c>
      <c r="S11" s="340"/>
      <c r="T11" s="339"/>
      <c r="U11" s="23"/>
      <c r="V11" s="338"/>
      <c r="W11" s="105">
        <f t="shared" si="0"/>
        <v>0</v>
      </c>
      <c r="X11" s="104">
        <f t="shared" si="0"/>
        <v>0</v>
      </c>
      <c r="Y11" s="19"/>
      <c r="Z11" s="103">
        <f t="shared" si="1"/>
        <v>0</v>
      </c>
      <c r="AA11" s="102">
        <f t="shared" si="1"/>
        <v>0</v>
      </c>
      <c r="AB11" s="5" t="s">
        <v>0</v>
      </c>
      <c r="AC11" s="92"/>
    </row>
    <row r="12" spans="1:32" ht="15" thickBot="1" x14ac:dyDescent="0.3">
      <c r="A12" s="344"/>
      <c r="B12" s="23"/>
      <c r="C12" s="113"/>
      <c r="D12" s="155" t="s">
        <v>4306</v>
      </c>
      <c r="E12" s="154">
        <v>4</v>
      </c>
      <c r="F12" s="111" t="s">
        <v>1339</v>
      </c>
      <c r="G12" s="522" t="s">
        <v>3964</v>
      </c>
      <c r="H12" s="110" t="s">
        <v>4363</v>
      </c>
      <c r="I12" s="343"/>
      <c r="J12" s="108"/>
      <c r="K12" s="161"/>
      <c r="L12" s="341"/>
      <c r="M12" s="106" t="str">
        <f>IF(N12="?","?","")</f>
        <v/>
      </c>
      <c r="N12" s="106" t="str">
        <f>IF(AND(O12="",P12&gt;0),"?",IF(O12="","◄",IF(P12&gt;=1,"►","")))</f>
        <v>◄</v>
      </c>
      <c r="O12" s="340"/>
      <c r="P12" s="339"/>
      <c r="Q12" s="106" t="str">
        <f>IF(R12="?","?","")</f>
        <v/>
      </c>
      <c r="R12" s="106" t="str">
        <f>IF(AND(S12="",T12&gt;0),"?",IF(S12="","◄",IF(T12&gt;=1,"►","")))</f>
        <v>◄</v>
      </c>
      <c r="S12" s="340"/>
      <c r="T12" s="339"/>
      <c r="U12" s="23"/>
      <c r="V12" s="338"/>
      <c r="W12" s="105">
        <f t="shared" si="0"/>
        <v>0</v>
      </c>
      <c r="X12" s="104">
        <f t="shared" si="0"/>
        <v>0</v>
      </c>
      <c r="Y12" s="19"/>
      <c r="Z12" s="103">
        <f t="shared" si="1"/>
        <v>0</v>
      </c>
      <c r="AA12" s="102">
        <f t="shared" si="1"/>
        <v>0</v>
      </c>
      <c r="AB12" s="5" t="s">
        <v>0</v>
      </c>
      <c r="AC12" s="92"/>
    </row>
    <row r="13" spans="1:32" ht="16.8" thickTop="1" thickBot="1" x14ac:dyDescent="0.3">
      <c r="A13" s="157"/>
      <c r="B13" s="14">
        <f>ROWS(B14:B68)-1</f>
        <v>54</v>
      </c>
      <c r="C13" s="158" t="s">
        <v>4364</v>
      </c>
      <c r="D13" s="12"/>
      <c r="E13" s="101"/>
      <c r="F13" s="10"/>
      <c r="G13" s="10"/>
      <c r="H13" s="100"/>
      <c r="I13" s="99"/>
      <c r="J13" s="99"/>
      <c r="K13" s="171" t="s">
        <v>4365</v>
      </c>
      <c r="L13" s="98"/>
      <c r="M13" s="97"/>
      <c r="N13" s="96" t="str">
        <f>IF(COUNTIF(M14:M71,"?")&gt;0,"?",IF(AND(O13="◄",P13="►"),"◄►",IF(O13="◄","◄",IF(P13="►","►",""))))</f>
        <v>◄</v>
      </c>
      <c r="O13" s="43" t="str">
        <f>IF(SUM(O14:O68)+1=ROWS(O14:O68)-COUNTIF(O14:O68,"-"),"","◄")</f>
        <v>◄</v>
      </c>
      <c r="P13" s="42" t="str">
        <f>IF(SUM(P14:P68)&gt;0,"►","")</f>
        <v/>
      </c>
      <c r="Q13" s="45"/>
      <c r="R13" s="96" t="str">
        <f>IF(COUNTIF(Q14:Q71,"?")&gt;0,"?",IF(AND(S13="◄",T13="►"),"◄►",IF(S13="◄","◄",IF(T13="►","►",""))))</f>
        <v>◄</v>
      </c>
      <c r="S13" s="43" t="str">
        <f>IF(SUM(S14:S68)+1=ROWS(S14:S68)-COUNTIF(S14:S68,"-"),"","◄")</f>
        <v>◄</v>
      </c>
      <c r="T13" s="42" t="str">
        <f>IF(SUM(T14:T68)&gt;0,"►","")</f>
        <v/>
      </c>
      <c r="U13" s="61">
        <f>ROWS(U14:U68)-1</f>
        <v>54</v>
      </c>
      <c r="V13" s="41">
        <f>SUM(V14:V68)-V68</f>
        <v>0</v>
      </c>
      <c r="W13" s="94" t="s">
        <v>51</v>
      </c>
      <c r="X13" s="93"/>
      <c r="Y13" s="41">
        <f>SUM(Y14:Y68)-Y68</f>
        <v>0</v>
      </c>
      <c r="Z13" s="94" t="s">
        <v>51</v>
      </c>
      <c r="AA13" s="93"/>
      <c r="AB13" s="5" t="s">
        <v>0</v>
      </c>
      <c r="AC13" s="92"/>
    </row>
    <row r="14" spans="1:32" x14ac:dyDescent="0.25">
      <c r="A14" s="344"/>
      <c r="B14" s="23"/>
      <c r="C14" s="113"/>
      <c r="D14" s="155" t="s">
        <v>4306</v>
      </c>
      <c r="E14" s="154">
        <v>5</v>
      </c>
      <c r="F14" s="111" t="s">
        <v>3972</v>
      </c>
      <c r="G14" s="522" t="s">
        <v>3973</v>
      </c>
      <c r="H14" s="110" t="s">
        <v>4366</v>
      </c>
      <c r="I14" s="343"/>
      <c r="J14" s="108"/>
      <c r="K14" s="161"/>
      <c r="L14" s="108"/>
      <c r="M14" s="106" t="str">
        <f t="shared" ref="M14:M21" si="2">IF(N14="?","?","")</f>
        <v/>
      </c>
      <c r="N14" s="106" t="str">
        <f t="shared" ref="N14:N45" si="3">IF(AND(O14="",P14&gt;0),"?",IF(O14="","◄",IF(P14&gt;=1,"►","")))</f>
        <v>◄</v>
      </c>
      <c r="O14" s="340"/>
      <c r="P14" s="339"/>
      <c r="Q14" s="106" t="str">
        <f t="shared" ref="Q14:Q45" si="4">IF(R14="?","?","")</f>
        <v/>
      </c>
      <c r="R14" s="106" t="str">
        <f t="shared" ref="R14:R45" si="5">IF(AND(S14="",T14&gt;0),"?",IF(S14="","◄",IF(T14&gt;=1,"►","")))</f>
        <v>◄</v>
      </c>
      <c r="S14" s="340"/>
      <c r="T14" s="339"/>
      <c r="U14" s="23"/>
      <c r="V14" s="338"/>
      <c r="W14" s="105">
        <f t="shared" ref="W14:W45" si="6">(O14*V14)</f>
        <v>0</v>
      </c>
      <c r="X14" s="104">
        <f t="shared" ref="X14:X45" si="7">(P14*W14)</f>
        <v>0</v>
      </c>
      <c r="Y14" s="19"/>
      <c r="Z14" s="103">
        <f t="shared" ref="Z14:Z45" si="8">(S14*Y14)</f>
        <v>0</v>
      </c>
      <c r="AA14" s="102">
        <f t="shared" ref="AA14:AA45" si="9">(T14*Z14)</f>
        <v>0</v>
      </c>
      <c r="AB14" s="5" t="s">
        <v>0</v>
      </c>
      <c r="AC14" s="92"/>
    </row>
    <row r="15" spans="1:32" x14ac:dyDescent="0.25">
      <c r="A15" s="344"/>
      <c r="B15" s="23"/>
      <c r="C15" s="113"/>
      <c r="D15" s="155" t="s">
        <v>4306</v>
      </c>
      <c r="E15" s="154">
        <v>6</v>
      </c>
      <c r="F15" s="111" t="s">
        <v>3972</v>
      </c>
      <c r="G15" s="522" t="s">
        <v>3973</v>
      </c>
      <c r="H15" s="110" t="s">
        <v>4367</v>
      </c>
      <c r="I15" s="343"/>
      <c r="J15" s="108"/>
      <c r="K15" s="161"/>
      <c r="L15" s="107"/>
      <c r="M15" s="106" t="str">
        <f t="shared" si="2"/>
        <v/>
      </c>
      <c r="N15" s="106" t="str">
        <f t="shared" si="3"/>
        <v>◄</v>
      </c>
      <c r="O15" s="340"/>
      <c r="P15" s="339"/>
      <c r="Q15" s="106" t="str">
        <f t="shared" si="4"/>
        <v/>
      </c>
      <c r="R15" s="106" t="str">
        <f t="shared" si="5"/>
        <v>◄</v>
      </c>
      <c r="S15" s="340"/>
      <c r="T15" s="339"/>
      <c r="U15" s="23"/>
      <c r="V15" s="338"/>
      <c r="W15" s="105">
        <f t="shared" si="6"/>
        <v>0</v>
      </c>
      <c r="X15" s="104">
        <f t="shared" si="7"/>
        <v>0</v>
      </c>
      <c r="Y15" s="19"/>
      <c r="Z15" s="103">
        <f t="shared" si="8"/>
        <v>0</v>
      </c>
      <c r="AA15" s="102">
        <f t="shared" si="9"/>
        <v>0</v>
      </c>
      <c r="AB15" s="5" t="s">
        <v>0</v>
      </c>
      <c r="AC15" s="92"/>
    </row>
    <row r="16" spans="1:32" x14ac:dyDescent="0.25">
      <c r="A16" s="344"/>
      <c r="B16" s="23"/>
      <c r="C16" s="113"/>
      <c r="D16" s="155" t="s">
        <v>4306</v>
      </c>
      <c r="E16" s="154">
        <v>7</v>
      </c>
      <c r="F16" s="111" t="s">
        <v>1155</v>
      </c>
      <c r="G16" s="522" t="s">
        <v>3976</v>
      </c>
      <c r="H16" s="110" t="s">
        <v>4368</v>
      </c>
      <c r="I16" s="343"/>
      <c r="J16" s="108"/>
      <c r="K16" s="161"/>
      <c r="L16" s="107"/>
      <c r="M16" s="106" t="str">
        <f t="shared" si="2"/>
        <v/>
      </c>
      <c r="N16" s="106" t="str">
        <f t="shared" si="3"/>
        <v>◄</v>
      </c>
      <c r="O16" s="340"/>
      <c r="P16" s="339"/>
      <c r="Q16" s="106" t="str">
        <f t="shared" si="4"/>
        <v/>
      </c>
      <c r="R16" s="106" t="str">
        <f t="shared" si="5"/>
        <v>◄</v>
      </c>
      <c r="S16" s="340"/>
      <c r="T16" s="339"/>
      <c r="U16" s="23"/>
      <c r="V16" s="338"/>
      <c r="W16" s="105">
        <f t="shared" si="6"/>
        <v>0</v>
      </c>
      <c r="X16" s="104">
        <f t="shared" si="7"/>
        <v>0</v>
      </c>
      <c r="Y16" s="19"/>
      <c r="Z16" s="103">
        <f t="shared" si="8"/>
        <v>0</v>
      </c>
      <c r="AA16" s="102">
        <f t="shared" si="9"/>
        <v>0</v>
      </c>
      <c r="AB16" s="5" t="s">
        <v>0</v>
      </c>
      <c r="AC16" s="92"/>
    </row>
    <row r="17" spans="1:29" x14ac:dyDescent="0.25">
      <c r="A17" s="344"/>
      <c r="B17" s="23"/>
      <c r="C17" s="113"/>
      <c r="D17" s="155" t="s">
        <v>4306</v>
      </c>
      <c r="E17" s="154">
        <v>8</v>
      </c>
      <c r="F17" s="111" t="s">
        <v>1155</v>
      </c>
      <c r="G17" s="522" t="s">
        <v>3976</v>
      </c>
      <c r="H17" s="110" t="s">
        <v>4369</v>
      </c>
      <c r="I17" s="343"/>
      <c r="J17" s="108"/>
      <c r="K17" s="161"/>
      <c r="L17" s="107"/>
      <c r="M17" s="106" t="str">
        <f t="shared" si="2"/>
        <v/>
      </c>
      <c r="N17" s="106" t="str">
        <f t="shared" si="3"/>
        <v>◄</v>
      </c>
      <c r="O17" s="340"/>
      <c r="P17" s="339"/>
      <c r="Q17" s="106" t="str">
        <f t="shared" si="4"/>
        <v/>
      </c>
      <c r="R17" s="106" t="str">
        <f t="shared" si="5"/>
        <v>◄</v>
      </c>
      <c r="S17" s="340"/>
      <c r="T17" s="339"/>
      <c r="U17" s="23"/>
      <c r="V17" s="338"/>
      <c r="W17" s="105">
        <f t="shared" si="6"/>
        <v>0</v>
      </c>
      <c r="X17" s="104">
        <f t="shared" si="7"/>
        <v>0</v>
      </c>
      <c r="Y17" s="19"/>
      <c r="Z17" s="103">
        <f t="shared" si="8"/>
        <v>0</v>
      </c>
      <c r="AA17" s="102">
        <f t="shared" si="9"/>
        <v>0</v>
      </c>
      <c r="AB17" s="5" t="s">
        <v>0</v>
      </c>
      <c r="AC17" s="92"/>
    </row>
    <row r="18" spans="1:29" x14ac:dyDescent="0.25">
      <c r="A18" s="344"/>
      <c r="B18" s="23"/>
      <c r="C18" s="113"/>
      <c r="D18" s="155" t="s">
        <v>4306</v>
      </c>
      <c r="E18" s="154">
        <v>9</v>
      </c>
      <c r="F18" s="111" t="s">
        <v>1155</v>
      </c>
      <c r="G18" s="522" t="s">
        <v>3976</v>
      </c>
      <c r="H18" s="110" t="s">
        <v>4370</v>
      </c>
      <c r="I18" s="343"/>
      <c r="J18" s="108"/>
      <c r="K18" s="161"/>
      <c r="L18" s="107"/>
      <c r="M18" s="106" t="str">
        <f t="shared" si="2"/>
        <v/>
      </c>
      <c r="N18" s="106" t="str">
        <f t="shared" si="3"/>
        <v>◄</v>
      </c>
      <c r="O18" s="340"/>
      <c r="P18" s="339"/>
      <c r="Q18" s="106" t="str">
        <f t="shared" si="4"/>
        <v/>
      </c>
      <c r="R18" s="106" t="str">
        <f t="shared" si="5"/>
        <v>◄</v>
      </c>
      <c r="S18" s="340"/>
      <c r="T18" s="339"/>
      <c r="U18" s="23"/>
      <c r="V18" s="338"/>
      <c r="W18" s="105">
        <f t="shared" si="6"/>
        <v>0</v>
      </c>
      <c r="X18" s="104">
        <f t="shared" si="7"/>
        <v>0</v>
      </c>
      <c r="Y18" s="19"/>
      <c r="Z18" s="103">
        <f t="shared" si="8"/>
        <v>0</v>
      </c>
      <c r="AA18" s="102">
        <f t="shared" si="9"/>
        <v>0</v>
      </c>
      <c r="AB18" s="5" t="s">
        <v>0</v>
      </c>
      <c r="AC18" s="92"/>
    </row>
    <row r="19" spans="1:29" x14ac:dyDescent="0.25">
      <c r="A19" s="344"/>
      <c r="B19" s="23"/>
      <c r="C19" s="113"/>
      <c r="D19" s="155" t="s">
        <v>4306</v>
      </c>
      <c r="E19" s="154">
        <v>10</v>
      </c>
      <c r="F19" s="111" t="s">
        <v>1155</v>
      </c>
      <c r="G19" s="522" t="s">
        <v>3976</v>
      </c>
      <c r="H19" s="110" t="s">
        <v>4371</v>
      </c>
      <c r="I19" s="343"/>
      <c r="J19" s="108"/>
      <c r="K19" s="161"/>
      <c r="L19" s="107"/>
      <c r="M19" s="106" t="str">
        <f t="shared" si="2"/>
        <v/>
      </c>
      <c r="N19" s="106" t="str">
        <f t="shared" si="3"/>
        <v>◄</v>
      </c>
      <c r="O19" s="340"/>
      <c r="P19" s="339"/>
      <c r="Q19" s="106" t="str">
        <f t="shared" si="4"/>
        <v/>
      </c>
      <c r="R19" s="106" t="str">
        <f t="shared" si="5"/>
        <v>◄</v>
      </c>
      <c r="S19" s="340"/>
      <c r="T19" s="339"/>
      <c r="U19" s="23"/>
      <c r="V19" s="338"/>
      <c r="W19" s="105">
        <f t="shared" si="6"/>
        <v>0</v>
      </c>
      <c r="X19" s="104">
        <f t="shared" si="7"/>
        <v>0</v>
      </c>
      <c r="Y19" s="19"/>
      <c r="Z19" s="103">
        <f t="shared" si="8"/>
        <v>0</v>
      </c>
      <c r="AA19" s="102">
        <f t="shared" si="9"/>
        <v>0</v>
      </c>
      <c r="AB19" s="5" t="s">
        <v>0</v>
      </c>
      <c r="AC19" s="92"/>
    </row>
    <row r="20" spans="1:29" x14ac:dyDescent="0.25">
      <c r="A20" s="344"/>
      <c r="B20" s="23"/>
      <c r="C20" s="113"/>
      <c r="D20" s="155" t="s">
        <v>4306</v>
      </c>
      <c r="E20" s="154">
        <v>11</v>
      </c>
      <c r="F20" s="111" t="s">
        <v>1155</v>
      </c>
      <c r="G20" s="522" t="s">
        <v>3976</v>
      </c>
      <c r="H20" s="110" t="s">
        <v>4372</v>
      </c>
      <c r="I20" s="343"/>
      <c r="J20" s="108"/>
      <c r="K20" s="161"/>
      <c r="L20" s="107"/>
      <c r="M20" s="106" t="str">
        <f t="shared" si="2"/>
        <v/>
      </c>
      <c r="N20" s="106" t="str">
        <f t="shared" si="3"/>
        <v>◄</v>
      </c>
      <c r="O20" s="340"/>
      <c r="P20" s="339"/>
      <c r="Q20" s="106" t="str">
        <f t="shared" si="4"/>
        <v/>
      </c>
      <c r="R20" s="106" t="str">
        <f t="shared" si="5"/>
        <v>◄</v>
      </c>
      <c r="S20" s="340"/>
      <c r="T20" s="339"/>
      <c r="U20" s="23"/>
      <c r="V20" s="338"/>
      <c r="W20" s="105">
        <f t="shared" si="6"/>
        <v>0</v>
      </c>
      <c r="X20" s="104">
        <f t="shared" si="7"/>
        <v>0</v>
      </c>
      <c r="Y20" s="19"/>
      <c r="Z20" s="103">
        <f t="shared" si="8"/>
        <v>0</v>
      </c>
      <c r="AA20" s="102">
        <f t="shared" si="9"/>
        <v>0</v>
      </c>
      <c r="AB20" s="5" t="s">
        <v>0</v>
      </c>
      <c r="AC20" s="92"/>
    </row>
    <row r="21" spans="1:29" x14ac:dyDescent="0.25">
      <c r="A21" s="344"/>
      <c r="B21" s="23"/>
      <c r="C21" s="113"/>
      <c r="D21" s="155" t="s">
        <v>4306</v>
      </c>
      <c r="E21" s="154">
        <v>12</v>
      </c>
      <c r="F21" s="111" t="s">
        <v>1155</v>
      </c>
      <c r="G21" s="522" t="s">
        <v>3976</v>
      </c>
      <c r="H21" s="110" t="s">
        <v>4373</v>
      </c>
      <c r="I21" s="343"/>
      <c r="J21" s="108"/>
      <c r="K21" s="161"/>
      <c r="L21" s="107"/>
      <c r="M21" s="106" t="str">
        <f t="shared" si="2"/>
        <v/>
      </c>
      <c r="N21" s="106" t="str">
        <f t="shared" si="3"/>
        <v>◄</v>
      </c>
      <c r="O21" s="340"/>
      <c r="P21" s="339"/>
      <c r="Q21" s="106" t="str">
        <f t="shared" si="4"/>
        <v/>
      </c>
      <c r="R21" s="106" t="str">
        <f t="shared" si="5"/>
        <v>◄</v>
      </c>
      <c r="S21" s="340"/>
      <c r="T21" s="339"/>
      <c r="U21" s="23"/>
      <c r="V21" s="338"/>
      <c r="W21" s="105">
        <f t="shared" si="6"/>
        <v>0</v>
      </c>
      <c r="X21" s="104">
        <f t="shared" si="7"/>
        <v>0</v>
      </c>
      <c r="Y21" s="19"/>
      <c r="Z21" s="103">
        <f t="shared" si="8"/>
        <v>0</v>
      </c>
      <c r="AA21" s="102">
        <f t="shared" si="9"/>
        <v>0</v>
      </c>
      <c r="AB21" s="5" t="s">
        <v>0</v>
      </c>
      <c r="AC21" s="92"/>
    </row>
    <row r="22" spans="1:29" x14ac:dyDescent="0.25">
      <c r="A22" s="344"/>
      <c r="B22" s="23"/>
      <c r="C22" s="113"/>
      <c r="D22" s="155" t="s">
        <v>4306</v>
      </c>
      <c r="E22" s="154">
        <v>13</v>
      </c>
      <c r="F22" s="111" t="s">
        <v>1155</v>
      </c>
      <c r="G22" s="522" t="s">
        <v>3976</v>
      </c>
      <c r="H22" s="110" t="s">
        <v>4374</v>
      </c>
      <c r="I22" s="343"/>
      <c r="J22" s="108"/>
      <c r="K22" s="161"/>
      <c r="L22" s="107"/>
      <c r="M22" s="106"/>
      <c r="N22" s="106" t="str">
        <f t="shared" si="3"/>
        <v>◄</v>
      </c>
      <c r="O22" s="340"/>
      <c r="P22" s="339"/>
      <c r="Q22" s="106" t="str">
        <f t="shared" si="4"/>
        <v/>
      </c>
      <c r="R22" s="106" t="str">
        <f t="shared" si="5"/>
        <v>◄</v>
      </c>
      <c r="S22" s="340"/>
      <c r="T22" s="339"/>
      <c r="U22" s="23"/>
      <c r="V22" s="338"/>
      <c r="W22" s="105">
        <f t="shared" si="6"/>
        <v>0</v>
      </c>
      <c r="X22" s="104">
        <f t="shared" si="7"/>
        <v>0</v>
      </c>
      <c r="Y22" s="19"/>
      <c r="Z22" s="103">
        <f t="shared" si="8"/>
        <v>0</v>
      </c>
      <c r="AA22" s="102">
        <f t="shared" si="9"/>
        <v>0</v>
      </c>
      <c r="AB22" s="5" t="s">
        <v>0</v>
      </c>
      <c r="AC22" s="92"/>
    </row>
    <row r="23" spans="1:29" x14ac:dyDescent="0.25">
      <c r="A23" s="344"/>
      <c r="B23" s="23"/>
      <c r="C23" s="113"/>
      <c r="D23" s="155" t="s">
        <v>4306</v>
      </c>
      <c r="E23" s="154">
        <v>14</v>
      </c>
      <c r="F23" s="111" t="s">
        <v>1305</v>
      </c>
      <c r="G23" s="522" t="s">
        <v>3984</v>
      </c>
      <c r="H23" s="110" t="s">
        <v>4375</v>
      </c>
      <c r="I23" s="343"/>
      <c r="J23" s="108"/>
      <c r="K23" s="161"/>
      <c r="L23" s="107"/>
      <c r="M23" s="106"/>
      <c r="N23" s="106" t="str">
        <f t="shared" si="3"/>
        <v>◄</v>
      </c>
      <c r="O23" s="340"/>
      <c r="P23" s="339"/>
      <c r="Q23" s="106" t="str">
        <f t="shared" si="4"/>
        <v/>
      </c>
      <c r="R23" s="106" t="str">
        <f t="shared" si="5"/>
        <v>◄</v>
      </c>
      <c r="S23" s="340"/>
      <c r="T23" s="339"/>
      <c r="U23" s="23"/>
      <c r="V23" s="338"/>
      <c r="W23" s="105">
        <f t="shared" si="6"/>
        <v>0</v>
      </c>
      <c r="X23" s="104">
        <f t="shared" si="7"/>
        <v>0</v>
      </c>
      <c r="Y23" s="19"/>
      <c r="Z23" s="103">
        <f t="shared" si="8"/>
        <v>0</v>
      </c>
      <c r="AA23" s="102">
        <f t="shared" si="9"/>
        <v>0</v>
      </c>
      <c r="AB23" s="5" t="s">
        <v>0</v>
      </c>
      <c r="AC23" s="92"/>
    </row>
    <row r="24" spans="1:29" x14ac:dyDescent="0.25">
      <c r="A24" s="344"/>
      <c r="B24" s="23"/>
      <c r="C24" s="113"/>
      <c r="D24" s="155" t="s">
        <v>4306</v>
      </c>
      <c r="E24" s="154">
        <v>15</v>
      </c>
      <c r="F24" s="111" t="s">
        <v>1305</v>
      </c>
      <c r="G24" s="522" t="s">
        <v>3984</v>
      </c>
      <c r="H24" s="110" t="s">
        <v>4376</v>
      </c>
      <c r="I24" s="343"/>
      <c r="J24" s="108"/>
      <c r="K24" s="161"/>
      <c r="L24" s="107"/>
      <c r="M24" s="106"/>
      <c r="N24" s="106" t="str">
        <f t="shared" si="3"/>
        <v>◄</v>
      </c>
      <c r="O24" s="340"/>
      <c r="P24" s="339"/>
      <c r="Q24" s="106" t="str">
        <f t="shared" si="4"/>
        <v/>
      </c>
      <c r="R24" s="106" t="str">
        <f t="shared" si="5"/>
        <v>◄</v>
      </c>
      <c r="S24" s="340"/>
      <c r="T24" s="339"/>
      <c r="U24" s="23"/>
      <c r="V24" s="338"/>
      <c r="W24" s="105">
        <f t="shared" si="6"/>
        <v>0</v>
      </c>
      <c r="X24" s="104">
        <f t="shared" si="7"/>
        <v>0</v>
      </c>
      <c r="Y24" s="19"/>
      <c r="Z24" s="103">
        <f t="shared" si="8"/>
        <v>0</v>
      </c>
      <c r="AA24" s="102">
        <f t="shared" si="9"/>
        <v>0</v>
      </c>
      <c r="AB24" s="5" t="s">
        <v>0</v>
      </c>
      <c r="AC24" s="92"/>
    </row>
    <row r="25" spans="1:29" x14ac:dyDescent="0.25">
      <c r="A25" s="344"/>
      <c r="B25" s="23"/>
      <c r="C25" s="113"/>
      <c r="D25" s="155" t="s">
        <v>4306</v>
      </c>
      <c r="E25" s="154">
        <v>16</v>
      </c>
      <c r="F25" s="111" t="s">
        <v>1305</v>
      </c>
      <c r="G25" s="522" t="s">
        <v>3984</v>
      </c>
      <c r="H25" s="110" t="s">
        <v>4377</v>
      </c>
      <c r="I25" s="343"/>
      <c r="J25" s="108"/>
      <c r="K25" s="161"/>
      <c r="L25" s="107"/>
      <c r="M25" s="106"/>
      <c r="N25" s="106" t="str">
        <f t="shared" si="3"/>
        <v>◄</v>
      </c>
      <c r="O25" s="340"/>
      <c r="P25" s="339"/>
      <c r="Q25" s="106" t="str">
        <f t="shared" si="4"/>
        <v/>
      </c>
      <c r="R25" s="106" t="str">
        <f t="shared" si="5"/>
        <v>◄</v>
      </c>
      <c r="S25" s="340"/>
      <c r="T25" s="339"/>
      <c r="U25" s="23"/>
      <c r="V25" s="338"/>
      <c r="W25" s="105">
        <f t="shared" si="6"/>
        <v>0</v>
      </c>
      <c r="X25" s="104">
        <f t="shared" si="7"/>
        <v>0</v>
      </c>
      <c r="Y25" s="19"/>
      <c r="Z25" s="103">
        <f t="shared" si="8"/>
        <v>0</v>
      </c>
      <c r="AA25" s="102">
        <f t="shared" si="9"/>
        <v>0</v>
      </c>
      <c r="AB25" s="5" t="s">
        <v>0</v>
      </c>
      <c r="AC25" s="92"/>
    </row>
    <row r="26" spans="1:29" x14ac:dyDescent="0.25">
      <c r="A26" s="344"/>
      <c r="B26" s="23"/>
      <c r="C26" s="113"/>
      <c r="D26" s="155" t="s">
        <v>4306</v>
      </c>
      <c r="E26" s="154">
        <v>17</v>
      </c>
      <c r="F26" s="111" t="s">
        <v>1305</v>
      </c>
      <c r="G26" s="522" t="s">
        <v>3984</v>
      </c>
      <c r="H26" s="110" t="s">
        <v>4378</v>
      </c>
      <c r="I26" s="343"/>
      <c r="J26" s="108"/>
      <c r="K26" s="161"/>
      <c r="L26" s="107"/>
      <c r="M26" s="106"/>
      <c r="N26" s="106" t="str">
        <f t="shared" si="3"/>
        <v>◄</v>
      </c>
      <c r="O26" s="340"/>
      <c r="P26" s="339"/>
      <c r="Q26" s="106" t="str">
        <f t="shared" si="4"/>
        <v/>
      </c>
      <c r="R26" s="106" t="str">
        <f t="shared" si="5"/>
        <v>◄</v>
      </c>
      <c r="S26" s="340"/>
      <c r="T26" s="339"/>
      <c r="U26" s="23"/>
      <c r="V26" s="338"/>
      <c r="W26" s="105">
        <f t="shared" si="6"/>
        <v>0</v>
      </c>
      <c r="X26" s="104">
        <f t="shared" si="7"/>
        <v>0</v>
      </c>
      <c r="Y26" s="19"/>
      <c r="Z26" s="103">
        <f t="shared" si="8"/>
        <v>0</v>
      </c>
      <c r="AA26" s="102">
        <f t="shared" si="9"/>
        <v>0</v>
      </c>
      <c r="AB26" s="5" t="s">
        <v>0</v>
      </c>
      <c r="AC26" s="92"/>
    </row>
    <row r="27" spans="1:29" x14ac:dyDescent="0.25">
      <c r="A27" s="344"/>
      <c r="B27" s="23"/>
      <c r="C27" s="113"/>
      <c r="D27" s="155" t="s">
        <v>4306</v>
      </c>
      <c r="E27" s="154">
        <v>18</v>
      </c>
      <c r="F27" s="111" t="s">
        <v>1305</v>
      </c>
      <c r="G27" s="522" t="s">
        <v>3984</v>
      </c>
      <c r="H27" s="110" t="s">
        <v>4379</v>
      </c>
      <c r="I27" s="343"/>
      <c r="J27" s="108"/>
      <c r="K27" s="161"/>
      <c r="L27" s="107"/>
      <c r="M27" s="106"/>
      <c r="N27" s="106" t="str">
        <f t="shared" si="3"/>
        <v>◄</v>
      </c>
      <c r="O27" s="340"/>
      <c r="P27" s="339"/>
      <c r="Q27" s="106" t="str">
        <f t="shared" si="4"/>
        <v/>
      </c>
      <c r="R27" s="106" t="str">
        <f t="shared" si="5"/>
        <v>◄</v>
      </c>
      <c r="S27" s="340"/>
      <c r="T27" s="339"/>
      <c r="U27" s="23"/>
      <c r="V27" s="338"/>
      <c r="W27" s="105">
        <f t="shared" si="6"/>
        <v>0</v>
      </c>
      <c r="X27" s="104">
        <f t="shared" si="7"/>
        <v>0</v>
      </c>
      <c r="Y27" s="19"/>
      <c r="Z27" s="103">
        <f t="shared" si="8"/>
        <v>0</v>
      </c>
      <c r="AA27" s="102">
        <f t="shared" si="9"/>
        <v>0</v>
      </c>
      <c r="AB27" s="5" t="s">
        <v>0</v>
      </c>
      <c r="AC27" s="92"/>
    </row>
    <row r="28" spans="1:29" x14ac:dyDescent="0.25">
      <c r="A28" s="344"/>
      <c r="B28" s="23"/>
      <c r="C28" s="113"/>
      <c r="D28" s="155" t="s">
        <v>4306</v>
      </c>
      <c r="E28" s="154">
        <v>19</v>
      </c>
      <c r="F28" s="111" t="s">
        <v>1305</v>
      </c>
      <c r="G28" s="522" t="s">
        <v>3984</v>
      </c>
      <c r="H28" s="110" t="s">
        <v>4380</v>
      </c>
      <c r="I28" s="343"/>
      <c r="J28" s="108"/>
      <c r="K28" s="161"/>
      <c r="L28" s="107"/>
      <c r="M28" s="106"/>
      <c r="N28" s="106" t="str">
        <f t="shared" si="3"/>
        <v>◄</v>
      </c>
      <c r="O28" s="340"/>
      <c r="P28" s="339"/>
      <c r="Q28" s="106" t="str">
        <f t="shared" si="4"/>
        <v/>
      </c>
      <c r="R28" s="106" t="str">
        <f t="shared" si="5"/>
        <v>◄</v>
      </c>
      <c r="S28" s="340"/>
      <c r="T28" s="339"/>
      <c r="U28" s="23"/>
      <c r="V28" s="338"/>
      <c r="W28" s="105">
        <f t="shared" si="6"/>
        <v>0</v>
      </c>
      <c r="X28" s="104">
        <f t="shared" si="7"/>
        <v>0</v>
      </c>
      <c r="Y28" s="19"/>
      <c r="Z28" s="103">
        <f t="shared" si="8"/>
        <v>0</v>
      </c>
      <c r="AA28" s="102">
        <f t="shared" si="9"/>
        <v>0</v>
      </c>
      <c r="AB28" s="5" t="s">
        <v>0</v>
      </c>
      <c r="AC28" s="92"/>
    </row>
    <row r="29" spans="1:29" x14ac:dyDescent="0.25">
      <c r="A29" s="344"/>
      <c r="B29" s="23"/>
      <c r="C29" s="113"/>
      <c r="D29" s="155" t="s">
        <v>4306</v>
      </c>
      <c r="E29" s="154">
        <v>20</v>
      </c>
      <c r="F29" s="111" t="s">
        <v>1266</v>
      </c>
      <c r="G29" s="522" t="s">
        <v>3991</v>
      </c>
      <c r="H29" s="110" t="s">
        <v>4381</v>
      </c>
      <c r="I29" s="343"/>
      <c r="J29" s="108"/>
      <c r="K29" s="161"/>
      <c r="L29" s="107"/>
      <c r="M29" s="106"/>
      <c r="N29" s="106" t="str">
        <f t="shared" si="3"/>
        <v>◄</v>
      </c>
      <c r="O29" s="340"/>
      <c r="P29" s="339"/>
      <c r="Q29" s="106" t="str">
        <f t="shared" si="4"/>
        <v/>
      </c>
      <c r="R29" s="106" t="str">
        <f t="shared" si="5"/>
        <v>◄</v>
      </c>
      <c r="S29" s="340"/>
      <c r="T29" s="339"/>
      <c r="U29" s="23"/>
      <c r="V29" s="338"/>
      <c r="W29" s="105">
        <f t="shared" si="6"/>
        <v>0</v>
      </c>
      <c r="X29" s="104">
        <f t="shared" si="7"/>
        <v>0</v>
      </c>
      <c r="Y29" s="19"/>
      <c r="Z29" s="103">
        <f t="shared" si="8"/>
        <v>0</v>
      </c>
      <c r="AA29" s="102">
        <f t="shared" si="9"/>
        <v>0</v>
      </c>
      <c r="AB29" s="5" t="s">
        <v>0</v>
      </c>
      <c r="AC29" s="92"/>
    </row>
    <row r="30" spans="1:29" x14ac:dyDescent="0.25">
      <c r="A30" s="344"/>
      <c r="B30" s="23"/>
      <c r="C30" s="113"/>
      <c r="D30" s="155" t="s">
        <v>4306</v>
      </c>
      <c r="E30" s="154">
        <v>21</v>
      </c>
      <c r="F30" s="111" t="s">
        <v>1266</v>
      </c>
      <c r="G30" s="522" t="s">
        <v>3991</v>
      </c>
      <c r="H30" s="110" t="s">
        <v>4382</v>
      </c>
      <c r="I30" s="343"/>
      <c r="J30" s="108"/>
      <c r="K30" s="161"/>
      <c r="L30" s="107"/>
      <c r="M30" s="106"/>
      <c r="N30" s="106" t="str">
        <f t="shared" si="3"/>
        <v>◄</v>
      </c>
      <c r="O30" s="340"/>
      <c r="P30" s="339"/>
      <c r="Q30" s="106" t="str">
        <f t="shared" si="4"/>
        <v/>
      </c>
      <c r="R30" s="106" t="str">
        <f t="shared" si="5"/>
        <v>◄</v>
      </c>
      <c r="S30" s="340"/>
      <c r="T30" s="339"/>
      <c r="U30" s="23"/>
      <c r="V30" s="338"/>
      <c r="W30" s="105">
        <f t="shared" si="6"/>
        <v>0</v>
      </c>
      <c r="X30" s="104">
        <f t="shared" si="7"/>
        <v>0</v>
      </c>
      <c r="Y30" s="19"/>
      <c r="Z30" s="103">
        <f t="shared" si="8"/>
        <v>0</v>
      </c>
      <c r="AA30" s="102">
        <f t="shared" si="9"/>
        <v>0</v>
      </c>
      <c r="AB30" s="5" t="s">
        <v>0</v>
      </c>
      <c r="AC30" s="92"/>
    </row>
    <row r="31" spans="1:29" x14ac:dyDescent="0.25">
      <c r="A31" s="344"/>
      <c r="B31" s="23"/>
      <c r="C31" s="113"/>
      <c r="D31" s="155" t="s">
        <v>4306</v>
      </c>
      <c r="E31" s="154">
        <v>22</v>
      </c>
      <c r="F31" s="111" t="s">
        <v>1266</v>
      </c>
      <c r="G31" s="522" t="s">
        <v>3991</v>
      </c>
      <c r="H31" s="110" t="s">
        <v>4383</v>
      </c>
      <c r="I31" s="343"/>
      <c r="J31" s="108"/>
      <c r="K31" s="161"/>
      <c r="L31" s="107"/>
      <c r="M31" s="106"/>
      <c r="N31" s="106" t="str">
        <f t="shared" si="3"/>
        <v>◄</v>
      </c>
      <c r="O31" s="340"/>
      <c r="P31" s="339"/>
      <c r="Q31" s="106" t="str">
        <f t="shared" si="4"/>
        <v/>
      </c>
      <c r="R31" s="106" t="str">
        <f t="shared" si="5"/>
        <v>◄</v>
      </c>
      <c r="S31" s="340"/>
      <c r="T31" s="339"/>
      <c r="U31" s="23"/>
      <c r="V31" s="338"/>
      <c r="W31" s="105">
        <f t="shared" si="6"/>
        <v>0</v>
      </c>
      <c r="X31" s="104">
        <f t="shared" si="7"/>
        <v>0</v>
      </c>
      <c r="Y31" s="19"/>
      <c r="Z31" s="103">
        <f t="shared" si="8"/>
        <v>0</v>
      </c>
      <c r="AA31" s="102">
        <f t="shared" si="9"/>
        <v>0</v>
      </c>
      <c r="AB31" s="5" t="s">
        <v>0</v>
      </c>
      <c r="AC31" s="92"/>
    </row>
    <row r="32" spans="1:29" x14ac:dyDescent="0.25">
      <c r="A32" s="344"/>
      <c r="B32" s="23"/>
      <c r="C32" s="113"/>
      <c r="D32" s="155" t="s">
        <v>4306</v>
      </c>
      <c r="E32" s="154">
        <v>23</v>
      </c>
      <c r="F32" s="111" t="s">
        <v>1165</v>
      </c>
      <c r="G32" s="522" t="s">
        <v>3995</v>
      </c>
      <c r="H32" s="110" t="s">
        <v>4384</v>
      </c>
      <c r="I32" s="343"/>
      <c r="J32" s="108"/>
      <c r="K32" s="161"/>
      <c r="L32" s="107"/>
      <c r="M32" s="106"/>
      <c r="N32" s="106" t="str">
        <f t="shared" si="3"/>
        <v>◄</v>
      </c>
      <c r="O32" s="340"/>
      <c r="P32" s="339"/>
      <c r="Q32" s="106" t="str">
        <f t="shared" si="4"/>
        <v/>
      </c>
      <c r="R32" s="106" t="str">
        <f t="shared" si="5"/>
        <v>◄</v>
      </c>
      <c r="S32" s="340"/>
      <c r="T32" s="339"/>
      <c r="U32" s="23"/>
      <c r="V32" s="338"/>
      <c r="W32" s="105">
        <f t="shared" si="6"/>
        <v>0</v>
      </c>
      <c r="X32" s="104">
        <f t="shared" si="7"/>
        <v>0</v>
      </c>
      <c r="Y32" s="19"/>
      <c r="Z32" s="103">
        <f t="shared" si="8"/>
        <v>0</v>
      </c>
      <c r="AA32" s="102">
        <f t="shared" si="9"/>
        <v>0</v>
      </c>
      <c r="AB32" s="5" t="s">
        <v>0</v>
      </c>
      <c r="AC32" s="92"/>
    </row>
    <row r="33" spans="1:29" x14ac:dyDescent="0.25">
      <c r="A33" s="344"/>
      <c r="B33" s="23"/>
      <c r="C33" s="113"/>
      <c r="D33" s="155" t="s">
        <v>4306</v>
      </c>
      <c r="E33" s="154">
        <v>24</v>
      </c>
      <c r="F33" s="111" t="s">
        <v>1165</v>
      </c>
      <c r="G33" s="522" t="s">
        <v>3995</v>
      </c>
      <c r="H33" s="110" t="s">
        <v>4385</v>
      </c>
      <c r="I33" s="343"/>
      <c r="J33" s="108"/>
      <c r="K33" s="161"/>
      <c r="L33" s="107"/>
      <c r="M33" s="106"/>
      <c r="N33" s="106" t="str">
        <f t="shared" si="3"/>
        <v>◄</v>
      </c>
      <c r="O33" s="340"/>
      <c r="P33" s="339"/>
      <c r="Q33" s="106" t="str">
        <f t="shared" si="4"/>
        <v/>
      </c>
      <c r="R33" s="106" t="str">
        <f t="shared" si="5"/>
        <v>◄</v>
      </c>
      <c r="S33" s="340"/>
      <c r="T33" s="339"/>
      <c r="U33" s="23"/>
      <c r="V33" s="338"/>
      <c r="W33" s="105">
        <f t="shared" si="6"/>
        <v>0</v>
      </c>
      <c r="X33" s="104">
        <f t="shared" si="7"/>
        <v>0</v>
      </c>
      <c r="Y33" s="19"/>
      <c r="Z33" s="103">
        <f t="shared" si="8"/>
        <v>0</v>
      </c>
      <c r="AA33" s="102">
        <f t="shared" si="9"/>
        <v>0</v>
      </c>
      <c r="AB33" s="5" t="s">
        <v>0</v>
      </c>
      <c r="AC33" s="92"/>
    </row>
    <row r="34" spans="1:29" x14ac:dyDescent="0.25">
      <c r="A34" s="344"/>
      <c r="B34" s="23"/>
      <c r="C34" s="113"/>
      <c r="D34" s="155" t="s">
        <v>4306</v>
      </c>
      <c r="E34" s="154">
        <v>25</v>
      </c>
      <c r="F34" s="111" t="s">
        <v>1155</v>
      </c>
      <c r="G34" s="522" t="s">
        <v>3995</v>
      </c>
      <c r="H34" s="110" t="s">
        <v>4386</v>
      </c>
      <c r="I34" s="343"/>
      <c r="J34" s="108"/>
      <c r="K34" s="161"/>
      <c r="L34" s="107"/>
      <c r="M34" s="106"/>
      <c r="N34" s="106" t="str">
        <f t="shared" si="3"/>
        <v>◄</v>
      </c>
      <c r="O34" s="340"/>
      <c r="P34" s="339"/>
      <c r="Q34" s="106" t="str">
        <f t="shared" si="4"/>
        <v/>
      </c>
      <c r="R34" s="106" t="str">
        <f t="shared" si="5"/>
        <v>◄</v>
      </c>
      <c r="S34" s="340"/>
      <c r="T34" s="339"/>
      <c r="U34" s="23"/>
      <c r="V34" s="338"/>
      <c r="W34" s="105">
        <f t="shared" si="6"/>
        <v>0</v>
      </c>
      <c r="X34" s="104">
        <f t="shared" si="7"/>
        <v>0</v>
      </c>
      <c r="Y34" s="19"/>
      <c r="Z34" s="103">
        <f t="shared" si="8"/>
        <v>0</v>
      </c>
      <c r="AA34" s="102">
        <f t="shared" si="9"/>
        <v>0</v>
      </c>
      <c r="AB34" s="5" t="s">
        <v>0</v>
      </c>
      <c r="AC34" s="92"/>
    </row>
    <row r="35" spans="1:29" x14ac:dyDescent="0.25">
      <c r="A35" s="344"/>
      <c r="B35" s="23"/>
      <c r="C35" s="113"/>
      <c r="D35" s="155" t="s">
        <v>4306</v>
      </c>
      <c r="E35" s="154">
        <v>26</v>
      </c>
      <c r="F35" s="111" t="s">
        <v>1165</v>
      </c>
      <c r="G35" s="522" t="s">
        <v>3995</v>
      </c>
      <c r="H35" s="110" t="s">
        <v>4387</v>
      </c>
      <c r="I35" s="343"/>
      <c r="J35" s="108"/>
      <c r="K35" s="161"/>
      <c r="L35" s="107"/>
      <c r="M35" s="106"/>
      <c r="N35" s="106" t="str">
        <f t="shared" si="3"/>
        <v>◄</v>
      </c>
      <c r="O35" s="340"/>
      <c r="P35" s="339"/>
      <c r="Q35" s="106" t="str">
        <f t="shared" si="4"/>
        <v/>
      </c>
      <c r="R35" s="106" t="str">
        <f t="shared" si="5"/>
        <v>◄</v>
      </c>
      <c r="S35" s="340"/>
      <c r="T35" s="339"/>
      <c r="U35" s="23"/>
      <c r="V35" s="338"/>
      <c r="W35" s="105">
        <f t="shared" si="6"/>
        <v>0</v>
      </c>
      <c r="X35" s="104">
        <f t="shared" si="7"/>
        <v>0</v>
      </c>
      <c r="Y35" s="19"/>
      <c r="Z35" s="103">
        <f t="shared" si="8"/>
        <v>0</v>
      </c>
      <c r="AA35" s="102">
        <f t="shared" si="9"/>
        <v>0</v>
      </c>
      <c r="AB35" s="5" t="s">
        <v>0</v>
      </c>
      <c r="AC35" s="92"/>
    </row>
    <row r="36" spans="1:29" x14ac:dyDescent="0.25">
      <c r="A36" s="344"/>
      <c r="B36" s="23"/>
      <c r="C36" s="113"/>
      <c r="D36" s="155" t="s">
        <v>4306</v>
      </c>
      <c r="E36" s="154">
        <v>27</v>
      </c>
      <c r="F36" s="111" t="s">
        <v>1165</v>
      </c>
      <c r="G36" s="522" t="s">
        <v>3995</v>
      </c>
      <c r="H36" s="110" t="s">
        <v>4388</v>
      </c>
      <c r="I36" s="343"/>
      <c r="J36" s="108"/>
      <c r="K36" s="161"/>
      <c r="L36" s="107"/>
      <c r="M36" s="106"/>
      <c r="N36" s="106" t="str">
        <f t="shared" si="3"/>
        <v>◄</v>
      </c>
      <c r="O36" s="340"/>
      <c r="P36" s="339"/>
      <c r="Q36" s="106" t="str">
        <f t="shared" si="4"/>
        <v/>
      </c>
      <c r="R36" s="106" t="str">
        <f t="shared" si="5"/>
        <v>◄</v>
      </c>
      <c r="S36" s="340"/>
      <c r="T36" s="339"/>
      <c r="U36" s="23"/>
      <c r="V36" s="338"/>
      <c r="W36" s="105">
        <f t="shared" si="6"/>
        <v>0</v>
      </c>
      <c r="X36" s="104">
        <f t="shared" si="7"/>
        <v>0</v>
      </c>
      <c r="Y36" s="19"/>
      <c r="Z36" s="103">
        <f t="shared" si="8"/>
        <v>0</v>
      </c>
      <c r="AA36" s="102">
        <f t="shared" si="9"/>
        <v>0</v>
      </c>
      <c r="AB36" s="5" t="s">
        <v>0</v>
      </c>
      <c r="AC36" s="92"/>
    </row>
    <row r="37" spans="1:29" x14ac:dyDescent="0.25">
      <c r="A37" s="344"/>
      <c r="B37" s="23"/>
      <c r="C37" s="113"/>
      <c r="D37" s="155" t="s">
        <v>4306</v>
      </c>
      <c r="E37" s="154">
        <v>28</v>
      </c>
      <c r="F37" s="111" t="s">
        <v>1165</v>
      </c>
      <c r="G37" s="522" t="s">
        <v>3995</v>
      </c>
      <c r="H37" s="110" t="s">
        <v>4389</v>
      </c>
      <c r="I37" s="343"/>
      <c r="J37" s="108"/>
      <c r="K37" s="161"/>
      <c r="L37" s="107"/>
      <c r="M37" s="106"/>
      <c r="N37" s="106" t="str">
        <f t="shared" si="3"/>
        <v>◄</v>
      </c>
      <c r="O37" s="340"/>
      <c r="P37" s="339"/>
      <c r="Q37" s="106" t="str">
        <f t="shared" si="4"/>
        <v/>
      </c>
      <c r="R37" s="106" t="str">
        <f t="shared" si="5"/>
        <v>◄</v>
      </c>
      <c r="S37" s="340"/>
      <c r="T37" s="339"/>
      <c r="U37" s="23"/>
      <c r="V37" s="338"/>
      <c r="W37" s="105">
        <f t="shared" si="6"/>
        <v>0</v>
      </c>
      <c r="X37" s="104">
        <f t="shared" si="7"/>
        <v>0</v>
      </c>
      <c r="Y37" s="19"/>
      <c r="Z37" s="103">
        <f t="shared" si="8"/>
        <v>0</v>
      </c>
      <c r="AA37" s="102">
        <f t="shared" si="9"/>
        <v>0</v>
      </c>
      <c r="AB37" s="5" t="s">
        <v>0</v>
      </c>
      <c r="AC37" s="92"/>
    </row>
    <row r="38" spans="1:29" x14ac:dyDescent="0.25">
      <c r="A38" s="344"/>
      <c r="B38" s="23"/>
      <c r="C38" s="113"/>
      <c r="D38" s="155" t="s">
        <v>4306</v>
      </c>
      <c r="E38" s="154">
        <v>29</v>
      </c>
      <c r="F38" s="111" t="s">
        <v>1165</v>
      </c>
      <c r="G38" s="522" t="s">
        <v>3995</v>
      </c>
      <c r="H38" s="110" t="s">
        <v>4390</v>
      </c>
      <c r="I38" s="343"/>
      <c r="J38" s="108"/>
      <c r="K38" s="161"/>
      <c r="L38" s="107"/>
      <c r="M38" s="106"/>
      <c r="N38" s="106" t="str">
        <f t="shared" si="3"/>
        <v>◄</v>
      </c>
      <c r="O38" s="340"/>
      <c r="P38" s="339"/>
      <c r="Q38" s="106" t="str">
        <f t="shared" si="4"/>
        <v/>
      </c>
      <c r="R38" s="106" t="str">
        <f t="shared" si="5"/>
        <v>◄</v>
      </c>
      <c r="S38" s="340"/>
      <c r="T38" s="339"/>
      <c r="U38" s="23"/>
      <c r="V38" s="338"/>
      <c r="W38" s="105">
        <f t="shared" si="6"/>
        <v>0</v>
      </c>
      <c r="X38" s="104">
        <f t="shared" si="7"/>
        <v>0</v>
      </c>
      <c r="Y38" s="19"/>
      <c r="Z38" s="103">
        <f t="shared" si="8"/>
        <v>0</v>
      </c>
      <c r="AA38" s="102">
        <f t="shared" si="9"/>
        <v>0</v>
      </c>
      <c r="AB38" s="5" t="s">
        <v>0</v>
      </c>
      <c r="AC38" s="92"/>
    </row>
    <row r="39" spans="1:29" x14ac:dyDescent="0.25">
      <c r="A39" s="344"/>
      <c r="B39" s="23"/>
      <c r="C39" s="113"/>
      <c r="D39" s="155" t="s">
        <v>4306</v>
      </c>
      <c r="E39" s="154">
        <v>30</v>
      </c>
      <c r="F39" s="111" t="s">
        <v>1165</v>
      </c>
      <c r="G39" s="522" t="s">
        <v>3995</v>
      </c>
      <c r="H39" s="110" t="s">
        <v>4391</v>
      </c>
      <c r="I39" s="343"/>
      <c r="J39" s="108"/>
      <c r="K39" s="161"/>
      <c r="L39" s="107"/>
      <c r="M39" s="106"/>
      <c r="N39" s="106" t="str">
        <f t="shared" si="3"/>
        <v>◄</v>
      </c>
      <c r="O39" s="340"/>
      <c r="P39" s="339"/>
      <c r="Q39" s="106" t="str">
        <f t="shared" si="4"/>
        <v/>
      </c>
      <c r="R39" s="106" t="str">
        <f t="shared" si="5"/>
        <v>◄</v>
      </c>
      <c r="S39" s="340"/>
      <c r="T39" s="339"/>
      <c r="U39" s="23"/>
      <c r="V39" s="338"/>
      <c r="W39" s="105">
        <f t="shared" si="6"/>
        <v>0</v>
      </c>
      <c r="X39" s="104">
        <f t="shared" si="7"/>
        <v>0</v>
      </c>
      <c r="Y39" s="19"/>
      <c r="Z39" s="103">
        <f t="shared" si="8"/>
        <v>0</v>
      </c>
      <c r="AA39" s="102">
        <f t="shared" si="9"/>
        <v>0</v>
      </c>
      <c r="AB39" s="5" t="s">
        <v>0</v>
      </c>
      <c r="AC39" s="92"/>
    </row>
    <row r="40" spans="1:29" x14ac:dyDescent="0.25">
      <c r="A40" s="344"/>
      <c r="B40" s="23"/>
      <c r="C40" s="113"/>
      <c r="D40" s="155" t="s">
        <v>4306</v>
      </c>
      <c r="E40" s="154">
        <v>31</v>
      </c>
      <c r="F40" s="111" t="s">
        <v>1022</v>
      </c>
      <c r="G40" s="522" t="s">
        <v>3964</v>
      </c>
      <c r="H40" s="110" t="s">
        <v>4392</v>
      </c>
      <c r="I40" s="343"/>
      <c r="J40" s="108"/>
      <c r="K40" s="161"/>
      <c r="L40" s="107"/>
      <c r="M40" s="106" t="str">
        <f t="shared" ref="M40:M67" si="10">IF(N40="?","?","")</f>
        <v/>
      </c>
      <c r="N40" s="106" t="str">
        <f t="shared" si="3"/>
        <v>◄</v>
      </c>
      <c r="O40" s="340"/>
      <c r="P40" s="339"/>
      <c r="Q40" s="106" t="str">
        <f t="shared" si="4"/>
        <v/>
      </c>
      <c r="R40" s="106" t="str">
        <f t="shared" si="5"/>
        <v>◄</v>
      </c>
      <c r="S40" s="340"/>
      <c r="T40" s="339"/>
      <c r="U40" s="23"/>
      <c r="V40" s="338"/>
      <c r="W40" s="105">
        <f t="shared" si="6"/>
        <v>0</v>
      </c>
      <c r="X40" s="104">
        <f t="shared" si="7"/>
        <v>0</v>
      </c>
      <c r="Y40" s="19"/>
      <c r="Z40" s="103">
        <f t="shared" si="8"/>
        <v>0</v>
      </c>
      <c r="AA40" s="102">
        <f t="shared" si="9"/>
        <v>0</v>
      </c>
      <c r="AB40" s="5" t="s">
        <v>0</v>
      </c>
      <c r="AC40" s="92"/>
    </row>
    <row r="41" spans="1:29" x14ac:dyDescent="0.25">
      <c r="A41" s="344"/>
      <c r="B41" s="23"/>
      <c r="C41" s="113"/>
      <c r="D41" s="155" t="s">
        <v>4306</v>
      </c>
      <c r="E41" s="154">
        <v>32</v>
      </c>
      <c r="F41" s="111" t="s">
        <v>1022</v>
      </c>
      <c r="G41" s="522" t="s">
        <v>4004</v>
      </c>
      <c r="H41" s="110" t="s">
        <v>4393</v>
      </c>
      <c r="I41" s="343"/>
      <c r="J41" s="108"/>
      <c r="K41" s="161"/>
      <c r="L41" s="107"/>
      <c r="M41" s="106" t="str">
        <f t="shared" si="10"/>
        <v/>
      </c>
      <c r="N41" s="106" t="str">
        <f t="shared" si="3"/>
        <v>◄</v>
      </c>
      <c r="O41" s="340"/>
      <c r="P41" s="339"/>
      <c r="Q41" s="106" t="str">
        <f t="shared" si="4"/>
        <v/>
      </c>
      <c r="R41" s="106" t="str">
        <f t="shared" si="5"/>
        <v>◄</v>
      </c>
      <c r="S41" s="340"/>
      <c r="T41" s="339"/>
      <c r="U41" s="23"/>
      <c r="V41" s="338"/>
      <c r="W41" s="105">
        <f t="shared" si="6"/>
        <v>0</v>
      </c>
      <c r="X41" s="104">
        <f t="shared" si="7"/>
        <v>0</v>
      </c>
      <c r="Y41" s="19"/>
      <c r="Z41" s="103">
        <f t="shared" si="8"/>
        <v>0</v>
      </c>
      <c r="AA41" s="102">
        <f t="shared" si="9"/>
        <v>0</v>
      </c>
      <c r="AB41" s="5" t="s">
        <v>0</v>
      </c>
      <c r="AC41" s="92"/>
    </row>
    <row r="42" spans="1:29" x14ac:dyDescent="0.25">
      <c r="A42" s="344"/>
      <c r="B42" s="23"/>
      <c r="C42" s="113"/>
      <c r="D42" s="155" t="s">
        <v>4306</v>
      </c>
      <c r="E42" s="154">
        <v>33</v>
      </c>
      <c r="F42" s="111" t="s">
        <v>1022</v>
      </c>
      <c r="G42" s="522" t="s">
        <v>4004</v>
      </c>
      <c r="H42" s="110" t="s">
        <v>4394</v>
      </c>
      <c r="I42" s="343"/>
      <c r="J42" s="108"/>
      <c r="K42" s="161"/>
      <c r="L42" s="107"/>
      <c r="M42" s="106" t="str">
        <f t="shared" si="10"/>
        <v/>
      </c>
      <c r="N42" s="106" t="str">
        <f t="shared" si="3"/>
        <v>◄</v>
      </c>
      <c r="O42" s="340"/>
      <c r="P42" s="339"/>
      <c r="Q42" s="106" t="str">
        <f t="shared" si="4"/>
        <v/>
      </c>
      <c r="R42" s="106" t="str">
        <f t="shared" si="5"/>
        <v>◄</v>
      </c>
      <c r="S42" s="340"/>
      <c r="T42" s="339"/>
      <c r="U42" s="23"/>
      <c r="V42" s="338"/>
      <c r="W42" s="105">
        <f t="shared" si="6"/>
        <v>0</v>
      </c>
      <c r="X42" s="104">
        <f t="shared" si="7"/>
        <v>0</v>
      </c>
      <c r="Y42" s="19"/>
      <c r="Z42" s="103">
        <f t="shared" si="8"/>
        <v>0</v>
      </c>
      <c r="AA42" s="102">
        <f t="shared" si="9"/>
        <v>0</v>
      </c>
      <c r="AB42" s="5" t="s">
        <v>0</v>
      </c>
      <c r="AC42" s="92"/>
    </row>
    <row r="43" spans="1:29" x14ac:dyDescent="0.25">
      <c r="A43" s="344"/>
      <c r="B43" s="23"/>
      <c r="C43" s="113"/>
      <c r="D43" s="155" t="s">
        <v>4306</v>
      </c>
      <c r="E43" s="154">
        <v>34</v>
      </c>
      <c r="F43" s="111" t="s">
        <v>1022</v>
      </c>
      <c r="G43" s="522" t="s">
        <v>4004</v>
      </c>
      <c r="H43" s="110" t="s">
        <v>4395</v>
      </c>
      <c r="I43" s="343"/>
      <c r="J43" s="108"/>
      <c r="K43" s="161"/>
      <c r="L43" s="107"/>
      <c r="M43" s="106" t="str">
        <f t="shared" si="10"/>
        <v/>
      </c>
      <c r="N43" s="106" t="str">
        <f t="shared" si="3"/>
        <v>◄</v>
      </c>
      <c r="O43" s="340"/>
      <c r="P43" s="339"/>
      <c r="Q43" s="106" t="str">
        <f t="shared" si="4"/>
        <v/>
      </c>
      <c r="R43" s="106" t="str">
        <f t="shared" si="5"/>
        <v>◄</v>
      </c>
      <c r="S43" s="340"/>
      <c r="T43" s="339"/>
      <c r="U43" s="23"/>
      <c r="V43" s="338"/>
      <c r="W43" s="105">
        <f t="shared" si="6"/>
        <v>0</v>
      </c>
      <c r="X43" s="104">
        <f t="shared" si="7"/>
        <v>0</v>
      </c>
      <c r="Y43" s="19"/>
      <c r="Z43" s="103">
        <f t="shared" si="8"/>
        <v>0</v>
      </c>
      <c r="AA43" s="102">
        <f t="shared" si="9"/>
        <v>0</v>
      </c>
      <c r="AB43" s="5" t="s">
        <v>0</v>
      </c>
      <c r="AC43" s="92"/>
    </row>
    <row r="44" spans="1:29" x14ac:dyDescent="0.25">
      <c r="A44" s="344"/>
      <c r="B44" s="23"/>
      <c r="C44" s="113"/>
      <c r="D44" s="155" t="s">
        <v>4306</v>
      </c>
      <c r="E44" s="154">
        <v>35</v>
      </c>
      <c r="F44" s="111" t="s">
        <v>1022</v>
      </c>
      <c r="G44" s="522" t="s">
        <v>4004</v>
      </c>
      <c r="H44" s="110" t="s">
        <v>4396</v>
      </c>
      <c r="I44" s="343"/>
      <c r="J44" s="108"/>
      <c r="K44" s="161"/>
      <c r="L44" s="107"/>
      <c r="M44" s="106" t="str">
        <f t="shared" si="10"/>
        <v/>
      </c>
      <c r="N44" s="106" t="str">
        <f t="shared" si="3"/>
        <v>◄</v>
      </c>
      <c r="O44" s="340"/>
      <c r="P44" s="339"/>
      <c r="Q44" s="106" t="str">
        <f t="shared" si="4"/>
        <v/>
      </c>
      <c r="R44" s="106" t="str">
        <f t="shared" si="5"/>
        <v>◄</v>
      </c>
      <c r="S44" s="340"/>
      <c r="T44" s="339"/>
      <c r="U44" s="23"/>
      <c r="V44" s="338"/>
      <c r="W44" s="105">
        <f t="shared" si="6"/>
        <v>0</v>
      </c>
      <c r="X44" s="104">
        <f t="shared" si="7"/>
        <v>0</v>
      </c>
      <c r="Y44" s="19"/>
      <c r="Z44" s="103">
        <f t="shared" si="8"/>
        <v>0</v>
      </c>
      <c r="AA44" s="102">
        <f t="shared" si="9"/>
        <v>0</v>
      </c>
      <c r="AB44" s="5" t="s">
        <v>0</v>
      </c>
      <c r="AC44" s="92"/>
    </row>
    <row r="45" spans="1:29" x14ac:dyDescent="0.25">
      <c r="A45" s="344"/>
      <c r="B45" s="23"/>
      <c r="C45" s="113"/>
      <c r="D45" s="155" t="s">
        <v>4306</v>
      </c>
      <c r="E45" s="154">
        <v>36</v>
      </c>
      <c r="F45" s="111" t="s">
        <v>1022</v>
      </c>
      <c r="G45" s="522" t="s">
        <v>4004</v>
      </c>
      <c r="H45" s="110" t="s">
        <v>4397</v>
      </c>
      <c r="I45" s="343"/>
      <c r="J45" s="108"/>
      <c r="K45" s="161"/>
      <c r="L45" s="107"/>
      <c r="M45" s="106" t="str">
        <f t="shared" si="10"/>
        <v/>
      </c>
      <c r="N45" s="106" t="str">
        <f t="shared" si="3"/>
        <v>◄</v>
      </c>
      <c r="O45" s="340"/>
      <c r="P45" s="339"/>
      <c r="Q45" s="106" t="str">
        <f t="shared" si="4"/>
        <v/>
      </c>
      <c r="R45" s="106" t="str">
        <f t="shared" si="5"/>
        <v>◄</v>
      </c>
      <c r="S45" s="340"/>
      <c r="T45" s="339"/>
      <c r="U45" s="23"/>
      <c r="V45" s="338"/>
      <c r="W45" s="105">
        <f t="shared" si="6"/>
        <v>0</v>
      </c>
      <c r="X45" s="104">
        <f t="shared" si="7"/>
        <v>0</v>
      </c>
      <c r="Y45" s="19"/>
      <c r="Z45" s="103">
        <f t="shared" si="8"/>
        <v>0</v>
      </c>
      <c r="AA45" s="102">
        <f t="shared" si="9"/>
        <v>0</v>
      </c>
      <c r="AB45" s="5" t="s">
        <v>0</v>
      </c>
      <c r="AC45" s="92"/>
    </row>
    <row r="46" spans="1:29" x14ac:dyDescent="0.25">
      <c r="A46" s="344"/>
      <c r="B46" s="23"/>
      <c r="C46" s="113"/>
      <c r="D46" s="155" t="s">
        <v>4306</v>
      </c>
      <c r="E46" s="154">
        <v>37</v>
      </c>
      <c r="F46" s="111" t="s">
        <v>1022</v>
      </c>
      <c r="G46" s="522" t="s">
        <v>4004</v>
      </c>
      <c r="H46" s="110" t="s">
        <v>4398</v>
      </c>
      <c r="I46" s="343"/>
      <c r="J46" s="108"/>
      <c r="K46" s="161"/>
      <c r="L46" s="107"/>
      <c r="M46" s="106" t="str">
        <f t="shared" si="10"/>
        <v/>
      </c>
      <c r="N46" s="106" t="str">
        <f t="shared" ref="N46:N67" si="11">IF(AND(O46="",P46&gt;0),"?",IF(O46="","◄",IF(P46&gt;=1,"►","")))</f>
        <v>◄</v>
      </c>
      <c r="O46" s="340"/>
      <c r="P46" s="339"/>
      <c r="Q46" s="106" t="str">
        <f t="shared" ref="Q46:Q67" si="12">IF(R46="?","?","")</f>
        <v/>
      </c>
      <c r="R46" s="106" t="str">
        <f t="shared" ref="R46:R67" si="13">IF(AND(S46="",T46&gt;0),"?",IF(S46="","◄",IF(T46&gt;=1,"►","")))</f>
        <v>◄</v>
      </c>
      <c r="S46" s="340"/>
      <c r="T46" s="339"/>
      <c r="U46" s="23"/>
      <c r="V46" s="338"/>
      <c r="W46" s="105">
        <f t="shared" ref="W46:W67" si="14">(O46*V46)</f>
        <v>0</v>
      </c>
      <c r="X46" s="104">
        <f t="shared" ref="X46:X67" si="15">(P46*W46)</f>
        <v>0</v>
      </c>
      <c r="Y46" s="19"/>
      <c r="Z46" s="103">
        <f t="shared" ref="Z46:Z67" si="16">(S46*Y46)</f>
        <v>0</v>
      </c>
      <c r="AA46" s="102">
        <f t="shared" ref="AA46:AA67" si="17">(T46*Z46)</f>
        <v>0</v>
      </c>
      <c r="AB46" s="5" t="s">
        <v>0</v>
      </c>
      <c r="AC46" s="92"/>
    </row>
    <row r="47" spans="1:29" x14ac:dyDescent="0.25">
      <c r="A47" s="344"/>
      <c r="B47" s="23"/>
      <c r="C47" s="113"/>
      <c r="D47" s="155" t="s">
        <v>4306</v>
      </c>
      <c r="E47" s="154">
        <v>38</v>
      </c>
      <c r="F47" s="111" t="s">
        <v>1159</v>
      </c>
      <c r="G47" s="522" t="s">
        <v>4012</v>
      </c>
      <c r="H47" s="110" t="s">
        <v>4399</v>
      </c>
      <c r="I47" s="343"/>
      <c r="J47" s="108"/>
      <c r="K47" s="161"/>
      <c r="L47" s="107"/>
      <c r="M47" s="106" t="str">
        <f t="shared" si="10"/>
        <v/>
      </c>
      <c r="N47" s="106" t="str">
        <f t="shared" si="11"/>
        <v>◄</v>
      </c>
      <c r="O47" s="340"/>
      <c r="P47" s="339"/>
      <c r="Q47" s="106" t="str">
        <f t="shared" si="12"/>
        <v/>
      </c>
      <c r="R47" s="106" t="str">
        <f t="shared" si="13"/>
        <v>◄</v>
      </c>
      <c r="S47" s="340"/>
      <c r="T47" s="339"/>
      <c r="U47" s="23"/>
      <c r="V47" s="338"/>
      <c r="W47" s="105">
        <f t="shared" si="14"/>
        <v>0</v>
      </c>
      <c r="X47" s="104">
        <f t="shared" si="15"/>
        <v>0</v>
      </c>
      <c r="Y47" s="19"/>
      <c r="Z47" s="103">
        <f t="shared" si="16"/>
        <v>0</v>
      </c>
      <c r="AA47" s="102">
        <f t="shared" si="17"/>
        <v>0</v>
      </c>
      <c r="AB47" s="5" t="s">
        <v>0</v>
      </c>
      <c r="AC47" s="92"/>
    </row>
    <row r="48" spans="1:29" x14ac:dyDescent="0.25">
      <c r="A48" s="344"/>
      <c r="B48" s="23"/>
      <c r="C48" s="113"/>
      <c r="D48" s="155" t="s">
        <v>4306</v>
      </c>
      <c r="E48" s="154">
        <v>39</v>
      </c>
      <c r="F48" s="111" t="s">
        <v>1159</v>
      </c>
      <c r="G48" s="522" t="s">
        <v>4012</v>
      </c>
      <c r="H48" s="110" t="s">
        <v>4400</v>
      </c>
      <c r="I48" s="343"/>
      <c r="J48" s="108"/>
      <c r="K48" s="161"/>
      <c r="L48" s="107"/>
      <c r="M48" s="106" t="str">
        <f t="shared" si="10"/>
        <v/>
      </c>
      <c r="N48" s="106" t="str">
        <f t="shared" si="11"/>
        <v>◄</v>
      </c>
      <c r="O48" s="340"/>
      <c r="P48" s="339"/>
      <c r="Q48" s="106" t="str">
        <f t="shared" si="12"/>
        <v/>
      </c>
      <c r="R48" s="106" t="str">
        <f t="shared" si="13"/>
        <v>◄</v>
      </c>
      <c r="S48" s="340"/>
      <c r="T48" s="339"/>
      <c r="U48" s="23"/>
      <c r="V48" s="338"/>
      <c r="W48" s="105">
        <f t="shared" si="14"/>
        <v>0</v>
      </c>
      <c r="X48" s="104">
        <f t="shared" si="15"/>
        <v>0</v>
      </c>
      <c r="Y48" s="19"/>
      <c r="Z48" s="103">
        <f t="shared" si="16"/>
        <v>0</v>
      </c>
      <c r="AA48" s="102">
        <f t="shared" si="17"/>
        <v>0</v>
      </c>
      <c r="AB48" s="5" t="s">
        <v>0</v>
      </c>
      <c r="AC48" s="92"/>
    </row>
    <row r="49" spans="1:29" x14ac:dyDescent="0.25">
      <c r="A49" s="344"/>
      <c r="B49" s="23"/>
      <c r="C49" s="113"/>
      <c r="D49" s="155" t="s">
        <v>4306</v>
      </c>
      <c r="E49" s="154">
        <v>40</v>
      </c>
      <c r="F49" s="111" t="s">
        <v>1159</v>
      </c>
      <c r="G49" s="522" t="s">
        <v>4012</v>
      </c>
      <c r="H49" s="110" t="s">
        <v>4401</v>
      </c>
      <c r="I49" s="343"/>
      <c r="J49" s="108"/>
      <c r="K49" s="161"/>
      <c r="L49" s="107"/>
      <c r="M49" s="106" t="str">
        <f t="shared" si="10"/>
        <v/>
      </c>
      <c r="N49" s="106" t="str">
        <f t="shared" si="11"/>
        <v>◄</v>
      </c>
      <c r="O49" s="340"/>
      <c r="P49" s="339"/>
      <c r="Q49" s="106" t="str">
        <f t="shared" si="12"/>
        <v/>
      </c>
      <c r="R49" s="106" t="str">
        <f t="shared" si="13"/>
        <v>◄</v>
      </c>
      <c r="S49" s="340"/>
      <c r="T49" s="339"/>
      <c r="U49" s="23"/>
      <c r="V49" s="338"/>
      <c r="W49" s="105">
        <f t="shared" si="14"/>
        <v>0</v>
      </c>
      <c r="X49" s="104">
        <f t="shared" si="15"/>
        <v>0</v>
      </c>
      <c r="Y49" s="19"/>
      <c r="Z49" s="103">
        <f t="shared" si="16"/>
        <v>0</v>
      </c>
      <c r="AA49" s="102">
        <f t="shared" si="17"/>
        <v>0</v>
      </c>
      <c r="AB49" s="5" t="s">
        <v>0</v>
      </c>
      <c r="AC49" s="92"/>
    </row>
    <row r="50" spans="1:29" x14ac:dyDescent="0.25">
      <c r="A50" s="344"/>
      <c r="B50" s="23"/>
      <c r="C50" s="113"/>
      <c r="D50" s="155" t="s">
        <v>4306</v>
      </c>
      <c r="E50" s="154">
        <v>41</v>
      </c>
      <c r="F50" s="111" t="s">
        <v>1253</v>
      </c>
      <c r="G50" s="522" t="s">
        <v>4015</v>
      </c>
      <c r="H50" s="110" t="s">
        <v>4402</v>
      </c>
      <c r="I50" s="343"/>
      <c r="J50" s="108"/>
      <c r="K50" s="161"/>
      <c r="L50" s="107"/>
      <c r="M50" s="106" t="str">
        <f t="shared" si="10"/>
        <v/>
      </c>
      <c r="N50" s="106" t="str">
        <f t="shared" si="11"/>
        <v>◄</v>
      </c>
      <c r="O50" s="340"/>
      <c r="P50" s="339"/>
      <c r="Q50" s="106" t="str">
        <f t="shared" si="12"/>
        <v/>
      </c>
      <c r="R50" s="106" t="str">
        <f t="shared" si="13"/>
        <v>◄</v>
      </c>
      <c r="S50" s="340"/>
      <c r="T50" s="339"/>
      <c r="U50" s="23"/>
      <c r="V50" s="338"/>
      <c r="W50" s="105">
        <f t="shared" si="14"/>
        <v>0</v>
      </c>
      <c r="X50" s="104">
        <f t="shared" si="15"/>
        <v>0</v>
      </c>
      <c r="Y50" s="19"/>
      <c r="Z50" s="103">
        <f t="shared" si="16"/>
        <v>0</v>
      </c>
      <c r="AA50" s="102">
        <f t="shared" si="17"/>
        <v>0</v>
      </c>
      <c r="AB50" s="5" t="s">
        <v>0</v>
      </c>
      <c r="AC50" s="92"/>
    </row>
    <row r="51" spans="1:29" x14ac:dyDescent="0.25">
      <c r="A51" s="344"/>
      <c r="B51" s="23"/>
      <c r="C51" s="113"/>
      <c r="D51" s="155" t="s">
        <v>4306</v>
      </c>
      <c r="E51" s="154">
        <v>42</v>
      </c>
      <c r="F51" s="111" t="s">
        <v>1253</v>
      </c>
      <c r="G51" s="522" t="s">
        <v>4015</v>
      </c>
      <c r="H51" s="110" t="s">
        <v>4403</v>
      </c>
      <c r="I51" s="343"/>
      <c r="J51" s="108"/>
      <c r="K51" s="161"/>
      <c r="L51" s="107"/>
      <c r="M51" s="106" t="str">
        <f t="shared" si="10"/>
        <v/>
      </c>
      <c r="N51" s="106" t="str">
        <f t="shared" si="11"/>
        <v>◄</v>
      </c>
      <c r="O51" s="340"/>
      <c r="P51" s="339"/>
      <c r="Q51" s="106" t="str">
        <f t="shared" si="12"/>
        <v/>
      </c>
      <c r="R51" s="106" t="str">
        <f t="shared" si="13"/>
        <v>◄</v>
      </c>
      <c r="S51" s="340"/>
      <c r="T51" s="339"/>
      <c r="U51" s="23"/>
      <c r="V51" s="338"/>
      <c r="W51" s="105">
        <f t="shared" si="14"/>
        <v>0</v>
      </c>
      <c r="X51" s="104">
        <f t="shared" si="15"/>
        <v>0</v>
      </c>
      <c r="Y51" s="19"/>
      <c r="Z51" s="103">
        <f t="shared" si="16"/>
        <v>0</v>
      </c>
      <c r="AA51" s="102">
        <f t="shared" si="17"/>
        <v>0</v>
      </c>
      <c r="AB51" s="5" t="s">
        <v>0</v>
      </c>
      <c r="AC51" s="92"/>
    </row>
    <row r="52" spans="1:29" x14ac:dyDescent="0.25">
      <c r="A52" s="344"/>
      <c r="B52" s="23"/>
      <c r="C52" s="113"/>
      <c r="D52" s="155" t="s">
        <v>4306</v>
      </c>
      <c r="E52" s="154">
        <v>43</v>
      </c>
      <c r="F52" s="111" t="s">
        <v>1253</v>
      </c>
      <c r="G52" s="522" t="s">
        <v>4015</v>
      </c>
      <c r="H52" s="110" t="s">
        <v>4404</v>
      </c>
      <c r="I52" s="343"/>
      <c r="J52" s="108"/>
      <c r="K52" s="161"/>
      <c r="L52" s="107"/>
      <c r="M52" s="106" t="str">
        <f t="shared" si="10"/>
        <v/>
      </c>
      <c r="N52" s="106" t="str">
        <f t="shared" si="11"/>
        <v>◄</v>
      </c>
      <c r="O52" s="340"/>
      <c r="P52" s="339"/>
      <c r="Q52" s="106" t="str">
        <f t="shared" si="12"/>
        <v/>
      </c>
      <c r="R52" s="106" t="str">
        <f t="shared" si="13"/>
        <v>◄</v>
      </c>
      <c r="S52" s="340"/>
      <c r="T52" s="339"/>
      <c r="U52" s="23"/>
      <c r="V52" s="338"/>
      <c r="W52" s="105">
        <f t="shared" si="14"/>
        <v>0</v>
      </c>
      <c r="X52" s="104">
        <f t="shared" si="15"/>
        <v>0</v>
      </c>
      <c r="Y52" s="19"/>
      <c r="Z52" s="103">
        <f t="shared" si="16"/>
        <v>0</v>
      </c>
      <c r="AA52" s="102">
        <f t="shared" si="17"/>
        <v>0</v>
      </c>
      <c r="AB52" s="5" t="s">
        <v>0</v>
      </c>
      <c r="AC52" s="92"/>
    </row>
    <row r="53" spans="1:29" x14ac:dyDescent="0.25">
      <c r="A53" s="344"/>
      <c r="B53" s="23"/>
      <c r="C53" s="113"/>
      <c r="D53" s="155" t="s">
        <v>4306</v>
      </c>
      <c r="E53" s="154">
        <v>44</v>
      </c>
      <c r="F53" s="111" t="s">
        <v>1253</v>
      </c>
      <c r="G53" s="522" t="s">
        <v>4015</v>
      </c>
      <c r="H53" s="110" t="s">
        <v>4405</v>
      </c>
      <c r="I53" s="343"/>
      <c r="J53" s="108"/>
      <c r="K53" s="161"/>
      <c r="L53" s="107"/>
      <c r="M53" s="106" t="str">
        <f t="shared" si="10"/>
        <v/>
      </c>
      <c r="N53" s="106" t="str">
        <f t="shared" si="11"/>
        <v>◄</v>
      </c>
      <c r="O53" s="340"/>
      <c r="P53" s="339"/>
      <c r="Q53" s="106" t="str">
        <f t="shared" si="12"/>
        <v/>
      </c>
      <c r="R53" s="106" t="str">
        <f t="shared" si="13"/>
        <v>◄</v>
      </c>
      <c r="S53" s="340"/>
      <c r="T53" s="339"/>
      <c r="U53" s="23"/>
      <c r="V53" s="338"/>
      <c r="W53" s="105">
        <f t="shared" si="14"/>
        <v>0</v>
      </c>
      <c r="X53" s="104">
        <f t="shared" si="15"/>
        <v>0</v>
      </c>
      <c r="Y53" s="19"/>
      <c r="Z53" s="103">
        <f t="shared" si="16"/>
        <v>0</v>
      </c>
      <c r="AA53" s="102">
        <f t="shared" si="17"/>
        <v>0</v>
      </c>
      <c r="AB53" s="5" t="s">
        <v>0</v>
      </c>
      <c r="AC53" s="92"/>
    </row>
    <row r="54" spans="1:29" x14ac:dyDescent="0.25">
      <c r="A54" s="344"/>
      <c r="B54" s="23"/>
      <c r="C54" s="113"/>
      <c r="D54" s="155" t="s">
        <v>4306</v>
      </c>
      <c r="E54" s="154">
        <v>45</v>
      </c>
      <c r="F54" s="111" t="s">
        <v>1253</v>
      </c>
      <c r="G54" s="522" t="s">
        <v>4015</v>
      </c>
      <c r="H54" s="110" t="s">
        <v>4406</v>
      </c>
      <c r="I54" s="343"/>
      <c r="J54" s="108"/>
      <c r="K54" s="161"/>
      <c r="L54" s="107"/>
      <c r="M54" s="106" t="str">
        <f t="shared" si="10"/>
        <v/>
      </c>
      <c r="N54" s="106" t="str">
        <f t="shared" si="11"/>
        <v>◄</v>
      </c>
      <c r="O54" s="340"/>
      <c r="P54" s="339"/>
      <c r="Q54" s="106" t="str">
        <f t="shared" si="12"/>
        <v/>
      </c>
      <c r="R54" s="106" t="str">
        <f t="shared" si="13"/>
        <v>◄</v>
      </c>
      <c r="S54" s="340"/>
      <c r="T54" s="339"/>
      <c r="U54" s="23"/>
      <c r="V54" s="338"/>
      <c r="W54" s="105">
        <f t="shared" si="14"/>
        <v>0</v>
      </c>
      <c r="X54" s="104">
        <f t="shared" si="15"/>
        <v>0</v>
      </c>
      <c r="Y54" s="19"/>
      <c r="Z54" s="103">
        <f t="shared" si="16"/>
        <v>0</v>
      </c>
      <c r="AA54" s="102">
        <f t="shared" si="17"/>
        <v>0</v>
      </c>
      <c r="AB54" s="5" t="s">
        <v>0</v>
      </c>
      <c r="AC54" s="92"/>
    </row>
    <row r="55" spans="1:29" x14ac:dyDescent="0.25">
      <c r="A55" s="344"/>
      <c r="B55" s="23"/>
      <c r="C55" s="113"/>
      <c r="D55" s="155" t="s">
        <v>4306</v>
      </c>
      <c r="E55" s="154">
        <v>46</v>
      </c>
      <c r="F55" s="111" t="s">
        <v>1253</v>
      </c>
      <c r="G55" s="522" t="s">
        <v>4015</v>
      </c>
      <c r="H55" s="110" t="s">
        <v>4407</v>
      </c>
      <c r="I55" s="343"/>
      <c r="J55" s="108"/>
      <c r="K55" s="161"/>
      <c r="L55" s="107"/>
      <c r="M55" s="106" t="str">
        <f t="shared" si="10"/>
        <v/>
      </c>
      <c r="N55" s="106" t="str">
        <f t="shared" si="11"/>
        <v>◄</v>
      </c>
      <c r="O55" s="340"/>
      <c r="P55" s="339"/>
      <c r="Q55" s="106" t="str">
        <f t="shared" si="12"/>
        <v/>
      </c>
      <c r="R55" s="106" t="str">
        <f t="shared" si="13"/>
        <v>◄</v>
      </c>
      <c r="S55" s="340"/>
      <c r="T55" s="339"/>
      <c r="U55" s="23"/>
      <c r="V55" s="338"/>
      <c r="W55" s="105">
        <f t="shared" si="14"/>
        <v>0</v>
      </c>
      <c r="X55" s="104">
        <f t="shared" si="15"/>
        <v>0</v>
      </c>
      <c r="Y55" s="19"/>
      <c r="Z55" s="103">
        <f t="shared" si="16"/>
        <v>0</v>
      </c>
      <c r="AA55" s="102">
        <f t="shared" si="17"/>
        <v>0</v>
      </c>
      <c r="AB55" s="5" t="s">
        <v>0</v>
      </c>
      <c r="AC55" s="92"/>
    </row>
    <row r="56" spans="1:29" x14ac:dyDescent="0.25">
      <c r="A56" s="344"/>
      <c r="B56" s="23"/>
      <c r="C56" s="113"/>
      <c r="D56" s="155" t="s">
        <v>4306</v>
      </c>
      <c r="E56" s="154">
        <v>47</v>
      </c>
      <c r="F56" s="111" t="s">
        <v>1253</v>
      </c>
      <c r="G56" s="522" t="s">
        <v>4015</v>
      </c>
      <c r="H56" s="110" t="s">
        <v>4408</v>
      </c>
      <c r="I56" s="343"/>
      <c r="J56" s="108"/>
      <c r="K56" s="161"/>
      <c r="L56" s="107"/>
      <c r="M56" s="106" t="str">
        <f t="shared" si="10"/>
        <v/>
      </c>
      <c r="N56" s="106" t="str">
        <f t="shared" si="11"/>
        <v>◄</v>
      </c>
      <c r="O56" s="340"/>
      <c r="P56" s="339"/>
      <c r="Q56" s="106" t="str">
        <f t="shared" si="12"/>
        <v/>
      </c>
      <c r="R56" s="106" t="str">
        <f t="shared" si="13"/>
        <v>◄</v>
      </c>
      <c r="S56" s="340"/>
      <c r="T56" s="339"/>
      <c r="U56" s="23"/>
      <c r="V56" s="338"/>
      <c r="W56" s="105">
        <f t="shared" si="14"/>
        <v>0</v>
      </c>
      <c r="X56" s="104">
        <f t="shared" si="15"/>
        <v>0</v>
      </c>
      <c r="Y56" s="19"/>
      <c r="Z56" s="103">
        <f t="shared" si="16"/>
        <v>0</v>
      </c>
      <c r="AA56" s="102">
        <f t="shared" si="17"/>
        <v>0</v>
      </c>
      <c r="AB56" s="5" t="s">
        <v>0</v>
      </c>
      <c r="AC56" s="92"/>
    </row>
    <row r="57" spans="1:29" x14ac:dyDescent="0.25">
      <c r="A57" s="344"/>
      <c r="B57" s="23"/>
      <c r="C57" s="113"/>
      <c r="D57" s="155" t="s">
        <v>4306</v>
      </c>
      <c r="E57" s="154">
        <v>48</v>
      </c>
      <c r="F57" s="111" t="s">
        <v>1253</v>
      </c>
      <c r="G57" s="522" t="s">
        <v>4015</v>
      </c>
      <c r="H57" s="110" t="s">
        <v>4409</v>
      </c>
      <c r="I57" s="343"/>
      <c r="J57" s="108"/>
      <c r="K57" s="161"/>
      <c r="L57" s="107"/>
      <c r="M57" s="106" t="str">
        <f t="shared" si="10"/>
        <v/>
      </c>
      <c r="N57" s="106" t="str">
        <f t="shared" si="11"/>
        <v>◄</v>
      </c>
      <c r="O57" s="340"/>
      <c r="P57" s="339"/>
      <c r="Q57" s="106" t="str">
        <f t="shared" si="12"/>
        <v/>
      </c>
      <c r="R57" s="106" t="str">
        <f t="shared" si="13"/>
        <v>◄</v>
      </c>
      <c r="S57" s="340"/>
      <c r="T57" s="339"/>
      <c r="U57" s="23"/>
      <c r="V57" s="338"/>
      <c r="W57" s="105">
        <f t="shared" si="14"/>
        <v>0</v>
      </c>
      <c r="X57" s="104">
        <f t="shared" si="15"/>
        <v>0</v>
      </c>
      <c r="Y57" s="19"/>
      <c r="Z57" s="103">
        <f t="shared" si="16"/>
        <v>0</v>
      </c>
      <c r="AA57" s="102">
        <f t="shared" si="17"/>
        <v>0</v>
      </c>
      <c r="AB57" s="5" t="s">
        <v>0</v>
      </c>
      <c r="AC57" s="92"/>
    </row>
    <row r="58" spans="1:29" x14ac:dyDescent="0.25">
      <c r="A58" s="344"/>
      <c r="B58" s="23"/>
      <c r="C58" s="113"/>
      <c r="D58" s="155" t="s">
        <v>4306</v>
      </c>
      <c r="E58" s="154">
        <v>49</v>
      </c>
      <c r="F58" s="111" t="s">
        <v>1193</v>
      </c>
      <c r="G58" s="522" t="s">
        <v>4024</v>
      </c>
      <c r="H58" s="110" t="s">
        <v>4410</v>
      </c>
      <c r="I58" s="343"/>
      <c r="J58" s="108"/>
      <c r="K58" s="161"/>
      <c r="L58" s="107"/>
      <c r="M58" s="106" t="str">
        <f t="shared" si="10"/>
        <v/>
      </c>
      <c r="N58" s="106" t="str">
        <f t="shared" si="11"/>
        <v>◄</v>
      </c>
      <c r="O58" s="340"/>
      <c r="P58" s="339"/>
      <c r="Q58" s="106" t="str">
        <f t="shared" si="12"/>
        <v/>
      </c>
      <c r="R58" s="106" t="str">
        <f t="shared" si="13"/>
        <v>◄</v>
      </c>
      <c r="S58" s="340"/>
      <c r="T58" s="339"/>
      <c r="U58" s="23"/>
      <c r="V58" s="338"/>
      <c r="W58" s="105">
        <f t="shared" si="14"/>
        <v>0</v>
      </c>
      <c r="X58" s="104">
        <f t="shared" si="15"/>
        <v>0</v>
      </c>
      <c r="Y58" s="19"/>
      <c r="Z58" s="103">
        <f t="shared" si="16"/>
        <v>0</v>
      </c>
      <c r="AA58" s="102">
        <f t="shared" si="17"/>
        <v>0</v>
      </c>
      <c r="AB58" s="5" t="s">
        <v>0</v>
      </c>
      <c r="AC58" s="92"/>
    </row>
    <row r="59" spans="1:29" x14ac:dyDescent="0.25">
      <c r="A59" s="344"/>
      <c r="B59" s="23"/>
      <c r="C59" s="113"/>
      <c r="D59" s="155" t="s">
        <v>4306</v>
      </c>
      <c r="E59" s="154">
        <v>50</v>
      </c>
      <c r="F59" s="111" t="s">
        <v>1193</v>
      </c>
      <c r="G59" s="522" t="s">
        <v>4024</v>
      </c>
      <c r="H59" s="110" t="s">
        <v>4411</v>
      </c>
      <c r="I59" s="343"/>
      <c r="J59" s="108"/>
      <c r="K59" s="161"/>
      <c r="L59" s="107"/>
      <c r="M59" s="106" t="str">
        <f t="shared" si="10"/>
        <v/>
      </c>
      <c r="N59" s="106" t="str">
        <f t="shared" si="11"/>
        <v>◄</v>
      </c>
      <c r="O59" s="340"/>
      <c r="P59" s="339"/>
      <c r="Q59" s="106" t="str">
        <f t="shared" si="12"/>
        <v/>
      </c>
      <c r="R59" s="106" t="str">
        <f t="shared" si="13"/>
        <v>◄</v>
      </c>
      <c r="S59" s="340"/>
      <c r="T59" s="339"/>
      <c r="U59" s="23"/>
      <c r="V59" s="338"/>
      <c r="W59" s="105">
        <f t="shared" si="14"/>
        <v>0</v>
      </c>
      <c r="X59" s="104">
        <f t="shared" si="15"/>
        <v>0</v>
      </c>
      <c r="Y59" s="19"/>
      <c r="Z59" s="103">
        <f t="shared" si="16"/>
        <v>0</v>
      </c>
      <c r="AA59" s="102">
        <f t="shared" si="17"/>
        <v>0</v>
      </c>
      <c r="AB59" s="5" t="s">
        <v>0</v>
      </c>
      <c r="AC59" s="92"/>
    </row>
    <row r="60" spans="1:29" x14ac:dyDescent="0.25">
      <c r="A60" s="344"/>
      <c r="B60" s="23"/>
      <c r="C60" s="113"/>
      <c r="D60" s="155" t="s">
        <v>4306</v>
      </c>
      <c r="E60" s="154">
        <v>51</v>
      </c>
      <c r="F60" s="111" t="s">
        <v>1193</v>
      </c>
      <c r="G60" s="522" t="s">
        <v>4024</v>
      </c>
      <c r="H60" s="110" t="s">
        <v>4412</v>
      </c>
      <c r="I60" s="343"/>
      <c r="J60" s="108"/>
      <c r="K60" s="161"/>
      <c r="L60" s="107"/>
      <c r="M60" s="106" t="str">
        <f t="shared" si="10"/>
        <v/>
      </c>
      <c r="N60" s="106" t="str">
        <f t="shared" si="11"/>
        <v>◄</v>
      </c>
      <c r="O60" s="340"/>
      <c r="P60" s="339"/>
      <c r="Q60" s="106" t="str">
        <f t="shared" si="12"/>
        <v/>
      </c>
      <c r="R60" s="106" t="str">
        <f t="shared" si="13"/>
        <v>◄</v>
      </c>
      <c r="S60" s="340"/>
      <c r="T60" s="339"/>
      <c r="U60" s="23"/>
      <c r="V60" s="338"/>
      <c r="W60" s="105">
        <f t="shared" si="14"/>
        <v>0</v>
      </c>
      <c r="X60" s="104">
        <f t="shared" si="15"/>
        <v>0</v>
      </c>
      <c r="Y60" s="19"/>
      <c r="Z60" s="103">
        <f t="shared" si="16"/>
        <v>0</v>
      </c>
      <c r="AA60" s="102">
        <f t="shared" si="17"/>
        <v>0</v>
      </c>
      <c r="AB60" s="5" t="s">
        <v>0</v>
      </c>
      <c r="AC60" s="92"/>
    </row>
    <row r="61" spans="1:29" x14ac:dyDescent="0.25">
      <c r="A61" s="344"/>
      <c r="B61" s="23"/>
      <c r="C61" s="113"/>
      <c r="D61" s="155" t="s">
        <v>4306</v>
      </c>
      <c r="E61" s="154">
        <v>52</v>
      </c>
      <c r="F61" s="111" t="s">
        <v>1193</v>
      </c>
      <c r="G61" s="522" t="s">
        <v>4024</v>
      </c>
      <c r="H61" s="110" t="s">
        <v>4413</v>
      </c>
      <c r="I61" s="343"/>
      <c r="J61" s="108"/>
      <c r="K61" s="161"/>
      <c r="L61" s="107"/>
      <c r="M61" s="106" t="str">
        <f t="shared" si="10"/>
        <v/>
      </c>
      <c r="N61" s="106" t="str">
        <f t="shared" si="11"/>
        <v>◄</v>
      </c>
      <c r="O61" s="340"/>
      <c r="P61" s="339"/>
      <c r="Q61" s="106" t="str">
        <f t="shared" si="12"/>
        <v/>
      </c>
      <c r="R61" s="106" t="str">
        <f t="shared" si="13"/>
        <v>◄</v>
      </c>
      <c r="S61" s="340"/>
      <c r="T61" s="339"/>
      <c r="U61" s="23"/>
      <c r="V61" s="338"/>
      <c r="W61" s="105">
        <f t="shared" si="14"/>
        <v>0</v>
      </c>
      <c r="X61" s="104">
        <f t="shared" si="15"/>
        <v>0</v>
      </c>
      <c r="Y61" s="19"/>
      <c r="Z61" s="103">
        <f t="shared" si="16"/>
        <v>0</v>
      </c>
      <c r="AA61" s="102">
        <f t="shared" si="17"/>
        <v>0</v>
      </c>
      <c r="AB61" s="5" t="s">
        <v>0</v>
      </c>
      <c r="AC61" s="92"/>
    </row>
    <row r="62" spans="1:29" x14ac:dyDescent="0.25">
      <c r="A62" s="344"/>
      <c r="B62" s="23"/>
      <c r="C62" s="113"/>
      <c r="D62" s="155" t="s">
        <v>4306</v>
      </c>
      <c r="E62" s="154">
        <v>53</v>
      </c>
      <c r="F62" s="111" t="s">
        <v>1193</v>
      </c>
      <c r="G62" s="522" t="s">
        <v>3959</v>
      </c>
      <c r="H62" s="110" t="s">
        <v>4414</v>
      </c>
      <c r="I62" s="343"/>
      <c r="J62" s="108"/>
      <c r="K62" s="161"/>
      <c r="L62" s="107"/>
      <c r="M62" s="106" t="str">
        <f t="shared" si="10"/>
        <v/>
      </c>
      <c r="N62" s="106" t="str">
        <f t="shared" si="11"/>
        <v>◄</v>
      </c>
      <c r="O62" s="340"/>
      <c r="P62" s="339"/>
      <c r="Q62" s="106" t="str">
        <f t="shared" si="12"/>
        <v/>
      </c>
      <c r="R62" s="106" t="str">
        <f t="shared" si="13"/>
        <v>◄</v>
      </c>
      <c r="S62" s="340"/>
      <c r="T62" s="339"/>
      <c r="U62" s="23"/>
      <c r="V62" s="338"/>
      <c r="W62" s="105">
        <f t="shared" si="14"/>
        <v>0</v>
      </c>
      <c r="X62" s="104">
        <f t="shared" si="15"/>
        <v>0</v>
      </c>
      <c r="Y62" s="19"/>
      <c r="Z62" s="103">
        <f t="shared" si="16"/>
        <v>0</v>
      </c>
      <c r="AA62" s="102">
        <f t="shared" si="17"/>
        <v>0</v>
      </c>
      <c r="AB62" s="5" t="s">
        <v>0</v>
      </c>
      <c r="AC62" s="92"/>
    </row>
    <row r="63" spans="1:29" x14ac:dyDescent="0.25">
      <c r="A63" s="344"/>
      <c r="B63" s="23"/>
      <c r="C63" s="113"/>
      <c r="D63" s="155" t="s">
        <v>4306</v>
      </c>
      <c r="E63" s="154">
        <v>54</v>
      </c>
      <c r="F63" s="111" t="s">
        <v>1193</v>
      </c>
      <c r="G63" s="522" t="s">
        <v>4030</v>
      </c>
      <c r="H63" s="110" t="s">
        <v>4415</v>
      </c>
      <c r="I63" s="343"/>
      <c r="J63" s="108"/>
      <c r="K63" s="161"/>
      <c r="L63" s="107"/>
      <c r="M63" s="106" t="str">
        <f t="shared" si="10"/>
        <v/>
      </c>
      <c r="N63" s="106" t="str">
        <f t="shared" si="11"/>
        <v>◄</v>
      </c>
      <c r="O63" s="340"/>
      <c r="P63" s="339"/>
      <c r="Q63" s="106" t="str">
        <f t="shared" si="12"/>
        <v/>
      </c>
      <c r="R63" s="106" t="str">
        <f t="shared" si="13"/>
        <v>◄</v>
      </c>
      <c r="S63" s="340"/>
      <c r="T63" s="339"/>
      <c r="U63" s="23"/>
      <c r="V63" s="338"/>
      <c r="W63" s="105">
        <f t="shared" si="14"/>
        <v>0</v>
      </c>
      <c r="X63" s="104">
        <f t="shared" si="15"/>
        <v>0</v>
      </c>
      <c r="Y63" s="19"/>
      <c r="Z63" s="103">
        <f t="shared" si="16"/>
        <v>0</v>
      </c>
      <c r="AA63" s="102">
        <f t="shared" si="17"/>
        <v>0</v>
      </c>
      <c r="AB63" s="5" t="s">
        <v>0</v>
      </c>
      <c r="AC63" s="92"/>
    </row>
    <row r="64" spans="1:29" x14ac:dyDescent="0.25">
      <c r="A64" s="344"/>
      <c r="B64" s="23"/>
      <c r="C64" s="113"/>
      <c r="D64" s="155" t="s">
        <v>4306</v>
      </c>
      <c r="E64" s="154">
        <v>55</v>
      </c>
      <c r="F64" s="111" t="s">
        <v>1193</v>
      </c>
      <c r="G64" s="522" t="s">
        <v>4030</v>
      </c>
      <c r="H64" s="110" t="s">
        <v>4416</v>
      </c>
      <c r="I64" s="343"/>
      <c r="J64" s="108"/>
      <c r="K64" s="161"/>
      <c r="L64" s="107"/>
      <c r="M64" s="106" t="str">
        <f t="shared" si="10"/>
        <v/>
      </c>
      <c r="N64" s="106" t="str">
        <f t="shared" si="11"/>
        <v>◄</v>
      </c>
      <c r="O64" s="340"/>
      <c r="P64" s="339"/>
      <c r="Q64" s="106" t="str">
        <f t="shared" si="12"/>
        <v/>
      </c>
      <c r="R64" s="106" t="str">
        <f t="shared" si="13"/>
        <v>◄</v>
      </c>
      <c r="S64" s="340"/>
      <c r="T64" s="339"/>
      <c r="U64" s="23"/>
      <c r="V64" s="338"/>
      <c r="W64" s="105">
        <f t="shared" si="14"/>
        <v>0</v>
      </c>
      <c r="X64" s="104">
        <f t="shared" si="15"/>
        <v>0</v>
      </c>
      <c r="Y64" s="19"/>
      <c r="Z64" s="103">
        <f t="shared" si="16"/>
        <v>0</v>
      </c>
      <c r="AA64" s="102">
        <f t="shared" si="17"/>
        <v>0</v>
      </c>
      <c r="AB64" s="5" t="s">
        <v>0</v>
      </c>
      <c r="AC64" s="92"/>
    </row>
    <row r="65" spans="1:29" x14ac:dyDescent="0.25">
      <c r="A65" s="344"/>
      <c r="B65" s="23"/>
      <c r="C65" s="113"/>
      <c r="D65" s="155" t="s">
        <v>4306</v>
      </c>
      <c r="E65" s="154">
        <v>56</v>
      </c>
      <c r="F65" s="111" t="s">
        <v>1193</v>
      </c>
      <c r="G65" s="522" t="s">
        <v>4030</v>
      </c>
      <c r="H65" s="110" t="s">
        <v>4417</v>
      </c>
      <c r="I65" s="343"/>
      <c r="J65" s="108"/>
      <c r="K65" s="161"/>
      <c r="L65" s="107"/>
      <c r="M65" s="106" t="str">
        <f t="shared" si="10"/>
        <v/>
      </c>
      <c r="N65" s="106" t="str">
        <f t="shared" si="11"/>
        <v>◄</v>
      </c>
      <c r="O65" s="340"/>
      <c r="P65" s="339"/>
      <c r="Q65" s="106" t="str">
        <f t="shared" si="12"/>
        <v/>
      </c>
      <c r="R65" s="106" t="str">
        <f t="shared" si="13"/>
        <v>◄</v>
      </c>
      <c r="S65" s="340"/>
      <c r="T65" s="339"/>
      <c r="U65" s="23"/>
      <c r="V65" s="338"/>
      <c r="W65" s="105">
        <f t="shared" si="14"/>
        <v>0</v>
      </c>
      <c r="X65" s="104">
        <f t="shared" si="15"/>
        <v>0</v>
      </c>
      <c r="Y65" s="19"/>
      <c r="Z65" s="103">
        <f t="shared" si="16"/>
        <v>0</v>
      </c>
      <c r="AA65" s="102">
        <f t="shared" si="17"/>
        <v>0</v>
      </c>
      <c r="AB65" s="5" t="s">
        <v>0</v>
      </c>
      <c r="AC65" s="92"/>
    </row>
    <row r="66" spans="1:29" x14ac:dyDescent="0.25">
      <c r="A66" s="344"/>
      <c r="B66" s="23"/>
      <c r="C66" s="113"/>
      <c r="D66" s="155" t="s">
        <v>4306</v>
      </c>
      <c r="E66" s="154">
        <v>57</v>
      </c>
      <c r="F66" s="111" t="s">
        <v>1193</v>
      </c>
      <c r="G66" s="522" t="s">
        <v>4030</v>
      </c>
      <c r="H66" s="110" t="s">
        <v>4418</v>
      </c>
      <c r="I66" s="343"/>
      <c r="J66" s="108"/>
      <c r="K66" s="161"/>
      <c r="L66" s="107"/>
      <c r="M66" s="106" t="str">
        <f t="shared" si="10"/>
        <v/>
      </c>
      <c r="N66" s="106" t="str">
        <f t="shared" si="11"/>
        <v>◄</v>
      </c>
      <c r="O66" s="340"/>
      <c r="P66" s="339"/>
      <c r="Q66" s="106" t="str">
        <f t="shared" si="12"/>
        <v/>
      </c>
      <c r="R66" s="106" t="str">
        <f t="shared" si="13"/>
        <v>◄</v>
      </c>
      <c r="S66" s="340"/>
      <c r="T66" s="339"/>
      <c r="U66" s="23"/>
      <c r="V66" s="338"/>
      <c r="W66" s="105">
        <f t="shared" si="14"/>
        <v>0</v>
      </c>
      <c r="X66" s="104">
        <f t="shared" si="15"/>
        <v>0</v>
      </c>
      <c r="Y66" s="19"/>
      <c r="Z66" s="103">
        <f t="shared" si="16"/>
        <v>0</v>
      </c>
      <c r="AA66" s="102">
        <f t="shared" si="17"/>
        <v>0</v>
      </c>
      <c r="AB66" s="5" t="s">
        <v>0</v>
      </c>
      <c r="AC66" s="92"/>
    </row>
    <row r="67" spans="1:29" ht="15" thickBot="1" x14ac:dyDescent="0.3">
      <c r="A67" s="344"/>
      <c r="B67" s="23"/>
      <c r="C67" s="113"/>
      <c r="D67" s="155" t="s">
        <v>4306</v>
      </c>
      <c r="E67" s="154">
        <v>58</v>
      </c>
      <c r="F67" s="111" t="s">
        <v>1193</v>
      </c>
      <c r="G67" s="522" t="s">
        <v>4030</v>
      </c>
      <c r="H67" s="110" t="s">
        <v>4419</v>
      </c>
      <c r="I67" s="343"/>
      <c r="J67" s="108"/>
      <c r="K67" s="161"/>
      <c r="L67" s="107"/>
      <c r="M67" s="106" t="str">
        <f t="shared" si="10"/>
        <v/>
      </c>
      <c r="N67" s="106" t="str">
        <f t="shared" si="11"/>
        <v>◄</v>
      </c>
      <c r="O67" s="340"/>
      <c r="P67" s="339"/>
      <c r="Q67" s="106" t="str">
        <f t="shared" si="12"/>
        <v/>
      </c>
      <c r="R67" s="106" t="str">
        <f t="shared" si="13"/>
        <v>◄</v>
      </c>
      <c r="S67" s="340"/>
      <c r="T67" s="339"/>
      <c r="U67" s="23"/>
      <c r="V67" s="338"/>
      <c r="W67" s="105">
        <f t="shared" si="14"/>
        <v>0</v>
      </c>
      <c r="X67" s="104">
        <f t="shared" si="15"/>
        <v>0</v>
      </c>
      <c r="Y67" s="19"/>
      <c r="Z67" s="103">
        <f t="shared" si="16"/>
        <v>0</v>
      </c>
      <c r="AA67" s="102">
        <f t="shared" si="17"/>
        <v>0</v>
      </c>
      <c r="AB67" s="5" t="s">
        <v>0</v>
      </c>
      <c r="AC67" s="92"/>
    </row>
    <row r="68" spans="1:29" ht="16.8" thickTop="1" thickBot="1" x14ac:dyDescent="0.3">
      <c r="A68" s="157"/>
      <c r="B68" s="14">
        <f>ROWS(B69:B77)-1</f>
        <v>8</v>
      </c>
      <c r="C68" s="158" t="s">
        <v>4420</v>
      </c>
      <c r="D68" s="12"/>
      <c r="E68" s="101"/>
      <c r="F68" s="10"/>
      <c r="G68" s="10"/>
      <c r="H68" s="100"/>
      <c r="I68" s="99"/>
      <c r="J68" s="99"/>
      <c r="K68" s="171" t="s">
        <v>4421</v>
      </c>
      <c r="L68" s="98"/>
      <c r="M68" s="97"/>
      <c r="N68" s="96" t="str">
        <f>IF(COUNTIF(M69:M77,"?")&gt;0,"?",IF(AND(O68="◄",P68="►"),"◄►",IF(O68="◄","◄",IF(P68="►","►",""))))</f>
        <v>◄</v>
      </c>
      <c r="O68" s="43" t="str">
        <f>IF(SUM(O69:O77)+1=ROWS(O69:O77)-COUNTIF(O69:O77,"-"),"","◄")</f>
        <v>◄</v>
      </c>
      <c r="P68" s="42" t="str">
        <f>IF(SUM(P69:P77)&gt;0,"►","")</f>
        <v/>
      </c>
      <c r="Q68" s="45"/>
      <c r="R68" s="96" t="str">
        <f>IF(COUNTIF(Q69:Q77,"?")&gt;0,"?",IF(AND(S68="◄",T68="►"),"◄►",IF(S68="◄","◄",IF(T68="►","►",""))))</f>
        <v>◄</v>
      </c>
      <c r="S68" s="43" t="str">
        <f>IF(SUM(S69:S77)+1=ROWS(S69:S77)-COUNTIF(S69:S77,"-"),"","◄")</f>
        <v>◄</v>
      </c>
      <c r="T68" s="42" t="str">
        <f>IF(SUM(T69:T77)&gt;0,"►","")</f>
        <v/>
      </c>
      <c r="U68" s="61">
        <f>ROWS(U69:U77)-1</f>
        <v>8</v>
      </c>
      <c r="V68" s="41">
        <f>SUM(V69:V77)-V77</f>
        <v>0</v>
      </c>
      <c r="W68" s="94" t="s">
        <v>51</v>
      </c>
      <c r="X68" s="93"/>
      <c r="Y68" s="41">
        <f>SUM(Y69:Y77)-Y77</f>
        <v>0</v>
      </c>
      <c r="Z68" s="94" t="s">
        <v>51</v>
      </c>
      <c r="AA68" s="93"/>
      <c r="AB68" s="5" t="s">
        <v>0</v>
      </c>
      <c r="AC68" s="92"/>
    </row>
    <row r="69" spans="1:29" x14ac:dyDescent="0.25">
      <c r="A69" s="344"/>
      <c r="B69" s="23"/>
      <c r="C69" s="113"/>
      <c r="D69" s="155" t="s">
        <v>4306</v>
      </c>
      <c r="E69" s="154">
        <v>59</v>
      </c>
      <c r="F69" s="111" t="s">
        <v>1155</v>
      </c>
      <c r="G69" s="522" t="s">
        <v>4089</v>
      </c>
      <c r="H69" s="110" t="s">
        <v>4422</v>
      </c>
      <c r="I69" s="343"/>
      <c r="J69" s="108"/>
      <c r="K69" s="161"/>
      <c r="L69" s="108"/>
      <c r="M69" s="106" t="str">
        <f t="shared" ref="M69:M76" si="18">IF(N69="?","?","")</f>
        <v/>
      </c>
      <c r="N69" s="106" t="str">
        <f t="shared" ref="N69:N76" si="19">IF(AND(O69="",P69&gt;0),"?",IF(O69="","◄",IF(P69&gt;=1,"►","")))</f>
        <v>◄</v>
      </c>
      <c r="O69" s="340"/>
      <c r="P69" s="339"/>
      <c r="Q69" s="106" t="str">
        <f t="shared" ref="Q69:Q76" si="20">IF(R69="?","?","")</f>
        <v/>
      </c>
      <c r="R69" s="106" t="str">
        <f t="shared" ref="R69:R76" si="21">IF(AND(S69="",T69&gt;0),"?",IF(S69="","◄",IF(T69&gt;=1,"►","")))</f>
        <v>◄</v>
      </c>
      <c r="S69" s="340"/>
      <c r="T69" s="339"/>
      <c r="U69" s="23"/>
      <c r="V69" s="338"/>
      <c r="W69" s="105">
        <f t="shared" ref="W69:X76" si="22">(O69*V69)</f>
        <v>0</v>
      </c>
      <c r="X69" s="104">
        <f t="shared" si="22"/>
        <v>0</v>
      </c>
      <c r="Y69" s="19"/>
      <c r="Z69" s="103">
        <f t="shared" ref="Z69:AA76" si="23">(S69*Y69)</f>
        <v>0</v>
      </c>
      <c r="AA69" s="102">
        <f t="shared" si="23"/>
        <v>0</v>
      </c>
      <c r="AB69" s="5" t="s">
        <v>0</v>
      </c>
      <c r="AC69" s="92"/>
    </row>
    <row r="70" spans="1:29" x14ac:dyDescent="0.25">
      <c r="A70" s="344"/>
      <c r="B70" s="23"/>
      <c r="C70" s="113"/>
      <c r="D70" s="155" t="s">
        <v>4306</v>
      </c>
      <c r="E70" s="154">
        <v>60</v>
      </c>
      <c r="F70" s="111" t="s">
        <v>1155</v>
      </c>
      <c r="G70" s="522" t="s">
        <v>4089</v>
      </c>
      <c r="H70" s="110" t="s">
        <v>4423</v>
      </c>
      <c r="I70" s="343"/>
      <c r="J70" s="108"/>
      <c r="K70" s="161"/>
      <c r="L70" s="107"/>
      <c r="M70" s="106" t="str">
        <f t="shared" si="18"/>
        <v/>
      </c>
      <c r="N70" s="106" t="str">
        <f t="shared" si="19"/>
        <v>◄</v>
      </c>
      <c r="O70" s="340"/>
      <c r="P70" s="339"/>
      <c r="Q70" s="106" t="str">
        <f t="shared" si="20"/>
        <v/>
      </c>
      <c r="R70" s="106" t="str">
        <f t="shared" si="21"/>
        <v>◄</v>
      </c>
      <c r="S70" s="340"/>
      <c r="T70" s="339"/>
      <c r="U70" s="23"/>
      <c r="V70" s="338"/>
      <c r="W70" s="105">
        <f t="shared" si="22"/>
        <v>0</v>
      </c>
      <c r="X70" s="104">
        <f t="shared" si="22"/>
        <v>0</v>
      </c>
      <c r="Y70" s="19"/>
      <c r="Z70" s="103">
        <f t="shared" si="23"/>
        <v>0</v>
      </c>
      <c r="AA70" s="102">
        <f t="shared" si="23"/>
        <v>0</v>
      </c>
      <c r="AB70" s="5" t="s">
        <v>0</v>
      </c>
      <c r="AC70" s="92"/>
    </row>
    <row r="71" spans="1:29" x14ac:dyDescent="0.25">
      <c r="A71" s="344"/>
      <c r="B71" s="23"/>
      <c r="C71" s="113"/>
      <c r="D71" s="155" t="s">
        <v>4306</v>
      </c>
      <c r="E71" s="154">
        <v>61</v>
      </c>
      <c r="F71" s="111" t="s">
        <v>1155</v>
      </c>
      <c r="G71" s="522" t="s">
        <v>4030</v>
      </c>
      <c r="H71" s="110" t="s">
        <v>4424</v>
      </c>
      <c r="I71" s="343"/>
      <c r="J71" s="108"/>
      <c r="K71" s="161"/>
      <c r="L71" s="107"/>
      <c r="M71" s="106" t="str">
        <f t="shared" si="18"/>
        <v/>
      </c>
      <c r="N71" s="106" t="str">
        <f t="shared" si="19"/>
        <v>◄</v>
      </c>
      <c r="O71" s="340"/>
      <c r="P71" s="339"/>
      <c r="Q71" s="106" t="str">
        <f t="shared" si="20"/>
        <v/>
      </c>
      <c r="R71" s="106" t="str">
        <f t="shared" si="21"/>
        <v>◄</v>
      </c>
      <c r="S71" s="340"/>
      <c r="T71" s="339"/>
      <c r="U71" s="23"/>
      <c r="V71" s="338"/>
      <c r="W71" s="105">
        <f t="shared" si="22"/>
        <v>0</v>
      </c>
      <c r="X71" s="104">
        <f t="shared" si="22"/>
        <v>0</v>
      </c>
      <c r="Y71" s="19"/>
      <c r="Z71" s="103">
        <f t="shared" si="23"/>
        <v>0</v>
      </c>
      <c r="AA71" s="102">
        <f t="shared" si="23"/>
        <v>0</v>
      </c>
      <c r="AB71" s="5" t="s">
        <v>0</v>
      </c>
      <c r="AC71" s="92"/>
    </row>
    <row r="72" spans="1:29" x14ac:dyDescent="0.25">
      <c r="A72" s="344"/>
      <c r="B72" s="23"/>
      <c r="C72" s="113"/>
      <c r="D72" s="155" t="s">
        <v>4306</v>
      </c>
      <c r="E72" s="154">
        <v>62</v>
      </c>
      <c r="F72" s="111" t="s">
        <v>1155</v>
      </c>
      <c r="G72" s="522" t="s">
        <v>4089</v>
      </c>
      <c r="H72" s="110" t="s">
        <v>4425</v>
      </c>
      <c r="I72" s="343"/>
      <c r="J72" s="108"/>
      <c r="K72" s="161"/>
      <c r="L72" s="107"/>
      <c r="M72" s="106" t="str">
        <f t="shared" si="18"/>
        <v/>
      </c>
      <c r="N72" s="106" t="str">
        <f t="shared" si="19"/>
        <v>◄</v>
      </c>
      <c r="O72" s="340"/>
      <c r="P72" s="339"/>
      <c r="Q72" s="106" t="str">
        <f t="shared" si="20"/>
        <v/>
      </c>
      <c r="R72" s="106" t="str">
        <f t="shared" si="21"/>
        <v>◄</v>
      </c>
      <c r="S72" s="340"/>
      <c r="T72" s="339"/>
      <c r="U72" s="23"/>
      <c r="V72" s="338"/>
      <c r="W72" s="105">
        <f t="shared" si="22"/>
        <v>0</v>
      </c>
      <c r="X72" s="104">
        <f t="shared" si="22"/>
        <v>0</v>
      </c>
      <c r="Y72" s="19"/>
      <c r="Z72" s="103">
        <f t="shared" si="23"/>
        <v>0</v>
      </c>
      <c r="AA72" s="102">
        <f t="shared" si="23"/>
        <v>0</v>
      </c>
      <c r="AB72" s="5" t="s">
        <v>0</v>
      </c>
      <c r="AC72" s="92"/>
    </row>
    <row r="73" spans="1:29" x14ac:dyDescent="0.25">
      <c r="A73" s="344"/>
      <c r="B73" s="23"/>
      <c r="C73" s="113"/>
      <c r="D73" s="155" t="s">
        <v>4306</v>
      </c>
      <c r="E73" s="154">
        <v>63</v>
      </c>
      <c r="F73" s="111" t="s">
        <v>1305</v>
      </c>
      <c r="G73" s="522" t="s">
        <v>4094</v>
      </c>
      <c r="H73" s="110" t="s">
        <v>4426</v>
      </c>
      <c r="I73" s="343"/>
      <c r="J73" s="108"/>
      <c r="K73" s="161"/>
      <c r="L73" s="107"/>
      <c r="M73" s="106" t="str">
        <f t="shared" si="18"/>
        <v/>
      </c>
      <c r="N73" s="106" t="str">
        <f t="shared" si="19"/>
        <v>◄</v>
      </c>
      <c r="O73" s="340"/>
      <c r="P73" s="339"/>
      <c r="Q73" s="106" t="str">
        <f t="shared" si="20"/>
        <v/>
      </c>
      <c r="R73" s="106" t="str">
        <f t="shared" si="21"/>
        <v>◄</v>
      </c>
      <c r="S73" s="340"/>
      <c r="T73" s="339"/>
      <c r="U73" s="23"/>
      <c r="V73" s="338"/>
      <c r="W73" s="105">
        <f t="shared" si="22"/>
        <v>0</v>
      </c>
      <c r="X73" s="104">
        <f t="shared" si="22"/>
        <v>0</v>
      </c>
      <c r="Y73" s="19"/>
      <c r="Z73" s="103">
        <f t="shared" si="23"/>
        <v>0</v>
      </c>
      <c r="AA73" s="102">
        <f t="shared" si="23"/>
        <v>0</v>
      </c>
      <c r="AB73" s="5" t="s">
        <v>0</v>
      </c>
      <c r="AC73" s="92"/>
    </row>
    <row r="74" spans="1:29" x14ac:dyDescent="0.25">
      <c r="A74" s="344"/>
      <c r="B74" s="23"/>
      <c r="C74" s="113"/>
      <c r="D74" s="155" t="s">
        <v>4306</v>
      </c>
      <c r="E74" s="154">
        <v>64</v>
      </c>
      <c r="F74" s="111" t="s">
        <v>1305</v>
      </c>
      <c r="G74" s="522" t="s">
        <v>4094</v>
      </c>
      <c r="H74" s="110" t="s">
        <v>4427</v>
      </c>
      <c r="I74" s="343"/>
      <c r="J74" s="108"/>
      <c r="K74" s="161"/>
      <c r="L74" s="107"/>
      <c r="M74" s="106" t="str">
        <f t="shared" si="18"/>
        <v/>
      </c>
      <c r="N74" s="106" t="str">
        <f t="shared" si="19"/>
        <v>◄</v>
      </c>
      <c r="O74" s="340"/>
      <c r="P74" s="339"/>
      <c r="Q74" s="106" t="str">
        <f t="shared" si="20"/>
        <v/>
      </c>
      <c r="R74" s="106" t="str">
        <f t="shared" si="21"/>
        <v>◄</v>
      </c>
      <c r="S74" s="340"/>
      <c r="T74" s="339"/>
      <c r="U74" s="23"/>
      <c r="V74" s="338"/>
      <c r="W74" s="105">
        <f t="shared" si="22"/>
        <v>0</v>
      </c>
      <c r="X74" s="104">
        <f t="shared" si="22"/>
        <v>0</v>
      </c>
      <c r="Y74" s="19"/>
      <c r="Z74" s="103">
        <f t="shared" si="23"/>
        <v>0</v>
      </c>
      <c r="AA74" s="102">
        <f t="shared" si="23"/>
        <v>0</v>
      </c>
      <c r="AB74" s="5" t="s">
        <v>0</v>
      </c>
      <c r="AC74" s="92"/>
    </row>
    <row r="75" spans="1:29" x14ac:dyDescent="0.25">
      <c r="A75" s="344"/>
      <c r="B75" s="23"/>
      <c r="C75" s="113"/>
      <c r="D75" s="155" t="s">
        <v>4306</v>
      </c>
      <c r="E75" s="154">
        <v>65</v>
      </c>
      <c r="F75" s="111" t="s">
        <v>1305</v>
      </c>
      <c r="G75" s="522" t="s">
        <v>4094</v>
      </c>
      <c r="H75" s="110" t="s">
        <v>4428</v>
      </c>
      <c r="I75" s="343"/>
      <c r="J75" s="108"/>
      <c r="K75" s="161"/>
      <c r="L75" s="107"/>
      <c r="M75" s="106" t="str">
        <f t="shared" si="18"/>
        <v/>
      </c>
      <c r="N75" s="106" t="str">
        <f t="shared" si="19"/>
        <v>◄</v>
      </c>
      <c r="O75" s="340"/>
      <c r="P75" s="339"/>
      <c r="Q75" s="106" t="str">
        <f t="shared" si="20"/>
        <v/>
      </c>
      <c r="R75" s="106" t="str">
        <f t="shared" si="21"/>
        <v>◄</v>
      </c>
      <c r="S75" s="340"/>
      <c r="T75" s="339"/>
      <c r="U75" s="23"/>
      <c r="V75" s="338"/>
      <c r="W75" s="105">
        <f t="shared" si="22"/>
        <v>0</v>
      </c>
      <c r="X75" s="104">
        <f t="shared" si="22"/>
        <v>0</v>
      </c>
      <c r="Y75" s="19"/>
      <c r="Z75" s="103">
        <f t="shared" si="23"/>
        <v>0</v>
      </c>
      <c r="AA75" s="102">
        <f t="shared" si="23"/>
        <v>0</v>
      </c>
      <c r="AB75" s="5" t="s">
        <v>0</v>
      </c>
      <c r="AC75" s="92"/>
    </row>
    <row r="76" spans="1:29" ht="15" thickBot="1" x14ac:dyDescent="0.3">
      <c r="A76" s="344"/>
      <c r="B76" s="23"/>
      <c r="C76" s="113"/>
      <c r="D76" s="155" t="s">
        <v>4306</v>
      </c>
      <c r="E76" s="154">
        <v>66</v>
      </c>
      <c r="F76" s="111" t="s">
        <v>1305</v>
      </c>
      <c r="G76" s="522" t="s">
        <v>4094</v>
      </c>
      <c r="H76" s="110" t="s">
        <v>4429</v>
      </c>
      <c r="I76" s="343"/>
      <c r="J76" s="108"/>
      <c r="K76" s="161"/>
      <c r="L76" s="107"/>
      <c r="M76" s="106" t="str">
        <f t="shared" si="18"/>
        <v/>
      </c>
      <c r="N76" s="106" t="str">
        <f t="shared" si="19"/>
        <v>◄</v>
      </c>
      <c r="O76" s="340"/>
      <c r="P76" s="339"/>
      <c r="Q76" s="106" t="str">
        <f t="shared" si="20"/>
        <v/>
      </c>
      <c r="R76" s="106" t="str">
        <f t="shared" si="21"/>
        <v>◄</v>
      </c>
      <c r="S76" s="340"/>
      <c r="T76" s="339"/>
      <c r="U76" s="23"/>
      <c r="V76" s="338"/>
      <c r="W76" s="105">
        <f t="shared" si="22"/>
        <v>0</v>
      </c>
      <c r="X76" s="104">
        <f t="shared" si="22"/>
        <v>0</v>
      </c>
      <c r="Y76" s="19"/>
      <c r="Z76" s="103">
        <f t="shared" si="23"/>
        <v>0</v>
      </c>
      <c r="AA76" s="102">
        <f t="shared" si="23"/>
        <v>0</v>
      </c>
      <c r="AB76" s="5" t="s">
        <v>0</v>
      </c>
      <c r="AC76" s="92"/>
    </row>
    <row r="77" spans="1:29" ht="16.8" thickTop="1" thickBot="1" x14ac:dyDescent="0.3">
      <c r="A77" s="157"/>
      <c r="B77" s="14">
        <f>ROWS(B78:B84)-1</f>
        <v>6</v>
      </c>
      <c r="C77" s="158" t="s">
        <v>4430</v>
      </c>
      <c r="D77" s="12"/>
      <c r="E77" s="101"/>
      <c r="F77" s="10"/>
      <c r="G77" s="10"/>
      <c r="H77" s="100"/>
      <c r="I77" s="99"/>
      <c r="J77" s="99"/>
      <c r="K77" s="171" t="s">
        <v>4421</v>
      </c>
      <c r="L77" s="98"/>
      <c r="M77" s="97"/>
      <c r="N77" s="96" t="str">
        <f>IF(COUNTIF(M78:M84,"?")&gt;0,"?",IF(AND(O77="◄",P77="►"),"◄►",IF(O77="◄","◄",IF(P77="►","►",""))))</f>
        <v>◄</v>
      </c>
      <c r="O77" s="43" t="str">
        <f>IF(SUM(O78:O84)+1=ROWS(O78:O84)-COUNTIF(O78:O84,"-"),"","◄")</f>
        <v>◄</v>
      </c>
      <c r="P77" s="42" t="str">
        <f>IF(SUM(P78:P84)&gt;0,"►","")</f>
        <v/>
      </c>
      <c r="Q77" s="45"/>
      <c r="R77" s="96" t="str">
        <f>IF(COUNTIF(Q78:Q84,"?")&gt;0,"?",IF(AND(S77="◄",T77="►"),"◄►",IF(S77="◄","◄",IF(T77="►","►",""))))</f>
        <v>◄</v>
      </c>
      <c r="S77" s="43" t="str">
        <f>IF(SUM(S78:S84)+1=ROWS(S78:S84)-COUNTIF(S78:S84,"-"),"","◄")</f>
        <v>◄</v>
      </c>
      <c r="T77" s="42" t="str">
        <f>IF(SUM(T78:T84)&gt;0,"►","")</f>
        <v/>
      </c>
      <c r="U77" s="61">
        <f>ROWS(U78:U84)-1</f>
        <v>6</v>
      </c>
      <c r="V77" s="41">
        <f>SUM(V78:V84)-V84</f>
        <v>0</v>
      </c>
      <c r="W77" s="94" t="s">
        <v>51</v>
      </c>
      <c r="X77" s="93"/>
      <c r="Y77" s="41">
        <f>SUM(Y78:Y84)-Y84</f>
        <v>0</v>
      </c>
      <c r="Z77" s="94" t="s">
        <v>51</v>
      </c>
      <c r="AA77" s="93"/>
      <c r="AB77" s="5" t="s">
        <v>0</v>
      </c>
      <c r="AC77" s="92"/>
    </row>
    <row r="78" spans="1:29" x14ac:dyDescent="0.25">
      <c r="A78" s="344"/>
      <c r="B78" s="23"/>
      <c r="C78" s="113"/>
      <c r="D78" s="155" t="s">
        <v>4306</v>
      </c>
      <c r="E78" s="154">
        <v>67</v>
      </c>
      <c r="F78" s="111" t="s">
        <v>1193</v>
      </c>
      <c r="G78" s="522" t="s">
        <v>4106</v>
      </c>
      <c r="H78" s="110" t="s">
        <v>4431</v>
      </c>
      <c r="I78" s="343"/>
      <c r="J78" s="108"/>
      <c r="K78" s="161"/>
      <c r="L78" s="108"/>
      <c r="M78" s="106" t="str">
        <f t="shared" ref="M78:M83" si="24">IF(N78="?","?","")</f>
        <v/>
      </c>
      <c r="N78" s="106" t="str">
        <f t="shared" ref="N78:N83" si="25">IF(AND(O78="",P78&gt;0),"?",IF(O78="","◄",IF(P78&gt;=1,"►","")))</f>
        <v>◄</v>
      </c>
      <c r="O78" s="340"/>
      <c r="P78" s="339"/>
      <c r="Q78" s="106" t="str">
        <f t="shared" ref="Q78:Q83" si="26">IF(R78="?","?","")</f>
        <v/>
      </c>
      <c r="R78" s="106" t="str">
        <f t="shared" ref="R78:R83" si="27">IF(AND(S78="",T78&gt;0),"?",IF(S78="","◄",IF(T78&gt;=1,"►","")))</f>
        <v>◄</v>
      </c>
      <c r="S78" s="340"/>
      <c r="T78" s="339"/>
      <c r="U78" s="23"/>
      <c r="V78" s="338"/>
      <c r="W78" s="105">
        <f t="shared" ref="W78:X83" si="28">(O78*V78)</f>
        <v>0</v>
      </c>
      <c r="X78" s="104">
        <f t="shared" si="28"/>
        <v>0</v>
      </c>
      <c r="Y78" s="19"/>
      <c r="Z78" s="103">
        <f t="shared" ref="Z78:AA83" si="29">(S78*Y78)</f>
        <v>0</v>
      </c>
      <c r="AA78" s="102">
        <f t="shared" si="29"/>
        <v>0</v>
      </c>
      <c r="AB78" s="5" t="s">
        <v>0</v>
      </c>
      <c r="AC78" s="92"/>
    </row>
    <row r="79" spans="1:29" x14ac:dyDescent="0.25">
      <c r="A79" s="344"/>
      <c r="B79" s="23"/>
      <c r="C79" s="113"/>
      <c r="D79" s="155" t="s">
        <v>4306</v>
      </c>
      <c r="E79" s="154">
        <v>68</v>
      </c>
      <c r="F79" s="111" t="s">
        <v>1193</v>
      </c>
      <c r="G79" s="522" t="s">
        <v>4432</v>
      </c>
      <c r="H79" s="110" t="s">
        <v>4433</v>
      </c>
      <c r="I79" s="343"/>
      <c r="J79" s="108"/>
      <c r="K79" s="161"/>
      <c r="L79" s="107"/>
      <c r="M79" s="106" t="str">
        <f t="shared" si="24"/>
        <v/>
      </c>
      <c r="N79" s="106" t="str">
        <f t="shared" si="25"/>
        <v>◄</v>
      </c>
      <c r="O79" s="340"/>
      <c r="P79" s="339"/>
      <c r="Q79" s="106" t="str">
        <f t="shared" si="26"/>
        <v/>
      </c>
      <c r="R79" s="106" t="str">
        <f t="shared" si="27"/>
        <v>◄</v>
      </c>
      <c r="S79" s="340"/>
      <c r="T79" s="339"/>
      <c r="U79" s="23"/>
      <c r="V79" s="338"/>
      <c r="W79" s="105">
        <f t="shared" si="28"/>
        <v>0</v>
      </c>
      <c r="X79" s="104">
        <f t="shared" si="28"/>
        <v>0</v>
      </c>
      <c r="Y79" s="19"/>
      <c r="Z79" s="103">
        <f t="shared" si="29"/>
        <v>0</v>
      </c>
      <c r="AA79" s="102">
        <f t="shared" si="29"/>
        <v>0</v>
      </c>
      <c r="AB79" s="5" t="s">
        <v>0</v>
      </c>
      <c r="AC79" s="92"/>
    </row>
    <row r="80" spans="1:29" x14ac:dyDescent="0.25">
      <c r="A80" s="344"/>
      <c r="B80" s="23"/>
      <c r="C80" s="113"/>
      <c r="D80" s="155" t="s">
        <v>4306</v>
      </c>
      <c r="E80" s="154">
        <v>69</v>
      </c>
      <c r="F80" s="111" t="s">
        <v>1193</v>
      </c>
      <c r="G80" s="522" t="s">
        <v>4106</v>
      </c>
      <c r="H80" s="110" t="s">
        <v>4434</v>
      </c>
      <c r="I80" s="343"/>
      <c r="J80" s="108"/>
      <c r="K80" s="161"/>
      <c r="L80" s="107"/>
      <c r="M80" s="106" t="str">
        <f t="shared" si="24"/>
        <v/>
      </c>
      <c r="N80" s="106" t="str">
        <f t="shared" si="25"/>
        <v>◄</v>
      </c>
      <c r="O80" s="340"/>
      <c r="P80" s="339"/>
      <c r="Q80" s="106" t="str">
        <f t="shared" si="26"/>
        <v/>
      </c>
      <c r="R80" s="106" t="str">
        <f t="shared" si="27"/>
        <v>◄</v>
      </c>
      <c r="S80" s="340"/>
      <c r="T80" s="339"/>
      <c r="U80" s="23"/>
      <c r="V80" s="338"/>
      <c r="W80" s="105">
        <f t="shared" si="28"/>
        <v>0</v>
      </c>
      <c r="X80" s="104">
        <f t="shared" si="28"/>
        <v>0</v>
      </c>
      <c r="Y80" s="19"/>
      <c r="Z80" s="103">
        <f t="shared" si="29"/>
        <v>0</v>
      </c>
      <c r="AA80" s="102">
        <f t="shared" si="29"/>
        <v>0</v>
      </c>
      <c r="AB80" s="5" t="s">
        <v>0</v>
      </c>
      <c r="AC80" s="92"/>
    </row>
    <row r="81" spans="1:29" x14ac:dyDescent="0.25">
      <c r="A81" s="344"/>
      <c r="B81" s="23"/>
      <c r="C81" s="113"/>
      <c r="D81" s="155" t="s">
        <v>4306</v>
      </c>
      <c r="E81" s="154">
        <v>70</v>
      </c>
      <c r="F81" s="111" t="s">
        <v>1193</v>
      </c>
      <c r="G81" s="522" t="s">
        <v>4106</v>
      </c>
      <c r="H81" s="110" t="s">
        <v>4435</v>
      </c>
      <c r="I81" s="343"/>
      <c r="J81" s="108"/>
      <c r="K81" s="161"/>
      <c r="L81" s="107"/>
      <c r="M81" s="106" t="str">
        <f t="shared" si="24"/>
        <v/>
      </c>
      <c r="N81" s="106" t="str">
        <f t="shared" si="25"/>
        <v>◄</v>
      </c>
      <c r="O81" s="340"/>
      <c r="P81" s="339"/>
      <c r="Q81" s="106" t="str">
        <f t="shared" si="26"/>
        <v/>
      </c>
      <c r="R81" s="106" t="str">
        <f t="shared" si="27"/>
        <v>◄</v>
      </c>
      <c r="S81" s="340"/>
      <c r="T81" s="339"/>
      <c r="U81" s="23"/>
      <c r="V81" s="338"/>
      <c r="W81" s="105">
        <f t="shared" si="28"/>
        <v>0</v>
      </c>
      <c r="X81" s="104">
        <f t="shared" si="28"/>
        <v>0</v>
      </c>
      <c r="Y81" s="19"/>
      <c r="Z81" s="103">
        <f t="shared" si="29"/>
        <v>0</v>
      </c>
      <c r="AA81" s="102">
        <f t="shared" si="29"/>
        <v>0</v>
      </c>
      <c r="AB81" s="5" t="s">
        <v>0</v>
      </c>
      <c r="AC81" s="92"/>
    </row>
    <row r="82" spans="1:29" x14ac:dyDescent="0.25">
      <c r="A82" s="344"/>
      <c r="B82" s="23"/>
      <c r="C82" s="113"/>
      <c r="D82" s="155" t="s">
        <v>4306</v>
      </c>
      <c r="E82" s="154">
        <v>71</v>
      </c>
      <c r="F82" s="111" t="s">
        <v>1193</v>
      </c>
      <c r="G82" s="522" t="s">
        <v>4106</v>
      </c>
      <c r="H82" s="110" t="s">
        <v>4436</v>
      </c>
      <c r="I82" s="343"/>
      <c r="J82" s="108"/>
      <c r="K82" s="161"/>
      <c r="L82" s="107"/>
      <c r="M82" s="106" t="str">
        <f t="shared" si="24"/>
        <v/>
      </c>
      <c r="N82" s="106" t="str">
        <f t="shared" si="25"/>
        <v>◄</v>
      </c>
      <c r="O82" s="340"/>
      <c r="P82" s="339"/>
      <c r="Q82" s="106" t="str">
        <f t="shared" si="26"/>
        <v/>
      </c>
      <c r="R82" s="106" t="str">
        <f t="shared" si="27"/>
        <v>◄</v>
      </c>
      <c r="S82" s="340"/>
      <c r="T82" s="339"/>
      <c r="U82" s="23"/>
      <c r="V82" s="338"/>
      <c r="W82" s="105">
        <f t="shared" si="28"/>
        <v>0</v>
      </c>
      <c r="X82" s="104">
        <f t="shared" si="28"/>
        <v>0</v>
      </c>
      <c r="Y82" s="19"/>
      <c r="Z82" s="103">
        <f t="shared" si="29"/>
        <v>0</v>
      </c>
      <c r="AA82" s="102">
        <f t="shared" si="29"/>
        <v>0</v>
      </c>
      <c r="AB82" s="5" t="s">
        <v>0</v>
      </c>
      <c r="AC82" s="92"/>
    </row>
    <row r="83" spans="1:29" ht="15" thickBot="1" x14ac:dyDescent="0.3">
      <c r="A83" s="344"/>
      <c r="B83" s="23"/>
      <c r="C83" s="113"/>
      <c r="D83" s="155" t="s">
        <v>4306</v>
      </c>
      <c r="E83" s="154">
        <v>72</v>
      </c>
      <c r="F83" s="111" t="s">
        <v>1193</v>
      </c>
      <c r="G83" s="522" t="s">
        <v>4106</v>
      </c>
      <c r="H83" s="110" t="s">
        <v>4437</v>
      </c>
      <c r="I83" s="343"/>
      <c r="J83" s="108"/>
      <c r="K83" s="161"/>
      <c r="L83" s="107"/>
      <c r="M83" s="106" t="str">
        <f t="shared" si="24"/>
        <v/>
      </c>
      <c r="N83" s="106" t="str">
        <f t="shared" si="25"/>
        <v>◄</v>
      </c>
      <c r="O83" s="340"/>
      <c r="P83" s="339"/>
      <c r="Q83" s="106" t="str">
        <f t="shared" si="26"/>
        <v/>
      </c>
      <c r="R83" s="106" t="str">
        <f t="shared" si="27"/>
        <v>◄</v>
      </c>
      <c r="S83" s="340"/>
      <c r="T83" s="339"/>
      <c r="U83" s="23"/>
      <c r="V83" s="338"/>
      <c r="W83" s="105">
        <f t="shared" si="28"/>
        <v>0</v>
      </c>
      <c r="X83" s="104">
        <f t="shared" si="28"/>
        <v>0</v>
      </c>
      <c r="Y83" s="19"/>
      <c r="Z83" s="103">
        <f t="shared" si="29"/>
        <v>0</v>
      </c>
      <c r="AA83" s="102">
        <f t="shared" si="29"/>
        <v>0</v>
      </c>
      <c r="AB83" s="5" t="s">
        <v>0</v>
      </c>
      <c r="AC83" s="92"/>
    </row>
    <row r="84" spans="1:29" ht="16.8" thickTop="1" thickBot="1" x14ac:dyDescent="0.3">
      <c r="A84" s="157"/>
      <c r="B84" s="14">
        <f>ROWS(B85:B86)-1</f>
        <v>1</v>
      </c>
      <c r="C84" s="158" t="s">
        <v>4438</v>
      </c>
      <c r="D84" s="12"/>
      <c r="E84" s="101"/>
      <c r="F84" s="10"/>
      <c r="G84" s="10"/>
      <c r="H84" s="100"/>
      <c r="I84" s="99"/>
      <c r="J84" s="99"/>
      <c r="K84" s="171" t="s">
        <v>4439</v>
      </c>
      <c r="L84" s="98"/>
      <c r="M84" s="97"/>
      <c r="N84" s="96" t="str">
        <f>IF(COUNTIF(M85:M109,"?")&gt;0,"?",IF(AND(O84="◄",P84="►"),"◄►",IF(O84="◄","◄",IF(P84="►","►",""))))</f>
        <v>◄</v>
      </c>
      <c r="O84" s="43" t="str">
        <f>IF(SUM(O85:O86)+1=ROWS(O85:O86)-COUNTIF(O85:O86,"-"),"","◄")</f>
        <v>◄</v>
      </c>
      <c r="P84" s="42" t="str">
        <f>IF(SUM(P85:P86)&gt;0,"►","")</f>
        <v/>
      </c>
      <c r="Q84" s="45"/>
      <c r="R84" s="96" t="str">
        <f>IF(COUNTIF(Q85:Q109,"?")&gt;0,"?",IF(AND(S84="◄",T84="►"),"◄►",IF(S84="◄","◄",IF(T84="►","►",""))))</f>
        <v>◄</v>
      </c>
      <c r="S84" s="43" t="str">
        <f>IF(SUM(S85:S86)+1=ROWS(S85:S86)-COUNTIF(S85:S86,"-"),"","◄")</f>
        <v>◄</v>
      </c>
      <c r="T84" s="42" t="str">
        <f>IF(SUM(T85:T86)&gt;0,"►","")</f>
        <v/>
      </c>
      <c r="U84" s="61">
        <f>ROWS(U85:U86)-1</f>
        <v>1</v>
      </c>
      <c r="V84" s="41">
        <f>SUM(V85:V86)-V86</f>
        <v>0</v>
      </c>
      <c r="W84" s="94" t="s">
        <v>51</v>
      </c>
      <c r="X84" s="93"/>
      <c r="Y84" s="41">
        <f>SUM(Y85:Y86)-Y86</f>
        <v>0</v>
      </c>
      <c r="Z84" s="94" t="s">
        <v>51</v>
      </c>
      <c r="AA84" s="93"/>
      <c r="AB84" s="5" t="s">
        <v>0</v>
      </c>
      <c r="AC84" s="92"/>
    </row>
    <row r="85" spans="1:29" ht="15" thickBot="1" x14ac:dyDescent="0.3">
      <c r="A85" s="344"/>
      <c r="B85" s="23"/>
      <c r="C85" s="113"/>
      <c r="D85" s="155" t="s">
        <v>4306</v>
      </c>
      <c r="E85" s="154">
        <v>73</v>
      </c>
      <c r="F85" s="111" t="s">
        <v>1253</v>
      </c>
      <c r="G85" s="522" t="s">
        <v>4117</v>
      </c>
      <c r="H85" s="110" t="s">
        <v>4440</v>
      </c>
      <c r="I85" s="343"/>
      <c r="J85" s="108"/>
      <c r="K85" s="161"/>
      <c r="L85" s="341"/>
      <c r="M85" s="106" t="str">
        <f>IF(N85="?","?","")</f>
        <v/>
      </c>
      <c r="N85" s="106" t="str">
        <f>IF(AND(O85="",P85&gt;0),"?",IF(O85="","◄",IF(P85&gt;=1,"►","")))</f>
        <v>◄</v>
      </c>
      <c r="O85" s="340"/>
      <c r="P85" s="339"/>
      <c r="Q85" s="106" t="str">
        <f>IF(R85="?","?","")</f>
        <v/>
      </c>
      <c r="R85" s="106" t="str">
        <f>IF(AND(S85="",T85&gt;0),"?",IF(S85="","◄",IF(T85&gt;=1,"►","")))</f>
        <v>◄</v>
      </c>
      <c r="S85" s="340"/>
      <c r="T85" s="339"/>
      <c r="U85" s="23"/>
      <c r="V85" s="338"/>
      <c r="W85" s="105">
        <f>(O85*V85)</f>
        <v>0</v>
      </c>
      <c r="X85" s="104">
        <f>(P85*W85)</f>
        <v>0</v>
      </c>
      <c r="Y85" s="19"/>
      <c r="Z85" s="103">
        <f>(S85*Y85)</f>
        <v>0</v>
      </c>
      <c r="AA85" s="102">
        <f>(T85*Z85)</f>
        <v>0</v>
      </c>
      <c r="AB85" s="5" t="s">
        <v>0</v>
      </c>
      <c r="AC85" s="92"/>
    </row>
    <row r="86" spans="1:29" ht="16.8" thickTop="1" thickBot="1" x14ac:dyDescent="0.3">
      <c r="A86" s="157"/>
      <c r="B86" s="14">
        <f>ROWS(B87:B109)-1</f>
        <v>22</v>
      </c>
      <c r="C86" s="158" t="s">
        <v>4441</v>
      </c>
      <c r="D86" s="12"/>
      <c r="E86" s="101"/>
      <c r="F86" s="10"/>
      <c r="G86" s="10"/>
      <c r="H86" s="100"/>
      <c r="I86" s="99"/>
      <c r="J86" s="99"/>
      <c r="K86" s="171" t="s">
        <v>4442</v>
      </c>
      <c r="L86" s="98"/>
      <c r="M86" s="97"/>
      <c r="N86" s="96" t="str">
        <f>IF(COUNTIF(M87:M112,"?")&gt;0,"?",IF(AND(O86="◄",P86="►"),"◄►",IF(O86="◄","◄",IF(P86="►","►",""))))</f>
        <v>◄</v>
      </c>
      <c r="O86" s="43" t="str">
        <f>IF(SUM(O87:O109)+1=ROWS(O87:O109)-COUNTIF(O87:O109,"-"),"","◄")</f>
        <v>◄</v>
      </c>
      <c r="P86" s="42" t="str">
        <f>IF(SUM(P87:P109)&gt;0,"►","")</f>
        <v/>
      </c>
      <c r="Q86" s="45"/>
      <c r="R86" s="96" t="str">
        <f>IF(COUNTIF(Q87:Q112,"?")&gt;0,"?",IF(AND(S86="◄",T86="►"),"◄►",IF(S86="◄","◄",IF(T86="►","►",""))))</f>
        <v>◄</v>
      </c>
      <c r="S86" s="43" t="str">
        <f>IF(SUM(S87:S109)+1=ROWS(S87:S109)-COUNTIF(S87:S109,"-"),"","◄")</f>
        <v>◄</v>
      </c>
      <c r="T86" s="42" t="str">
        <f>IF(SUM(T87:T109)&gt;0,"►","")</f>
        <v/>
      </c>
      <c r="U86" s="61">
        <f>ROWS(U87:U109)-1</f>
        <v>22</v>
      </c>
      <c r="V86" s="41">
        <f>SUM(V87:V109)-V109</f>
        <v>0</v>
      </c>
      <c r="W86" s="94" t="s">
        <v>51</v>
      </c>
      <c r="X86" s="93"/>
      <c r="Y86" s="41">
        <f>SUM(Y87:Y109)-Y109</f>
        <v>0</v>
      </c>
      <c r="Z86" s="94" t="s">
        <v>51</v>
      </c>
      <c r="AA86" s="93"/>
      <c r="AB86" s="5" t="s">
        <v>0</v>
      </c>
      <c r="AC86" s="92"/>
    </row>
    <row r="87" spans="1:29" x14ac:dyDescent="0.25">
      <c r="A87" s="344"/>
      <c r="B87" s="23"/>
      <c r="C87" s="113"/>
      <c r="D87" s="155" t="s">
        <v>4306</v>
      </c>
      <c r="E87" s="154">
        <v>74</v>
      </c>
      <c r="F87" s="111" t="s">
        <v>1155</v>
      </c>
      <c r="G87" s="522" t="s">
        <v>4121</v>
      </c>
      <c r="H87" s="110" t="s">
        <v>4443</v>
      </c>
      <c r="I87" s="343"/>
      <c r="J87" s="108"/>
      <c r="K87" s="161"/>
      <c r="L87" s="108"/>
      <c r="M87" s="106" t="str">
        <f t="shared" ref="M87:M108" si="30">IF(N87="?","?","")</f>
        <v/>
      </c>
      <c r="N87" s="106" t="str">
        <f t="shared" ref="N87:N108" si="31">IF(AND(O87="",P87&gt;0),"?",IF(O87="","◄",IF(P87&gt;=1,"►","")))</f>
        <v>◄</v>
      </c>
      <c r="O87" s="340"/>
      <c r="P87" s="339"/>
      <c r="Q87" s="106" t="str">
        <f t="shared" ref="Q87:Q108" si="32">IF(R87="?","?","")</f>
        <v/>
      </c>
      <c r="R87" s="106" t="str">
        <f t="shared" ref="R87:R108" si="33">IF(AND(S87="",T87&gt;0),"?",IF(S87="","◄",IF(T87&gt;=1,"►","")))</f>
        <v>◄</v>
      </c>
      <c r="S87" s="340"/>
      <c r="T87" s="339"/>
      <c r="U87" s="23"/>
      <c r="V87" s="338"/>
      <c r="W87" s="105">
        <f t="shared" ref="W87:W108" si="34">(O87*V87)</f>
        <v>0</v>
      </c>
      <c r="X87" s="104">
        <f t="shared" ref="X87:X108" si="35">(P87*W87)</f>
        <v>0</v>
      </c>
      <c r="Y87" s="19"/>
      <c r="Z87" s="103">
        <f t="shared" ref="Z87:Z108" si="36">(S87*Y87)</f>
        <v>0</v>
      </c>
      <c r="AA87" s="102">
        <f t="shared" ref="AA87:AA108" si="37">(T87*Z87)</f>
        <v>0</v>
      </c>
      <c r="AB87" s="5" t="s">
        <v>0</v>
      </c>
      <c r="AC87" s="92"/>
    </row>
    <row r="88" spans="1:29" x14ac:dyDescent="0.25">
      <c r="A88" s="344"/>
      <c r="B88" s="23"/>
      <c r="C88" s="113"/>
      <c r="D88" s="155" t="s">
        <v>4306</v>
      </c>
      <c r="E88" s="154">
        <v>75</v>
      </c>
      <c r="F88" s="111" t="s">
        <v>1155</v>
      </c>
      <c r="G88" s="522" t="s">
        <v>4121</v>
      </c>
      <c r="H88" s="110" t="s">
        <v>4444</v>
      </c>
      <c r="I88" s="343"/>
      <c r="J88" s="108"/>
      <c r="K88" s="161"/>
      <c r="L88" s="107"/>
      <c r="M88" s="106" t="str">
        <f t="shared" si="30"/>
        <v/>
      </c>
      <c r="N88" s="106" t="str">
        <f t="shared" si="31"/>
        <v>◄</v>
      </c>
      <c r="O88" s="340"/>
      <c r="P88" s="339"/>
      <c r="Q88" s="106" t="str">
        <f t="shared" si="32"/>
        <v/>
      </c>
      <c r="R88" s="106" t="str">
        <f t="shared" si="33"/>
        <v>◄</v>
      </c>
      <c r="S88" s="340"/>
      <c r="T88" s="339"/>
      <c r="U88" s="23"/>
      <c r="V88" s="338"/>
      <c r="W88" s="105">
        <f t="shared" si="34"/>
        <v>0</v>
      </c>
      <c r="X88" s="104">
        <f t="shared" si="35"/>
        <v>0</v>
      </c>
      <c r="Y88" s="19"/>
      <c r="Z88" s="103">
        <f t="shared" si="36"/>
        <v>0</v>
      </c>
      <c r="AA88" s="102">
        <f t="shared" si="37"/>
        <v>0</v>
      </c>
      <c r="AB88" s="5" t="s">
        <v>0</v>
      </c>
      <c r="AC88" s="92"/>
    </row>
    <row r="89" spans="1:29" x14ac:dyDescent="0.25">
      <c r="A89" s="344"/>
      <c r="B89" s="23"/>
      <c r="C89" s="113"/>
      <c r="D89" s="155" t="s">
        <v>4306</v>
      </c>
      <c r="E89" s="154">
        <v>76</v>
      </c>
      <c r="F89" s="111" t="s">
        <v>1305</v>
      </c>
      <c r="G89" s="522" t="s">
        <v>4124</v>
      </c>
      <c r="H89" s="110" t="s">
        <v>4445</v>
      </c>
      <c r="I89" s="343"/>
      <c r="J89" s="108"/>
      <c r="K89" s="161"/>
      <c r="L89" s="107"/>
      <c r="M89" s="106" t="str">
        <f t="shared" si="30"/>
        <v/>
      </c>
      <c r="N89" s="106" t="str">
        <f t="shared" si="31"/>
        <v>◄</v>
      </c>
      <c r="O89" s="340"/>
      <c r="P89" s="339"/>
      <c r="Q89" s="106" t="str">
        <f t="shared" si="32"/>
        <v/>
      </c>
      <c r="R89" s="106" t="str">
        <f t="shared" si="33"/>
        <v>◄</v>
      </c>
      <c r="S89" s="340"/>
      <c r="T89" s="339"/>
      <c r="U89" s="23"/>
      <c r="V89" s="338"/>
      <c r="W89" s="105">
        <f t="shared" si="34"/>
        <v>0</v>
      </c>
      <c r="X89" s="104">
        <f t="shared" si="35"/>
        <v>0</v>
      </c>
      <c r="Y89" s="19"/>
      <c r="Z89" s="103">
        <f t="shared" si="36"/>
        <v>0</v>
      </c>
      <c r="AA89" s="102">
        <f t="shared" si="37"/>
        <v>0</v>
      </c>
      <c r="AB89" s="5" t="s">
        <v>0</v>
      </c>
      <c r="AC89" s="92"/>
    </row>
    <row r="90" spans="1:29" x14ac:dyDescent="0.25">
      <c r="A90" s="344"/>
      <c r="B90" s="23"/>
      <c r="C90" s="113"/>
      <c r="D90" s="155" t="s">
        <v>4306</v>
      </c>
      <c r="E90" s="154">
        <v>77</v>
      </c>
      <c r="F90" s="111" t="s">
        <v>1266</v>
      </c>
      <c r="G90" s="522" t="s">
        <v>4126</v>
      </c>
      <c r="H90" s="110" t="s">
        <v>4446</v>
      </c>
      <c r="I90" s="343"/>
      <c r="J90" s="108"/>
      <c r="K90" s="161"/>
      <c r="L90" s="107"/>
      <c r="M90" s="106" t="str">
        <f t="shared" si="30"/>
        <v/>
      </c>
      <c r="N90" s="106" t="str">
        <f t="shared" si="31"/>
        <v>◄</v>
      </c>
      <c r="O90" s="340"/>
      <c r="P90" s="339"/>
      <c r="Q90" s="106" t="str">
        <f t="shared" si="32"/>
        <v/>
      </c>
      <c r="R90" s="106" t="str">
        <f t="shared" si="33"/>
        <v>◄</v>
      </c>
      <c r="S90" s="340"/>
      <c r="T90" s="339"/>
      <c r="U90" s="23"/>
      <c r="V90" s="338"/>
      <c r="W90" s="105">
        <f t="shared" si="34"/>
        <v>0</v>
      </c>
      <c r="X90" s="104">
        <f t="shared" si="35"/>
        <v>0</v>
      </c>
      <c r="Y90" s="19"/>
      <c r="Z90" s="103">
        <f t="shared" si="36"/>
        <v>0</v>
      </c>
      <c r="AA90" s="102">
        <f t="shared" si="37"/>
        <v>0</v>
      </c>
      <c r="AB90" s="5" t="s">
        <v>0</v>
      </c>
      <c r="AC90" s="92"/>
    </row>
    <row r="91" spans="1:29" x14ac:dyDescent="0.25">
      <c r="A91" s="344"/>
      <c r="B91" s="23"/>
      <c r="C91" s="113"/>
      <c r="D91" s="155" t="s">
        <v>4306</v>
      </c>
      <c r="E91" s="154">
        <v>78</v>
      </c>
      <c r="F91" s="111" t="s">
        <v>1266</v>
      </c>
      <c r="G91" s="522" t="s">
        <v>4126</v>
      </c>
      <c r="H91" s="110" t="s">
        <v>4447</v>
      </c>
      <c r="I91" s="343"/>
      <c r="J91" s="108"/>
      <c r="K91" s="161"/>
      <c r="L91" s="107"/>
      <c r="M91" s="106" t="str">
        <f t="shared" si="30"/>
        <v/>
      </c>
      <c r="N91" s="106" t="str">
        <f t="shared" si="31"/>
        <v>◄</v>
      </c>
      <c r="O91" s="340"/>
      <c r="P91" s="339"/>
      <c r="Q91" s="106" t="str">
        <f t="shared" si="32"/>
        <v/>
      </c>
      <c r="R91" s="106" t="str">
        <f t="shared" si="33"/>
        <v>◄</v>
      </c>
      <c r="S91" s="340"/>
      <c r="T91" s="339"/>
      <c r="U91" s="23"/>
      <c r="V91" s="338"/>
      <c r="W91" s="105">
        <f t="shared" si="34"/>
        <v>0</v>
      </c>
      <c r="X91" s="104">
        <f t="shared" si="35"/>
        <v>0</v>
      </c>
      <c r="Y91" s="19"/>
      <c r="Z91" s="103">
        <f t="shared" si="36"/>
        <v>0</v>
      </c>
      <c r="AA91" s="102">
        <f t="shared" si="37"/>
        <v>0</v>
      </c>
      <c r="AB91" s="5" t="s">
        <v>0</v>
      </c>
      <c r="AC91" s="92"/>
    </row>
    <row r="92" spans="1:29" x14ac:dyDescent="0.25">
      <c r="A92" s="344"/>
      <c r="B92" s="23"/>
      <c r="C92" s="113"/>
      <c r="D92" s="155" t="s">
        <v>4306</v>
      </c>
      <c r="E92" s="154">
        <v>79</v>
      </c>
      <c r="F92" s="111" t="s">
        <v>1266</v>
      </c>
      <c r="G92" s="522" t="s">
        <v>4126</v>
      </c>
      <c r="H92" s="110" t="s">
        <v>4448</v>
      </c>
      <c r="I92" s="343"/>
      <c r="J92" s="108"/>
      <c r="K92" s="161"/>
      <c r="L92" s="107"/>
      <c r="M92" s="106" t="str">
        <f t="shared" si="30"/>
        <v/>
      </c>
      <c r="N92" s="106" t="str">
        <f t="shared" si="31"/>
        <v>◄</v>
      </c>
      <c r="O92" s="340"/>
      <c r="P92" s="339"/>
      <c r="Q92" s="106" t="str">
        <f t="shared" si="32"/>
        <v/>
      </c>
      <c r="R92" s="106" t="str">
        <f t="shared" si="33"/>
        <v>◄</v>
      </c>
      <c r="S92" s="340"/>
      <c r="T92" s="339"/>
      <c r="U92" s="23"/>
      <c r="V92" s="338"/>
      <c r="W92" s="105">
        <f t="shared" si="34"/>
        <v>0</v>
      </c>
      <c r="X92" s="104">
        <f t="shared" si="35"/>
        <v>0</v>
      </c>
      <c r="Y92" s="19"/>
      <c r="Z92" s="103">
        <f t="shared" si="36"/>
        <v>0</v>
      </c>
      <c r="AA92" s="102">
        <f t="shared" si="37"/>
        <v>0</v>
      </c>
      <c r="AB92" s="5" t="s">
        <v>0</v>
      </c>
      <c r="AC92" s="92"/>
    </row>
    <row r="93" spans="1:29" x14ac:dyDescent="0.25">
      <c r="A93" s="344"/>
      <c r="B93" s="23"/>
      <c r="C93" s="113"/>
      <c r="D93" s="155" t="s">
        <v>4306</v>
      </c>
      <c r="E93" s="154">
        <v>80</v>
      </c>
      <c r="F93" s="111" t="s">
        <v>1266</v>
      </c>
      <c r="G93" s="522" t="s">
        <v>4126</v>
      </c>
      <c r="H93" s="110" t="s">
        <v>4449</v>
      </c>
      <c r="I93" s="343"/>
      <c r="J93" s="108"/>
      <c r="K93" s="161"/>
      <c r="L93" s="107"/>
      <c r="M93" s="106" t="str">
        <f t="shared" si="30"/>
        <v/>
      </c>
      <c r="N93" s="106" t="str">
        <f t="shared" si="31"/>
        <v>◄</v>
      </c>
      <c r="O93" s="340"/>
      <c r="P93" s="339"/>
      <c r="Q93" s="106" t="str">
        <f t="shared" si="32"/>
        <v/>
      </c>
      <c r="R93" s="106" t="str">
        <f t="shared" si="33"/>
        <v>◄</v>
      </c>
      <c r="S93" s="340"/>
      <c r="T93" s="339"/>
      <c r="U93" s="23"/>
      <c r="V93" s="338"/>
      <c r="W93" s="105">
        <f t="shared" si="34"/>
        <v>0</v>
      </c>
      <c r="X93" s="104">
        <f t="shared" si="35"/>
        <v>0</v>
      </c>
      <c r="Y93" s="19"/>
      <c r="Z93" s="103">
        <f t="shared" si="36"/>
        <v>0</v>
      </c>
      <c r="AA93" s="102">
        <f t="shared" si="37"/>
        <v>0</v>
      </c>
      <c r="AB93" s="5" t="s">
        <v>0</v>
      </c>
      <c r="AC93" s="92"/>
    </row>
    <row r="94" spans="1:29" x14ac:dyDescent="0.25">
      <c r="A94" s="344"/>
      <c r="B94" s="23"/>
      <c r="C94" s="113"/>
      <c r="D94" s="155" t="s">
        <v>4306</v>
      </c>
      <c r="E94" s="154">
        <v>81</v>
      </c>
      <c r="F94" s="111" t="s">
        <v>1266</v>
      </c>
      <c r="G94" s="522" t="s">
        <v>4126</v>
      </c>
      <c r="H94" s="110" t="s">
        <v>4450</v>
      </c>
      <c r="I94" s="343"/>
      <c r="J94" s="108"/>
      <c r="K94" s="161"/>
      <c r="L94" s="107"/>
      <c r="M94" s="106" t="str">
        <f t="shared" si="30"/>
        <v/>
      </c>
      <c r="N94" s="106" t="str">
        <f t="shared" si="31"/>
        <v>◄</v>
      </c>
      <c r="O94" s="340"/>
      <c r="P94" s="339"/>
      <c r="Q94" s="106" t="str">
        <f t="shared" si="32"/>
        <v/>
      </c>
      <c r="R94" s="106" t="str">
        <f t="shared" si="33"/>
        <v>◄</v>
      </c>
      <c r="S94" s="340"/>
      <c r="T94" s="339"/>
      <c r="U94" s="23"/>
      <c r="V94" s="338"/>
      <c r="W94" s="105">
        <f t="shared" si="34"/>
        <v>0</v>
      </c>
      <c r="X94" s="104">
        <f t="shared" si="35"/>
        <v>0</v>
      </c>
      <c r="Y94" s="19"/>
      <c r="Z94" s="103">
        <f t="shared" si="36"/>
        <v>0</v>
      </c>
      <c r="AA94" s="102">
        <f t="shared" si="37"/>
        <v>0</v>
      </c>
      <c r="AB94" s="5" t="s">
        <v>0</v>
      </c>
      <c r="AC94" s="92"/>
    </row>
    <row r="95" spans="1:29" x14ac:dyDescent="0.25">
      <c r="A95" s="344"/>
      <c r="B95" s="23"/>
      <c r="C95" s="113"/>
      <c r="D95" s="155" t="s">
        <v>4306</v>
      </c>
      <c r="E95" s="154">
        <v>82</v>
      </c>
      <c r="F95" s="111" t="s">
        <v>1266</v>
      </c>
      <c r="G95" s="522" t="s">
        <v>4126</v>
      </c>
      <c r="H95" s="110" t="s">
        <v>4451</v>
      </c>
      <c r="I95" s="343"/>
      <c r="J95" s="108"/>
      <c r="K95" s="161"/>
      <c r="L95" s="107"/>
      <c r="M95" s="106" t="str">
        <f t="shared" si="30"/>
        <v/>
      </c>
      <c r="N95" s="106" t="str">
        <f t="shared" si="31"/>
        <v>◄</v>
      </c>
      <c r="O95" s="340"/>
      <c r="P95" s="339"/>
      <c r="Q95" s="106" t="str">
        <f t="shared" si="32"/>
        <v/>
      </c>
      <c r="R95" s="106" t="str">
        <f t="shared" si="33"/>
        <v>◄</v>
      </c>
      <c r="S95" s="340"/>
      <c r="T95" s="339"/>
      <c r="U95" s="23"/>
      <c r="V95" s="338"/>
      <c r="W95" s="105">
        <f t="shared" si="34"/>
        <v>0</v>
      </c>
      <c r="X95" s="104">
        <f t="shared" si="35"/>
        <v>0</v>
      </c>
      <c r="Y95" s="19"/>
      <c r="Z95" s="103">
        <f t="shared" si="36"/>
        <v>0</v>
      </c>
      <c r="AA95" s="102">
        <f t="shared" si="37"/>
        <v>0</v>
      </c>
      <c r="AB95" s="5" t="s">
        <v>0</v>
      </c>
      <c r="AC95" s="92"/>
    </row>
    <row r="96" spans="1:29" x14ac:dyDescent="0.25">
      <c r="A96" s="344"/>
      <c r="B96" s="23"/>
      <c r="C96" s="113"/>
      <c r="D96" s="155" t="s">
        <v>4306</v>
      </c>
      <c r="E96" s="154">
        <v>83</v>
      </c>
      <c r="F96" s="111" t="s">
        <v>1266</v>
      </c>
      <c r="G96" s="522" t="s">
        <v>4126</v>
      </c>
      <c r="H96" s="110" t="s">
        <v>4452</v>
      </c>
      <c r="I96" s="343"/>
      <c r="J96" s="108"/>
      <c r="K96" s="161"/>
      <c r="L96" s="107"/>
      <c r="M96" s="106" t="str">
        <f t="shared" si="30"/>
        <v/>
      </c>
      <c r="N96" s="106" t="str">
        <f t="shared" si="31"/>
        <v>◄</v>
      </c>
      <c r="O96" s="340"/>
      <c r="P96" s="339"/>
      <c r="Q96" s="106" t="str">
        <f t="shared" si="32"/>
        <v/>
      </c>
      <c r="R96" s="106" t="str">
        <f t="shared" si="33"/>
        <v>◄</v>
      </c>
      <c r="S96" s="340"/>
      <c r="T96" s="339"/>
      <c r="U96" s="23"/>
      <c r="V96" s="338"/>
      <c r="W96" s="105">
        <f t="shared" si="34"/>
        <v>0</v>
      </c>
      <c r="X96" s="104">
        <f t="shared" si="35"/>
        <v>0</v>
      </c>
      <c r="Y96" s="19"/>
      <c r="Z96" s="103">
        <f t="shared" si="36"/>
        <v>0</v>
      </c>
      <c r="AA96" s="102">
        <f t="shared" si="37"/>
        <v>0</v>
      </c>
      <c r="AB96" s="5" t="s">
        <v>0</v>
      </c>
      <c r="AC96" s="92"/>
    </row>
    <row r="97" spans="1:29" ht="15" customHeight="1" x14ac:dyDescent="0.25">
      <c r="A97" s="344"/>
      <c r="B97" s="23"/>
      <c r="C97" s="113"/>
      <c r="D97" s="155" t="s">
        <v>4306</v>
      </c>
      <c r="E97" s="154">
        <v>84</v>
      </c>
      <c r="F97" s="111" t="s">
        <v>1266</v>
      </c>
      <c r="G97" s="522" t="s">
        <v>4126</v>
      </c>
      <c r="H97" s="110" t="s">
        <v>4453</v>
      </c>
      <c r="I97" s="343"/>
      <c r="J97" s="108"/>
      <c r="K97" s="161"/>
      <c r="L97" s="107"/>
      <c r="M97" s="106" t="str">
        <f t="shared" si="30"/>
        <v/>
      </c>
      <c r="N97" s="106" t="str">
        <f t="shared" si="31"/>
        <v>◄</v>
      </c>
      <c r="O97" s="340"/>
      <c r="P97" s="339"/>
      <c r="Q97" s="106" t="str">
        <f t="shared" si="32"/>
        <v/>
      </c>
      <c r="R97" s="106" t="str">
        <f t="shared" si="33"/>
        <v>◄</v>
      </c>
      <c r="S97" s="340"/>
      <c r="T97" s="339"/>
      <c r="U97" s="23"/>
      <c r="V97" s="338"/>
      <c r="W97" s="105">
        <f t="shared" si="34"/>
        <v>0</v>
      </c>
      <c r="X97" s="104">
        <f t="shared" si="35"/>
        <v>0</v>
      </c>
      <c r="Y97" s="19"/>
      <c r="Z97" s="103">
        <f t="shared" si="36"/>
        <v>0</v>
      </c>
      <c r="AA97" s="102">
        <f t="shared" si="37"/>
        <v>0</v>
      </c>
      <c r="AB97" s="5" t="s">
        <v>0</v>
      </c>
      <c r="AC97" s="92"/>
    </row>
    <row r="98" spans="1:29" ht="15" customHeight="1" x14ac:dyDescent="0.25">
      <c r="A98" s="344"/>
      <c r="B98" s="23"/>
      <c r="C98" s="113"/>
      <c r="D98" s="155" t="s">
        <v>4306</v>
      </c>
      <c r="E98" s="154">
        <v>85</v>
      </c>
      <c r="F98" s="111" t="s">
        <v>1305</v>
      </c>
      <c r="G98" s="522" t="s">
        <v>4126</v>
      </c>
      <c r="H98" s="110" t="s">
        <v>4454</v>
      </c>
      <c r="I98" s="343"/>
      <c r="J98" s="108"/>
      <c r="K98" s="161"/>
      <c r="L98" s="107"/>
      <c r="M98" s="106" t="str">
        <f t="shared" si="30"/>
        <v/>
      </c>
      <c r="N98" s="106" t="str">
        <f t="shared" si="31"/>
        <v>◄</v>
      </c>
      <c r="O98" s="340"/>
      <c r="P98" s="339"/>
      <c r="Q98" s="106" t="str">
        <f t="shared" si="32"/>
        <v/>
      </c>
      <c r="R98" s="106" t="str">
        <f t="shared" si="33"/>
        <v>◄</v>
      </c>
      <c r="S98" s="340"/>
      <c r="T98" s="339"/>
      <c r="U98" s="23"/>
      <c r="V98" s="338"/>
      <c r="W98" s="105">
        <f t="shared" si="34"/>
        <v>0</v>
      </c>
      <c r="X98" s="104">
        <f t="shared" si="35"/>
        <v>0</v>
      </c>
      <c r="Y98" s="19"/>
      <c r="Z98" s="103">
        <f t="shared" si="36"/>
        <v>0</v>
      </c>
      <c r="AA98" s="102">
        <f t="shared" si="37"/>
        <v>0</v>
      </c>
      <c r="AB98" s="5" t="s">
        <v>0</v>
      </c>
      <c r="AC98" s="92"/>
    </row>
    <row r="99" spans="1:29" ht="15" customHeight="1" x14ac:dyDescent="0.25">
      <c r="A99" s="344"/>
      <c r="B99" s="23"/>
      <c r="C99" s="113"/>
      <c r="D99" s="155" t="s">
        <v>4306</v>
      </c>
      <c r="E99" s="154">
        <v>86</v>
      </c>
      <c r="F99" s="111" t="s">
        <v>1266</v>
      </c>
      <c r="G99" s="522" t="s">
        <v>4126</v>
      </c>
      <c r="H99" s="110" t="s">
        <v>4455</v>
      </c>
      <c r="I99" s="343"/>
      <c r="J99" s="108"/>
      <c r="K99" s="161"/>
      <c r="L99" s="107"/>
      <c r="M99" s="106" t="str">
        <f t="shared" si="30"/>
        <v/>
      </c>
      <c r="N99" s="106" t="str">
        <f t="shared" si="31"/>
        <v>◄</v>
      </c>
      <c r="O99" s="340"/>
      <c r="P99" s="339"/>
      <c r="Q99" s="106" t="str">
        <f t="shared" si="32"/>
        <v/>
      </c>
      <c r="R99" s="106" t="str">
        <f t="shared" si="33"/>
        <v>◄</v>
      </c>
      <c r="S99" s="340"/>
      <c r="T99" s="339"/>
      <c r="U99" s="23"/>
      <c r="V99" s="338"/>
      <c r="W99" s="105">
        <f t="shared" si="34"/>
        <v>0</v>
      </c>
      <c r="X99" s="104">
        <f t="shared" si="35"/>
        <v>0</v>
      </c>
      <c r="Y99" s="19"/>
      <c r="Z99" s="103">
        <f t="shared" si="36"/>
        <v>0</v>
      </c>
      <c r="AA99" s="102">
        <f t="shared" si="37"/>
        <v>0</v>
      </c>
      <c r="AB99" s="5" t="s">
        <v>0</v>
      </c>
      <c r="AC99" s="92"/>
    </row>
    <row r="100" spans="1:29" ht="15" customHeight="1" x14ac:dyDescent="0.25">
      <c r="A100" s="344"/>
      <c r="B100" s="23"/>
      <c r="C100" s="113"/>
      <c r="D100" s="155" t="s">
        <v>4306</v>
      </c>
      <c r="E100" s="154">
        <v>87</v>
      </c>
      <c r="F100" s="111" t="s">
        <v>1266</v>
      </c>
      <c r="G100" s="522" t="s">
        <v>4126</v>
      </c>
      <c r="H100" s="110" t="s">
        <v>4456</v>
      </c>
      <c r="I100" s="343"/>
      <c r="J100" s="108"/>
      <c r="K100" s="161"/>
      <c r="L100" s="107"/>
      <c r="M100" s="106" t="str">
        <f t="shared" si="30"/>
        <v/>
      </c>
      <c r="N100" s="106" t="str">
        <f t="shared" si="31"/>
        <v>◄</v>
      </c>
      <c r="O100" s="340"/>
      <c r="P100" s="339"/>
      <c r="Q100" s="106" t="str">
        <f t="shared" si="32"/>
        <v/>
      </c>
      <c r="R100" s="106" t="str">
        <f t="shared" si="33"/>
        <v>◄</v>
      </c>
      <c r="S100" s="340"/>
      <c r="T100" s="339"/>
      <c r="U100" s="23"/>
      <c r="V100" s="338"/>
      <c r="W100" s="105">
        <f t="shared" si="34"/>
        <v>0</v>
      </c>
      <c r="X100" s="104">
        <f t="shared" si="35"/>
        <v>0</v>
      </c>
      <c r="Y100" s="19"/>
      <c r="Z100" s="103">
        <f t="shared" si="36"/>
        <v>0</v>
      </c>
      <c r="AA100" s="102">
        <f t="shared" si="37"/>
        <v>0</v>
      </c>
      <c r="AB100" s="5" t="s">
        <v>0</v>
      </c>
      <c r="AC100" s="92"/>
    </row>
    <row r="101" spans="1:29" ht="15" customHeight="1" x14ac:dyDescent="0.25">
      <c r="A101" s="344"/>
      <c r="B101" s="23"/>
      <c r="C101" s="113"/>
      <c r="D101" s="155" t="s">
        <v>4306</v>
      </c>
      <c r="E101" s="154">
        <v>88</v>
      </c>
      <c r="F101" s="111" t="s">
        <v>1266</v>
      </c>
      <c r="G101" s="522" t="s">
        <v>4126</v>
      </c>
      <c r="H101" s="110" t="s">
        <v>4457</v>
      </c>
      <c r="I101" s="343"/>
      <c r="J101" s="108"/>
      <c r="K101" s="161"/>
      <c r="L101" s="107"/>
      <c r="M101" s="106" t="str">
        <f t="shared" si="30"/>
        <v/>
      </c>
      <c r="N101" s="106" t="str">
        <f t="shared" si="31"/>
        <v>◄</v>
      </c>
      <c r="O101" s="340"/>
      <c r="P101" s="339"/>
      <c r="Q101" s="106" t="str">
        <f t="shared" si="32"/>
        <v/>
      </c>
      <c r="R101" s="106" t="str">
        <f t="shared" si="33"/>
        <v>◄</v>
      </c>
      <c r="S101" s="340"/>
      <c r="T101" s="339"/>
      <c r="U101" s="23"/>
      <c r="V101" s="338"/>
      <c r="W101" s="105">
        <f t="shared" si="34"/>
        <v>0</v>
      </c>
      <c r="X101" s="104">
        <f t="shared" si="35"/>
        <v>0</v>
      </c>
      <c r="Y101" s="19"/>
      <c r="Z101" s="103">
        <f t="shared" si="36"/>
        <v>0</v>
      </c>
      <c r="AA101" s="102">
        <f t="shared" si="37"/>
        <v>0</v>
      </c>
      <c r="AB101" s="5" t="s">
        <v>0</v>
      </c>
      <c r="AC101" s="92"/>
    </row>
    <row r="102" spans="1:29" ht="15" customHeight="1" x14ac:dyDescent="0.25">
      <c r="A102" s="344"/>
      <c r="B102" s="23"/>
      <c r="C102" s="113"/>
      <c r="D102" s="155" t="s">
        <v>4306</v>
      </c>
      <c r="E102" s="154">
        <v>89</v>
      </c>
      <c r="F102" s="111" t="s">
        <v>1266</v>
      </c>
      <c r="G102" s="522" t="s">
        <v>4126</v>
      </c>
      <c r="H102" s="110" t="s">
        <v>4458</v>
      </c>
      <c r="I102" s="343"/>
      <c r="J102" s="108"/>
      <c r="K102" s="161"/>
      <c r="L102" s="107"/>
      <c r="M102" s="106" t="str">
        <f t="shared" si="30"/>
        <v/>
      </c>
      <c r="N102" s="106" t="str">
        <f t="shared" si="31"/>
        <v>◄</v>
      </c>
      <c r="O102" s="340"/>
      <c r="P102" s="339"/>
      <c r="Q102" s="106" t="str">
        <f t="shared" si="32"/>
        <v/>
      </c>
      <c r="R102" s="106" t="str">
        <f t="shared" si="33"/>
        <v>◄</v>
      </c>
      <c r="S102" s="340"/>
      <c r="T102" s="339"/>
      <c r="U102" s="23"/>
      <c r="V102" s="338"/>
      <c r="W102" s="105">
        <f t="shared" si="34"/>
        <v>0</v>
      </c>
      <c r="X102" s="104">
        <f t="shared" si="35"/>
        <v>0</v>
      </c>
      <c r="Y102" s="19"/>
      <c r="Z102" s="103">
        <f t="shared" si="36"/>
        <v>0</v>
      </c>
      <c r="AA102" s="102">
        <f t="shared" si="37"/>
        <v>0</v>
      </c>
      <c r="AB102" s="5" t="s">
        <v>0</v>
      </c>
      <c r="AC102" s="92"/>
    </row>
    <row r="103" spans="1:29" ht="15" customHeight="1" x14ac:dyDescent="0.25">
      <c r="A103" s="344"/>
      <c r="B103" s="23"/>
      <c r="C103" s="113"/>
      <c r="D103" s="155" t="s">
        <v>4306</v>
      </c>
      <c r="E103" s="154">
        <v>90</v>
      </c>
      <c r="F103" s="111" t="s">
        <v>1266</v>
      </c>
      <c r="G103" s="522" t="s">
        <v>4126</v>
      </c>
      <c r="H103" s="110" t="s">
        <v>4459</v>
      </c>
      <c r="I103" s="343"/>
      <c r="J103" s="108"/>
      <c r="K103" s="161"/>
      <c r="L103" s="107"/>
      <c r="M103" s="106" t="str">
        <f t="shared" si="30"/>
        <v/>
      </c>
      <c r="N103" s="106" t="str">
        <f t="shared" si="31"/>
        <v>◄</v>
      </c>
      <c r="O103" s="340"/>
      <c r="P103" s="339"/>
      <c r="Q103" s="106" t="str">
        <f t="shared" si="32"/>
        <v/>
      </c>
      <c r="R103" s="106" t="str">
        <f t="shared" si="33"/>
        <v>◄</v>
      </c>
      <c r="S103" s="340"/>
      <c r="T103" s="339"/>
      <c r="U103" s="23"/>
      <c r="V103" s="338"/>
      <c r="W103" s="105">
        <f t="shared" si="34"/>
        <v>0</v>
      </c>
      <c r="X103" s="104">
        <f t="shared" si="35"/>
        <v>0</v>
      </c>
      <c r="Y103" s="19"/>
      <c r="Z103" s="103">
        <f t="shared" si="36"/>
        <v>0</v>
      </c>
      <c r="AA103" s="102">
        <f t="shared" si="37"/>
        <v>0</v>
      </c>
      <c r="AB103" s="5" t="s">
        <v>0</v>
      </c>
      <c r="AC103" s="92"/>
    </row>
    <row r="104" spans="1:29" ht="15" customHeight="1" x14ac:dyDescent="0.25">
      <c r="A104" s="344"/>
      <c r="B104" s="23"/>
      <c r="C104" s="113"/>
      <c r="D104" s="155" t="s">
        <v>4306</v>
      </c>
      <c r="E104" s="154">
        <v>91</v>
      </c>
      <c r="F104" s="111" t="s">
        <v>1266</v>
      </c>
      <c r="G104" s="522" t="s">
        <v>4126</v>
      </c>
      <c r="H104" s="110" t="s">
        <v>4460</v>
      </c>
      <c r="I104" s="343"/>
      <c r="J104" s="108"/>
      <c r="K104" s="161"/>
      <c r="L104" s="107"/>
      <c r="M104" s="106" t="str">
        <f t="shared" si="30"/>
        <v/>
      </c>
      <c r="N104" s="106" t="str">
        <f t="shared" si="31"/>
        <v>◄</v>
      </c>
      <c r="O104" s="340"/>
      <c r="P104" s="339"/>
      <c r="Q104" s="106" t="str">
        <f t="shared" si="32"/>
        <v/>
      </c>
      <c r="R104" s="106" t="str">
        <f t="shared" si="33"/>
        <v>◄</v>
      </c>
      <c r="S104" s="340"/>
      <c r="T104" s="339"/>
      <c r="U104" s="23"/>
      <c r="V104" s="338"/>
      <c r="W104" s="105">
        <f t="shared" si="34"/>
        <v>0</v>
      </c>
      <c r="X104" s="104">
        <f t="shared" si="35"/>
        <v>0</v>
      </c>
      <c r="Y104" s="19"/>
      <c r="Z104" s="103">
        <f t="shared" si="36"/>
        <v>0</v>
      </c>
      <c r="AA104" s="102">
        <f t="shared" si="37"/>
        <v>0</v>
      </c>
      <c r="AB104" s="5" t="s">
        <v>0</v>
      </c>
      <c r="AC104" s="92"/>
    </row>
    <row r="105" spans="1:29" ht="15" customHeight="1" x14ac:dyDescent="0.25">
      <c r="A105" s="344"/>
      <c r="B105" s="23"/>
      <c r="C105" s="113"/>
      <c r="D105" s="155" t="s">
        <v>4306</v>
      </c>
      <c r="E105" s="154">
        <v>92</v>
      </c>
      <c r="F105" s="111" t="s">
        <v>1266</v>
      </c>
      <c r="G105" s="522" t="s">
        <v>4126</v>
      </c>
      <c r="H105" s="110" t="s">
        <v>4461</v>
      </c>
      <c r="I105" s="343"/>
      <c r="J105" s="108"/>
      <c r="K105" s="161"/>
      <c r="L105" s="107"/>
      <c r="M105" s="106" t="str">
        <f t="shared" si="30"/>
        <v/>
      </c>
      <c r="N105" s="106" t="str">
        <f t="shared" si="31"/>
        <v>◄</v>
      </c>
      <c r="O105" s="340"/>
      <c r="P105" s="339"/>
      <c r="Q105" s="106" t="str">
        <f t="shared" si="32"/>
        <v/>
      </c>
      <c r="R105" s="106" t="str">
        <f t="shared" si="33"/>
        <v>◄</v>
      </c>
      <c r="S105" s="340"/>
      <c r="T105" s="339"/>
      <c r="U105" s="23"/>
      <c r="V105" s="338"/>
      <c r="W105" s="105">
        <f t="shared" si="34"/>
        <v>0</v>
      </c>
      <c r="X105" s="104">
        <f t="shared" si="35"/>
        <v>0</v>
      </c>
      <c r="Y105" s="19"/>
      <c r="Z105" s="103">
        <f t="shared" si="36"/>
        <v>0</v>
      </c>
      <c r="AA105" s="102">
        <f t="shared" si="37"/>
        <v>0</v>
      </c>
      <c r="AB105" s="5" t="s">
        <v>0</v>
      </c>
      <c r="AC105" s="92"/>
    </row>
    <row r="106" spans="1:29" ht="15" customHeight="1" x14ac:dyDescent="0.25">
      <c r="A106" s="344"/>
      <c r="B106" s="23"/>
      <c r="C106" s="113"/>
      <c r="D106" s="155" t="s">
        <v>4306</v>
      </c>
      <c r="E106" s="154">
        <v>93</v>
      </c>
      <c r="F106" s="111" t="s">
        <v>1266</v>
      </c>
      <c r="G106" s="522" t="s">
        <v>4126</v>
      </c>
      <c r="H106" s="110" t="s">
        <v>4462</v>
      </c>
      <c r="I106" s="343"/>
      <c r="J106" s="108"/>
      <c r="K106" s="161"/>
      <c r="L106" s="107"/>
      <c r="M106" s="106" t="str">
        <f t="shared" si="30"/>
        <v/>
      </c>
      <c r="N106" s="106" t="str">
        <f t="shared" si="31"/>
        <v>◄</v>
      </c>
      <c r="O106" s="340"/>
      <c r="P106" s="339"/>
      <c r="Q106" s="106" t="str">
        <f t="shared" si="32"/>
        <v/>
      </c>
      <c r="R106" s="106" t="str">
        <f t="shared" si="33"/>
        <v>◄</v>
      </c>
      <c r="S106" s="340"/>
      <c r="T106" s="339"/>
      <c r="U106" s="23"/>
      <c r="V106" s="338"/>
      <c r="W106" s="105">
        <f t="shared" si="34"/>
        <v>0</v>
      </c>
      <c r="X106" s="104">
        <f t="shared" si="35"/>
        <v>0</v>
      </c>
      <c r="Y106" s="19"/>
      <c r="Z106" s="103">
        <f t="shared" si="36"/>
        <v>0</v>
      </c>
      <c r="AA106" s="102">
        <f t="shared" si="37"/>
        <v>0</v>
      </c>
      <c r="AB106" s="5" t="s">
        <v>0</v>
      </c>
      <c r="AC106" s="92"/>
    </row>
    <row r="107" spans="1:29" ht="15" customHeight="1" x14ac:dyDescent="0.25">
      <c r="A107" s="344"/>
      <c r="B107" s="23"/>
      <c r="C107" s="113"/>
      <c r="D107" s="155" t="s">
        <v>4306</v>
      </c>
      <c r="E107" s="154">
        <v>94</v>
      </c>
      <c r="F107" s="111" t="s">
        <v>1266</v>
      </c>
      <c r="G107" s="522" t="s">
        <v>4126</v>
      </c>
      <c r="H107" s="110" t="s">
        <v>4463</v>
      </c>
      <c r="I107" s="343"/>
      <c r="J107" s="108"/>
      <c r="K107" s="161"/>
      <c r="L107" s="107"/>
      <c r="M107" s="106" t="str">
        <f t="shared" si="30"/>
        <v/>
      </c>
      <c r="N107" s="106" t="str">
        <f t="shared" si="31"/>
        <v>◄</v>
      </c>
      <c r="O107" s="340"/>
      <c r="P107" s="339"/>
      <c r="Q107" s="106" t="str">
        <f t="shared" si="32"/>
        <v/>
      </c>
      <c r="R107" s="106" t="str">
        <f t="shared" si="33"/>
        <v>◄</v>
      </c>
      <c r="S107" s="340"/>
      <c r="T107" s="339"/>
      <c r="U107" s="23"/>
      <c r="V107" s="338"/>
      <c r="W107" s="105">
        <f t="shared" si="34"/>
        <v>0</v>
      </c>
      <c r="X107" s="104">
        <f t="shared" si="35"/>
        <v>0</v>
      </c>
      <c r="Y107" s="19"/>
      <c r="Z107" s="103">
        <f t="shared" si="36"/>
        <v>0</v>
      </c>
      <c r="AA107" s="102">
        <f t="shared" si="37"/>
        <v>0</v>
      </c>
      <c r="AB107" s="5" t="s">
        <v>0</v>
      </c>
      <c r="AC107" s="92"/>
    </row>
    <row r="108" spans="1:29" ht="15" customHeight="1" thickBot="1" x14ac:dyDescent="0.3">
      <c r="A108" s="344"/>
      <c r="B108" s="23"/>
      <c r="C108" s="113"/>
      <c r="D108" s="155" t="s">
        <v>4306</v>
      </c>
      <c r="E108" s="154">
        <v>95</v>
      </c>
      <c r="F108" s="111" t="s">
        <v>1266</v>
      </c>
      <c r="G108" s="522" t="s">
        <v>4126</v>
      </c>
      <c r="H108" s="110" t="s">
        <v>4464</v>
      </c>
      <c r="I108" s="343"/>
      <c r="J108" s="108"/>
      <c r="K108" s="161"/>
      <c r="L108" s="107"/>
      <c r="M108" s="106" t="str">
        <f t="shared" si="30"/>
        <v/>
      </c>
      <c r="N108" s="106" t="str">
        <f t="shared" si="31"/>
        <v>◄</v>
      </c>
      <c r="O108" s="340"/>
      <c r="P108" s="339"/>
      <c r="Q108" s="106" t="str">
        <f t="shared" si="32"/>
        <v/>
      </c>
      <c r="R108" s="106" t="str">
        <f t="shared" si="33"/>
        <v>◄</v>
      </c>
      <c r="S108" s="340"/>
      <c r="T108" s="339"/>
      <c r="U108" s="23"/>
      <c r="V108" s="338"/>
      <c r="W108" s="105">
        <f t="shared" si="34"/>
        <v>0</v>
      </c>
      <c r="X108" s="104">
        <f t="shared" si="35"/>
        <v>0</v>
      </c>
      <c r="Y108" s="19"/>
      <c r="Z108" s="103">
        <f t="shared" si="36"/>
        <v>0</v>
      </c>
      <c r="AA108" s="102">
        <f t="shared" si="37"/>
        <v>0</v>
      </c>
      <c r="AB108" s="5" t="s">
        <v>0</v>
      </c>
      <c r="AC108" s="92"/>
    </row>
    <row r="109" spans="1:29" ht="16.8" thickTop="1" thickBot="1" x14ac:dyDescent="0.3">
      <c r="A109" s="157"/>
      <c r="B109" s="14">
        <f>ROWS(B110:B113)-1</f>
        <v>3</v>
      </c>
      <c r="C109" s="158" t="s">
        <v>4465</v>
      </c>
      <c r="D109" s="12"/>
      <c r="E109" s="101"/>
      <c r="F109" s="10"/>
      <c r="G109" s="10"/>
      <c r="H109" s="100"/>
      <c r="I109" s="99"/>
      <c r="J109" s="99"/>
      <c r="K109" s="171" t="s">
        <v>4466</v>
      </c>
      <c r="L109" s="98"/>
      <c r="M109" s="97"/>
      <c r="N109" s="96" t="str">
        <f>IF(COUNTIF(M110:M113,"?")&gt;0,"?",IF(AND(O109="◄",P109="►"),"◄►",IF(O109="◄","◄",IF(P109="►","►",""))))</f>
        <v>◄</v>
      </c>
      <c r="O109" s="43" t="str">
        <f>IF(SUM(O110:O113)+1=ROWS(O110:O113)-COUNTIF(O110:O113,"-"),"","◄")</f>
        <v>◄</v>
      </c>
      <c r="P109" s="42" t="str">
        <f>IF(SUM(P110:P113)&gt;0,"►","")</f>
        <v/>
      </c>
      <c r="Q109" s="45"/>
      <c r="R109" s="96" t="str">
        <f>IF(COUNTIF(Q110:Q113,"?")&gt;0,"?",IF(AND(S109="◄",T109="►"),"◄►",IF(S109="◄","◄",IF(T109="►","►",""))))</f>
        <v>◄</v>
      </c>
      <c r="S109" s="43" t="str">
        <f>IF(SUM(S110:S113)+1=ROWS(S110:S113)-COUNTIF(S110:S113,"-"),"","◄")</f>
        <v>◄</v>
      </c>
      <c r="T109" s="42" t="str">
        <f>IF(SUM(T110:T113)&gt;0,"►","")</f>
        <v/>
      </c>
      <c r="U109" s="61">
        <f>ROWS(U110:U113)-1</f>
        <v>3</v>
      </c>
      <c r="V109" s="41">
        <f>SUM(V110:V113)-V113</f>
        <v>0</v>
      </c>
      <c r="W109" s="94" t="s">
        <v>51</v>
      </c>
      <c r="X109" s="93"/>
      <c r="Y109" s="41">
        <f>SUM(Y110:Y113)-Y113</f>
        <v>0</v>
      </c>
      <c r="Z109" s="94" t="s">
        <v>51</v>
      </c>
      <c r="AA109" s="93"/>
      <c r="AB109" s="5" t="s">
        <v>0</v>
      </c>
      <c r="AC109" s="92"/>
    </row>
    <row r="110" spans="1:29" x14ac:dyDescent="0.25">
      <c r="A110" s="344"/>
      <c r="B110" s="23"/>
      <c r="C110" s="113"/>
      <c r="D110" s="155" t="s">
        <v>4306</v>
      </c>
      <c r="E110" s="154">
        <v>96</v>
      </c>
      <c r="F110" s="111" t="s">
        <v>1253</v>
      </c>
      <c r="G110" s="522" t="s">
        <v>4160</v>
      </c>
      <c r="H110" s="110" t="s">
        <v>4467</v>
      </c>
      <c r="I110" s="343"/>
      <c r="J110" s="108"/>
      <c r="K110" s="161"/>
      <c r="L110" s="108"/>
      <c r="M110" s="106" t="str">
        <f>IF(N110="?","?","")</f>
        <v/>
      </c>
      <c r="N110" s="106" t="str">
        <f>IF(AND(O110="",P110&gt;0),"?",IF(O110="","◄",IF(P110&gt;=1,"►","")))</f>
        <v>◄</v>
      </c>
      <c r="O110" s="340"/>
      <c r="P110" s="339"/>
      <c r="Q110" s="106" t="str">
        <f>IF(R110="?","?","")</f>
        <v/>
      </c>
      <c r="R110" s="106" t="str">
        <f>IF(AND(S110="",T110&gt;0),"?",IF(S110="","◄",IF(T110&gt;=1,"►","")))</f>
        <v>◄</v>
      </c>
      <c r="S110" s="340"/>
      <c r="T110" s="339"/>
      <c r="U110" s="23"/>
      <c r="V110" s="338"/>
      <c r="W110" s="105">
        <f t="shared" ref="W110:X112" si="38">(O110*V110)</f>
        <v>0</v>
      </c>
      <c r="X110" s="104">
        <f t="shared" si="38"/>
        <v>0</v>
      </c>
      <c r="Y110" s="19"/>
      <c r="Z110" s="103">
        <f t="shared" ref="Z110:AA112" si="39">(S110*Y110)</f>
        <v>0</v>
      </c>
      <c r="AA110" s="102">
        <f t="shared" si="39"/>
        <v>0</v>
      </c>
      <c r="AB110" s="5" t="s">
        <v>0</v>
      </c>
      <c r="AC110" s="92"/>
    </row>
    <row r="111" spans="1:29" x14ac:dyDescent="0.25">
      <c r="A111" s="344"/>
      <c r="B111" s="23"/>
      <c r="C111" s="113"/>
      <c r="D111" s="155" t="s">
        <v>4306</v>
      </c>
      <c r="E111" s="154">
        <v>97</v>
      </c>
      <c r="F111" s="111" t="s">
        <v>1253</v>
      </c>
      <c r="G111" s="522" t="s">
        <v>4160</v>
      </c>
      <c r="H111" s="110" t="s">
        <v>4468</v>
      </c>
      <c r="I111" s="343"/>
      <c r="J111" s="108"/>
      <c r="K111" s="161"/>
      <c r="L111" s="107"/>
      <c r="M111" s="106" t="str">
        <f>IF(N111="?","?","")</f>
        <v/>
      </c>
      <c r="N111" s="106" t="str">
        <f>IF(AND(O111="",P111&gt;0),"?",IF(O111="","◄",IF(P111&gt;=1,"►","")))</f>
        <v>◄</v>
      </c>
      <c r="O111" s="340"/>
      <c r="P111" s="339"/>
      <c r="Q111" s="106" t="str">
        <f>IF(R111="?","?","")</f>
        <v/>
      </c>
      <c r="R111" s="106" t="str">
        <f>IF(AND(S111="",T111&gt;0),"?",IF(S111="","◄",IF(T111&gt;=1,"►","")))</f>
        <v>◄</v>
      </c>
      <c r="S111" s="340"/>
      <c r="T111" s="339"/>
      <c r="U111" s="23"/>
      <c r="V111" s="338"/>
      <c r="W111" s="105">
        <f t="shared" si="38"/>
        <v>0</v>
      </c>
      <c r="X111" s="104">
        <f t="shared" si="38"/>
        <v>0</v>
      </c>
      <c r="Y111" s="19"/>
      <c r="Z111" s="103">
        <f t="shared" si="39"/>
        <v>0</v>
      </c>
      <c r="AA111" s="102">
        <f t="shared" si="39"/>
        <v>0</v>
      </c>
      <c r="AB111" s="5" t="s">
        <v>0</v>
      </c>
      <c r="AC111" s="92"/>
    </row>
    <row r="112" spans="1:29" ht="15" thickBot="1" x14ac:dyDescent="0.3">
      <c r="A112" s="344"/>
      <c r="B112" s="23"/>
      <c r="C112" s="113"/>
      <c r="D112" s="155" t="s">
        <v>4306</v>
      </c>
      <c r="E112" s="154">
        <v>98</v>
      </c>
      <c r="F112" s="111" t="s">
        <v>1253</v>
      </c>
      <c r="G112" s="522" t="s">
        <v>4160</v>
      </c>
      <c r="H112" s="110" t="s">
        <v>4469</v>
      </c>
      <c r="I112" s="343"/>
      <c r="J112" s="108"/>
      <c r="K112" s="161"/>
      <c r="L112" s="107"/>
      <c r="M112" s="106" t="str">
        <f>IF(N112="?","?","")</f>
        <v/>
      </c>
      <c r="N112" s="106" t="str">
        <f>IF(AND(O112="",P112&gt;0),"?",IF(O112="","◄",IF(P112&gt;=1,"►","")))</f>
        <v>◄</v>
      </c>
      <c r="O112" s="340"/>
      <c r="P112" s="339"/>
      <c r="Q112" s="106" t="str">
        <f>IF(R112="?","?","")</f>
        <v/>
      </c>
      <c r="R112" s="106" t="str">
        <f>IF(AND(S112="",T112&gt;0),"?",IF(S112="","◄",IF(T112&gt;=1,"►","")))</f>
        <v>◄</v>
      </c>
      <c r="S112" s="340"/>
      <c r="T112" s="339"/>
      <c r="U112" s="23"/>
      <c r="V112" s="338"/>
      <c r="W112" s="105">
        <f t="shared" si="38"/>
        <v>0</v>
      </c>
      <c r="X112" s="104">
        <f t="shared" si="38"/>
        <v>0</v>
      </c>
      <c r="Y112" s="19"/>
      <c r="Z112" s="103">
        <f t="shared" si="39"/>
        <v>0</v>
      </c>
      <c r="AA112" s="102">
        <f t="shared" si="39"/>
        <v>0</v>
      </c>
      <c r="AB112" s="5" t="s">
        <v>0</v>
      </c>
      <c r="AC112" s="92"/>
    </row>
    <row r="113" spans="1:29" ht="31.2" customHeight="1" thickTop="1" thickBot="1" x14ac:dyDescent="0.3">
      <c r="A113" s="157"/>
      <c r="B113" s="14">
        <f>ROWS(B114:B124)-1</f>
        <v>10</v>
      </c>
      <c r="C113" s="954" t="s">
        <v>4470</v>
      </c>
      <c r="D113" s="955"/>
      <c r="E113" s="955"/>
      <c r="F113" s="955"/>
      <c r="G113" s="955"/>
      <c r="H113" s="955"/>
      <c r="I113" s="955"/>
      <c r="J113" s="877"/>
      <c r="K113" s="171" t="s">
        <v>4471</v>
      </c>
      <c r="L113" s="98"/>
      <c r="M113" s="97"/>
      <c r="N113" s="96" t="str">
        <f>IF(COUNTIF(M114:M124,"?")&gt;0,"?",IF(AND(O113="◄",P113="►"),"◄►",IF(O113="◄","◄",IF(P113="►","►",""))))</f>
        <v>◄</v>
      </c>
      <c r="O113" s="43" t="str">
        <f>IF(SUM(O114:O124)+1=ROWS(O114:O124)-COUNTIF(O114:O124,"-"),"","◄")</f>
        <v>◄</v>
      </c>
      <c r="P113" s="42" t="str">
        <f>IF(SUM(P114:P124)&gt;0,"►","")</f>
        <v/>
      </c>
      <c r="Q113" s="45"/>
      <c r="R113" s="96" t="str">
        <f>IF(COUNTIF(Q114:Q124,"?")&gt;0,"?",IF(AND(S113="◄",T113="►"),"◄►",IF(S113="◄","◄",IF(T113="►","►",""))))</f>
        <v>◄</v>
      </c>
      <c r="S113" s="43" t="str">
        <f>IF(SUM(S114:S124)+1=ROWS(S114:S124)-COUNTIF(S114:S124,"-"),"","◄")</f>
        <v>◄</v>
      </c>
      <c r="T113" s="42" t="str">
        <f>IF(SUM(T114:T124)&gt;0,"►","")</f>
        <v/>
      </c>
      <c r="U113" s="61">
        <f>ROWS(U114:U124)-1</f>
        <v>10</v>
      </c>
      <c r="V113" s="41">
        <f>SUM(V114:V124)-V124</f>
        <v>0</v>
      </c>
      <c r="W113" s="94" t="s">
        <v>51</v>
      </c>
      <c r="X113" s="93"/>
      <c r="Y113" s="41">
        <f>SUM(Y114:Y124)-Y124</f>
        <v>0</v>
      </c>
      <c r="Z113" s="94" t="s">
        <v>51</v>
      </c>
      <c r="AA113" s="93"/>
      <c r="AB113" s="5" t="s">
        <v>0</v>
      </c>
      <c r="AC113" s="92"/>
    </row>
    <row r="114" spans="1:29" x14ac:dyDescent="0.25">
      <c r="A114" s="344"/>
      <c r="B114" s="23"/>
      <c r="C114" s="113"/>
      <c r="D114" s="155" t="s">
        <v>4306</v>
      </c>
      <c r="E114" s="154">
        <v>99</v>
      </c>
      <c r="F114" s="111" t="s">
        <v>1193</v>
      </c>
      <c r="G114" s="522" t="s">
        <v>4171</v>
      </c>
      <c r="H114" s="110" t="s">
        <v>4472</v>
      </c>
      <c r="I114" s="343"/>
      <c r="J114" s="108"/>
      <c r="K114" s="161"/>
      <c r="L114" s="108"/>
      <c r="M114" s="106" t="str">
        <f t="shared" ref="M114:M123" si="40">IF(N114="?","?","")</f>
        <v/>
      </c>
      <c r="N114" s="106" t="str">
        <f t="shared" ref="N114:N123" si="41">IF(AND(O114="",P114&gt;0),"?",IF(O114="","◄",IF(P114&gt;=1,"►","")))</f>
        <v>◄</v>
      </c>
      <c r="O114" s="340"/>
      <c r="P114" s="339"/>
      <c r="Q114" s="106" t="str">
        <f t="shared" ref="Q114:Q123" si="42">IF(R114="?","?","")</f>
        <v/>
      </c>
      <c r="R114" s="106" t="str">
        <f t="shared" ref="R114:R123" si="43">IF(AND(S114="",T114&gt;0),"?",IF(S114="","◄",IF(T114&gt;=1,"►","")))</f>
        <v>◄</v>
      </c>
      <c r="S114" s="340"/>
      <c r="T114" s="339"/>
      <c r="U114" s="23"/>
      <c r="V114" s="338"/>
      <c r="W114" s="105">
        <f t="shared" ref="W114:W123" si="44">(O114*V114)</f>
        <v>0</v>
      </c>
      <c r="X114" s="104">
        <f t="shared" ref="X114:X123" si="45">(P114*W114)</f>
        <v>0</v>
      </c>
      <c r="Y114" s="19"/>
      <c r="Z114" s="103">
        <f t="shared" ref="Z114:Z123" si="46">(S114*Y114)</f>
        <v>0</v>
      </c>
      <c r="AA114" s="102">
        <f t="shared" ref="AA114:AA123" si="47">(T114*Z114)</f>
        <v>0</v>
      </c>
      <c r="AB114" s="5" t="s">
        <v>0</v>
      </c>
      <c r="AC114" s="92"/>
    </row>
    <row r="115" spans="1:29" x14ac:dyDescent="0.25">
      <c r="A115" s="344"/>
      <c r="B115" s="23"/>
      <c r="C115" s="113"/>
      <c r="D115" s="155" t="s">
        <v>4306</v>
      </c>
      <c r="E115" s="154">
        <v>100</v>
      </c>
      <c r="F115" s="111" t="s">
        <v>1193</v>
      </c>
      <c r="G115" s="522" t="s">
        <v>4171</v>
      </c>
      <c r="H115" s="110" t="s">
        <v>4473</v>
      </c>
      <c r="I115" s="343"/>
      <c r="J115" s="108"/>
      <c r="K115" s="161"/>
      <c r="L115" s="107"/>
      <c r="M115" s="106" t="str">
        <f t="shared" si="40"/>
        <v/>
      </c>
      <c r="N115" s="106" t="str">
        <f t="shared" si="41"/>
        <v>◄</v>
      </c>
      <c r="O115" s="340"/>
      <c r="P115" s="339"/>
      <c r="Q115" s="106" t="str">
        <f t="shared" si="42"/>
        <v/>
      </c>
      <c r="R115" s="106" t="str">
        <f t="shared" si="43"/>
        <v>◄</v>
      </c>
      <c r="S115" s="340"/>
      <c r="T115" s="339"/>
      <c r="U115" s="23"/>
      <c r="V115" s="338"/>
      <c r="W115" s="105">
        <f t="shared" si="44"/>
        <v>0</v>
      </c>
      <c r="X115" s="104">
        <f t="shared" si="45"/>
        <v>0</v>
      </c>
      <c r="Y115" s="19"/>
      <c r="Z115" s="103">
        <f t="shared" si="46"/>
        <v>0</v>
      </c>
      <c r="AA115" s="102">
        <f t="shared" si="47"/>
        <v>0</v>
      </c>
      <c r="AB115" s="5" t="s">
        <v>0</v>
      </c>
      <c r="AC115" s="92"/>
    </row>
    <row r="116" spans="1:29" x14ac:dyDescent="0.25">
      <c r="A116" s="344"/>
      <c r="B116" s="23"/>
      <c r="C116" s="113"/>
      <c r="D116" s="155" t="s">
        <v>4306</v>
      </c>
      <c r="E116" s="154">
        <v>101</v>
      </c>
      <c r="F116" s="111" t="s">
        <v>1193</v>
      </c>
      <c r="G116" s="522" t="s">
        <v>4171</v>
      </c>
      <c r="H116" s="110" t="s">
        <v>4474</v>
      </c>
      <c r="I116" s="343"/>
      <c r="J116" s="108"/>
      <c r="K116" s="161"/>
      <c r="L116" s="107"/>
      <c r="M116" s="106" t="str">
        <f t="shared" si="40"/>
        <v/>
      </c>
      <c r="N116" s="106" t="str">
        <f t="shared" si="41"/>
        <v>◄</v>
      </c>
      <c r="O116" s="340"/>
      <c r="P116" s="339"/>
      <c r="Q116" s="106" t="str">
        <f t="shared" si="42"/>
        <v/>
      </c>
      <c r="R116" s="106" t="str">
        <f t="shared" si="43"/>
        <v>◄</v>
      </c>
      <c r="S116" s="340"/>
      <c r="T116" s="339"/>
      <c r="U116" s="23"/>
      <c r="V116" s="338"/>
      <c r="W116" s="105">
        <f t="shared" si="44"/>
        <v>0</v>
      </c>
      <c r="X116" s="104">
        <f t="shared" si="45"/>
        <v>0</v>
      </c>
      <c r="Y116" s="19"/>
      <c r="Z116" s="103">
        <f t="shared" si="46"/>
        <v>0</v>
      </c>
      <c r="AA116" s="102">
        <f t="shared" si="47"/>
        <v>0</v>
      </c>
      <c r="AB116" s="5" t="s">
        <v>0</v>
      </c>
      <c r="AC116" s="92"/>
    </row>
    <row r="117" spans="1:29" x14ac:dyDescent="0.25">
      <c r="A117" s="344"/>
      <c r="B117" s="23"/>
      <c r="C117" s="113"/>
      <c r="D117" s="155" t="s">
        <v>4306</v>
      </c>
      <c r="E117" s="154">
        <v>102</v>
      </c>
      <c r="F117" s="111" t="s">
        <v>1193</v>
      </c>
      <c r="G117" s="522" t="s">
        <v>4171</v>
      </c>
      <c r="H117" s="110" t="s">
        <v>4475</v>
      </c>
      <c r="I117" s="343"/>
      <c r="J117" s="108"/>
      <c r="K117" s="161"/>
      <c r="L117" s="107"/>
      <c r="M117" s="106" t="str">
        <f t="shared" si="40"/>
        <v/>
      </c>
      <c r="N117" s="106" t="str">
        <f t="shared" si="41"/>
        <v>◄</v>
      </c>
      <c r="O117" s="340"/>
      <c r="P117" s="339"/>
      <c r="Q117" s="106" t="str">
        <f t="shared" si="42"/>
        <v/>
      </c>
      <c r="R117" s="106" t="str">
        <f t="shared" si="43"/>
        <v>◄</v>
      </c>
      <c r="S117" s="340"/>
      <c r="T117" s="339"/>
      <c r="U117" s="23"/>
      <c r="V117" s="338"/>
      <c r="W117" s="105">
        <f t="shared" si="44"/>
        <v>0</v>
      </c>
      <c r="X117" s="104">
        <f t="shared" si="45"/>
        <v>0</v>
      </c>
      <c r="Y117" s="19"/>
      <c r="Z117" s="103">
        <f t="shared" si="46"/>
        <v>0</v>
      </c>
      <c r="AA117" s="102">
        <f t="shared" si="47"/>
        <v>0</v>
      </c>
      <c r="AB117" s="5" t="s">
        <v>0</v>
      </c>
      <c r="AC117" s="92"/>
    </row>
    <row r="118" spans="1:29" x14ac:dyDescent="0.25">
      <c r="A118" s="344"/>
      <c r="B118" s="23"/>
      <c r="C118" s="113"/>
      <c r="D118" s="155" t="s">
        <v>4306</v>
      </c>
      <c r="E118" s="154">
        <v>103</v>
      </c>
      <c r="F118" s="111" t="s">
        <v>1193</v>
      </c>
      <c r="G118" s="522" t="s">
        <v>4171</v>
      </c>
      <c r="H118" s="110" t="s">
        <v>4476</v>
      </c>
      <c r="I118" s="343"/>
      <c r="J118" s="108"/>
      <c r="K118" s="161"/>
      <c r="L118" s="107"/>
      <c r="M118" s="106" t="str">
        <f t="shared" si="40"/>
        <v/>
      </c>
      <c r="N118" s="106" t="str">
        <f t="shared" si="41"/>
        <v>◄</v>
      </c>
      <c r="O118" s="340"/>
      <c r="P118" s="339"/>
      <c r="Q118" s="106" t="str">
        <f t="shared" si="42"/>
        <v/>
      </c>
      <c r="R118" s="106" t="str">
        <f t="shared" si="43"/>
        <v>◄</v>
      </c>
      <c r="S118" s="340"/>
      <c r="T118" s="339"/>
      <c r="U118" s="23"/>
      <c r="V118" s="338"/>
      <c r="W118" s="105">
        <f t="shared" si="44"/>
        <v>0</v>
      </c>
      <c r="X118" s="104">
        <f t="shared" si="45"/>
        <v>0</v>
      </c>
      <c r="Y118" s="19"/>
      <c r="Z118" s="103">
        <f t="shared" si="46"/>
        <v>0</v>
      </c>
      <c r="AA118" s="102">
        <f t="shared" si="47"/>
        <v>0</v>
      </c>
      <c r="AB118" s="5" t="s">
        <v>0</v>
      </c>
      <c r="AC118" s="92"/>
    </row>
    <row r="119" spans="1:29" x14ac:dyDescent="0.25">
      <c r="A119" s="344"/>
      <c r="B119" s="23"/>
      <c r="C119" s="113"/>
      <c r="D119" s="155" t="s">
        <v>4306</v>
      </c>
      <c r="E119" s="154">
        <v>104</v>
      </c>
      <c r="F119" s="111" t="s">
        <v>1193</v>
      </c>
      <c r="G119" s="522" t="s">
        <v>4171</v>
      </c>
      <c r="H119" s="110" t="s">
        <v>4477</v>
      </c>
      <c r="I119" s="343"/>
      <c r="J119" s="108"/>
      <c r="K119" s="161"/>
      <c r="L119" s="107"/>
      <c r="M119" s="106" t="str">
        <f t="shared" si="40"/>
        <v/>
      </c>
      <c r="N119" s="106" t="str">
        <f t="shared" si="41"/>
        <v>◄</v>
      </c>
      <c r="O119" s="340"/>
      <c r="P119" s="339"/>
      <c r="Q119" s="106" t="str">
        <f t="shared" si="42"/>
        <v/>
      </c>
      <c r="R119" s="106" t="str">
        <f t="shared" si="43"/>
        <v>◄</v>
      </c>
      <c r="S119" s="340"/>
      <c r="T119" s="339"/>
      <c r="U119" s="23"/>
      <c r="V119" s="338"/>
      <c r="W119" s="105">
        <f t="shared" si="44"/>
        <v>0</v>
      </c>
      <c r="X119" s="104">
        <f t="shared" si="45"/>
        <v>0</v>
      </c>
      <c r="Y119" s="19"/>
      <c r="Z119" s="103">
        <f t="shared" si="46"/>
        <v>0</v>
      </c>
      <c r="AA119" s="102">
        <f t="shared" si="47"/>
        <v>0</v>
      </c>
      <c r="AB119" s="5" t="s">
        <v>0</v>
      </c>
      <c r="AC119" s="92"/>
    </row>
    <row r="120" spans="1:29" x14ac:dyDescent="0.25">
      <c r="A120" s="344"/>
      <c r="B120" s="23"/>
      <c r="C120" s="113"/>
      <c r="D120" s="155" t="s">
        <v>4306</v>
      </c>
      <c r="E120" s="154">
        <v>105</v>
      </c>
      <c r="F120" s="111" t="s">
        <v>1193</v>
      </c>
      <c r="G120" s="522" t="s">
        <v>4171</v>
      </c>
      <c r="H120" s="110" t="s">
        <v>4478</v>
      </c>
      <c r="I120" s="343"/>
      <c r="J120" s="108"/>
      <c r="K120" s="161"/>
      <c r="L120" s="107"/>
      <c r="M120" s="106" t="str">
        <f t="shared" si="40"/>
        <v/>
      </c>
      <c r="N120" s="106" t="str">
        <f t="shared" si="41"/>
        <v>◄</v>
      </c>
      <c r="O120" s="340"/>
      <c r="P120" s="339"/>
      <c r="Q120" s="106" t="str">
        <f t="shared" si="42"/>
        <v/>
      </c>
      <c r="R120" s="106" t="str">
        <f t="shared" si="43"/>
        <v>◄</v>
      </c>
      <c r="S120" s="340"/>
      <c r="T120" s="339"/>
      <c r="U120" s="23"/>
      <c r="V120" s="338"/>
      <c r="W120" s="105">
        <f t="shared" si="44"/>
        <v>0</v>
      </c>
      <c r="X120" s="104">
        <f t="shared" si="45"/>
        <v>0</v>
      </c>
      <c r="Y120" s="19"/>
      <c r="Z120" s="103">
        <f t="shared" si="46"/>
        <v>0</v>
      </c>
      <c r="AA120" s="102">
        <f t="shared" si="47"/>
        <v>0</v>
      </c>
      <c r="AB120" s="5" t="s">
        <v>0</v>
      </c>
      <c r="AC120" s="92"/>
    </row>
    <row r="121" spans="1:29" x14ac:dyDescent="0.25">
      <c r="A121" s="344"/>
      <c r="B121" s="23"/>
      <c r="C121" s="113"/>
      <c r="D121" s="155" t="s">
        <v>4306</v>
      </c>
      <c r="E121" s="154">
        <v>106</v>
      </c>
      <c r="F121" s="111" t="s">
        <v>1193</v>
      </c>
      <c r="G121" s="522" t="s">
        <v>4171</v>
      </c>
      <c r="H121" s="110" t="s">
        <v>4479</v>
      </c>
      <c r="I121" s="343"/>
      <c r="J121" s="108"/>
      <c r="K121" s="161"/>
      <c r="L121" s="107"/>
      <c r="M121" s="106" t="str">
        <f t="shared" si="40"/>
        <v/>
      </c>
      <c r="N121" s="106" t="str">
        <f t="shared" si="41"/>
        <v>◄</v>
      </c>
      <c r="O121" s="340"/>
      <c r="P121" s="339"/>
      <c r="Q121" s="106" t="str">
        <f t="shared" si="42"/>
        <v/>
      </c>
      <c r="R121" s="106" t="str">
        <f t="shared" si="43"/>
        <v>◄</v>
      </c>
      <c r="S121" s="340"/>
      <c r="T121" s="339"/>
      <c r="U121" s="23"/>
      <c r="V121" s="338"/>
      <c r="W121" s="105">
        <f t="shared" si="44"/>
        <v>0</v>
      </c>
      <c r="X121" s="104">
        <f t="shared" si="45"/>
        <v>0</v>
      </c>
      <c r="Y121" s="19"/>
      <c r="Z121" s="103">
        <f t="shared" si="46"/>
        <v>0</v>
      </c>
      <c r="AA121" s="102">
        <f t="shared" si="47"/>
        <v>0</v>
      </c>
      <c r="AB121" s="5" t="s">
        <v>0</v>
      </c>
      <c r="AC121" s="92"/>
    </row>
    <row r="122" spans="1:29" x14ac:dyDescent="0.25">
      <c r="A122" s="344"/>
      <c r="B122" s="23"/>
      <c r="C122" s="113"/>
      <c r="D122" s="155" t="s">
        <v>4306</v>
      </c>
      <c r="E122" s="154" t="s">
        <v>4355</v>
      </c>
      <c r="F122" s="111" t="s">
        <v>1193</v>
      </c>
      <c r="G122" s="522" t="s">
        <v>4171</v>
      </c>
      <c r="H122" s="110" t="s">
        <v>4480</v>
      </c>
      <c r="I122" s="343"/>
      <c r="J122" s="108"/>
      <c r="K122" s="161"/>
      <c r="L122" s="107"/>
      <c r="M122" s="106" t="str">
        <f t="shared" si="40"/>
        <v/>
      </c>
      <c r="N122" s="106" t="str">
        <f t="shared" si="41"/>
        <v>◄</v>
      </c>
      <c r="O122" s="340"/>
      <c r="P122" s="339"/>
      <c r="Q122" s="106" t="str">
        <f t="shared" si="42"/>
        <v/>
      </c>
      <c r="R122" s="106" t="str">
        <f t="shared" si="43"/>
        <v>◄</v>
      </c>
      <c r="S122" s="340"/>
      <c r="T122" s="339"/>
      <c r="U122" s="23"/>
      <c r="V122" s="338"/>
      <c r="W122" s="105">
        <f t="shared" si="44"/>
        <v>0</v>
      </c>
      <c r="X122" s="104">
        <f t="shared" si="45"/>
        <v>0</v>
      </c>
      <c r="Y122" s="19"/>
      <c r="Z122" s="103">
        <f t="shared" si="46"/>
        <v>0</v>
      </c>
      <c r="AA122" s="102">
        <f t="shared" si="47"/>
        <v>0</v>
      </c>
      <c r="AB122" s="5" t="s">
        <v>0</v>
      </c>
      <c r="AC122" s="92"/>
    </row>
    <row r="123" spans="1:29" ht="15" thickBot="1" x14ac:dyDescent="0.3">
      <c r="A123" s="344"/>
      <c r="B123" s="23"/>
      <c r="C123" s="113"/>
      <c r="D123" s="155" t="s">
        <v>4306</v>
      </c>
      <c r="E123" s="154" t="s">
        <v>4354</v>
      </c>
      <c r="F123" s="111" t="s">
        <v>1193</v>
      </c>
      <c r="G123" s="522" t="s">
        <v>4171</v>
      </c>
      <c r="H123" s="110" t="s">
        <v>4481</v>
      </c>
      <c r="I123" s="343"/>
      <c r="J123" s="108"/>
      <c r="K123" s="161"/>
      <c r="L123" s="107"/>
      <c r="M123" s="106" t="str">
        <f t="shared" si="40"/>
        <v/>
      </c>
      <c r="N123" s="106" t="str">
        <f t="shared" si="41"/>
        <v>◄</v>
      </c>
      <c r="O123" s="340"/>
      <c r="P123" s="339"/>
      <c r="Q123" s="106" t="str">
        <f t="shared" si="42"/>
        <v/>
      </c>
      <c r="R123" s="106" t="str">
        <f t="shared" si="43"/>
        <v>◄</v>
      </c>
      <c r="S123" s="340"/>
      <c r="T123" s="339"/>
      <c r="U123" s="23"/>
      <c r="V123" s="338"/>
      <c r="W123" s="105">
        <f t="shared" si="44"/>
        <v>0</v>
      </c>
      <c r="X123" s="104">
        <f t="shared" si="45"/>
        <v>0</v>
      </c>
      <c r="Y123" s="19"/>
      <c r="Z123" s="103">
        <f t="shared" si="46"/>
        <v>0</v>
      </c>
      <c r="AA123" s="102">
        <f t="shared" si="47"/>
        <v>0</v>
      </c>
      <c r="AB123" s="5" t="s">
        <v>0</v>
      </c>
      <c r="AC123" s="92"/>
    </row>
    <row r="124" spans="1:29" ht="31.2" customHeight="1" thickTop="1" thickBot="1" x14ac:dyDescent="0.3">
      <c r="A124" s="157"/>
      <c r="B124" s="14">
        <f>ROWS(B125:B133)-1</f>
        <v>8</v>
      </c>
      <c r="C124" s="954" t="s">
        <v>4482</v>
      </c>
      <c r="D124" s="955"/>
      <c r="E124" s="955"/>
      <c r="F124" s="955"/>
      <c r="G124" s="955"/>
      <c r="H124" s="955"/>
      <c r="I124" s="955"/>
      <c r="J124" s="877"/>
      <c r="K124" s="171" t="s">
        <v>4471</v>
      </c>
      <c r="L124" s="98"/>
      <c r="M124" s="97"/>
      <c r="N124" s="96" t="str">
        <f>IF(COUNTIF(M125:M140,"?")&gt;0,"?",IF(AND(O124="◄",P124="►"),"◄►",IF(O124="◄","◄",IF(P124="►","►",""))))</f>
        <v>◄</v>
      </c>
      <c r="O124" s="43" t="str">
        <f>IF(SUM(O125:O133)+1=ROWS(O125:O133)-COUNTIF(O125:O133,"-"),"","◄")</f>
        <v>◄</v>
      </c>
      <c r="P124" s="42" t="str">
        <f>IF(SUM(P125:P133)&gt;0,"►","")</f>
        <v/>
      </c>
      <c r="Q124" s="45"/>
      <c r="R124" s="96" t="str">
        <f>IF(COUNTIF(Q125:Q140,"?")&gt;0,"?",IF(AND(S124="◄",T124="►"),"◄►",IF(S124="◄","◄",IF(T124="►","►",""))))</f>
        <v>◄</v>
      </c>
      <c r="S124" s="43" t="str">
        <f>IF(SUM(S125:S133)+1=ROWS(S125:S133)-COUNTIF(S125:S133,"-"),"","◄")</f>
        <v>◄</v>
      </c>
      <c r="T124" s="42" t="str">
        <f>IF(SUM(T125:T133)&gt;0,"►","")</f>
        <v/>
      </c>
      <c r="U124" s="61">
        <f>ROWS(U125:U133)-1</f>
        <v>8</v>
      </c>
      <c r="V124" s="41">
        <f>SUM(V125:V133)-V133</f>
        <v>0</v>
      </c>
      <c r="W124" s="94" t="s">
        <v>51</v>
      </c>
      <c r="X124" s="93"/>
      <c r="Y124" s="41">
        <f>SUM(Y125:Y133)-Y133</f>
        <v>0</v>
      </c>
      <c r="Z124" s="94" t="s">
        <v>51</v>
      </c>
      <c r="AA124" s="93"/>
      <c r="AB124" s="5" t="s">
        <v>0</v>
      </c>
      <c r="AC124" s="92"/>
    </row>
    <row r="125" spans="1:29" x14ac:dyDescent="0.25">
      <c r="A125" s="344"/>
      <c r="B125" s="23"/>
      <c r="C125" s="113"/>
      <c r="D125" s="155" t="s">
        <v>4306</v>
      </c>
      <c r="E125" s="154">
        <v>107</v>
      </c>
      <c r="F125" s="111" t="s">
        <v>1193</v>
      </c>
      <c r="G125" s="522" t="s">
        <v>4171</v>
      </c>
      <c r="H125" s="110" t="s">
        <v>4480</v>
      </c>
      <c r="I125" s="343"/>
      <c r="J125" s="108"/>
      <c r="K125" s="161"/>
      <c r="L125" s="341"/>
      <c r="M125" s="106" t="str">
        <f t="shared" ref="M125:M132" si="48">IF(N125="?","?","")</f>
        <v/>
      </c>
      <c r="N125" s="106" t="str">
        <f t="shared" ref="N125:N132" si="49">IF(AND(O125="",P125&gt;0),"?",IF(O125="","◄",IF(P125&gt;=1,"►","")))</f>
        <v>◄</v>
      </c>
      <c r="O125" s="340"/>
      <c r="P125" s="339"/>
      <c r="Q125" s="106" t="str">
        <f t="shared" ref="Q125:Q132" si="50">IF(R125="?","?","")</f>
        <v/>
      </c>
      <c r="R125" s="106" t="str">
        <f t="shared" ref="R125:R132" si="51">IF(AND(S125="",T125&gt;0),"?",IF(S125="","◄",IF(T125&gt;=1,"►","")))</f>
        <v>◄</v>
      </c>
      <c r="S125" s="340"/>
      <c r="T125" s="339"/>
      <c r="U125" s="23"/>
      <c r="V125" s="338"/>
      <c r="W125" s="105">
        <f t="shared" ref="W125:X132" si="52">(O125*V125)</f>
        <v>0</v>
      </c>
      <c r="X125" s="104">
        <f t="shared" si="52"/>
        <v>0</v>
      </c>
      <c r="Y125" s="19"/>
      <c r="Z125" s="103">
        <f t="shared" ref="Z125:AA132" si="53">(S125*Y125)</f>
        <v>0</v>
      </c>
      <c r="AA125" s="102">
        <f t="shared" si="53"/>
        <v>0</v>
      </c>
      <c r="AB125" s="5" t="s">
        <v>0</v>
      </c>
      <c r="AC125" s="92"/>
    </row>
    <row r="126" spans="1:29" x14ac:dyDescent="0.25">
      <c r="A126" s="344"/>
      <c r="B126" s="23"/>
      <c r="C126" s="113"/>
      <c r="D126" s="155" t="s">
        <v>4306</v>
      </c>
      <c r="E126" s="154">
        <v>108</v>
      </c>
      <c r="F126" s="111" t="s">
        <v>1193</v>
      </c>
      <c r="G126" s="522" t="s">
        <v>4171</v>
      </c>
      <c r="H126" s="110" t="s">
        <v>4472</v>
      </c>
      <c r="I126" s="343"/>
      <c r="J126" s="108"/>
      <c r="K126" s="161"/>
      <c r="L126" s="341"/>
      <c r="M126" s="106" t="str">
        <f t="shared" si="48"/>
        <v/>
      </c>
      <c r="N126" s="106" t="str">
        <f t="shared" si="49"/>
        <v>◄</v>
      </c>
      <c r="O126" s="340"/>
      <c r="P126" s="339"/>
      <c r="Q126" s="106" t="str">
        <f t="shared" si="50"/>
        <v/>
      </c>
      <c r="R126" s="106" t="str">
        <f t="shared" si="51"/>
        <v>◄</v>
      </c>
      <c r="S126" s="340"/>
      <c r="T126" s="339"/>
      <c r="U126" s="23"/>
      <c r="V126" s="338"/>
      <c r="W126" s="105">
        <f t="shared" si="52"/>
        <v>0</v>
      </c>
      <c r="X126" s="104">
        <f t="shared" si="52"/>
        <v>0</v>
      </c>
      <c r="Y126" s="19"/>
      <c r="Z126" s="103">
        <f t="shared" si="53"/>
        <v>0</v>
      </c>
      <c r="AA126" s="102">
        <f t="shared" si="53"/>
        <v>0</v>
      </c>
      <c r="AB126" s="5" t="s">
        <v>0</v>
      </c>
      <c r="AC126" s="92"/>
    </row>
    <row r="127" spans="1:29" x14ac:dyDescent="0.25">
      <c r="A127" s="344"/>
      <c r="B127" s="23"/>
      <c r="C127" s="113"/>
      <c r="D127" s="155" t="s">
        <v>4306</v>
      </c>
      <c r="E127" s="154">
        <v>109</v>
      </c>
      <c r="F127" s="111" t="s">
        <v>1193</v>
      </c>
      <c r="G127" s="522" t="s">
        <v>4171</v>
      </c>
      <c r="H127" s="110" t="s">
        <v>4473</v>
      </c>
      <c r="I127" s="343"/>
      <c r="J127" s="108"/>
      <c r="K127" s="161"/>
      <c r="L127" s="341"/>
      <c r="M127" s="106" t="str">
        <f t="shared" si="48"/>
        <v/>
      </c>
      <c r="N127" s="106" t="str">
        <f t="shared" si="49"/>
        <v>◄</v>
      </c>
      <c r="O127" s="340"/>
      <c r="P127" s="339"/>
      <c r="Q127" s="106" t="str">
        <f t="shared" si="50"/>
        <v/>
      </c>
      <c r="R127" s="106" t="str">
        <f t="shared" si="51"/>
        <v>◄</v>
      </c>
      <c r="S127" s="340"/>
      <c r="T127" s="339"/>
      <c r="U127" s="23"/>
      <c r="V127" s="338"/>
      <c r="W127" s="105">
        <f t="shared" si="52"/>
        <v>0</v>
      </c>
      <c r="X127" s="104">
        <f t="shared" si="52"/>
        <v>0</v>
      </c>
      <c r="Y127" s="19"/>
      <c r="Z127" s="103">
        <f t="shared" si="53"/>
        <v>0</v>
      </c>
      <c r="AA127" s="102">
        <f t="shared" si="53"/>
        <v>0</v>
      </c>
      <c r="AB127" s="5" t="s">
        <v>0</v>
      </c>
      <c r="AC127" s="92"/>
    </row>
    <row r="128" spans="1:29" x14ac:dyDescent="0.25">
      <c r="A128" s="344"/>
      <c r="B128" s="23"/>
      <c r="C128" s="113"/>
      <c r="D128" s="155" t="s">
        <v>4306</v>
      </c>
      <c r="E128" s="154">
        <v>110</v>
      </c>
      <c r="F128" s="111" t="s">
        <v>1193</v>
      </c>
      <c r="G128" s="522" t="s">
        <v>4171</v>
      </c>
      <c r="H128" s="110" t="s">
        <v>4474</v>
      </c>
      <c r="I128" s="343"/>
      <c r="J128" s="108"/>
      <c r="K128" s="161"/>
      <c r="L128" s="341"/>
      <c r="M128" s="106" t="str">
        <f t="shared" si="48"/>
        <v/>
      </c>
      <c r="N128" s="106" t="str">
        <f t="shared" si="49"/>
        <v>◄</v>
      </c>
      <c r="O128" s="340"/>
      <c r="P128" s="339"/>
      <c r="Q128" s="106" t="str">
        <f t="shared" si="50"/>
        <v/>
      </c>
      <c r="R128" s="106" t="str">
        <f t="shared" si="51"/>
        <v>◄</v>
      </c>
      <c r="S128" s="340"/>
      <c r="T128" s="339"/>
      <c r="U128" s="23"/>
      <c r="V128" s="338"/>
      <c r="W128" s="105">
        <f t="shared" si="52"/>
        <v>0</v>
      </c>
      <c r="X128" s="104">
        <f t="shared" si="52"/>
        <v>0</v>
      </c>
      <c r="Y128" s="19"/>
      <c r="Z128" s="103">
        <f t="shared" si="53"/>
        <v>0</v>
      </c>
      <c r="AA128" s="102">
        <f t="shared" si="53"/>
        <v>0</v>
      </c>
      <c r="AB128" s="5" t="s">
        <v>0</v>
      </c>
      <c r="AC128" s="92"/>
    </row>
    <row r="129" spans="1:29" x14ac:dyDescent="0.25">
      <c r="A129" s="344"/>
      <c r="B129" s="23"/>
      <c r="C129" s="113"/>
      <c r="D129" s="155" t="s">
        <v>4306</v>
      </c>
      <c r="E129" s="154">
        <v>111</v>
      </c>
      <c r="F129" s="111" t="s">
        <v>1193</v>
      </c>
      <c r="G129" s="522" t="s">
        <v>4171</v>
      </c>
      <c r="H129" s="110" t="s">
        <v>4475</v>
      </c>
      <c r="I129" s="343"/>
      <c r="J129" s="108"/>
      <c r="K129" s="161"/>
      <c r="L129" s="341"/>
      <c r="M129" s="106" t="str">
        <f t="shared" si="48"/>
        <v/>
      </c>
      <c r="N129" s="106" t="str">
        <f t="shared" si="49"/>
        <v>◄</v>
      </c>
      <c r="O129" s="340"/>
      <c r="P129" s="339"/>
      <c r="Q129" s="106" t="str">
        <f t="shared" si="50"/>
        <v/>
      </c>
      <c r="R129" s="106" t="str">
        <f t="shared" si="51"/>
        <v>◄</v>
      </c>
      <c r="S129" s="340"/>
      <c r="T129" s="339"/>
      <c r="U129" s="23"/>
      <c r="V129" s="338"/>
      <c r="W129" s="105">
        <f t="shared" si="52"/>
        <v>0</v>
      </c>
      <c r="X129" s="104">
        <f t="shared" si="52"/>
        <v>0</v>
      </c>
      <c r="Y129" s="19"/>
      <c r="Z129" s="103">
        <f t="shared" si="53"/>
        <v>0</v>
      </c>
      <c r="AA129" s="102">
        <f t="shared" si="53"/>
        <v>0</v>
      </c>
      <c r="AB129" s="5" t="s">
        <v>0</v>
      </c>
      <c r="AC129" s="92"/>
    </row>
    <row r="130" spans="1:29" x14ac:dyDescent="0.25">
      <c r="A130" s="344"/>
      <c r="B130" s="23"/>
      <c r="C130" s="113"/>
      <c r="D130" s="155" t="s">
        <v>4306</v>
      </c>
      <c r="E130" s="154">
        <v>112</v>
      </c>
      <c r="F130" s="111" t="s">
        <v>1193</v>
      </c>
      <c r="G130" s="522" t="s">
        <v>4171</v>
      </c>
      <c r="H130" s="110" t="s">
        <v>4476</v>
      </c>
      <c r="I130" s="343"/>
      <c r="J130" s="108"/>
      <c r="K130" s="161"/>
      <c r="L130" s="341"/>
      <c r="M130" s="106" t="str">
        <f t="shared" si="48"/>
        <v/>
      </c>
      <c r="N130" s="106" t="str">
        <f t="shared" si="49"/>
        <v>◄</v>
      </c>
      <c r="O130" s="340"/>
      <c r="P130" s="339"/>
      <c r="Q130" s="106" t="str">
        <f t="shared" si="50"/>
        <v/>
      </c>
      <c r="R130" s="106" t="str">
        <f t="shared" si="51"/>
        <v>◄</v>
      </c>
      <c r="S130" s="340"/>
      <c r="T130" s="339"/>
      <c r="U130" s="23"/>
      <c r="V130" s="338"/>
      <c r="W130" s="105">
        <f t="shared" si="52"/>
        <v>0</v>
      </c>
      <c r="X130" s="104">
        <f t="shared" si="52"/>
        <v>0</v>
      </c>
      <c r="Y130" s="19"/>
      <c r="Z130" s="103">
        <f t="shared" si="53"/>
        <v>0</v>
      </c>
      <c r="AA130" s="102">
        <f t="shared" si="53"/>
        <v>0</v>
      </c>
      <c r="AB130" s="5" t="s">
        <v>0</v>
      </c>
      <c r="AC130" s="92"/>
    </row>
    <row r="131" spans="1:29" x14ac:dyDescent="0.25">
      <c r="A131" s="344"/>
      <c r="B131" s="23"/>
      <c r="C131" s="113"/>
      <c r="D131" s="155" t="s">
        <v>4306</v>
      </c>
      <c r="E131" s="154">
        <v>113</v>
      </c>
      <c r="F131" s="111" t="s">
        <v>1193</v>
      </c>
      <c r="G131" s="522" t="s">
        <v>4171</v>
      </c>
      <c r="H131" s="110" t="s">
        <v>4478</v>
      </c>
      <c r="I131" s="343"/>
      <c r="J131" s="108"/>
      <c r="K131" s="161"/>
      <c r="L131" s="341"/>
      <c r="M131" s="106" t="str">
        <f t="shared" si="48"/>
        <v/>
      </c>
      <c r="N131" s="106" t="str">
        <f t="shared" si="49"/>
        <v>◄</v>
      </c>
      <c r="O131" s="340"/>
      <c r="P131" s="339"/>
      <c r="Q131" s="106" t="str">
        <f t="shared" si="50"/>
        <v/>
      </c>
      <c r="R131" s="106" t="str">
        <f t="shared" si="51"/>
        <v>◄</v>
      </c>
      <c r="S131" s="340"/>
      <c r="T131" s="339"/>
      <c r="U131" s="23"/>
      <c r="V131" s="338"/>
      <c r="W131" s="105">
        <f t="shared" si="52"/>
        <v>0</v>
      </c>
      <c r="X131" s="104">
        <f t="shared" si="52"/>
        <v>0</v>
      </c>
      <c r="Y131" s="19"/>
      <c r="Z131" s="103">
        <f t="shared" si="53"/>
        <v>0</v>
      </c>
      <c r="AA131" s="102">
        <f t="shared" si="53"/>
        <v>0</v>
      </c>
      <c r="AB131" s="5" t="s">
        <v>0</v>
      </c>
      <c r="AC131" s="92"/>
    </row>
    <row r="132" spans="1:29" ht="15" thickBot="1" x14ac:dyDescent="0.3">
      <c r="A132" s="344"/>
      <c r="B132" s="23"/>
      <c r="C132" s="113"/>
      <c r="D132" s="155" t="s">
        <v>4306</v>
      </c>
      <c r="E132" s="154">
        <v>114</v>
      </c>
      <c r="F132" s="111" t="s">
        <v>1193</v>
      </c>
      <c r="G132" s="522" t="s">
        <v>4171</v>
      </c>
      <c r="H132" s="110" t="s">
        <v>4479</v>
      </c>
      <c r="I132" s="343"/>
      <c r="J132" s="108"/>
      <c r="K132" s="161"/>
      <c r="L132" s="341"/>
      <c r="M132" s="106" t="str">
        <f t="shared" si="48"/>
        <v/>
      </c>
      <c r="N132" s="106" t="str">
        <f t="shared" si="49"/>
        <v>◄</v>
      </c>
      <c r="O132" s="340"/>
      <c r="P132" s="339"/>
      <c r="Q132" s="106" t="str">
        <f t="shared" si="50"/>
        <v/>
      </c>
      <c r="R132" s="106" t="str">
        <f t="shared" si="51"/>
        <v>◄</v>
      </c>
      <c r="S132" s="340"/>
      <c r="T132" s="339"/>
      <c r="U132" s="23"/>
      <c r="V132" s="338"/>
      <c r="W132" s="105">
        <f t="shared" si="52"/>
        <v>0</v>
      </c>
      <c r="X132" s="104">
        <f t="shared" si="52"/>
        <v>0</v>
      </c>
      <c r="Y132" s="19"/>
      <c r="Z132" s="103">
        <f t="shared" si="53"/>
        <v>0</v>
      </c>
      <c r="AA132" s="102">
        <f t="shared" si="53"/>
        <v>0</v>
      </c>
      <c r="AB132" s="5" t="s">
        <v>0</v>
      </c>
      <c r="AC132" s="92"/>
    </row>
    <row r="133" spans="1:29" ht="31.2" customHeight="1" thickTop="1" thickBot="1" x14ac:dyDescent="0.3">
      <c r="A133" s="157"/>
      <c r="B133" s="14">
        <f>ROWS(B134:B140)-1</f>
        <v>6</v>
      </c>
      <c r="C133" s="954" t="s">
        <v>4483</v>
      </c>
      <c r="D133" s="955"/>
      <c r="E133" s="955"/>
      <c r="F133" s="955"/>
      <c r="G133" s="955"/>
      <c r="H133" s="955"/>
      <c r="I133" s="955"/>
      <c r="J133" s="877"/>
      <c r="K133" s="171" t="s">
        <v>4471</v>
      </c>
      <c r="L133" s="98"/>
      <c r="M133" s="97"/>
      <c r="N133" s="96" t="str">
        <f>IF(COUNTIF(M134:M143,"?")&gt;0,"?",IF(AND(O133="◄",P133="►"),"◄►",IF(O133="◄","◄",IF(P133="►","►",""))))</f>
        <v>◄</v>
      </c>
      <c r="O133" s="43" t="str">
        <f>IF(SUM(O134:O140)+1=ROWS(O134:O140)-COUNTIF(O134:O140,"-"),"","◄")</f>
        <v>◄</v>
      </c>
      <c r="P133" s="42" t="str">
        <f>IF(SUM(P134:P140)&gt;0,"►","")</f>
        <v/>
      </c>
      <c r="Q133" s="45"/>
      <c r="R133" s="96" t="str">
        <f>IF(COUNTIF(Q134:Q143,"?")&gt;0,"?",IF(AND(S133="◄",T133="►"),"◄►",IF(S133="◄","◄",IF(T133="►","►",""))))</f>
        <v>◄</v>
      </c>
      <c r="S133" s="43" t="str">
        <f>IF(SUM(S134:S140)+1=ROWS(S134:S140)-COUNTIF(S134:S140,"-"),"","◄")</f>
        <v>◄</v>
      </c>
      <c r="T133" s="42" t="str">
        <f>IF(SUM(T134:T140)&gt;0,"►","")</f>
        <v/>
      </c>
      <c r="U133" s="61">
        <f>ROWS(U134:U140)-1</f>
        <v>6</v>
      </c>
      <c r="V133" s="41">
        <f>SUM(V134:V140)-V140</f>
        <v>0</v>
      </c>
      <c r="W133" s="94" t="s">
        <v>51</v>
      </c>
      <c r="X133" s="93"/>
      <c r="Y133" s="41">
        <f>SUM(Y134:Y140)-Y140</f>
        <v>0</v>
      </c>
      <c r="Z133" s="94" t="s">
        <v>51</v>
      </c>
      <c r="AA133" s="93"/>
      <c r="AB133" s="5" t="s">
        <v>0</v>
      </c>
      <c r="AC133" s="92"/>
    </row>
    <row r="134" spans="1:29" x14ac:dyDescent="0.25">
      <c r="A134" s="344"/>
      <c r="B134" s="23"/>
      <c r="C134" s="113"/>
      <c r="D134" s="155" t="s">
        <v>4306</v>
      </c>
      <c r="E134" s="154">
        <v>115</v>
      </c>
      <c r="F134" s="111" t="s">
        <v>1193</v>
      </c>
      <c r="G134" s="522" t="s">
        <v>4171</v>
      </c>
      <c r="H134" s="110" t="s">
        <v>4480</v>
      </c>
      <c r="I134" s="343"/>
      <c r="J134" s="108"/>
      <c r="K134" s="161"/>
      <c r="L134" s="108"/>
      <c r="M134" s="106" t="str">
        <f t="shared" ref="M134:M139" si="54">IF(N134="?","?","")</f>
        <v/>
      </c>
      <c r="N134" s="106" t="str">
        <f t="shared" ref="N134:N139" si="55">IF(AND(O134="",P134&gt;0),"?",IF(O134="","◄",IF(P134&gt;=1,"►","")))</f>
        <v>◄</v>
      </c>
      <c r="O134" s="340"/>
      <c r="P134" s="339"/>
      <c r="Q134" s="106" t="str">
        <f t="shared" ref="Q134:Q139" si="56">IF(R134="?","?","")</f>
        <v/>
      </c>
      <c r="R134" s="106" t="str">
        <f t="shared" ref="R134:R139" si="57">IF(AND(S134="",T134&gt;0),"?",IF(S134="","◄",IF(T134&gt;=1,"►","")))</f>
        <v>◄</v>
      </c>
      <c r="S134" s="340"/>
      <c r="T134" s="339"/>
      <c r="U134" s="23"/>
      <c r="V134" s="338"/>
      <c r="W134" s="105">
        <f t="shared" ref="W134:X139" si="58">(O134*V134)</f>
        <v>0</v>
      </c>
      <c r="X134" s="104">
        <f t="shared" si="58"/>
        <v>0</v>
      </c>
      <c r="Y134" s="19"/>
      <c r="Z134" s="103">
        <f t="shared" ref="Z134:AA139" si="59">(S134*Y134)</f>
        <v>0</v>
      </c>
      <c r="AA134" s="102">
        <f t="shared" si="59"/>
        <v>0</v>
      </c>
      <c r="AB134" s="5" t="s">
        <v>0</v>
      </c>
      <c r="AC134" s="92"/>
    </row>
    <row r="135" spans="1:29" x14ac:dyDescent="0.25">
      <c r="A135" s="344"/>
      <c r="B135" s="23"/>
      <c r="C135" s="113"/>
      <c r="D135" s="155" t="s">
        <v>4306</v>
      </c>
      <c r="E135" s="154">
        <v>116</v>
      </c>
      <c r="F135" s="111" t="s">
        <v>1193</v>
      </c>
      <c r="G135" s="522" t="s">
        <v>4171</v>
      </c>
      <c r="H135" s="110" t="s">
        <v>4473</v>
      </c>
      <c r="I135" s="343"/>
      <c r="J135" s="108"/>
      <c r="K135" s="161"/>
      <c r="L135" s="107"/>
      <c r="M135" s="106" t="str">
        <f t="shared" si="54"/>
        <v/>
      </c>
      <c r="N135" s="106" t="str">
        <f t="shared" si="55"/>
        <v>◄</v>
      </c>
      <c r="O135" s="340"/>
      <c r="P135" s="339"/>
      <c r="Q135" s="106" t="str">
        <f t="shared" si="56"/>
        <v/>
      </c>
      <c r="R135" s="106" t="str">
        <f t="shared" si="57"/>
        <v>◄</v>
      </c>
      <c r="S135" s="340"/>
      <c r="T135" s="339"/>
      <c r="U135" s="23"/>
      <c r="V135" s="338"/>
      <c r="W135" s="105">
        <f t="shared" si="58"/>
        <v>0</v>
      </c>
      <c r="X135" s="104">
        <f t="shared" si="58"/>
        <v>0</v>
      </c>
      <c r="Y135" s="19"/>
      <c r="Z135" s="103">
        <f t="shared" si="59"/>
        <v>0</v>
      </c>
      <c r="AA135" s="102">
        <f t="shared" si="59"/>
        <v>0</v>
      </c>
      <c r="AB135" s="5" t="s">
        <v>0</v>
      </c>
      <c r="AC135" s="92"/>
    </row>
    <row r="136" spans="1:29" x14ac:dyDescent="0.25">
      <c r="A136" s="344"/>
      <c r="B136" s="23"/>
      <c r="C136" s="113"/>
      <c r="D136" s="155" t="s">
        <v>4306</v>
      </c>
      <c r="E136" s="154">
        <v>117</v>
      </c>
      <c r="F136" s="111" t="s">
        <v>1193</v>
      </c>
      <c r="G136" s="522" t="s">
        <v>4171</v>
      </c>
      <c r="H136" s="110" t="s">
        <v>4474</v>
      </c>
      <c r="I136" s="343"/>
      <c r="J136" s="108"/>
      <c r="K136" s="161"/>
      <c r="L136" s="107"/>
      <c r="M136" s="106" t="str">
        <f t="shared" si="54"/>
        <v/>
      </c>
      <c r="N136" s="106" t="str">
        <f t="shared" si="55"/>
        <v>◄</v>
      </c>
      <c r="O136" s="340"/>
      <c r="P136" s="339"/>
      <c r="Q136" s="106" t="str">
        <f t="shared" si="56"/>
        <v/>
      </c>
      <c r="R136" s="106" t="str">
        <f t="shared" si="57"/>
        <v>◄</v>
      </c>
      <c r="S136" s="340"/>
      <c r="T136" s="339"/>
      <c r="U136" s="23"/>
      <c r="V136" s="338"/>
      <c r="W136" s="105">
        <f t="shared" si="58"/>
        <v>0</v>
      </c>
      <c r="X136" s="104">
        <f t="shared" si="58"/>
        <v>0</v>
      </c>
      <c r="Y136" s="19"/>
      <c r="Z136" s="103">
        <f t="shared" si="59"/>
        <v>0</v>
      </c>
      <c r="AA136" s="102">
        <f t="shared" si="59"/>
        <v>0</v>
      </c>
      <c r="AB136" s="5" t="s">
        <v>0</v>
      </c>
      <c r="AC136" s="92"/>
    </row>
    <row r="137" spans="1:29" x14ac:dyDescent="0.25">
      <c r="A137" s="344"/>
      <c r="B137" s="23"/>
      <c r="C137" s="113"/>
      <c r="D137" s="155" t="s">
        <v>4306</v>
      </c>
      <c r="E137" s="154">
        <v>118</v>
      </c>
      <c r="F137" s="111" t="s">
        <v>1193</v>
      </c>
      <c r="G137" s="522" t="s">
        <v>4171</v>
      </c>
      <c r="H137" s="110" t="s">
        <v>4476</v>
      </c>
      <c r="I137" s="343"/>
      <c r="J137" s="108"/>
      <c r="K137" s="161"/>
      <c r="L137" s="107"/>
      <c r="M137" s="106" t="str">
        <f t="shared" si="54"/>
        <v/>
      </c>
      <c r="N137" s="106" t="str">
        <f t="shared" si="55"/>
        <v>◄</v>
      </c>
      <c r="O137" s="340"/>
      <c r="P137" s="339"/>
      <c r="Q137" s="106" t="str">
        <f t="shared" si="56"/>
        <v/>
      </c>
      <c r="R137" s="106" t="str">
        <f t="shared" si="57"/>
        <v>◄</v>
      </c>
      <c r="S137" s="340"/>
      <c r="T137" s="339"/>
      <c r="U137" s="23"/>
      <c r="V137" s="338"/>
      <c r="W137" s="105">
        <f t="shared" si="58"/>
        <v>0</v>
      </c>
      <c r="X137" s="104">
        <f t="shared" si="58"/>
        <v>0</v>
      </c>
      <c r="Y137" s="19"/>
      <c r="Z137" s="103">
        <f t="shared" si="59"/>
        <v>0</v>
      </c>
      <c r="AA137" s="102">
        <f t="shared" si="59"/>
        <v>0</v>
      </c>
      <c r="AB137" s="5" t="s">
        <v>0</v>
      </c>
      <c r="AC137" s="92"/>
    </row>
    <row r="138" spans="1:29" x14ac:dyDescent="0.25">
      <c r="A138" s="344"/>
      <c r="B138" s="23"/>
      <c r="C138" s="113"/>
      <c r="D138" s="155" t="s">
        <v>4306</v>
      </c>
      <c r="E138" s="154">
        <v>119</v>
      </c>
      <c r="F138" s="111" t="s">
        <v>1193</v>
      </c>
      <c r="G138" s="522" t="s">
        <v>4171</v>
      </c>
      <c r="H138" s="110" t="s">
        <v>4479</v>
      </c>
      <c r="I138" s="343"/>
      <c r="J138" s="108"/>
      <c r="K138" s="161"/>
      <c r="L138" s="107"/>
      <c r="M138" s="106" t="str">
        <f t="shared" si="54"/>
        <v/>
      </c>
      <c r="N138" s="106" t="str">
        <f t="shared" si="55"/>
        <v>◄</v>
      </c>
      <c r="O138" s="340"/>
      <c r="P138" s="339"/>
      <c r="Q138" s="106" t="str">
        <f t="shared" si="56"/>
        <v/>
      </c>
      <c r="R138" s="106" t="str">
        <f t="shared" si="57"/>
        <v>◄</v>
      </c>
      <c r="S138" s="340"/>
      <c r="T138" s="339"/>
      <c r="U138" s="23"/>
      <c r="V138" s="338"/>
      <c r="W138" s="105">
        <f t="shared" si="58"/>
        <v>0</v>
      </c>
      <c r="X138" s="104">
        <f t="shared" si="58"/>
        <v>0</v>
      </c>
      <c r="Y138" s="19"/>
      <c r="Z138" s="103">
        <f t="shared" si="59"/>
        <v>0</v>
      </c>
      <c r="AA138" s="102">
        <f t="shared" si="59"/>
        <v>0</v>
      </c>
      <c r="AB138" s="5" t="s">
        <v>0</v>
      </c>
      <c r="AC138" s="92"/>
    </row>
    <row r="139" spans="1:29" ht="15" thickBot="1" x14ac:dyDescent="0.3">
      <c r="A139" s="344"/>
      <c r="B139" s="23"/>
      <c r="C139" s="113"/>
      <c r="D139" s="155" t="s">
        <v>4306</v>
      </c>
      <c r="E139" s="154">
        <v>120</v>
      </c>
      <c r="F139" s="111" t="s">
        <v>1193</v>
      </c>
      <c r="G139" s="522" t="s">
        <v>4171</v>
      </c>
      <c r="H139" s="110" t="s">
        <v>4478</v>
      </c>
      <c r="I139" s="343"/>
      <c r="J139" s="108"/>
      <c r="K139" s="161"/>
      <c r="L139" s="107"/>
      <c r="M139" s="106" t="str">
        <f t="shared" si="54"/>
        <v/>
      </c>
      <c r="N139" s="106" t="str">
        <f t="shared" si="55"/>
        <v>◄</v>
      </c>
      <c r="O139" s="340"/>
      <c r="P139" s="339"/>
      <c r="Q139" s="106" t="str">
        <f t="shared" si="56"/>
        <v/>
      </c>
      <c r="R139" s="106" t="str">
        <f t="shared" si="57"/>
        <v>◄</v>
      </c>
      <c r="S139" s="340"/>
      <c r="T139" s="339"/>
      <c r="U139" s="23"/>
      <c r="V139" s="338"/>
      <c r="W139" s="105">
        <f t="shared" si="58"/>
        <v>0</v>
      </c>
      <c r="X139" s="104">
        <f t="shared" si="58"/>
        <v>0</v>
      </c>
      <c r="Y139" s="19"/>
      <c r="Z139" s="103">
        <f t="shared" si="59"/>
        <v>0</v>
      </c>
      <c r="AA139" s="102">
        <f t="shared" si="59"/>
        <v>0</v>
      </c>
      <c r="AB139" s="5" t="s">
        <v>0</v>
      </c>
      <c r="AC139" s="92"/>
    </row>
    <row r="140" spans="1:29" ht="30.6" customHeight="1" thickTop="1" thickBot="1" x14ac:dyDescent="0.3">
      <c r="A140" s="157"/>
      <c r="B140" s="14">
        <f>ROWS(B141:B149)-1</f>
        <v>8</v>
      </c>
      <c r="C140" s="954" t="s">
        <v>4484</v>
      </c>
      <c r="D140" s="955"/>
      <c r="E140" s="955"/>
      <c r="F140" s="955"/>
      <c r="G140" s="955"/>
      <c r="H140" s="955"/>
      <c r="I140" s="955"/>
      <c r="J140" s="877"/>
      <c r="K140" s="171" t="s">
        <v>4471</v>
      </c>
      <c r="L140" s="98"/>
      <c r="M140" s="97"/>
      <c r="N140" s="96" t="str">
        <f>IF(COUNTIF(M141:M149,"?")&gt;0,"?",IF(AND(O140="◄",P140="►"),"◄►",IF(O140="◄","◄",IF(P140="►","►",""))))</f>
        <v>◄</v>
      </c>
      <c r="O140" s="43" t="str">
        <f>IF(SUM(O141:O149)+1=ROWS(O141:O149)-COUNTIF(O141:O149,"-"),"","◄")</f>
        <v>◄</v>
      </c>
      <c r="P140" s="42" t="str">
        <f>IF(SUM(P141:P149)&gt;0,"►","")</f>
        <v/>
      </c>
      <c r="Q140" s="45"/>
      <c r="R140" s="96" t="str">
        <f>IF(COUNTIF(Q141:Q149,"?")&gt;0,"?",IF(AND(S140="◄",T140="►"),"◄►",IF(S140="◄","◄",IF(T140="►","►",""))))</f>
        <v>◄</v>
      </c>
      <c r="S140" s="43" t="str">
        <f>IF(SUM(S141:S149)+1=ROWS(S141:S149)-COUNTIF(S141:S149,"-"),"","◄")</f>
        <v>◄</v>
      </c>
      <c r="T140" s="42" t="str">
        <f>IF(SUM(T141:T149)&gt;0,"►","")</f>
        <v/>
      </c>
      <c r="U140" s="61">
        <f>ROWS(U141:U149)-1</f>
        <v>8</v>
      </c>
      <c r="V140" s="41">
        <f>SUM(V141:V149)-V149</f>
        <v>0</v>
      </c>
      <c r="W140" s="94" t="s">
        <v>51</v>
      </c>
      <c r="X140" s="93"/>
      <c r="Y140" s="41">
        <f>SUM(Y141:Y149)-Y149</f>
        <v>0</v>
      </c>
      <c r="Z140" s="94" t="s">
        <v>51</v>
      </c>
      <c r="AA140" s="93"/>
      <c r="AB140" s="5" t="s">
        <v>0</v>
      </c>
      <c r="AC140" s="92"/>
    </row>
    <row r="141" spans="1:29" x14ac:dyDescent="0.25">
      <c r="A141" s="344"/>
      <c r="B141" s="23"/>
      <c r="C141" s="113"/>
      <c r="D141" s="155" t="s">
        <v>4306</v>
      </c>
      <c r="E141" s="154">
        <v>121</v>
      </c>
      <c r="F141" s="111" t="s">
        <v>1193</v>
      </c>
      <c r="G141" s="522" t="s">
        <v>4171</v>
      </c>
      <c r="H141" s="110" t="s">
        <v>4472</v>
      </c>
      <c r="I141" s="343"/>
      <c r="J141" s="108"/>
      <c r="K141" s="161"/>
      <c r="L141" s="108"/>
      <c r="M141" s="106" t="str">
        <f t="shared" ref="M141:M148" si="60">IF(N141="?","?","")</f>
        <v/>
      </c>
      <c r="N141" s="106" t="str">
        <f t="shared" ref="N141:N148" si="61">IF(AND(O141="",P141&gt;0),"?",IF(O141="","◄",IF(P141&gt;=1,"►","")))</f>
        <v>◄</v>
      </c>
      <c r="O141" s="340"/>
      <c r="P141" s="339"/>
      <c r="Q141" s="106" t="str">
        <f t="shared" ref="Q141:Q148" si="62">IF(R141="?","?","")</f>
        <v/>
      </c>
      <c r="R141" s="106" t="str">
        <f t="shared" ref="R141:R148" si="63">IF(AND(S141="",T141&gt;0),"?",IF(S141="","◄",IF(T141&gt;=1,"►","")))</f>
        <v>◄</v>
      </c>
      <c r="S141" s="340"/>
      <c r="T141" s="339"/>
      <c r="U141" s="23"/>
      <c r="V141" s="338"/>
      <c r="W141" s="105">
        <f t="shared" ref="W141:X148" si="64">(O141*V141)</f>
        <v>0</v>
      </c>
      <c r="X141" s="104">
        <f t="shared" si="64"/>
        <v>0</v>
      </c>
      <c r="Y141" s="19"/>
      <c r="Z141" s="103">
        <f t="shared" ref="Z141:AA148" si="65">(S141*Y141)</f>
        <v>0</v>
      </c>
      <c r="AA141" s="102">
        <f t="shared" si="65"/>
        <v>0</v>
      </c>
      <c r="AB141" s="5" t="s">
        <v>0</v>
      </c>
      <c r="AC141" s="92"/>
    </row>
    <row r="142" spans="1:29" x14ac:dyDescent="0.25">
      <c r="A142" s="344"/>
      <c r="B142" s="23"/>
      <c r="C142" s="113"/>
      <c r="D142" s="155" t="s">
        <v>4306</v>
      </c>
      <c r="E142" s="154">
        <v>122</v>
      </c>
      <c r="F142" s="111" t="s">
        <v>1193</v>
      </c>
      <c r="G142" s="522" t="s">
        <v>4171</v>
      </c>
      <c r="H142" s="110" t="s">
        <v>4473</v>
      </c>
      <c r="I142" s="343"/>
      <c r="J142" s="108"/>
      <c r="K142" s="161"/>
      <c r="L142" s="107"/>
      <c r="M142" s="106" t="str">
        <f t="shared" si="60"/>
        <v/>
      </c>
      <c r="N142" s="106" t="str">
        <f t="shared" si="61"/>
        <v>◄</v>
      </c>
      <c r="O142" s="340"/>
      <c r="P142" s="339"/>
      <c r="Q142" s="106" t="str">
        <f t="shared" si="62"/>
        <v/>
      </c>
      <c r="R142" s="106" t="str">
        <f t="shared" si="63"/>
        <v>◄</v>
      </c>
      <c r="S142" s="340"/>
      <c r="T142" s="339"/>
      <c r="U142" s="23"/>
      <c r="V142" s="338"/>
      <c r="W142" s="105">
        <f t="shared" si="64"/>
        <v>0</v>
      </c>
      <c r="X142" s="104">
        <f t="shared" si="64"/>
        <v>0</v>
      </c>
      <c r="Y142" s="19"/>
      <c r="Z142" s="103">
        <f t="shared" si="65"/>
        <v>0</v>
      </c>
      <c r="AA142" s="102">
        <f t="shared" si="65"/>
        <v>0</v>
      </c>
      <c r="AB142" s="5" t="s">
        <v>0</v>
      </c>
      <c r="AC142" s="92"/>
    </row>
    <row r="143" spans="1:29" x14ac:dyDescent="0.25">
      <c r="A143" s="344"/>
      <c r="B143" s="23"/>
      <c r="C143" s="113"/>
      <c r="D143" s="155" t="s">
        <v>4306</v>
      </c>
      <c r="E143" s="154">
        <v>123</v>
      </c>
      <c r="F143" s="111" t="s">
        <v>1193</v>
      </c>
      <c r="G143" s="522" t="s">
        <v>4171</v>
      </c>
      <c r="H143" s="110" t="s">
        <v>4474</v>
      </c>
      <c r="I143" s="343"/>
      <c r="J143" s="108"/>
      <c r="K143" s="161"/>
      <c r="L143" s="107"/>
      <c r="M143" s="106" t="str">
        <f t="shared" si="60"/>
        <v/>
      </c>
      <c r="N143" s="106" t="str">
        <f t="shared" si="61"/>
        <v>◄</v>
      </c>
      <c r="O143" s="340"/>
      <c r="P143" s="339"/>
      <c r="Q143" s="106" t="str">
        <f t="shared" si="62"/>
        <v/>
      </c>
      <c r="R143" s="106" t="str">
        <f t="shared" si="63"/>
        <v>◄</v>
      </c>
      <c r="S143" s="340"/>
      <c r="T143" s="339"/>
      <c r="U143" s="23"/>
      <c r="V143" s="338"/>
      <c r="W143" s="105">
        <f t="shared" si="64"/>
        <v>0</v>
      </c>
      <c r="X143" s="104">
        <f t="shared" si="64"/>
        <v>0</v>
      </c>
      <c r="Y143" s="19"/>
      <c r="Z143" s="103">
        <f t="shared" si="65"/>
        <v>0</v>
      </c>
      <c r="AA143" s="102">
        <f t="shared" si="65"/>
        <v>0</v>
      </c>
      <c r="AB143" s="5" t="s">
        <v>0</v>
      </c>
      <c r="AC143" s="92"/>
    </row>
    <row r="144" spans="1:29" x14ac:dyDescent="0.25">
      <c r="A144" s="344"/>
      <c r="B144" s="23"/>
      <c r="C144" s="113"/>
      <c r="D144" s="155" t="s">
        <v>4306</v>
      </c>
      <c r="E144" s="154">
        <v>124</v>
      </c>
      <c r="F144" s="111" t="s">
        <v>1193</v>
      </c>
      <c r="G144" s="522" t="s">
        <v>4171</v>
      </c>
      <c r="H144" s="110" t="s">
        <v>4475</v>
      </c>
      <c r="I144" s="343"/>
      <c r="J144" s="108"/>
      <c r="K144" s="161"/>
      <c r="L144" s="107"/>
      <c r="M144" s="106" t="str">
        <f t="shared" si="60"/>
        <v/>
      </c>
      <c r="N144" s="106" t="str">
        <f t="shared" si="61"/>
        <v>◄</v>
      </c>
      <c r="O144" s="340"/>
      <c r="P144" s="339"/>
      <c r="Q144" s="106" t="str">
        <f t="shared" si="62"/>
        <v/>
      </c>
      <c r="R144" s="106" t="str">
        <f t="shared" si="63"/>
        <v>◄</v>
      </c>
      <c r="S144" s="340"/>
      <c r="T144" s="339"/>
      <c r="U144" s="23"/>
      <c r="V144" s="338"/>
      <c r="W144" s="105">
        <f t="shared" si="64"/>
        <v>0</v>
      </c>
      <c r="X144" s="104">
        <f t="shared" si="64"/>
        <v>0</v>
      </c>
      <c r="Y144" s="19"/>
      <c r="Z144" s="103">
        <f t="shared" si="65"/>
        <v>0</v>
      </c>
      <c r="AA144" s="102">
        <f t="shared" si="65"/>
        <v>0</v>
      </c>
      <c r="AB144" s="5" t="s">
        <v>0</v>
      </c>
      <c r="AC144" s="92"/>
    </row>
    <row r="145" spans="1:29" x14ac:dyDescent="0.25">
      <c r="A145" s="344"/>
      <c r="B145" s="23"/>
      <c r="C145" s="113"/>
      <c r="D145" s="155" t="s">
        <v>4306</v>
      </c>
      <c r="E145" s="154">
        <v>125</v>
      </c>
      <c r="F145" s="111" t="s">
        <v>1193</v>
      </c>
      <c r="G145" s="522" t="s">
        <v>4171</v>
      </c>
      <c r="H145" s="110" t="s">
        <v>4476</v>
      </c>
      <c r="I145" s="343"/>
      <c r="J145" s="108"/>
      <c r="K145" s="161"/>
      <c r="L145" s="107"/>
      <c r="M145" s="106" t="str">
        <f t="shared" si="60"/>
        <v/>
      </c>
      <c r="N145" s="106" t="str">
        <f t="shared" si="61"/>
        <v>◄</v>
      </c>
      <c r="O145" s="340"/>
      <c r="P145" s="339"/>
      <c r="Q145" s="106" t="str">
        <f t="shared" si="62"/>
        <v/>
      </c>
      <c r="R145" s="106" t="str">
        <f t="shared" si="63"/>
        <v>◄</v>
      </c>
      <c r="S145" s="340"/>
      <c r="T145" s="339"/>
      <c r="U145" s="23"/>
      <c r="V145" s="338"/>
      <c r="W145" s="105">
        <f t="shared" si="64"/>
        <v>0</v>
      </c>
      <c r="X145" s="104">
        <f t="shared" si="64"/>
        <v>0</v>
      </c>
      <c r="Y145" s="19"/>
      <c r="Z145" s="103">
        <f t="shared" si="65"/>
        <v>0</v>
      </c>
      <c r="AA145" s="102">
        <f t="shared" si="65"/>
        <v>0</v>
      </c>
      <c r="AB145" s="5" t="s">
        <v>0</v>
      </c>
      <c r="AC145" s="92"/>
    </row>
    <row r="146" spans="1:29" x14ac:dyDescent="0.25">
      <c r="A146" s="344"/>
      <c r="B146" s="23"/>
      <c r="C146" s="113"/>
      <c r="D146" s="155" t="s">
        <v>4306</v>
      </c>
      <c r="E146" s="154">
        <v>126</v>
      </c>
      <c r="F146" s="111" t="s">
        <v>1193</v>
      </c>
      <c r="G146" s="522" t="s">
        <v>4171</v>
      </c>
      <c r="H146" s="110" t="s">
        <v>4485</v>
      </c>
      <c r="I146" s="343"/>
      <c r="J146" s="108"/>
      <c r="K146" s="161"/>
      <c r="L146" s="107"/>
      <c r="M146" s="106" t="str">
        <f t="shared" si="60"/>
        <v/>
      </c>
      <c r="N146" s="106" t="str">
        <f t="shared" si="61"/>
        <v>◄</v>
      </c>
      <c r="O146" s="340"/>
      <c r="P146" s="339"/>
      <c r="Q146" s="106" t="str">
        <f t="shared" si="62"/>
        <v/>
      </c>
      <c r="R146" s="106" t="str">
        <f t="shared" si="63"/>
        <v>◄</v>
      </c>
      <c r="S146" s="340"/>
      <c r="T146" s="339"/>
      <c r="U146" s="23"/>
      <c r="V146" s="338"/>
      <c r="W146" s="105">
        <f t="shared" si="64"/>
        <v>0</v>
      </c>
      <c r="X146" s="104">
        <f t="shared" si="64"/>
        <v>0</v>
      </c>
      <c r="Y146" s="19"/>
      <c r="Z146" s="103">
        <f t="shared" si="65"/>
        <v>0</v>
      </c>
      <c r="AA146" s="102">
        <f t="shared" si="65"/>
        <v>0</v>
      </c>
      <c r="AB146" s="5" t="s">
        <v>0</v>
      </c>
      <c r="AC146" s="92"/>
    </row>
    <row r="147" spans="1:29" x14ac:dyDescent="0.25">
      <c r="A147" s="344"/>
      <c r="B147" s="23"/>
      <c r="C147" s="113"/>
      <c r="D147" s="155" t="s">
        <v>4306</v>
      </c>
      <c r="E147" s="154">
        <v>127</v>
      </c>
      <c r="F147" s="111" t="s">
        <v>1193</v>
      </c>
      <c r="G147" s="522" t="s">
        <v>4171</v>
      </c>
      <c r="H147" s="110" t="s">
        <v>4478</v>
      </c>
      <c r="I147" s="343"/>
      <c r="J147" s="108"/>
      <c r="K147" s="161"/>
      <c r="L147" s="107"/>
      <c r="M147" s="106" t="str">
        <f t="shared" si="60"/>
        <v/>
      </c>
      <c r="N147" s="106" t="str">
        <f t="shared" si="61"/>
        <v>◄</v>
      </c>
      <c r="O147" s="340"/>
      <c r="P147" s="339"/>
      <c r="Q147" s="106" t="str">
        <f t="shared" si="62"/>
        <v/>
      </c>
      <c r="R147" s="106" t="str">
        <f t="shared" si="63"/>
        <v>◄</v>
      </c>
      <c r="S147" s="340"/>
      <c r="T147" s="339"/>
      <c r="U147" s="23"/>
      <c r="V147" s="338"/>
      <c r="W147" s="105">
        <f t="shared" si="64"/>
        <v>0</v>
      </c>
      <c r="X147" s="104">
        <f t="shared" si="64"/>
        <v>0</v>
      </c>
      <c r="Y147" s="19"/>
      <c r="Z147" s="103">
        <f t="shared" si="65"/>
        <v>0</v>
      </c>
      <c r="AA147" s="102">
        <f t="shared" si="65"/>
        <v>0</v>
      </c>
      <c r="AB147" s="5" t="s">
        <v>0</v>
      </c>
      <c r="AC147" s="92"/>
    </row>
    <row r="148" spans="1:29" ht="15" thickBot="1" x14ac:dyDescent="0.3">
      <c r="A148" s="344"/>
      <c r="B148" s="23"/>
      <c r="C148" s="113"/>
      <c r="D148" s="155" t="s">
        <v>4306</v>
      </c>
      <c r="E148" s="154">
        <v>128</v>
      </c>
      <c r="F148" s="111" t="s">
        <v>1193</v>
      </c>
      <c r="G148" s="522" t="s">
        <v>4171</v>
      </c>
      <c r="H148" s="110" t="s">
        <v>4486</v>
      </c>
      <c r="I148" s="343"/>
      <c r="J148" s="108"/>
      <c r="K148" s="161"/>
      <c r="L148" s="107"/>
      <c r="M148" s="106" t="str">
        <f t="shared" si="60"/>
        <v/>
      </c>
      <c r="N148" s="106" t="str">
        <f t="shared" si="61"/>
        <v>◄</v>
      </c>
      <c r="O148" s="340"/>
      <c r="P148" s="339"/>
      <c r="Q148" s="106" t="str">
        <f t="shared" si="62"/>
        <v/>
      </c>
      <c r="R148" s="106" t="str">
        <f t="shared" si="63"/>
        <v>◄</v>
      </c>
      <c r="S148" s="340"/>
      <c r="T148" s="339"/>
      <c r="U148" s="23"/>
      <c r="V148" s="338"/>
      <c r="W148" s="105">
        <f t="shared" si="64"/>
        <v>0</v>
      </c>
      <c r="X148" s="104">
        <f t="shared" si="64"/>
        <v>0</v>
      </c>
      <c r="Y148" s="19"/>
      <c r="Z148" s="103">
        <f t="shared" si="65"/>
        <v>0</v>
      </c>
      <c r="AA148" s="102">
        <f t="shared" si="65"/>
        <v>0</v>
      </c>
      <c r="AB148" s="5" t="s">
        <v>0</v>
      </c>
      <c r="AC148" s="92"/>
    </row>
    <row r="149" spans="1:29" ht="31.2" customHeight="1" thickTop="1" thickBot="1" x14ac:dyDescent="0.3">
      <c r="A149" s="157"/>
      <c r="B149" s="14">
        <f>ROWS(B150:B158)-1</f>
        <v>8</v>
      </c>
      <c r="C149" s="954" t="s">
        <v>4487</v>
      </c>
      <c r="D149" s="955"/>
      <c r="E149" s="955"/>
      <c r="F149" s="955"/>
      <c r="G149" s="955"/>
      <c r="H149" s="955"/>
      <c r="I149" s="955"/>
      <c r="J149" s="877"/>
      <c r="K149" s="171" t="s">
        <v>4471</v>
      </c>
      <c r="L149" s="98"/>
      <c r="M149" s="97"/>
      <c r="N149" s="96" t="str">
        <f>IF(COUNTIF(M150:M158,"?")&gt;0,"?",IF(AND(O149="◄",P149="►"),"◄►",IF(O149="◄","◄",IF(P149="►","►",""))))</f>
        <v>◄</v>
      </c>
      <c r="O149" s="43" t="str">
        <f>IF(SUM(O150:O158)+1=ROWS(O150:O158)-COUNTIF(O150:O158,"-"),"","◄")</f>
        <v>◄</v>
      </c>
      <c r="P149" s="42" t="str">
        <f>IF(SUM(P150:P158)&gt;0,"►","")</f>
        <v/>
      </c>
      <c r="Q149" s="45"/>
      <c r="R149" s="96" t="str">
        <f>IF(COUNTIF(Q150:Q158,"?")&gt;0,"?",IF(AND(S149="◄",T149="►"),"◄►",IF(S149="◄","◄",IF(T149="►","►",""))))</f>
        <v>◄</v>
      </c>
      <c r="S149" s="43" t="str">
        <f>IF(SUM(S150:S158)+1=ROWS(S150:S158)-COUNTIF(S150:S158,"-"),"","◄")</f>
        <v>◄</v>
      </c>
      <c r="T149" s="42" t="str">
        <f>IF(SUM(T150:T158)&gt;0,"►","")</f>
        <v/>
      </c>
      <c r="U149" s="61">
        <f>ROWS(U150:U158)-1</f>
        <v>8</v>
      </c>
      <c r="V149" s="41">
        <f>SUM(V150:V158)-V158</f>
        <v>0</v>
      </c>
      <c r="W149" s="94" t="s">
        <v>51</v>
      </c>
      <c r="X149" s="93"/>
      <c r="Y149" s="41">
        <f>SUM(Y150:Y158)-Y158</f>
        <v>0</v>
      </c>
      <c r="Z149" s="94" t="s">
        <v>51</v>
      </c>
      <c r="AA149" s="93"/>
      <c r="AB149" s="5" t="s">
        <v>0</v>
      </c>
      <c r="AC149" s="92"/>
    </row>
    <row r="150" spans="1:29" x14ac:dyDescent="0.25">
      <c r="A150" s="344"/>
      <c r="B150" s="23"/>
      <c r="C150" s="113"/>
      <c r="D150" s="155" t="s">
        <v>4306</v>
      </c>
      <c r="E150" s="154">
        <v>129</v>
      </c>
      <c r="F150" s="111" t="s">
        <v>1193</v>
      </c>
      <c r="G150" s="522" t="s">
        <v>4171</v>
      </c>
      <c r="H150" s="110" t="s">
        <v>4480</v>
      </c>
      <c r="I150" s="343"/>
      <c r="J150" s="108"/>
      <c r="K150" s="161"/>
      <c r="L150" s="108"/>
      <c r="M150" s="106" t="str">
        <f t="shared" ref="M150:M157" si="66">IF(N150="?","?","")</f>
        <v/>
      </c>
      <c r="N150" s="106" t="str">
        <f t="shared" ref="N150:N157" si="67">IF(AND(O150="",P150&gt;0),"?",IF(O150="","◄",IF(P150&gt;=1,"►","")))</f>
        <v>◄</v>
      </c>
      <c r="O150" s="340"/>
      <c r="P150" s="339"/>
      <c r="Q150" s="106" t="str">
        <f t="shared" ref="Q150:Q157" si="68">IF(R150="?","?","")</f>
        <v/>
      </c>
      <c r="R150" s="106" t="str">
        <f t="shared" ref="R150:R157" si="69">IF(AND(S150="",T150&gt;0),"?",IF(S150="","◄",IF(T150&gt;=1,"►","")))</f>
        <v>◄</v>
      </c>
      <c r="S150" s="340"/>
      <c r="T150" s="339"/>
      <c r="U150" s="23"/>
      <c r="V150" s="338"/>
      <c r="W150" s="105">
        <f t="shared" ref="W150:X157" si="70">(O150*V150)</f>
        <v>0</v>
      </c>
      <c r="X150" s="104">
        <f t="shared" si="70"/>
        <v>0</v>
      </c>
      <c r="Y150" s="19"/>
      <c r="Z150" s="103">
        <f t="shared" ref="Z150:AA157" si="71">(S150*Y150)</f>
        <v>0</v>
      </c>
      <c r="AA150" s="102">
        <f t="shared" si="71"/>
        <v>0</v>
      </c>
      <c r="AB150" s="5" t="s">
        <v>0</v>
      </c>
      <c r="AC150" s="92"/>
    </row>
    <row r="151" spans="1:29" x14ac:dyDescent="0.25">
      <c r="A151" s="344"/>
      <c r="B151" s="23"/>
      <c r="C151" s="113"/>
      <c r="D151" s="155" t="s">
        <v>4306</v>
      </c>
      <c r="E151" s="154">
        <v>130</v>
      </c>
      <c r="F151" s="111" t="s">
        <v>1193</v>
      </c>
      <c r="G151" s="522" t="s">
        <v>4171</v>
      </c>
      <c r="H151" s="110" t="s">
        <v>4472</v>
      </c>
      <c r="I151" s="343"/>
      <c r="J151" s="108"/>
      <c r="K151" s="161"/>
      <c r="L151" s="107"/>
      <c r="M151" s="106" t="str">
        <f t="shared" si="66"/>
        <v/>
      </c>
      <c r="N151" s="106" t="str">
        <f t="shared" si="67"/>
        <v>◄</v>
      </c>
      <c r="O151" s="340"/>
      <c r="P151" s="339"/>
      <c r="Q151" s="106" t="str">
        <f t="shared" si="68"/>
        <v/>
      </c>
      <c r="R151" s="106" t="str">
        <f t="shared" si="69"/>
        <v>◄</v>
      </c>
      <c r="S151" s="340"/>
      <c r="T151" s="339"/>
      <c r="U151" s="23"/>
      <c r="V151" s="338"/>
      <c r="W151" s="105">
        <f t="shared" si="70"/>
        <v>0</v>
      </c>
      <c r="X151" s="104">
        <f t="shared" si="70"/>
        <v>0</v>
      </c>
      <c r="Y151" s="19"/>
      <c r="Z151" s="103">
        <f t="shared" si="71"/>
        <v>0</v>
      </c>
      <c r="AA151" s="102">
        <f t="shared" si="71"/>
        <v>0</v>
      </c>
      <c r="AB151" s="5" t="s">
        <v>0</v>
      </c>
      <c r="AC151" s="92"/>
    </row>
    <row r="152" spans="1:29" x14ac:dyDescent="0.25">
      <c r="A152" s="344"/>
      <c r="B152" s="23"/>
      <c r="C152" s="113"/>
      <c r="D152" s="155" t="s">
        <v>4306</v>
      </c>
      <c r="E152" s="154">
        <v>131</v>
      </c>
      <c r="F152" s="111" t="s">
        <v>1193</v>
      </c>
      <c r="G152" s="522" t="s">
        <v>4171</v>
      </c>
      <c r="H152" s="110" t="s">
        <v>4473</v>
      </c>
      <c r="I152" s="343"/>
      <c r="J152" s="108"/>
      <c r="K152" s="161"/>
      <c r="L152" s="107"/>
      <c r="M152" s="106" t="str">
        <f t="shared" si="66"/>
        <v/>
      </c>
      <c r="N152" s="106" t="str">
        <f t="shared" si="67"/>
        <v>◄</v>
      </c>
      <c r="O152" s="340"/>
      <c r="P152" s="339"/>
      <c r="Q152" s="106" t="str">
        <f t="shared" si="68"/>
        <v/>
      </c>
      <c r="R152" s="106" t="str">
        <f t="shared" si="69"/>
        <v>◄</v>
      </c>
      <c r="S152" s="340"/>
      <c r="T152" s="339"/>
      <c r="U152" s="23"/>
      <c r="V152" s="338"/>
      <c r="W152" s="105">
        <f t="shared" si="70"/>
        <v>0</v>
      </c>
      <c r="X152" s="104">
        <f t="shared" si="70"/>
        <v>0</v>
      </c>
      <c r="Y152" s="19"/>
      <c r="Z152" s="103">
        <f t="shared" si="71"/>
        <v>0</v>
      </c>
      <c r="AA152" s="102">
        <f t="shared" si="71"/>
        <v>0</v>
      </c>
      <c r="AB152" s="5" t="s">
        <v>0</v>
      </c>
      <c r="AC152" s="92"/>
    </row>
    <row r="153" spans="1:29" x14ac:dyDescent="0.25">
      <c r="A153" s="344"/>
      <c r="B153" s="23"/>
      <c r="C153" s="113"/>
      <c r="D153" s="155" t="s">
        <v>4306</v>
      </c>
      <c r="E153" s="154">
        <v>132</v>
      </c>
      <c r="F153" s="111" t="s">
        <v>1193</v>
      </c>
      <c r="G153" s="522" t="s">
        <v>4171</v>
      </c>
      <c r="H153" s="110" t="s">
        <v>4474</v>
      </c>
      <c r="I153" s="343"/>
      <c r="J153" s="108"/>
      <c r="K153" s="161"/>
      <c r="L153" s="107"/>
      <c r="M153" s="106" t="str">
        <f t="shared" si="66"/>
        <v/>
      </c>
      <c r="N153" s="106" t="str">
        <f t="shared" si="67"/>
        <v>◄</v>
      </c>
      <c r="O153" s="340"/>
      <c r="P153" s="339"/>
      <c r="Q153" s="106" t="str">
        <f t="shared" si="68"/>
        <v/>
      </c>
      <c r="R153" s="106" t="str">
        <f t="shared" si="69"/>
        <v>◄</v>
      </c>
      <c r="S153" s="340"/>
      <c r="T153" s="339"/>
      <c r="U153" s="23"/>
      <c r="V153" s="338"/>
      <c r="W153" s="105">
        <f t="shared" si="70"/>
        <v>0</v>
      </c>
      <c r="X153" s="104">
        <f t="shared" si="70"/>
        <v>0</v>
      </c>
      <c r="Y153" s="19"/>
      <c r="Z153" s="103">
        <f t="shared" si="71"/>
        <v>0</v>
      </c>
      <c r="AA153" s="102">
        <f t="shared" si="71"/>
        <v>0</v>
      </c>
      <c r="AB153" s="5" t="s">
        <v>0</v>
      </c>
      <c r="AC153" s="92"/>
    </row>
    <row r="154" spans="1:29" x14ac:dyDescent="0.25">
      <c r="A154" s="344"/>
      <c r="B154" s="23"/>
      <c r="C154" s="113"/>
      <c r="D154" s="155" t="s">
        <v>4306</v>
      </c>
      <c r="E154" s="154">
        <v>133</v>
      </c>
      <c r="F154" s="111" t="s">
        <v>1193</v>
      </c>
      <c r="G154" s="522" t="s">
        <v>4171</v>
      </c>
      <c r="H154" s="110" t="s">
        <v>4475</v>
      </c>
      <c r="I154" s="343"/>
      <c r="J154" s="108"/>
      <c r="K154" s="161"/>
      <c r="L154" s="107"/>
      <c r="M154" s="106" t="str">
        <f t="shared" si="66"/>
        <v/>
      </c>
      <c r="N154" s="106" t="str">
        <f t="shared" si="67"/>
        <v>◄</v>
      </c>
      <c r="O154" s="340"/>
      <c r="P154" s="339"/>
      <c r="Q154" s="106" t="str">
        <f t="shared" si="68"/>
        <v/>
      </c>
      <c r="R154" s="106" t="str">
        <f t="shared" si="69"/>
        <v>◄</v>
      </c>
      <c r="S154" s="340"/>
      <c r="T154" s="339"/>
      <c r="U154" s="23"/>
      <c r="V154" s="338"/>
      <c r="W154" s="105">
        <f t="shared" si="70"/>
        <v>0</v>
      </c>
      <c r="X154" s="104">
        <f t="shared" si="70"/>
        <v>0</v>
      </c>
      <c r="Y154" s="19"/>
      <c r="Z154" s="103">
        <f t="shared" si="71"/>
        <v>0</v>
      </c>
      <c r="AA154" s="102">
        <f t="shared" si="71"/>
        <v>0</v>
      </c>
      <c r="AB154" s="5" t="s">
        <v>0</v>
      </c>
      <c r="AC154" s="92"/>
    </row>
    <row r="155" spans="1:29" x14ac:dyDescent="0.25">
      <c r="A155" s="344"/>
      <c r="B155" s="23"/>
      <c r="C155" s="113"/>
      <c r="D155" s="155" t="s">
        <v>4306</v>
      </c>
      <c r="E155" s="154">
        <v>134</v>
      </c>
      <c r="F155" s="111" t="s">
        <v>1193</v>
      </c>
      <c r="G155" s="522" t="s">
        <v>4171</v>
      </c>
      <c r="H155" s="110" t="s">
        <v>4476</v>
      </c>
      <c r="I155" s="343"/>
      <c r="J155" s="108"/>
      <c r="K155" s="161"/>
      <c r="L155" s="107"/>
      <c r="M155" s="106" t="str">
        <f t="shared" si="66"/>
        <v/>
      </c>
      <c r="N155" s="106" t="str">
        <f t="shared" si="67"/>
        <v>◄</v>
      </c>
      <c r="O155" s="340"/>
      <c r="P155" s="339"/>
      <c r="Q155" s="106" t="str">
        <f t="shared" si="68"/>
        <v/>
      </c>
      <c r="R155" s="106" t="str">
        <f t="shared" si="69"/>
        <v>◄</v>
      </c>
      <c r="S155" s="340"/>
      <c r="T155" s="339"/>
      <c r="U155" s="23"/>
      <c r="V155" s="338"/>
      <c r="W155" s="105">
        <f t="shared" si="70"/>
        <v>0</v>
      </c>
      <c r="X155" s="104">
        <f t="shared" si="70"/>
        <v>0</v>
      </c>
      <c r="Y155" s="19"/>
      <c r="Z155" s="103">
        <f t="shared" si="71"/>
        <v>0</v>
      </c>
      <c r="AA155" s="102">
        <f t="shared" si="71"/>
        <v>0</v>
      </c>
      <c r="AB155" s="5" t="s">
        <v>0</v>
      </c>
      <c r="AC155" s="92"/>
    </row>
    <row r="156" spans="1:29" x14ac:dyDescent="0.25">
      <c r="A156" s="344"/>
      <c r="B156" s="23"/>
      <c r="C156" s="113"/>
      <c r="D156" s="155" t="s">
        <v>4306</v>
      </c>
      <c r="E156" s="154">
        <v>135</v>
      </c>
      <c r="F156" s="111" t="s">
        <v>1193</v>
      </c>
      <c r="G156" s="522" t="s">
        <v>4171</v>
      </c>
      <c r="H156" s="110" t="s">
        <v>4478</v>
      </c>
      <c r="I156" s="343"/>
      <c r="J156" s="108"/>
      <c r="K156" s="161"/>
      <c r="L156" s="107"/>
      <c r="M156" s="106" t="str">
        <f t="shared" si="66"/>
        <v/>
      </c>
      <c r="N156" s="106" t="str">
        <f t="shared" si="67"/>
        <v>◄</v>
      </c>
      <c r="O156" s="340"/>
      <c r="P156" s="339"/>
      <c r="Q156" s="106" t="str">
        <f t="shared" si="68"/>
        <v/>
      </c>
      <c r="R156" s="106" t="str">
        <f t="shared" si="69"/>
        <v>◄</v>
      </c>
      <c r="S156" s="340"/>
      <c r="T156" s="339"/>
      <c r="U156" s="23"/>
      <c r="V156" s="338"/>
      <c r="W156" s="105">
        <f t="shared" si="70"/>
        <v>0</v>
      </c>
      <c r="X156" s="104">
        <f t="shared" si="70"/>
        <v>0</v>
      </c>
      <c r="Y156" s="19"/>
      <c r="Z156" s="103">
        <f t="shared" si="71"/>
        <v>0</v>
      </c>
      <c r="AA156" s="102">
        <f t="shared" si="71"/>
        <v>0</v>
      </c>
      <c r="AB156" s="5" t="s">
        <v>0</v>
      </c>
      <c r="AC156" s="92"/>
    </row>
    <row r="157" spans="1:29" ht="15" thickBot="1" x14ac:dyDescent="0.3">
      <c r="A157" s="344"/>
      <c r="B157" s="23"/>
      <c r="C157" s="113"/>
      <c r="D157" s="155" t="s">
        <v>4306</v>
      </c>
      <c r="E157" s="154">
        <v>136</v>
      </c>
      <c r="F157" s="111" t="s">
        <v>1193</v>
      </c>
      <c r="G157" s="522" t="s">
        <v>4171</v>
      </c>
      <c r="H157" s="110" t="s">
        <v>4488</v>
      </c>
      <c r="I157" s="343"/>
      <c r="J157" s="108"/>
      <c r="K157" s="161"/>
      <c r="L157" s="107"/>
      <c r="M157" s="106" t="str">
        <f t="shared" si="66"/>
        <v/>
      </c>
      <c r="N157" s="106" t="str">
        <f t="shared" si="67"/>
        <v>◄</v>
      </c>
      <c r="O157" s="340"/>
      <c r="P157" s="339"/>
      <c r="Q157" s="106" t="str">
        <f t="shared" si="68"/>
        <v/>
      </c>
      <c r="R157" s="106" t="str">
        <f t="shared" si="69"/>
        <v>◄</v>
      </c>
      <c r="S157" s="340"/>
      <c r="T157" s="339"/>
      <c r="U157" s="23"/>
      <c r="V157" s="338"/>
      <c r="W157" s="105">
        <f t="shared" si="70"/>
        <v>0</v>
      </c>
      <c r="X157" s="104">
        <f t="shared" si="70"/>
        <v>0</v>
      </c>
      <c r="Y157" s="19"/>
      <c r="Z157" s="103">
        <f t="shared" si="71"/>
        <v>0</v>
      </c>
      <c r="AA157" s="102">
        <f t="shared" si="71"/>
        <v>0</v>
      </c>
      <c r="AB157" s="5" t="s">
        <v>0</v>
      </c>
      <c r="AC157" s="92"/>
    </row>
    <row r="158" spans="1:29" ht="29.4" customHeight="1" thickTop="1" thickBot="1" x14ac:dyDescent="0.3">
      <c r="A158" s="157"/>
      <c r="B158" s="14">
        <f>ROWS(B159:B165)-1</f>
        <v>6</v>
      </c>
      <c r="C158" s="954" t="s">
        <v>4489</v>
      </c>
      <c r="D158" s="955"/>
      <c r="E158" s="955"/>
      <c r="F158" s="955"/>
      <c r="G158" s="955"/>
      <c r="H158" s="955"/>
      <c r="I158" s="955"/>
      <c r="J158" s="877"/>
      <c r="K158" s="171" t="s">
        <v>4471</v>
      </c>
      <c r="L158" s="98"/>
      <c r="M158" s="97"/>
      <c r="N158" s="96" t="str">
        <f>IF(COUNTIF(M159:M172,"?")&gt;0,"?",IF(AND(O158="◄",P158="►"),"◄►",IF(O158="◄","◄",IF(P158="►","►",""))))</f>
        <v>◄</v>
      </c>
      <c r="O158" s="43" t="str">
        <f>IF(SUM(O159:O165)+1=ROWS(O159:O165)-COUNTIF(O159:O165,"-"),"","◄")</f>
        <v>◄</v>
      </c>
      <c r="P158" s="42" t="str">
        <f>IF(SUM(P159:P165)&gt;0,"►","")</f>
        <v/>
      </c>
      <c r="Q158" s="45"/>
      <c r="R158" s="96" t="str">
        <f>IF(COUNTIF(Q159:Q172,"?")&gt;0,"?",IF(AND(S158="◄",T158="►"),"◄►",IF(S158="◄","◄",IF(T158="►","►",""))))</f>
        <v>◄</v>
      </c>
      <c r="S158" s="43" t="str">
        <f>IF(SUM(S159:S165)+1=ROWS(S159:S165)-COUNTIF(S159:S165,"-"),"","◄")</f>
        <v>◄</v>
      </c>
      <c r="T158" s="42" t="str">
        <f>IF(SUM(T159:T165)&gt;0,"►","")</f>
        <v/>
      </c>
      <c r="U158" s="61">
        <f>ROWS(U159:U165)-1</f>
        <v>6</v>
      </c>
      <c r="V158" s="41">
        <f>SUM(V159:V165)-V165</f>
        <v>0</v>
      </c>
      <c r="W158" s="94" t="s">
        <v>51</v>
      </c>
      <c r="X158" s="93"/>
      <c r="Y158" s="41">
        <f>SUM(Y159:Y165)-Y165</f>
        <v>0</v>
      </c>
      <c r="Z158" s="94" t="s">
        <v>51</v>
      </c>
      <c r="AA158" s="93"/>
      <c r="AB158" s="5" t="s">
        <v>0</v>
      </c>
      <c r="AC158" s="92"/>
    </row>
    <row r="159" spans="1:29" x14ac:dyDescent="0.25">
      <c r="A159" s="344"/>
      <c r="B159" s="23"/>
      <c r="C159" s="113"/>
      <c r="D159" s="155" t="s">
        <v>4306</v>
      </c>
      <c r="E159" s="154">
        <v>137</v>
      </c>
      <c r="F159" s="111" t="s">
        <v>1193</v>
      </c>
      <c r="G159" s="522" t="s">
        <v>4171</v>
      </c>
      <c r="H159" s="110" t="s">
        <v>4490</v>
      </c>
      <c r="I159" s="343"/>
      <c r="J159" s="108"/>
      <c r="K159" s="161"/>
      <c r="L159" s="341"/>
      <c r="M159" s="106" t="str">
        <f t="shared" ref="M159:M164" si="72">IF(N159="?","?","")</f>
        <v/>
      </c>
      <c r="N159" s="106" t="str">
        <f t="shared" ref="N159:N164" si="73">IF(AND(O159="",P159&gt;0),"?",IF(O159="","◄",IF(P159&gt;=1,"►","")))</f>
        <v>◄</v>
      </c>
      <c r="O159" s="340"/>
      <c r="P159" s="339"/>
      <c r="Q159" s="106" t="str">
        <f t="shared" ref="Q159:Q164" si="74">IF(R159="?","?","")</f>
        <v/>
      </c>
      <c r="R159" s="106" t="str">
        <f t="shared" ref="R159:R164" si="75">IF(AND(S159="",T159&gt;0),"?",IF(S159="","◄",IF(T159&gt;=1,"►","")))</f>
        <v>◄</v>
      </c>
      <c r="S159" s="340"/>
      <c r="T159" s="339"/>
      <c r="U159" s="23"/>
      <c r="V159" s="338"/>
      <c r="W159" s="105">
        <f t="shared" ref="W159:X164" si="76">(O159*V159)</f>
        <v>0</v>
      </c>
      <c r="X159" s="104">
        <f t="shared" si="76"/>
        <v>0</v>
      </c>
      <c r="Y159" s="19"/>
      <c r="Z159" s="103">
        <f t="shared" ref="Z159:AA164" si="77">(S159*Y159)</f>
        <v>0</v>
      </c>
      <c r="AA159" s="102">
        <f t="shared" si="77"/>
        <v>0</v>
      </c>
      <c r="AB159" s="5" t="s">
        <v>0</v>
      </c>
      <c r="AC159" s="92"/>
    </row>
    <row r="160" spans="1:29" x14ac:dyDescent="0.25">
      <c r="A160" s="344">
        <v>1</v>
      </c>
      <c r="B160" s="23"/>
      <c r="C160" s="113"/>
      <c r="D160" s="155" t="s">
        <v>4306</v>
      </c>
      <c r="E160" s="154">
        <v>138</v>
      </c>
      <c r="F160" s="111" t="s">
        <v>1193</v>
      </c>
      <c r="G160" s="522" t="s">
        <v>4171</v>
      </c>
      <c r="H160" s="110" t="s">
        <v>4473</v>
      </c>
      <c r="I160" s="343"/>
      <c r="J160" s="108"/>
      <c r="K160" s="161"/>
      <c r="L160" s="341"/>
      <c r="M160" s="106" t="str">
        <f t="shared" si="72"/>
        <v/>
      </c>
      <c r="N160" s="106" t="str">
        <f t="shared" si="73"/>
        <v>◄</v>
      </c>
      <c r="O160" s="340"/>
      <c r="P160" s="339"/>
      <c r="Q160" s="106" t="str">
        <f t="shared" si="74"/>
        <v/>
      </c>
      <c r="R160" s="106" t="str">
        <f t="shared" si="75"/>
        <v>◄</v>
      </c>
      <c r="S160" s="340"/>
      <c r="T160" s="339"/>
      <c r="U160" s="23"/>
      <c r="V160" s="338"/>
      <c r="W160" s="105">
        <f t="shared" si="76"/>
        <v>0</v>
      </c>
      <c r="X160" s="104">
        <f t="shared" si="76"/>
        <v>0</v>
      </c>
      <c r="Y160" s="19"/>
      <c r="Z160" s="103">
        <f t="shared" si="77"/>
        <v>0</v>
      </c>
      <c r="AA160" s="102">
        <f t="shared" si="77"/>
        <v>0</v>
      </c>
      <c r="AB160" s="5" t="s">
        <v>0</v>
      </c>
      <c r="AC160" s="92"/>
    </row>
    <row r="161" spans="1:29" x14ac:dyDescent="0.25">
      <c r="A161" s="344"/>
      <c r="B161" s="23"/>
      <c r="C161" s="113"/>
      <c r="D161" s="155" t="s">
        <v>4306</v>
      </c>
      <c r="E161" s="154">
        <v>139</v>
      </c>
      <c r="F161" s="111" t="s">
        <v>1193</v>
      </c>
      <c r="G161" s="522" t="s">
        <v>4171</v>
      </c>
      <c r="H161" s="110" t="s">
        <v>4474</v>
      </c>
      <c r="I161" s="343"/>
      <c r="J161" s="108"/>
      <c r="K161" s="161"/>
      <c r="L161" s="341"/>
      <c r="M161" s="106" t="str">
        <f t="shared" si="72"/>
        <v/>
      </c>
      <c r="N161" s="106" t="str">
        <f t="shared" si="73"/>
        <v>◄</v>
      </c>
      <c r="O161" s="340"/>
      <c r="P161" s="339"/>
      <c r="Q161" s="106" t="str">
        <f t="shared" si="74"/>
        <v/>
      </c>
      <c r="R161" s="106" t="str">
        <f t="shared" si="75"/>
        <v>◄</v>
      </c>
      <c r="S161" s="340"/>
      <c r="T161" s="339"/>
      <c r="U161" s="23"/>
      <c r="V161" s="338"/>
      <c r="W161" s="105">
        <f t="shared" si="76"/>
        <v>0</v>
      </c>
      <c r="X161" s="104">
        <f t="shared" si="76"/>
        <v>0</v>
      </c>
      <c r="Y161" s="19"/>
      <c r="Z161" s="103">
        <f t="shared" si="77"/>
        <v>0</v>
      </c>
      <c r="AA161" s="102">
        <f t="shared" si="77"/>
        <v>0</v>
      </c>
      <c r="AB161" s="5" t="s">
        <v>0</v>
      </c>
      <c r="AC161" s="92"/>
    </row>
    <row r="162" spans="1:29" x14ac:dyDescent="0.25">
      <c r="A162" s="344"/>
      <c r="B162" s="23"/>
      <c r="C162" s="113"/>
      <c r="D162" s="155" t="s">
        <v>4306</v>
      </c>
      <c r="E162" s="154">
        <v>140</v>
      </c>
      <c r="F162" s="111" t="s">
        <v>1193</v>
      </c>
      <c r="G162" s="522" t="s">
        <v>4171</v>
      </c>
      <c r="H162" s="110" t="s">
        <v>4491</v>
      </c>
      <c r="I162" s="343"/>
      <c r="J162" s="108"/>
      <c r="K162" s="161"/>
      <c r="L162" s="341"/>
      <c r="M162" s="106" t="str">
        <f t="shared" si="72"/>
        <v/>
      </c>
      <c r="N162" s="106" t="str">
        <f t="shared" si="73"/>
        <v>◄</v>
      </c>
      <c r="O162" s="340"/>
      <c r="P162" s="339"/>
      <c r="Q162" s="106" t="str">
        <f t="shared" si="74"/>
        <v/>
      </c>
      <c r="R162" s="106" t="str">
        <f t="shared" si="75"/>
        <v>◄</v>
      </c>
      <c r="S162" s="340"/>
      <c r="T162" s="339"/>
      <c r="U162" s="23"/>
      <c r="V162" s="338"/>
      <c r="W162" s="105">
        <f t="shared" si="76"/>
        <v>0</v>
      </c>
      <c r="X162" s="104">
        <f t="shared" si="76"/>
        <v>0</v>
      </c>
      <c r="Y162" s="19"/>
      <c r="Z162" s="103">
        <f t="shared" si="77"/>
        <v>0</v>
      </c>
      <c r="AA162" s="102">
        <f t="shared" si="77"/>
        <v>0</v>
      </c>
      <c r="AB162" s="5" t="s">
        <v>0</v>
      </c>
      <c r="AC162" s="92"/>
    </row>
    <row r="163" spans="1:29" x14ac:dyDescent="0.25">
      <c r="A163" s="344"/>
      <c r="B163" s="23"/>
      <c r="C163" s="113"/>
      <c r="D163" s="155" t="s">
        <v>4306</v>
      </c>
      <c r="E163" s="154">
        <v>141</v>
      </c>
      <c r="F163" s="111" t="s">
        <v>1193</v>
      </c>
      <c r="G163" s="522" t="s">
        <v>4171</v>
      </c>
      <c r="H163" s="110" t="s">
        <v>4492</v>
      </c>
      <c r="I163" s="343"/>
      <c r="J163" s="108"/>
      <c r="K163" s="161"/>
      <c r="L163" s="341"/>
      <c r="M163" s="106" t="str">
        <f t="shared" si="72"/>
        <v/>
      </c>
      <c r="N163" s="106" t="str">
        <f t="shared" si="73"/>
        <v>◄</v>
      </c>
      <c r="O163" s="340"/>
      <c r="P163" s="339"/>
      <c r="Q163" s="106" t="str">
        <f t="shared" si="74"/>
        <v/>
      </c>
      <c r="R163" s="106" t="str">
        <f t="shared" si="75"/>
        <v>◄</v>
      </c>
      <c r="S163" s="340"/>
      <c r="T163" s="339"/>
      <c r="U163" s="23"/>
      <c r="V163" s="338"/>
      <c r="W163" s="105">
        <f t="shared" si="76"/>
        <v>0</v>
      </c>
      <c r="X163" s="104">
        <f t="shared" si="76"/>
        <v>0</v>
      </c>
      <c r="Y163" s="19"/>
      <c r="Z163" s="103">
        <f t="shared" si="77"/>
        <v>0</v>
      </c>
      <c r="AA163" s="102">
        <f t="shared" si="77"/>
        <v>0</v>
      </c>
      <c r="AB163" s="5" t="s">
        <v>0</v>
      </c>
      <c r="AC163" s="92"/>
    </row>
    <row r="164" spans="1:29" ht="15" thickBot="1" x14ac:dyDescent="0.3">
      <c r="A164" s="344"/>
      <c r="B164" s="23"/>
      <c r="C164" s="113"/>
      <c r="D164" s="155" t="s">
        <v>4306</v>
      </c>
      <c r="E164" s="154">
        <v>142</v>
      </c>
      <c r="F164" s="111" t="s">
        <v>1193</v>
      </c>
      <c r="G164" s="522" t="s">
        <v>4171</v>
      </c>
      <c r="H164" s="110" t="s">
        <v>4478</v>
      </c>
      <c r="I164" s="343"/>
      <c r="J164" s="108"/>
      <c r="K164" s="161"/>
      <c r="L164" s="341"/>
      <c r="M164" s="106" t="str">
        <f t="shared" si="72"/>
        <v/>
      </c>
      <c r="N164" s="106" t="str">
        <f t="shared" si="73"/>
        <v>◄</v>
      </c>
      <c r="O164" s="340"/>
      <c r="P164" s="339"/>
      <c r="Q164" s="106" t="str">
        <f t="shared" si="74"/>
        <v/>
      </c>
      <c r="R164" s="106" t="str">
        <f t="shared" si="75"/>
        <v>◄</v>
      </c>
      <c r="S164" s="340"/>
      <c r="T164" s="339"/>
      <c r="U164" s="23"/>
      <c r="V164" s="338"/>
      <c r="W164" s="105">
        <f t="shared" si="76"/>
        <v>0</v>
      </c>
      <c r="X164" s="104">
        <f t="shared" si="76"/>
        <v>0</v>
      </c>
      <c r="Y164" s="19"/>
      <c r="Z164" s="103">
        <f t="shared" si="77"/>
        <v>0</v>
      </c>
      <c r="AA164" s="102">
        <f t="shared" si="77"/>
        <v>0</v>
      </c>
      <c r="AB164" s="5" t="s">
        <v>0</v>
      </c>
      <c r="AC164" s="92"/>
    </row>
    <row r="165" spans="1:29" ht="31.2" customHeight="1" thickTop="1" thickBot="1" x14ac:dyDescent="0.3">
      <c r="A165" s="157"/>
      <c r="B165" s="14">
        <f>ROWS(B166:B172)-1</f>
        <v>6</v>
      </c>
      <c r="C165" s="954" t="s">
        <v>4493</v>
      </c>
      <c r="D165" s="955"/>
      <c r="E165" s="955"/>
      <c r="F165" s="955"/>
      <c r="G165" s="955"/>
      <c r="H165" s="955"/>
      <c r="I165" s="955"/>
      <c r="J165" s="877"/>
      <c r="K165" s="171" t="s">
        <v>4471</v>
      </c>
      <c r="L165" s="98"/>
      <c r="M165" s="97"/>
      <c r="N165" s="96" t="str">
        <f>IF(COUNTIF(M166:M175,"?")&gt;0,"?",IF(AND(O165="◄",P165="►"),"◄►",IF(O165="◄","◄",IF(P165="►","►",""))))</f>
        <v>◄</v>
      </c>
      <c r="O165" s="43" t="str">
        <f>IF(SUM(O166:O172)+1=ROWS(O166:O172)-COUNTIF(O166:O172,"-"),"","◄")</f>
        <v>◄</v>
      </c>
      <c r="P165" s="42" t="str">
        <f>IF(SUM(P166:P172)&gt;0,"►","")</f>
        <v/>
      </c>
      <c r="Q165" s="45"/>
      <c r="R165" s="96" t="str">
        <f>IF(COUNTIF(Q166:Q175,"?")&gt;0,"?",IF(AND(S165="◄",T165="►"),"◄►",IF(S165="◄","◄",IF(T165="►","►",""))))</f>
        <v>◄</v>
      </c>
      <c r="S165" s="43" t="str">
        <f>IF(SUM(S166:S172)+1=ROWS(S166:S172)-COUNTIF(S166:S172,"-"),"","◄")</f>
        <v>◄</v>
      </c>
      <c r="T165" s="42" t="str">
        <f>IF(SUM(T166:T172)&gt;0,"►","")</f>
        <v/>
      </c>
      <c r="U165" s="61">
        <f>ROWS(U166:U172)-1</f>
        <v>6</v>
      </c>
      <c r="V165" s="41">
        <f>SUM(V166:V172)-V172</f>
        <v>0</v>
      </c>
      <c r="W165" s="94" t="s">
        <v>51</v>
      </c>
      <c r="X165" s="93"/>
      <c r="Y165" s="41">
        <f>SUM(Y166:Y172)-Y172</f>
        <v>0</v>
      </c>
      <c r="Z165" s="94" t="s">
        <v>51</v>
      </c>
      <c r="AA165" s="93"/>
      <c r="AB165" s="5" t="s">
        <v>0</v>
      </c>
      <c r="AC165" s="92"/>
    </row>
    <row r="166" spans="1:29" x14ac:dyDescent="0.25">
      <c r="A166" s="344"/>
      <c r="B166" s="23"/>
      <c r="C166" s="113"/>
      <c r="D166" s="155" t="s">
        <v>4306</v>
      </c>
      <c r="E166" s="154" t="s">
        <v>3940</v>
      </c>
      <c r="F166" s="111" t="s">
        <v>1193</v>
      </c>
      <c r="G166" s="522" t="s">
        <v>4171</v>
      </c>
      <c r="H166" s="110" t="s">
        <v>4490</v>
      </c>
      <c r="I166" s="343"/>
      <c r="J166" s="108"/>
      <c r="K166" s="161"/>
      <c r="L166" s="108"/>
      <c r="M166" s="106" t="str">
        <f t="shared" ref="M166:M171" si="78">IF(N166="?","?","")</f>
        <v/>
      </c>
      <c r="N166" s="106" t="str">
        <f t="shared" ref="N166:N171" si="79">IF(AND(O166="",P166&gt;0),"?",IF(O166="","◄",IF(P166&gt;=1,"►","")))</f>
        <v>◄</v>
      </c>
      <c r="O166" s="340"/>
      <c r="P166" s="339"/>
      <c r="Q166" s="106" t="str">
        <f t="shared" ref="Q166:Q171" si="80">IF(R166="?","?","")</f>
        <v/>
      </c>
      <c r="R166" s="106" t="str">
        <f t="shared" ref="R166:R171" si="81">IF(AND(S166="",T166&gt;0),"?",IF(S166="","◄",IF(T166&gt;=1,"►","")))</f>
        <v>◄</v>
      </c>
      <c r="S166" s="340"/>
      <c r="T166" s="339"/>
      <c r="U166" s="23"/>
      <c r="V166" s="338"/>
      <c r="W166" s="105">
        <f t="shared" ref="W166:X171" si="82">(O166*V166)</f>
        <v>0</v>
      </c>
      <c r="X166" s="104">
        <f t="shared" si="82"/>
        <v>0</v>
      </c>
      <c r="Y166" s="19"/>
      <c r="Z166" s="103">
        <f t="shared" ref="Z166:AA171" si="83">(S166*Y166)</f>
        <v>0</v>
      </c>
      <c r="AA166" s="102">
        <f t="shared" si="83"/>
        <v>0</v>
      </c>
      <c r="AB166" s="5" t="s">
        <v>0</v>
      </c>
      <c r="AC166" s="92"/>
    </row>
    <row r="167" spans="1:29" x14ac:dyDescent="0.25">
      <c r="A167" s="344"/>
      <c r="B167" s="23"/>
      <c r="C167" s="113"/>
      <c r="D167" s="155" t="s">
        <v>4306</v>
      </c>
      <c r="E167" s="154" t="s">
        <v>3939</v>
      </c>
      <c r="F167" s="111" t="s">
        <v>1193</v>
      </c>
      <c r="G167" s="522" t="s">
        <v>4171</v>
      </c>
      <c r="H167" s="110" t="s">
        <v>4473</v>
      </c>
      <c r="I167" s="343"/>
      <c r="J167" s="108"/>
      <c r="K167" s="161"/>
      <c r="L167" s="107"/>
      <c r="M167" s="106" t="str">
        <f t="shared" si="78"/>
        <v/>
      </c>
      <c r="N167" s="106" t="str">
        <f t="shared" si="79"/>
        <v>◄</v>
      </c>
      <c r="O167" s="340"/>
      <c r="P167" s="339"/>
      <c r="Q167" s="106" t="str">
        <f t="shared" si="80"/>
        <v/>
      </c>
      <c r="R167" s="106" t="str">
        <f t="shared" si="81"/>
        <v>◄</v>
      </c>
      <c r="S167" s="340"/>
      <c r="T167" s="339"/>
      <c r="U167" s="23"/>
      <c r="V167" s="338"/>
      <c r="W167" s="105">
        <f t="shared" si="82"/>
        <v>0</v>
      </c>
      <c r="X167" s="104">
        <f t="shared" si="82"/>
        <v>0</v>
      </c>
      <c r="Y167" s="19"/>
      <c r="Z167" s="103">
        <f t="shared" si="83"/>
        <v>0</v>
      </c>
      <c r="AA167" s="102">
        <f t="shared" si="83"/>
        <v>0</v>
      </c>
      <c r="AB167" s="5" t="s">
        <v>0</v>
      </c>
      <c r="AC167" s="92"/>
    </row>
    <row r="168" spans="1:29" x14ac:dyDescent="0.25">
      <c r="A168" s="344"/>
      <c r="B168" s="23"/>
      <c r="C168" s="113"/>
      <c r="D168" s="155" t="s">
        <v>4306</v>
      </c>
      <c r="E168" s="154" t="s">
        <v>3938</v>
      </c>
      <c r="F168" s="111" t="s">
        <v>1193</v>
      </c>
      <c r="G168" s="522" t="s">
        <v>4171</v>
      </c>
      <c r="H168" s="110" t="s">
        <v>4474</v>
      </c>
      <c r="I168" s="343"/>
      <c r="J168" s="108"/>
      <c r="K168" s="161"/>
      <c r="L168" s="107"/>
      <c r="M168" s="106" t="str">
        <f t="shared" si="78"/>
        <v/>
      </c>
      <c r="N168" s="106" t="str">
        <f t="shared" si="79"/>
        <v>◄</v>
      </c>
      <c r="O168" s="340"/>
      <c r="P168" s="339"/>
      <c r="Q168" s="106" t="str">
        <f t="shared" si="80"/>
        <v/>
      </c>
      <c r="R168" s="106" t="str">
        <f t="shared" si="81"/>
        <v>◄</v>
      </c>
      <c r="S168" s="340"/>
      <c r="T168" s="339"/>
      <c r="U168" s="23"/>
      <c r="V168" s="338"/>
      <c r="W168" s="105">
        <f t="shared" si="82"/>
        <v>0</v>
      </c>
      <c r="X168" s="104">
        <f t="shared" si="82"/>
        <v>0</v>
      </c>
      <c r="Y168" s="19"/>
      <c r="Z168" s="103">
        <f t="shared" si="83"/>
        <v>0</v>
      </c>
      <c r="AA168" s="102">
        <f t="shared" si="83"/>
        <v>0</v>
      </c>
      <c r="AB168" s="5" t="s">
        <v>0</v>
      </c>
      <c r="AC168" s="92"/>
    </row>
    <row r="169" spans="1:29" x14ac:dyDescent="0.25">
      <c r="A169" s="344"/>
      <c r="B169" s="23"/>
      <c r="C169" s="113"/>
      <c r="D169" s="155" t="s">
        <v>4306</v>
      </c>
      <c r="E169" s="154" t="s">
        <v>3937</v>
      </c>
      <c r="F169" s="111" t="s">
        <v>1193</v>
      </c>
      <c r="G169" s="522" t="s">
        <v>4171</v>
      </c>
      <c r="H169" s="110" t="s">
        <v>4491</v>
      </c>
      <c r="I169" s="343"/>
      <c r="J169" s="108"/>
      <c r="K169" s="161"/>
      <c r="L169" s="107"/>
      <c r="M169" s="106" t="str">
        <f t="shared" si="78"/>
        <v/>
      </c>
      <c r="N169" s="106" t="str">
        <f t="shared" si="79"/>
        <v>◄</v>
      </c>
      <c r="O169" s="340"/>
      <c r="P169" s="339"/>
      <c r="Q169" s="106" t="str">
        <f t="shared" si="80"/>
        <v/>
      </c>
      <c r="R169" s="106" t="str">
        <f t="shared" si="81"/>
        <v>◄</v>
      </c>
      <c r="S169" s="340"/>
      <c r="T169" s="339"/>
      <c r="U169" s="23"/>
      <c r="V169" s="338"/>
      <c r="W169" s="105">
        <f t="shared" si="82"/>
        <v>0</v>
      </c>
      <c r="X169" s="104">
        <f t="shared" si="82"/>
        <v>0</v>
      </c>
      <c r="Y169" s="19"/>
      <c r="Z169" s="103">
        <f t="shared" si="83"/>
        <v>0</v>
      </c>
      <c r="AA169" s="102">
        <f t="shared" si="83"/>
        <v>0</v>
      </c>
      <c r="AB169" s="5" t="s">
        <v>0</v>
      </c>
      <c r="AC169" s="92"/>
    </row>
    <row r="170" spans="1:29" x14ac:dyDescent="0.25">
      <c r="A170" s="344"/>
      <c r="B170" s="23"/>
      <c r="C170" s="113"/>
      <c r="D170" s="155" t="s">
        <v>4306</v>
      </c>
      <c r="E170" s="154" t="s">
        <v>3936</v>
      </c>
      <c r="F170" s="111" t="s">
        <v>1193</v>
      </c>
      <c r="G170" s="522" t="s">
        <v>4171</v>
      </c>
      <c r="H170" s="110" t="s">
        <v>4492</v>
      </c>
      <c r="I170" s="343"/>
      <c r="J170" s="108"/>
      <c r="K170" s="161"/>
      <c r="L170" s="107"/>
      <c r="M170" s="106" t="str">
        <f t="shared" si="78"/>
        <v/>
      </c>
      <c r="N170" s="106" t="str">
        <f t="shared" si="79"/>
        <v>◄</v>
      </c>
      <c r="O170" s="340"/>
      <c r="P170" s="339"/>
      <c r="Q170" s="106" t="str">
        <f t="shared" si="80"/>
        <v/>
      </c>
      <c r="R170" s="106" t="str">
        <f t="shared" si="81"/>
        <v>◄</v>
      </c>
      <c r="S170" s="340"/>
      <c r="T170" s="339"/>
      <c r="U170" s="23"/>
      <c r="V170" s="338"/>
      <c r="W170" s="105">
        <f t="shared" si="82"/>
        <v>0</v>
      </c>
      <c r="X170" s="104">
        <f t="shared" si="82"/>
        <v>0</v>
      </c>
      <c r="Y170" s="19"/>
      <c r="Z170" s="103">
        <f t="shared" si="83"/>
        <v>0</v>
      </c>
      <c r="AA170" s="102">
        <f t="shared" si="83"/>
        <v>0</v>
      </c>
      <c r="AB170" s="5" t="s">
        <v>0</v>
      </c>
      <c r="AC170" s="92"/>
    </row>
    <row r="171" spans="1:29" ht="15" thickBot="1" x14ac:dyDescent="0.3">
      <c r="A171" s="344"/>
      <c r="B171" s="23"/>
      <c r="C171" s="113"/>
      <c r="D171" s="155" t="s">
        <v>4306</v>
      </c>
      <c r="E171" s="154" t="s">
        <v>3935</v>
      </c>
      <c r="F171" s="111" t="s">
        <v>1193</v>
      </c>
      <c r="G171" s="522" t="s">
        <v>4171</v>
      </c>
      <c r="H171" s="110" t="s">
        <v>4478</v>
      </c>
      <c r="I171" s="343"/>
      <c r="J171" s="108"/>
      <c r="K171" s="161"/>
      <c r="L171" s="107"/>
      <c r="M171" s="106" t="str">
        <f t="shared" si="78"/>
        <v/>
      </c>
      <c r="N171" s="106" t="str">
        <f t="shared" si="79"/>
        <v>◄</v>
      </c>
      <c r="O171" s="340"/>
      <c r="P171" s="339"/>
      <c r="Q171" s="106" t="str">
        <f t="shared" si="80"/>
        <v/>
      </c>
      <c r="R171" s="106" t="str">
        <f t="shared" si="81"/>
        <v>◄</v>
      </c>
      <c r="S171" s="340"/>
      <c r="T171" s="339"/>
      <c r="U171" s="23"/>
      <c r="V171" s="338"/>
      <c r="W171" s="105">
        <f t="shared" si="82"/>
        <v>0</v>
      </c>
      <c r="X171" s="104">
        <f t="shared" si="82"/>
        <v>0</v>
      </c>
      <c r="Y171" s="19"/>
      <c r="Z171" s="103">
        <f t="shared" si="83"/>
        <v>0</v>
      </c>
      <c r="AA171" s="102">
        <f t="shared" si="83"/>
        <v>0</v>
      </c>
      <c r="AB171" s="5" t="s">
        <v>0</v>
      </c>
      <c r="AC171" s="92"/>
    </row>
    <row r="172" spans="1:29" ht="27.6" customHeight="1" thickTop="1" thickBot="1" x14ac:dyDescent="0.3">
      <c r="A172" s="157"/>
      <c r="B172" s="14">
        <f>ROWS(B173:B183)-1</f>
        <v>10</v>
      </c>
      <c r="C172" s="954" t="s">
        <v>4494</v>
      </c>
      <c r="D172" s="955"/>
      <c r="E172" s="955"/>
      <c r="F172" s="955"/>
      <c r="G172" s="955"/>
      <c r="H172" s="955"/>
      <c r="I172" s="955"/>
      <c r="J172" s="877"/>
      <c r="K172" s="171" t="s">
        <v>4471</v>
      </c>
      <c r="L172" s="98"/>
      <c r="M172" s="97"/>
      <c r="N172" s="96" t="str">
        <f>IF(COUNTIF(M173:M183,"?")&gt;0,"?",IF(AND(O172="◄",P172="►"),"◄►",IF(O172="◄","◄",IF(P172="►","►",""))))</f>
        <v>◄</v>
      </c>
      <c r="O172" s="43" t="str">
        <f>IF(SUM(O173:O183)+1=ROWS(O173:O183)-COUNTIF(O173:O183,"-"),"","◄")</f>
        <v>◄</v>
      </c>
      <c r="P172" s="42" t="str">
        <f>IF(SUM(P173:P183)&gt;0,"►","")</f>
        <v/>
      </c>
      <c r="Q172" s="45"/>
      <c r="R172" s="96" t="str">
        <f>IF(COUNTIF(Q173:Q183,"?")&gt;0,"?",IF(AND(S172="◄",T172="►"),"◄►",IF(S172="◄","◄",IF(T172="►","►",""))))</f>
        <v>◄</v>
      </c>
      <c r="S172" s="43" t="str">
        <f>IF(SUM(S173:S183)+1=ROWS(S173:S183)-COUNTIF(S173:S183,"-"),"","◄")</f>
        <v>◄</v>
      </c>
      <c r="T172" s="42" t="str">
        <f>IF(SUM(T173:T183)&gt;0,"►","")</f>
        <v/>
      </c>
      <c r="U172" s="61">
        <f>ROWS(U173:U183)-1</f>
        <v>10</v>
      </c>
      <c r="V172" s="41">
        <f>SUM(V173:V183)-V183</f>
        <v>0</v>
      </c>
      <c r="W172" s="94" t="s">
        <v>51</v>
      </c>
      <c r="X172" s="93"/>
      <c r="Y172" s="41">
        <f>SUM(Y173:Y183)-Y183</f>
        <v>0</v>
      </c>
      <c r="Z172" s="94" t="s">
        <v>51</v>
      </c>
      <c r="AA172" s="93"/>
      <c r="AB172" s="5" t="s">
        <v>0</v>
      </c>
      <c r="AC172" s="92"/>
    </row>
    <row r="173" spans="1:29" ht="13.95" customHeight="1" x14ac:dyDescent="0.25">
      <c r="A173" s="344"/>
      <c r="B173" s="23"/>
      <c r="C173" s="113"/>
      <c r="D173" s="155" t="s">
        <v>4306</v>
      </c>
      <c r="E173" s="154" t="s">
        <v>4353</v>
      </c>
      <c r="F173" s="111" t="s">
        <v>1193</v>
      </c>
      <c r="G173" s="522" t="s">
        <v>4171</v>
      </c>
      <c r="H173" s="110" t="s">
        <v>4472</v>
      </c>
      <c r="I173" s="343"/>
      <c r="J173" s="108"/>
      <c r="K173" s="161"/>
      <c r="L173" s="108"/>
      <c r="M173" s="106" t="str">
        <f t="shared" ref="M173:M182" si="84">IF(N173="?","?","")</f>
        <v/>
      </c>
      <c r="N173" s="106" t="str">
        <f t="shared" ref="N173:N182" si="85">IF(AND(O173="",P173&gt;0),"?",IF(O173="","◄",IF(P173&gt;=1,"►","")))</f>
        <v>◄</v>
      </c>
      <c r="O173" s="340"/>
      <c r="P173" s="339"/>
      <c r="Q173" s="106" t="str">
        <f t="shared" ref="Q173:Q182" si="86">IF(R173="?","?","")</f>
        <v/>
      </c>
      <c r="R173" s="106" t="str">
        <f t="shared" ref="R173:R182" si="87">IF(AND(S173="",T173&gt;0),"?",IF(S173="","◄",IF(T173&gt;=1,"►","")))</f>
        <v>◄</v>
      </c>
      <c r="S173" s="340"/>
      <c r="T173" s="339"/>
      <c r="U173" s="23"/>
      <c r="V173" s="338"/>
      <c r="W173" s="105">
        <f t="shared" ref="W173:W182" si="88">(O173*V173)</f>
        <v>0</v>
      </c>
      <c r="X173" s="104">
        <f t="shared" ref="X173:X182" si="89">(P173*W173)</f>
        <v>0</v>
      </c>
      <c r="Y173" s="19"/>
      <c r="Z173" s="103">
        <f t="shared" ref="Z173:Z182" si="90">(S173*Y173)</f>
        <v>0</v>
      </c>
      <c r="AA173" s="102">
        <f t="shared" ref="AA173:AA182" si="91">(T173*Z173)</f>
        <v>0</v>
      </c>
      <c r="AB173" s="5" t="s">
        <v>0</v>
      </c>
      <c r="AC173" s="92"/>
    </row>
    <row r="174" spans="1:29" ht="13.95" customHeight="1" x14ac:dyDescent="0.25">
      <c r="A174" s="344"/>
      <c r="B174" s="23"/>
      <c r="C174" s="113"/>
      <c r="D174" s="155" t="s">
        <v>4306</v>
      </c>
      <c r="E174" s="154" t="s">
        <v>4352</v>
      </c>
      <c r="F174" s="111" t="s">
        <v>1193</v>
      </c>
      <c r="G174" s="522" t="s">
        <v>4171</v>
      </c>
      <c r="H174" s="110" t="s">
        <v>4473</v>
      </c>
      <c r="I174" s="343"/>
      <c r="J174" s="108"/>
      <c r="K174" s="161"/>
      <c r="L174" s="107"/>
      <c r="M174" s="106" t="str">
        <f t="shared" si="84"/>
        <v/>
      </c>
      <c r="N174" s="106" t="str">
        <f t="shared" si="85"/>
        <v>◄</v>
      </c>
      <c r="O174" s="340"/>
      <c r="P174" s="339"/>
      <c r="Q174" s="106" t="str">
        <f t="shared" si="86"/>
        <v/>
      </c>
      <c r="R174" s="106" t="str">
        <f t="shared" si="87"/>
        <v>◄</v>
      </c>
      <c r="S174" s="340"/>
      <c r="T174" s="339"/>
      <c r="U174" s="23"/>
      <c r="V174" s="338"/>
      <c r="W174" s="105">
        <f t="shared" si="88"/>
        <v>0</v>
      </c>
      <c r="X174" s="104">
        <f t="shared" si="89"/>
        <v>0</v>
      </c>
      <c r="Y174" s="19"/>
      <c r="Z174" s="103">
        <f t="shared" si="90"/>
        <v>0</v>
      </c>
      <c r="AA174" s="102">
        <f t="shared" si="91"/>
        <v>0</v>
      </c>
      <c r="AB174" s="5" t="s">
        <v>0</v>
      </c>
      <c r="AC174" s="92"/>
    </row>
    <row r="175" spans="1:29" ht="13.95" customHeight="1" x14ac:dyDescent="0.25">
      <c r="A175" s="344"/>
      <c r="B175" s="23"/>
      <c r="C175" s="113"/>
      <c r="D175" s="155" t="s">
        <v>4306</v>
      </c>
      <c r="E175" s="154" t="s">
        <v>4351</v>
      </c>
      <c r="F175" s="111" t="s">
        <v>1193</v>
      </c>
      <c r="G175" s="522" t="s">
        <v>4171</v>
      </c>
      <c r="H175" s="110" t="s">
        <v>4474</v>
      </c>
      <c r="I175" s="343"/>
      <c r="J175" s="108"/>
      <c r="K175" s="161"/>
      <c r="L175" s="107"/>
      <c r="M175" s="106" t="str">
        <f t="shared" si="84"/>
        <v/>
      </c>
      <c r="N175" s="106" t="str">
        <f t="shared" si="85"/>
        <v>◄</v>
      </c>
      <c r="O175" s="340"/>
      <c r="P175" s="339"/>
      <c r="Q175" s="106" t="str">
        <f t="shared" si="86"/>
        <v/>
      </c>
      <c r="R175" s="106" t="str">
        <f t="shared" si="87"/>
        <v>◄</v>
      </c>
      <c r="S175" s="340"/>
      <c r="T175" s="339"/>
      <c r="U175" s="23"/>
      <c r="V175" s="338"/>
      <c r="W175" s="105">
        <f t="shared" si="88"/>
        <v>0</v>
      </c>
      <c r="X175" s="104">
        <f t="shared" si="89"/>
        <v>0</v>
      </c>
      <c r="Y175" s="19"/>
      <c r="Z175" s="103">
        <f t="shared" si="90"/>
        <v>0</v>
      </c>
      <c r="AA175" s="102">
        <f t="shared" si="91"/>
        <v>0</v>
      </c>
      <c r="AB175" s="5" t="s">
        <v>0</v>
      </c>
      <c r="AC175" s="92"/>
    </row>
    <row r="176" spans="1:29" ht="13.95" customHeight="1" x14ac:dyDescent="0.25">
      <c r="A176" s="344"/>
      <c r="B176" s="23"/>
      <c r="C176" s="113"/>
      <c r="D176" s="155" t="s">
        <v>4306</v>
      </c>
      <c r="E176" s="154" t="s">
        <v>4350</v>
      </c>
      <c r="F176" s="111" t="s">
        <v>1193</v>
      </c>
      <c r="G176" s="522" t="s">
        <v>4171</v>
      </c>
      <c r="H176" s="110" t="s">
        <v>4475</v>
      </c>
      <c r="I176" s="343"/>
      <c r="J176" s="108"/>
      <c r="K176" s="161"/>
      <c r="L176" s="107"/>
      <c r="M176" s="106" t="str">
        <f t="shared" si="84"/>
        <v/>
      </c>
      <c r="N176" s="106" t="str">
        <f t="shared" si="85"/>
        <v>◄</v>
      </c>
      <c r="O176" s="340"/>
      <c r="P176" s="339"/>
      <c r="Q176" s="106" t="str">
        <f t="shared" si="86"/>
        <v/>
      </c>
      <c r="R176" s="106" t="str">
        <f t="shared" si="87"/>
        <v>◄</v>
      </c>
      <c r="S176" s="340"/>
      <c r="T176" s="339"/>
      <c r="U176" s="23"/>
      <c r="V176" s="338"/>
      <c r="W176" s="105">
        <f t="shared" si="88"/>
        <v>0</v>
      </c>
      <c r="X176" s="104">
        <f t="shared" si="89"/>
        <v>0</v>
      </c>
      <c r="Y176" s="19"/>
      <c r="Z176" s="103">
        <f t="shared" si="90"/>
        <v>0</v>
      </c>
      <c r="AA176" s="102">
        <f t="shared" si="91"/>
        <v>0</v>
      </c>
      <c r="AB176" s="5" t="s">
        <v>0</v>
      </c>
      <c r="AC176" s="92"/>
    </row>
    <row r="177" spans="1:29" ht="13.95" customHeight="1" x14ac:dyDescent="0.25">
      <c r="A177" s="344"/>
      <c r="B177" s="23"/>
      <c r="C177" s="113"/>
      <c r="D177" s="155" t="s">
        <v>4306</v>
      </c>
      <c r="E177" s="154" t="s">
        <v>4349</v>
      </c>
      <c r="F177" s="111" t="s">
        <v>1193</v>
      </c>
      <c r="G177" s="522" t="s">
        <v>4171</v>
      </c>
      <c r="H177" s="110" t="s">
        <v>4476</v>
      </c>
      <c r="I177" s="343"/>
      <c r="J177" s="108"/>
      <c r="K177" s="161"/>
      <c r="L177" s="107"/>
      <c r="M177" s="106" t="str">
        <f t="shared" si="84"/>
        <v/>
      </c>
      <c r="N177" s="106" t="str">
        <f t="shared" si="85"/>
        <v>◄</v>
      </c>
      <c r="O177" s="340"/>
      <c r="P177" s="339"/>
      <c r="Q177" s="106" t="str">
        <f t="shared" si="86"/>
        <v/>
      </c>
      <c r="R177" s="106" t="str">
        <f t="shared" si="87"/>
        <v>◄</v>
      </c>
      <c r="S177" s="340"/>
      <c r="T177" s="339"/>
      <c r="U177" s="23"/>
      <c r="V177" s="338"/>
      <c r="W177" s="105">
        <f t="shared" si="88"/>
        <v>0</v>
      </c>
      <c r="X177" s="104">
        <f t="shared" si="89"/>
        <v>0</v>
      </c>
      <c r="Y177" s="19"/>
      <c r="Z177" s="103">
        <f t="shared" si="90"/>
        <v>0</v>
      </c>
      <c r="AA177" s="102">
        <f t="shared" si="91"/>
        <v>0</v>
      </c>
      <c r="AB177" s="5" t="s">
        <v>0</v>
      </c>
      <c r="AC177" s="92"/>
    </row>
    <row r="178" spans="1:29" ht="13.95" customHeight="1" x14ac:dyDescent="0.25">
      <c r="A178" s="344"/>
      <c r="B178" s="23"/>
      <c r="C178" s="113"/>
      <c r="D178" s="155" t="s">
        <v>4306</v>
      </c>
      <c r="E178" s="154" t="s">
        <v>4348</v>
      </c>
      <c r="F178" s="111" t="s">
        <v>1193</v>
      </c>
      <c r="G178" s="522" t="s">
        <v>4171</v>
      </c>
      <c r="H178" s="110" t="s">
        <v>4485</v>
      </c>
      <c r="I178" s="343"/>
      <c r="J178" s="108"/>
      <c r="K178" s="161"/>
      <c r="L178" s="107"/>
      <c r="M178" s="106" t="str">
        <f t="shared" si="84"/>
        <v/>
      </c>
      <c r="N178" s="106" t="str">
        <f t="shared" si="85"/>
        <v>◄</v>
      </c>
      <c r="O178" s="340"/>
      <c r="P178" s="339"/>
      <c r="Q178" s="106" t="str">
        <f t="shared" si="86"/>
        <v/>
      </c>
      <c r="R178" s="106" t="str">
        <f t="shared" si="87"/>
        <v>◄</v>
      </c>
      <c r="S178" s="340"/>
      <c r="T178" s="339"/>
      <c r="U178" s="23"/>
      <c r="V178" s="338"/>
      <c r="W178" s="105">
        <f t="shared" si="88"/>
        <v>0</v>
      </c>
      <c r="X178" s="104">
        <f t="shared" si="89"/>
        <v>0</v>
      </c>
      <c r="Y178" s="19"/>
      <c r="Z178" s="103">
        <f t="shared" si="90"/>
        <v>0</v>
      </c>
      <c r="AA178" s="102">
        <f t="shared" si="91"/>
        <v>0</v>
      </c>
      <c r="AB178" s="5" t="s">
        <v>0</v>
      </c>
      <c r="AC178" s="92"/>
    </row>
    <row r="179" spans="1:29" ht="13.95" customHeight="1" x14ac:dyDescent="0.25">
      <c r="A179" s="344"/>
      <c r="B179" s="23"/>
      <c r="C179" s="113"/>
      <c r="D179" s="155" t="s">
        <v>4306</v>
      </c>
      <c r="E179" s="154" t="s">
        <v>4347</v>
      </c>
      <c r="F179" s="111" t="s">
        <v>1193</v>
      </c>
      <c r="G179" s="522" t="s">
        <v>4171</v>
      </c>
      <c r="H179" s="110" t="s">
        <v>4478</v>
      </c>
      <c r="I179" s="343"/>
      <c r="J179" s="108"/>
      <c r="K179" s="161"/>
      <c r="L179" s="107"/>
      <c r="M179" s="106" t="str">
        <f t="shared" si="84"/>
        <v/>
      </c>
      <c r="N179" s="106" t="str">
        <f t="shared" si="85"/>
        <v>◄</v>
      </c>
      <c r="O179" s="340"/>
      <c r="P179" s="339"/>
      <c r="Q179" s="106" t="str">
        <f t="shared" si="86"/>
        <v/>
      </c>
      <c r="R179" s="106" t="str">
        <f t="shared" si="87"/>
        <v>◄</v>
      </c>
      <c r="S179" s="340"/>
      <c r="T179" s="339"/>
      <c r="U179" s="23"/>
      <c r="V179" s="338"/>
      <c r="W179" s="105">
        <f t="shared" si="88"/>
        <v>0</v>
      </c>
      <c r="X179" s="104">
        <f t="shared" si="89"/>
        <v>0</v>
      </c>
      <c r="Y179" s="19"/>
      <c r="Z179" s="103">
        <f t="shared" si="90"/>
        <v>0</v>
      </c>
      <c r="AA179" s="102">
        <f t="shared" si="91"/>
        <v>0</v>
      </c>
      <c r="AB179" s="5" t="s">
        <v>0</v>
      </c>
      <c r="AC179" s="92"/>
    </row>
    <row r="180" spans="1:29" ht="13.95" customHeight="1" x14ac:dyDescent="0.25">
      <c r="A180" s="344"/>
      <c r="B180" s="23"/>
      <c r="C180" s="113"/>
      <c r="D180" s="155" t="s">
        <v>4306</v>
      </c>
      <c r="E180" s="154" t="s">
        <v>4346</v>
      </c>
      <c r="F180" s="111" t="s">
        <v>1193</v>
      </c>
      <c r="G180" s="522" t="s">
        <v>4171</v>
      </c>
      <c r="H180" s="110" t="s">
        <v>4495</v>
      </c>
      <c r="I180" s="343"/>
      <c r="J180" s="108"/>
      <c r="K180" s="161"/>
      <c r="L180" s="107"/>
      <c r="M180" s="106" t="str">
        <f t="shared" si="84"/>
        <v/>
      </c>
      <c r="N180" s="106" t="str">
        <f t="shared" si="85"/>
        <v>◄</v>
      </c>
      <c r="O180" s="340"/>
      <c r="P180" s="339"/>
      <c r="Q180" s="106" t="str">
        <f t="shared" si="86"/>
        <v/>
      </c>
      <c r="R180" s="106" t="str">
        <f t="shared" si="87"/>
        <v>◄</v>
      </c>
      <c r="S180" s="340"/>
      <c r="T180" s="339"/>
      <c r="U180" s="23"/>
      <c r="V180" s="338"/>
      <c r="W180" s="105">
        <f t="shared" si="88"/>
        <v>0</v>
      </c>
      <c r="X180" s="104">
        <f t="shared" si="89"/>
        <v>0</v>
      </c>
      <c r="Y180" s="19"/>
      <c r="Z180" s="103">
        <f t="shared" si="90"/>
        <v>0</v>
      </c>
      <c r="AA180" s="102">
        <f t="shared" si="91"/>
        <v>0</v>
      </c>
      <c r="AB180" s="5" t="s">
        <v>0</v>
      </c>
      <c r="AC180" s="92"/>
    </row>
    <row r="181" spans="1:29" ht="13.95" customHeight="1" x14ac:dyDescent="0.25">
      <c r="A181" s="344"/>
      <c r="B181" s="23"/>
      <c r="C181" s="113"/>
      <c r="D181" s="155" t="s">
        <v>4306</v>
      </c>
      <c r="E181" s="154" t="s">
        <v>4345</v>
      </c>
      <c r="F181" s="111" t="s">
        <v>1193</v>
      </c>
      <c r="G181" s="522" t="s">
        <v>4171</v>
      </c>
      <c r="H181" s="110" t="s">
        <v>4480</v>
      </c>
      <c r="I181" s="343"/>
      <c r="J181" s="108"/>
      <c r="K181" s="161"/>
      <c r="L181" s="107"/>
      <c r="M181" s="106" t="str">
        <f t="shared" si="84"/>
        <v/>
      </c>
      <c r="N181" s="106" t="str">
        <f t="shared" si="85"/>
        <v>◄</v>
      </c>
      <c r="O181" s="340"/>
      <c r="P181" s="339"/>
      <c r="Q181" s="106" t="str">
        <f t="shared" si="86"/>
        <v/>
      </c>
      <c r="R181" s="106" t="str">
        <f t="shared" si="87"/>
        <v>◄</v>
      </c>
      <c r="S181" s="340"/>
      <c r="T181" s="339"/>
      <c r="U181" s="23"/>
      <c r="V181" s="338"/>
      <c r="W181" s="105">
        <f t="shared" si="88"/>
        <v>0</v>
      </c>
      <c r="X181" s="104">
        <f t="shared" si="89"/>
        <v>0</v>
      </c>
      <c r="Y181" s="19"/>
      <c r="Z181" s="103">
        <f t="shared" si="90"/>
        <v>0</v>
      </c>
      <c r="AA181" s="102">
        <f t="shared" si="91"/>
        <v>0</v>
      </c>
      <c r="AB181" s="5" t="s">
        <v>0</v>
      </c>
      <c r="AC181" s="92"/>
    </row>
    <row r="182" spans="1:29" ht="13.95" customHeight="1" thickBot="1" x14ac:dyDescent="0.3">
      <c r="A182" s="344"/>
      <c r="B182" s="23"/>
      <c r="C182" s="113"/>
      <c r="D182" s="155" t="s">
        <v>4306</v>
      </c>
      <c r="E182" s="154" t="s">
        <v>4344</v>
      </c>
      <c r="F182" s="111" t="s">
        <v>1193</v>
      </c>
      <c r="G182" s="522" t="s">
        <v>4171</v>
      </c>
      <c r="H182" s="110" t="s">
        <v>4481</v>
      </c>
      <c r="I182" s="343"/>
      <c r="J182" s="108"/>
      <c r="K182" s="161"/>
      <c r="L182" s="107"/>
      <c r="M182" s="106" t="str">
        <f t="shared" si="84"/>
        <v/>
      </c>
      <c r="N182" s="106" t="str">
        <f t="shared" si="85"/>
        <v>◄</v>
      </c>
      <c r="O182" s="340"/>
      <c r="P182" s="339"/>
      <c r="Q182" s="106" t="str">
        <f t="shared" si="86"/>
        <v/>
      </c>
      <c r="R182" s="106" t="str">
        <f t="shared" si="87"/>
        <v>◄</v>
      </c>
      <c r="S182" s="340"/>
      <c r="T182" s="339"/>
      <c r="U182" s="23"/>
      <c r="V182" s="338"/>
      <c r="W182" s="105">
        <f t="shared" si="88"/>
        <v>0</v>
      </c>
      <c r="X182" s="104">
        <f t="shared" si="89"/>
        <v>0</v>
      </c>
      <c r="Y182" s="19"/>
      <c r="Z182" s="103">
        <f t="shared" si="90"/>
        <v>0</v>
      </c>
      <c r="AA182" s="102">
        <f t="shared" si="91"/>
        <v>0</v>
      </c>
      <c r="AB182" s="5" t="s">
        <v>0</v>
      </c>
      <c r="AC182" s="92"/>
    </row>
    <row r="183" spans="1:29" ht="13.95" customHeight="1" thickTop="1" thickBot="1" x14ac:dyDescent="0.3">
      <c r="A183" s="157"/>
      <c r="B183" s="14">
        <f>ROWS(B184:B213)-1</f>
        <v>29</v>
      </c>
      <c r="C183" s="158" t="s">
        <v>4496</v>
      </c>
      <c r="D183" s="12"/>
      <c r="E183" s="101"/>
      <c r="F183" s="10"/>
      <c r="G183" s="10"/>
      <c r="H183" s="100"/>
      <c r="I183" s="99"/>
      <c r="J183" s="99"/>
      <c r="K183" s="171" t="s">
        <v>1509</v>
      </c>
      <c r="L183" s="98"/>
      <c r="M183" s="97"/>
      <c r="N183" s="96" t="str">
        <f>IF(COUNTIF(M184:M213,"?")&gt;0,"?",IF(AND(O183="◄",P183="►"),"◄►",IF(O183="◄","◄",IF(P183="►","►",""))))</f>
        <v>◄</v>
      </c>
      <c r="O183" s="43" t="str">
        <f>IF(SUM(O184:O213)+1=ROWS(O184:O213)-COUNTIF(O184:O213,"-"),"","◄")</f>
        <v>◄</v>
      </c>
      <c r="P183" s="42" t="str">
        <f>IF(SUM(P184:P213)&gt;0,"►","")</f>
        <v/>
      </c>
      <c r="Q183" s="45"/>
      <c r="R183" s="96" t="str">
        <f>IF(COUNTIF(Q184:Q213,"?")&gt;0,"?",IF(AND(S183="◄",T183="►"),"◄►",IF(S183="◄","◄",IF(T183="►","►",""))))</f>
        <v>◄</v>
      </c>
      <c r="S183" s="43" t="str">
        <f>IF(SUM(S184:S213)+1=ROWS(S184:S213)-COUNTIF(S184:S213,"-"),"","◄")</f>
        <v>◄</v>
      </c>
      <c r="T183" s="42" t="str">
        <f>IF(SUM(T184:T213)&gt;0,"►","")</f>
        <v/>
      </c>
      <c r="U183" s="61">
        <f>ROWS(U184:U213)-1</f>
        <v>29</v>
      </c>
      <c r="V183" s="41">
        <f>SUM(V184:V213)-V213</f>
        <v>0</v>
      </c>
      <c r="W183" s="94" t="s">
        <v>51</v>
      </c>
      <c r="X183" s="93"/>
      <c r="Y183" s="41">
        <f>SUM(Y184:Y213)-Y213</f>
        <v>0</v>
      </c>
      <c r="Z183" s="94" t="s">
        <v>51</v>
      </c>
      <c r="AA183" s="93"/>
      <c r="AB183" s="5" t="s">
        <v>0</v>
      </c>
      <c r="AC183" s="92"/>
    </row>
    <row r="184" spans="1:29" ht="13.95" customHeight="1" x14ac:dyDescent="0.25">
      <c r="A184" s="344"/>
      <c r="B184" s="23"/>
      <c r="C184" s="113"/>
      <c r="D184" s="155" t="s">
        <v>4306</v>
      </c>
      <c r="E184" s="154">
        <v>143</v>
      </c>
      <c r="F184" s="111" t="s">
        <v>1339</v>
      </c>
      <c r="G184" s="522" t="s">
        <v>4223</v>
      </c>
      <c r="H184" s="110" t="s">
        <v>4497</v>
      </c>
      <c r="I184" s="343"/>
      <c r="J184" s="108"/>
      <c r="K184" s="161"/>
      <c r="L184" s="108"/>
      <c r="M184" s="106" t="str">
        <f t="shared" ref="M184:M212" si="92">IF(N184="?","?","")</f>
        <v/>
      </c>
      <c r="N184" s="106" t="str">
        <f t="shared" ref="N184:N212" si="93">IF(AND(O184="",P184&gt;0),"?",IF(O184="","◄",IF(P184&gt;=1,"►","")))</f>
        <v>◄</v>
      </c>
      <c r="O184" s="340"/>
      <c r="P184" s="339"/>
      <c r="Q184" s="106" t="str">
        <f t="shared" ref="Q184:Q212" si="94">IF(R184="?","?","")</f>
        <v/>
      </c>
      <c r="R184" s="106" t="str">
        <f t="shared" ref="R184:R212" si="95">IF(AND(S184="",T184&gt;0),"?",IF(S184="","◄",IF(T184&gt;=1,"►","")))</f>
        <v>◄</v>
      </c>
      <c r="S184" s="340"/>
      <c r="T184" s="339"/>
      <c r="U184" s="23"/>
      <c r="V184" s="338"/>
      <c r="W184" s="105">
        <f t="shared" ref="W184:W212" si="96">(O184*V184)</f>
        <v>0</v>
      </c>
      <c r="X184" s="104">
        <f t="shared" ref="X184:X212" si="97">(P184*W184)</f>
        <v>0</v>
      </c>
      <c r="Y184" s="19"/>
      <c r="Z184" s="103">
        <f t="shared" ref="Z184:Z212" si="98">(S184*Y184)</f>
        <v>0</v>
      </c>
      <c r="AA184" s="102">
        <f t="shared" ref="AA184:AA212" si="99">(T184*Z184)</f>
        <v>0</v>
      </c>
      <c r="AB184" s="5" t="s">
        <v>0</v>
      </c>
      <c r="AC184" s="92"/>
    </row>
    <row r="185" spans="1:29" ht="13.95" customHeight="1" x14ac:dyDescent="0.25">
      <c r="A185" s="344"/>
      <c r="B185" s="23"/>
      <c r="C185" s="113"/>
      <c r="D185" s="155" t="s">
        <v>4306</v>
      </c>
      <c r="E185" s="154">
        <v>144</v>
      </c>
      <c r="F185" s="111" t="s">
        <v>1339</v>
      </c>
      <c r="G185" s="522" t="s">
        <v>4223</v>
      </c>
      <c r="H185" s="110" t="s">
        <v>4498</v>
      </c>
      <c r="I185" s="343"/>
      <c r="J185" s="108"/>
      <c r="K185" s="161"/>
      <c r="L185" s="107"/>
      <c r="M185" s="106" t="str">
        <f t="shared" si="92"/>
        <v/>
      </c>
      <c r="N185" s="106" t="str">
        <f t="shared" si="93"/>
        <v>◄</v>
      </c>
      <c r="O185" s="340"/>
      <c r="P185" s="339"/>
      <c r="Q185" s="106" t="str">
        <f t="shared" si="94"/>
        <v/>
      </c>
      <c r="R185" s="106" t="str">
        <f t="shared" si="95"/>
        <v>◄</v>
      </c>
      <c r="S185" s="340"/>
      <c r="T185" s="339"/>
      <c r="U185" s="23"/>
      <c r="V185" s="338"/>
      <c r="W185" s="105">
        <f t="shared" si="96"/>
        <v>0</v>
      </c>
      <c r="X185" s="104">
        <f t="shared" si="97"/>
        <v>0</v>
      </c>
      <c r="Y185" s="19"/>
      <c r="Z185" s="103">
        <f t="shared" si="98"/>
        <v>0</v>
      </c>
      <c r="AA185" s="102">
        <f t="shared" si="99"/>
        <v>0</v>
      </c>
      <c r="AB185" s="5" t="s">
        <v>0</v>
      </c>
      <c r="AC185" s="92"/>
    </row>
    <row r="186" spans="1:29" ht="13.95" customHeight="1" x14ac:dyDescent="0.25">
      <c r="A186" s="344"/>
      <c r="B186" s="23"/>
      <c r="C186" s="113"/>
      <c r="D186" s="155" t="s">
        <v>4306</v>
      </c>
      <c r="E186" s="154">
        <v>145</v>
      </c>
      <c r="F186" s="111" t="s">
        <v>1339</v>
      </c>
      <c r="G186" s="522" t="s">
        <v>4223</v>
      </c>
      <c r="H186" s="110" t="s">
        <v>4499</v>
      </c>
      <c r="I186" s="343"/>
      <c r="J186" s="108"/>
      <c r="K186" s="161"/>
      <c r="L186" s="107"/>
      <c r="M186" s="106" t="str">
        <f t="shared" si="92"/>
        <v/>
      </c>
      <c r="N186" s="106" t="str">
        <f t="shared" si="93"/>
        <v>◄</v>
      </c>
      <c r="O186" s="340"/>
      <c r="P186" s="339"/>
      <c r="Q186" s="106" t="str">
        <f t="shared" si="94"/>
        <v/>
      </c>
      <c r="R186" s="106" t="str">
        <f t="shared" si="95"/>
        <v>◄</v>
      </c>
      <c r="S186" s="340"/>
      <c r="T186" s="339"/>
      <c r="U186" s="23"/>
      <c r="V186" s="338"/>
      <c r="W186" s="105">
        <f t="shared" si="96"/>
        <v>0</v>
      </c>
      <c r="X186" s="104">
        <f t="shared" si="97"/>
        <v>0</v>
      </c>
      <c r="Y186" s="19"/>
      <c r="Z186" s="103">
        <f t="shared" si="98"/>
        <v>0</v>
      </c>
      <c r="AA186" s="102">
        <f t="shared" si="99"/>
        <v>0</v>
      </c>
      <c r="AB186" s="5" t="s">
        <v>0</v>
      </c>
      <c r="AC186" s="92"/>
    </row>
    <row r="187" spans="1:29" ht="13.95" customHeight="1" x14ac:dyDescent="0.25">
      <c r="A187" s="344"/>
      <c r="B187" s="23"/>
      <c r="C187" s="113"/>
      <c r="D187" s="155" t="s">
        <v>4306</v>
      </c>
      <c r="E187" s="154">
        <v>146</v>
      </c>
      <c r="F187" s="111" t="s">
        <v>1339</v>
      </c>
      <c r="G187" s="522" t="s">
        <v>4223</v>
      </c>
      <c r="H187" s="110" t="s">
        <v>4500</v>
      </c>
      <c r="I187" s="343"/>
      <c r="J187" s="108"/>
      <c r="K187" s="161"/>
      <c r="L187" s="107"/>
      <c r="M187" s="106" t="str">
        <f t="shared" si="92"/>
        <v/>
      </c>
      <c r="N187" s="106" t="str">
        <f t="shared" si="93"/>
        <v>◄</v>
      </c>
      <c r="O187" s="340"/>
      <c r="P187" s="339"/>
      <c r="Q187" s="106" t="str">
        <f t="shared" si="94"/>
        <v/>
      </c>
      <c r="R187" s="106" t="str">
        <f t="shared" si="95"/>
        <v>◄</v>
      </c>
      <c r="S187" s="340"/>
      <c r="T187" s="339"/>
      <c r="U187" s="23"/>
      <c r="V187" s="338"/>
      <c r="W187" s="105">
        <f t="shared" si="96"/>
        <v>0</v>
      </c>
      <c r="X187" s="104">
        <f t="shared" si="97"/>
        <v>0</v>
      </c>
      <c r="Y187" s="19"/>
      <c r="Z187" s="103">
        <f t="shared" si="98"/>
        <v>0</v>
      </c>
      <c r="AA187" s="102">
        <f t="shared" si="99"/>
        <v>0</v>
      </c>
      <c r="AB187" s="5" t="s">
        <v>0</v>
      </c>
      <c r="AC187" s="92"/>
    </row>
    <row r="188" spans="1:29" ht="13.95" customHeight="1" x14ac:dyDescent="0.25">
      <c r="A188" s="344"/>
      <c r="B188" s="23"/>
      <c r="C188" s="113"/>
      <c r="D188" s="155" t="s">
        <v>4306</v>
      </c>
      <c r="E188" s="154">
        <v>147</v>
      </c>
      <c r="F188" s="111" t="s">
        <v>1339</v>
      </c>
      <c r="G188" s="522" t="s">
        <v>4223</v>
      </c>
      <c r="H188" s="110" t="s">
        <v>4501</v>
      </c>
      <c r="I188" s="343"/>
      <c r="J188" s="108"/>
      <c r="K188" s="161"/>
      <c r="L188" s="107"/>
      <c r="M188" s="106" t="str">
        <f t="shared" si="92"/>
        <v/>
      </c>
      <c r="N188" s="106" t="str">
        <f t="shared" si="93"/>
        <v>◄</v>
      </c>
      <c r="O188" s="340"/>
      <c r="P188" s="339"/>
      <c r="Q188" s="106" t="str">
        <f t="shared" si="94"/>
        <v/>
      </c>
      <c r="R188" s="106" t="str">
        <f t="shared" si="95"/>
        <v>◄</v>
      </c>
      <c r="S188" s="340"/>
      <c r="T188" s="339"/>
      <c r="U188" s="23"/>
      <c r="V188" s="338"/>
      <c r="W188" s="105">
        <f t="shared" si="96"/>
        <v>0</v>
      </c>
      <c r="X188" s="104">
        <f t="shared" si="97"/>
        <v>0</v>
      </c>
      <c r="Y188" s="19"/>
      <c r="Z188" s="103">
        <f t="shared" si="98"/>
        <v>0</v>
      </c>
      <c r="AA188" s="102">
        <f t="shared" si="99"/>
        <v>0</v>
      </c>
      <c r="AB188" s="5" t="s">
        <v>0</v>
      </c>
      <c r="AC188" s="92"/>
    </row>
    <row r="189" spans="1:29" ht="13.95" customHeight="1" x14ac:dyDescent="0.25">
      <c r="A189" s="344"/>
      <c r="B189" s="23"/>
      <c r="C189" s="113"/>
      <c r="D189" s="155" t="s">
        <v>4306</v>
      </c>
      <c r="E189" s="154">
        <v>148</v>
      </c>
      <c r="F189" s="111" t="s">
        <v>1339</v>
      </c>
      <c r="G189" s="522" t="s">
        <v>4223</v>
      </c>
      <c r="H189" s="110" t="s">
        <v>4502</v>
      </c>
      <c r="I189" s="343"/>
      <c r="J189" s="108"/>
      <c r="K189" s="161"/>
      <c r="L189" s="107"/>
      <c r="M189" s="106" t="str">
        <f t="shared" si="92"/>
        <v/>
      </c>
      <c r="N189" s="106" t="str">
        <f t="shared" si="93"/>
        <v>◄</v>
      </c>
      <c r="O189" s="340"/>
      <c r="P189" s="339"/>
      <c r="Q189" s="106" t="str">
        <f t="shared" si="94"/>
        <v/>
      </c>
      <c r="R189" s="106" t="str">
        <f t="shared" si="95"/>
        <v>◄</v>
      </c>
      <c r="S189" s="340"/>
      <c r="T189" s="339"/>
      <c r="U189" s="23"/>
      <c r="V189" s="338"/>
      <c r="W189" s="105">
        <f t="shared" si="96"/>
        <v>0</v>
      </c>
      <c r="X189" s="104">
        <f t="shared" si="97"/>
        <v>0</v>
      </c>
      <c r="Y189" s="19"/>
      <c r="Z189" s="103">
        <f t="shared" si="98"/>
        <v>0</v>
      </c>
      <c r="AA189" s="102">
        <f t="shared" si="99"/>
        <v>0</v>
      </c>
      <c r="AB189" s="5" t="s">
        <v>0</v>
      </c>
      <c r="AC189" s="92"/>
    </row>
    <row r="190" spans="1:29" ht="13.95" customHeight="1" x14ac:dyDescent="0.25">
      <c r="A190" s="344"/>
      <c r="B190" s="23"/>
      <c r="C190" s="113"/>
      <c r="D190" s="155" t="s">
        <v>4306</v>
      </c>
      <c r="E190" s="154">
        <v>149</v>
      </c>
      <c r="F190" s="111" t="s">
        <v>1339</v>
      </c>
      <c r="G190" s="522" t="s">
        <v>4223</v>
      </c>
      <c r="H190" s="110" t="s">
        <v>4503</v>
      </c>
      <c r="I190" s="343"/>
      <c r="J190" s="108"/>
      <c r="K190" s="161"/>
      <c r="L190" s="107"/>
      <c r="M190" s="106" t="str">
        <f t="shared" si="92"/>
        <v/>
      </c>
      <c r="N190" s="106" t="str">
        <f t="shared" si="93"/>
        <v>◄</v>
      </c>
      <c r="O190" s="340"/>
      <c r="P190" s="339"/>
      <c r="Q190" s="106" t="str">
        <f t="shared" si="94"/>
        <v/>
      </c>
      <c r="R190" s="106" t="str">
        <f t="shared" si="95"/>
        <v>◄</v>
      </c>
      <c r="S190" s="340"/>
      <c r="T190" s="339"/>
      <c r="U190" s="23"/>
      <c r="V190" s="338"/>
      <c r="W190" s="105">
        <f t="shared" si="96"/>
        <v>0</v>
      </c>
      <c r="X190" s="104">
        <f t="shared" si="97"/>
        <v>0</v>
      </c>
      <c r="Y190" s="19"/>
      <c r="Z190" s="103">
        <f t="shared" si="98"/>
        <v>0</v>
      </c>
      <c r="AA190" s="102">
        <f t="shared" si="99"/>
        <v>0</v>
      </c>
      <c r="AB190" s="5" t="s">
        <v>0</v>
      </c>
      <c r="AC190" s="92"/>
    </row>
    <row r="191" spans="1:29" ht="13.95" customHeight="1" x14ac:dyDescent="0.25">
      <c r="A191" s="344"/>
      <c r="B191" s="23"/>
      <c r="C191" s="113"/>
      <c r="D191" s="155" t="s">
        <v>4306</v>
      </c>
      <c r="E191" s="154">
        <v>150</v>
      </c>
      <c r="F191" s="111" t="s">
        <v>1339</v>
      </c>
      <c r="G191" s="522" t="s">
        <v>4223</v>
      </c>
      <c r="H191" s="110" t="s">
        <v>4504</v>
      </c>
      <c r="I191" s="343"/>
      <c r="J191" s="108"/>
      <c r="K191" s="161"/>
      <c r="L191" s="107"/>
      <c r="M191" s="106" t="str">
        <f t="shared" si="92"/>
        <v/>
      </c>
      <c r="N191" s="106" t="str">
        <f t="shared" si="93"/>
        <v>◄</v>
      </c>
      <c r="O191" s="340"/>
      <c r="P191" s="339"/>
      <c r="Q191" s="106" t="str">
        <f t="shared" si="94"/>
        <v/>
      </c>
      <c r="R191" s="106" t="str">
        <f t="shared" si="95"/>
        <v>◄</v>
      </c>
      <c r="S191" s="340"/>
      <c r="T191" s="339"/>
      <c r="U191" s="23"/>
      <c r="V191" s="338"/>
      <c r="W191" s="105">
        <f t="shared" si="96"/>
        <v>0</v>
      </c>
      <c r="X191" s="104">
        <f t="shared" si="97"/>
        <v>0</v>
      </c>
      <c r="Y191" s="19"/>
      <c r="Z191" s="103">
        <f t="shared" si="98"/>
        <v>0</v>
      </c>
      <c r="AA191" s="102">
        <f t="shared" si="99"/>
        <v>0</v>
      </c>
      <c r="AB191" s="5" t="s">
        <v>0</v>
      </c>
      <c r="AC191" s="92"/>
    </row>
    <row r="192" spans="1:29" ht="13.95" customHeight="1" x14ac:dyDescent="0.25">
      <c r="A192" s="344"/>
      <c r="B192" s="23"/>
      <c r="C192" s="113"/>
      <c r="D192" s="155" t="s">
        <v>4306</v>
      </c>
      <c r="E192" s="154">
        <v>151</v>
      </c>
      <c r="F192" s="111" t="s">
        <v>1339</v>
      </c>
      <c r="G192" s="522" t="s">
        <v>4223</v>
      </c>
      <c r="H192" s="110" t="s">
        <v>4505</v>
      </c>
      <c r="I192" s="343"/>
      <c r="J192" s="108"/>
      <c r="K192" s="161"/>
      <c r="L192" s="107"/>
      <c r="M192" s="106" t="str">
        <f t="shared" si="92"/>
        <v/>
      </c>
      <c r="N192" s="106" t="str">
        <f t="shared" si="93"/>
        <v>◄</v>
      </c>
      <c r="O192" s="340"/>
      <c r="P192" s="339"/>
      <c r="Q192" s="106" t="str">
        <f t="shared" si="94"/>
        <v/>
      </c>
      <c r="R192" s="106" t="str">
        <f t="shared" si="95"/>
        <v>◄</v>
      </c>
      <c r="S192" s="340"/>
      <c r="T192" s="339"/>
      <c r="U192" s="23"/>
      <c r="V192" s="338"/>
      <c r="W192" s="105">
        <f t="shared" si="96"/>
        <v>0</v>
      </c>
      <c r="X192" s="104">
        <f t="shared" si="97"/>
        <v>0</v>
      </c>
      <c r="Y192" s="19"/>
      <c r="Z192" s="103">
        <f t="shared" si="98"/>
        <v>0</v>
      </c>
      <c r="AA192" s="102">
        <f t="shared" si="99"/>
        <v>0</v>
      </c>
      <c r="AB192" s="5" t="s">
        <v>0</v>
      </c>
      <c r="AC192" s="92"/>
    </row>
    <row r="193" spans="1:29" ht="13.95" customHeight="1" x14ac:dyDescent="0.25">
      <c r="A193" s="344"/>
      <c r="B193" s="23"/>
      <c r="C193" s="113"/>
      <c r="D193" s="155" t="s">
        <v>4306</v>
      </c>
      <c r="E193" s="154">
        <v>152</v>
      </c>
      <c r="F193" s="111" t="s">
        <v>1339</v>
      </c>
      <c r="G193" s="522" t="s">
        <v>4223</v>
      </c>
      <c r="H193" s="110" t="s">
        <v>4506</v>
      </c>
      <c r="I193" s="343"/>
      <c r="J193" s="108"/>
      <c r="K193" s="161"/>
      <c r="L193" s="107"/>
      <c r="M193" s="106" t="str">
        <f t="shared" si="92"/>
        <v/>
      </c>
      <c r="N193" s="106" t="str">
        <f t="shared" si="93"/>
        <v>◄</v>
      </c>
      <c r="O193" s="340"/>
      <c r="P193" s="339"/>
      <c r="Q193" s="106" t="str">
        <f t="shared" si="94"/>
        <v/>
      </c>
      <c r="R193" s="106" t="str">
        <f t="shared" si="95"/>
        <v>◄</v>
      </c>
      <c r="S193" s="340"/>
      <c r="T193" s="339"/>
      <c r="U193" s="23"/>
      <c r="V193" s="338"/>
      <c r="W193" s="105">
        <f t="shared" si="96"/>
        <v>0</v>
      </c>
      <c r="X193" s="104">
        <f t="shared" si="97"/>
        <v>0</v>
      </c>
      <c r="Y193" s="19"/>
      <c r="Z193" s="103">
        <f t="shared" si="98"/>
        <v>0</v>
      </c>
      <c r="AA193" s="102">
        <f t="shared" si="99"/>
        <v>0</v>
      </c>
      <c r="AB193" s="5" t="s">
        <v>0</v>
      </c>
      <c r="AC193" s="92"/>
    </row>
    <row r="194" spans="1:29" ht="13.95" customHeight="1" x14ac:dyDescent="0.25">
      <c r="A194" s="344"/>
      <c r="B194" s="23"/>
      <c r="C194" s="113"/>
      <c r="D194" s="155" t="s">
        <v>4306</v>
      </c>
      <c r="E194" s="154">
        <v>153</v>
      </c>
      <c r="F194" s="111" t="s">
        <v>1339</v>
      </c>
      <c r="G194" s="522" t="s">
        <v>4223</v>
      </c>
      <c r="H194" s="110" t="s">
        <v>4507</v>
      </c>
      <c r="I194" s="343"/>
      <c r="J194" s="108"/>
      <c r="K194" s="161"/>
      <c r="L194" s="107"/>
      <c r="M194" s="106" t="str">
        <f t="shared" si="92"/>
        <v/>
      </c>
      <c r="N194" s="106" t="str">
        <f t="shared" si="93"/>
        <v>◄</v>
      </c>
      <c r="O194" s="340"/>
      <c r="P194" s="339"/>
      <c r="Q194" s="106" t="str">
        <f t="shared" si="94"/>
        <v/>
      </c>
      <c r="R194" s="106" t="str">
        <f t="shared" si="95"/>
        <v>◄</v>
      </c>
      <c r="S194" s="340"/>
      <c r="T194" s="339"/>
      <c r="U194" s="23"/>
      <c r="V194" s="338"/>
      <c r="W194" s="105">
        <f t="shared" si="96"/>
        <v>0</v>
      </c>
      <c r="X194" s="104">
        <f t="shared" si="97"/>
        <v>0</v>
      </c>
      <c r="Y194" s="19"/>
      <c r="Z194" s="103">
        <f t="shared" si="98"/>
        <v>0</v>
      </c>
      <c r="AA194" s="102">
        <f t="shared" si="99"/>
        <v>0</v>
      </c>
      <c r="AB194" s="5" t="s">
        <v>0</v>
      </c>
      <c r="AC194" s="92"/>
    </row>
    <row r="195" spans="1:29" ht="13.95" customHeight="1" x14ac:dyDescent="0.25">
      <c r="A195" s="344"/>
      <c r="B195" s="23"/>
      <c r="C195" s="113"/>
      <c r="D195" s="155" t="s">
        <v>4306</v>
      </c>
      <c r="E195" s="154">
        <v>154</v>
      </c>
      <c r="F195" s="111" t="s">
        <v>1339</v>
      </c>
      <c r="G195" s="522" t="s">
        <v>4223</v>
      </c>
      <c r="H195" s="110" t="s">
        <v>4508</v>
      </c>
      <c r="I195" s="343"/>
      <c r="J195" s="108"/>
      <c r="K195" s="161"/>
      <c r="L195" s="107"/>
      <c r="M195" s="106" t="str">
        <f t="shared" si="92"/>
        <v/>
      </c>
      <c r="N195" s="106" t="str">
        <f t="shared" si="93"/>
        <v>◄</v>
      </c>
      <c r="O195" s="340"/>
      <c r="P195" s="339"/>
      <c r="Q195" s="106" t="str">
        <f t="shared" si="94"/>
        <v/>
      </c>
      <c r="R195" s="106" t="str">
        <f t="shared" si="95"/>
        <v>◄</v>
      </c>
      <c r="S195" s="340"/>
      <c r="T195" s="339"/>
      <c r="U195" s="23"/>
      <c r="V195" s="338"/>
      <c r="W195" s="105">
        <f t="shared" si="96"/>
        <v>0</v>
      </c>
      <c r="X195" s="104">
        <f t="shared" si="97"/>
        <v>0</v>
      </c>
      <c r="Y195" s="19"/>
      <c r="Z195" s="103">
        <f t="shared" si="98"/>
        <v>0</v>
      </c>
      <c r="AA195" s="102">
        <f t="shared" si="99"/>
        <v>0</v>
      </c>
      <c r="AB195" s="5" t="s">
        <v>0</v>
      </c>
      <c r="AC195" s="92"/>
    </row>
    <row r="196" spans="1:29" ht="13.95" customHeight="1" x14ac:dyDescent="0.25">
      <c r="A196" s="344"/>
      <c r="B196" s="23"/>
      <c r="C196" s="113"/>
      <c r="D196" s="155" t="s">
        <v>4306</v>
      </c>
      <c r="E196" s="154">
        <v>155</v>
      </c>
      <c r="F196" s="111" t="s">
        <v>1339</v>
      </c>
      <c r="G196" s="522" t="s">
        <v>4223</v>
      </c>
      <c r="H196" s="110" t="s">
        <v>4509</v>
      </c>
      <c r="I196" s="343"/>
      <c r="J196" s="108"/>
      <c r="K196" s="161"/>
      <c r="L196" s="107"/>
      <c r="M196" s="106" t="str">
        <f t="shared" si="92"/>
        <v/>
      </c>
      <c r="N196" s="106" t="str">
        <f t="shared" si="93"/>
        <v>◄</v>
      </c>
      <c r="O196" s="340"/>
      <c r="P196" s="339"/>
      <c r="Q196" s="106" t="str">
        <f t="shared" si="94"/>
        <v/>
      </c>
      <c r="R196" s="106" t="str">
        <f t="shared" si="95"/>
        <v>◄</v>
      </c>
      <c r="S196" s="340"/>
      <c r="T196" s="339"/>
      <c r="U196" s="23"/>
      <c r="V196" s="338"/>
      <c r="W196" s="105">
        <f t="shared" si="96"/>
        <v>0</v>
      </c>
      <c r="X196" s="104">
        <f t="shared" si="97"/>
        <v>0</v>
      </c>
      <c r="Y196" s="19"/>
      <c r="Z196" s="103">
        <f t="shared" si="98"/>
        <v>0</v>
      </c>
      <c r="AA196" s="102">
        <f t="shared" si="99"/>
        <v>0</v>
      </c>
      <c r="AB196" s="5" t="s">
        <v>0</v>
      </c>
      <c r="AC196" s="92"/>
    </row>
    <row r="197" spans="1:29" ht="13.95" customHeight="1" x14ac:dyDescent="0.25">
      <c r="A197" s="344"/>
      <c r="B197" s="23"/>
      <c r="C197" s="113"/>
      <c r="D197" s="155" t="s">
        <v>4306</v>
      </c>
      <c r="E197" s="154">
        <v>156</v>
      </c>
      <c r="F197" s="111" t="s">
        <v>1339</v>
      </c>
      <c r="G197" s="522" t="s">
        <v>4223</v>
      </c>
      <c r="H197" s="110" t="s">
        <v>4510</v>
      </c>
      <c r="I197" s="343"/>
      <c r="J197" s="108"/>
      <c r="K197" s="161"/>
      <c r="L197" s="107"/>
      <c r="M197" s="106" t="str">
        <f t="shared" si="92"/>
        <v/>
      </c>
      <c r="N197" s="106" t="str">
        <f t="shared" si="93"/>
        <v>◄</v>
      </c>
      <c r="O197" s="340"/>
      <c r="P197" s="339"/>
      <c r="Q197" s="106" t="str">
        <f t="shared" si="94"/>
        <v/>
      </c>
      <c r="R197" s="106" t="str">
        <f t="shared" si="95"/>
        <v>◄</v>
      </c>
      <c r="S197" s="340"/>
      <c r="T197" s="339"/>
      <c r="U197" s="23"/>
      <c r="V197" s="338"/>
      <c r="W197" s="105">
        <f t="shared" si="96"/>
        <v>0</v>
      </c>
      <c r="X197" s="104">
        <f t="shared" si="97"/>
        <v>0</v>
      </c>
      <c r="Y197" s="19"/>
      <c r="Z197" s="103">
        <f t="shared" si="98"/>
        <v>0</v>
      </c>
      <c r="AA197" s="102">
        <f t="shared" si="99"/>
        <v>0</v>
      </c>
      <c r="AB197" s="5" t="s">
        <v>0</v>
      </c>
      <c r="AC197" s="92"/>
    </row>
    <row r="198" spans="1:29" ht="13.95" customHeight="1" x14ac:dyDescent="0.25">
      <c r="A198" s="344"/>
      <c r="B198" s="23"/>
      <c r="C198" s="113"/>
      <c r="D198" s="155" t="s">
        <v>4306</v>
      </c>
      <c r="E198" s="154">
        <v>157</v>
      </c>
      <c r="F198" s="111" t="s">
        <v>1339</v>
      </c>
      <c r="G198" s="522" t="s">
        <v>4223</v>
      </c>
      <c r="H198" s="110" t="s">
        <v>4511</v>
      </c>
      <c r="I198" s="343"/>
      <c r="J198" s="108"/>
      <c r="K198" s="161"/>
      <c r="L198" s="107"/>
      <c r="M198" s="106" t="str">
        <f t="shared" si="92"/>
        <v/>
      </c>
      <c r="N198" s="106" t="str">
        <f t="shared" si="93"/>
        <v>◄</v>
      </c>
      <c r="O198" s="340"/>
      <c r="P198" s="339"/>
      <c r="Q198" s="106" t="str">
        <f t="shared" si="94"/>
        <v/>
      </c>
      <c r="R198" s="106" t="str">
        <f t="shared" si="95"/>
        <v>◄</v>
      </c>
      <c r="S198" s="340"/>
      <c r="T198" s="339"/>
      <c r="U198" s="23"/>
      <c r="V198" s="338"/>
      <c r="W198" s="105">
        <f t="shared" si="96"/>
        <v>0</v>
      </c>
      <c r="X198" s="104">
        <f t="shared" si="97"/>
        <v>0</v>
      </c>
      <c r="Y198" s="19"/>
      <c r="Z198" s="103">
        <f t="shared" si="98"/>
        <v>0</v>
      </c>
      <c r="AA198" s="102">
        <f t="shared" si="99"/>
        <v>0</v>
      </c>
      <c r="AB198" s="5" t="s">
        <v>0</v>
      </c>
      <c r="AC198" s="92"/>
    </row>
    <row r="199" spans="1:29" ht="13.95" customHeight="1" x14ac:dyDescent="0.25">
      <c r="A199" s="344"/>
      <c r="B199" s="23"/>
      <c r="C199" s="113"/>
      <c r="D199" s="155" t="s">
        <v>4306</v>
      </c>
      <c r="E199" s="154">
        <v>158</v>
      </c>
      <c r="F199" s="111" t="s">
        <v>1339</v>
      </c>
      <c r="G199" s="522" t="s">
        <v>4223</v>
      </c>
      <c r="H199" s="110" t="s">
        <v>4512</v>
      </c>
      <c r="I199" s="343"/>
      <c r="J199" s="108"/>
      <c r="K199" s="161"/>
      <c r="L199" s="107"/>
      <c r="M199" s="106" t="str">
        <f t="shared" si="92"/>
        <v/>
      </c>
      <c r="N199" s="106" t="str">
        <f t="shared" si="93"/>
        <v>◄</v>
      </c>
      <c r="O199" s="340"/>
      <c r="P199" s="339"/>
      <c r="Q199" s="106" t="str">
        <f t="shared" si="94"/>
        <v/>
      </c>
      <c r="R199" s="106" t="str">
        <f t="shared" si="95"/>
        <v>◄</v>
      </c>
      <c r="S199" s="340"/>
      <c r="T199" s="339"/>
      <c r="U199" s="23"/>
      <c r="V199" s="338"/>
      <c r="W199" s="105">
        <f t="shared" si="96"/>
        <v>0</v>
      </c>
      <c r="X199" s="104">
        <f t="shared" si="97"/>
        <v>0</v>
      </c>
      <c r="Y199" s="19"/>
      <c r="Z199" s="103">
        <f t="shared" si="98"/>
        <v>0</v>
      </c>
      <c r="AA199" s="102">
        <f t="shared" si="99"/>
        <v>0</v>
      </c>
      <c r="AB199" s="5" t="s">
        <v>0</v>
      </c>
      <c r="AC199" s="92"/>
    </row>
    <row r="200" spans="1:29" ht="13.95" customHeight="1" x14ac:dyDescent="0.25">
      <c r="A200" s="344"/>
      <c r="B200" s="23"/>
      <c r="C200" s="113"/>
      <c r="D200" s="155" t="s">
        <v>4306</v>
      </c>
      <c r="E200" s="154">
        <v>159</v>
      </c>
      <c r="F200" s="111" t="s">
        <v>1339</v>
      </c>
      <c r="G200" s="522" t="s">
        <v>4223</v>
      </c>
      <c r="H200" s="110" t="s">
        <v>4513</v>
      </c>
      <c r="I200" s="343"/>
      <c r="J200" s="108"/>
      <c r="K200" s="161"/>
      <c r="L200" s="107"/>
      <c r="M200" s="106" t="str">
        <f t="shared" si="92"/>
        <v/>
      </c>
      <c r="N200" s="106" t="str">
        <f t="shared" si="93"/>
        <v>◄</v>
      </c>
      <c r="O200" s="340"/>
      <c r="P200" s="339"/>
      <c r="Q200" s="106" t="str">
        <f t="shared" si="94"/>
        <v/>
      </c>
      <c r="R200" s="106" t="str">
        <f t="shared" si="95"/>
        <v>◄</v>
      </c>
      <c r="S200" s="340"/>
      <c r="T200" s="339"/>
      <c r="U200" s="23"/>
      <c r="V200" s="338"/>
      <c r="W200" s="105">
        <f t="shared" si="96"/>
        <v>0</v>
      </c>
      <c r="X200" s="104">
        <f t="shared" si="97"/>
        <v>0</v>
      </c>
      <c r="Y200" s="19"/>
      <c r="Z200" s="103">
        <f t="shared" si="98"/>
        <v>0</v>
      </c>
      <c r="AA200" s="102">
        <f t="shared" si="99"/>
        <v>0</v>
      </c>
      <c r="AB200" s="5" t="s">
        <v>0</v>
      </c>
      <c r="AC200" s="92"/>
    </row>
    <row r="201" spans="1:29" ht="13.95" customHeight="1" x14ac:dyDescent="0.25">
      <c r="A201" s="344"/>
      <c r="B201" s="23"/>
      <c r="C201" s="113"/>
      <c r="D201" s="155" t="s">
        <v>4306</v>
      </c>
      <c r="E201" s="154">
        <v>160</v>
      </c>
      <c r="F201" s="111" t="s">
        <v>1339</v>
      </c>
      <c r="G201" s="522" t="s">
        <v>4223</v>
      </c>
      <c r="H201" s="110" t="s">
        <v>4514</v>
      </c>
      <c r="I201" s="343"/>
      <c r="J201" s="108"/>
      <c r="K201" s="161"/>
      <c r="L201" s="107"/>
      <c r="M201" s="106" t="str">
        <f t="shared" si="92"/>
        <v/>
      </c>
      <c r="N201" s="106" t="str">
        <f t="shared" si="93"/>
        <v>◄</v>
      </c>
      <c r="O201" s="340"/>
      <c r="P201" s="339"/>
      <c r="Q201" s="106" t="str">
        <f t="shared" si="94"/>
        <v/>
      </c>
      <c r="R201" s="106" t="str">
        <f t="shared" si="95"/>
        <v>◄</v>
      </c>
      <c r="S201" s="340"/>
      <c r="T201" s="339"/>
      <c r="U201" s="23"/>
      <c r="V201" s="338"/>
      <c r="W201" s="105">
        <f t="shared" si="96"/>
        <v>0</v>
      </c>
      <c r="X201" s="104">
        <f t="shared" si="97"/>
        <v>0</v>
      </c>
      <c r="Y201" s="19"/>
      <c r="Z201" s="103">
        <f t="shared" si="98"/>
        <v>0</v>
      </c>
      <c r="AA201" s="102">
        <f t="shared" si="99"/>
        <v>0</v>
      </c>
      <c r="AB201" s="5" t="s">
        <v>0</v>
      </c>
      <c r="AC201" s="92"/>
    </row>
    <row r="202" spans="1:29" ht="13.95" customHeight="1" x14ac:dyDescent="0.25">
      <c r="A202" s="344"/>
      <c r="B202" s="23"/>
      <c r="C202" s="113"/>
      <c r="D202" s="155" t="s">
        <v>4306</v>
      </c>
      <c r="E202" s="154">
        <v>161</v>
      </c>
      <c r="F202" s="111" t="s">
        <v>1339</v>
      </c>
      <c r="G202" s="522" t="s">
        <v>4223</v>
      </c>
      <c r="H202" s="110" t="s">
        <v>4515</v>
      </c>
      <c r="I202" s="343"/>
      <c r="J202" s="108"/>
      <c r="K202" s="161"/>
      <c r="L202" s="107"/>
      <c r="M202" s="106" t="str">
        <f t="shared" si="92"/>
        <v/>
      </c>
      <c r="N202" s="106" t="str">
        <f t="shared" si="93"/>
        <v>◄</v>
      </c>
      <c r="O202" s="340"/>
      <c r="P202" s="339"/>
      <c r="Q202" s="106" t="str">
        <f t="shared" si="94"/>
        <v/>
      </c>
      <c r="R202" s="106" t="str">
        <f t="shared" si="95"/>
        <v>◄</v>
      </c>
      <c r="S202" s="340"/>
      <c r="T202" s="339"/>
      <c r="U202" s="23"/>
      <c r="V202" s="338"/>
      <c r="W202" s="105">
        <f t="shared" si="96"/>
        <v>0</v>
      </c>
      <c r="X202" s="104">
        <f t="shared" si="97"/>
        <v>0</v>
      </c>
      <c r="Y202" s="19"/>
      <c r="Z202" s="103">
        <f t="shared" si="98"/>
        <v>0</v>
      </c>
      <c r="AA202" s="102">
        <f t="shared" si="99"/>
        <v>0</v>
      </c>
      <c r="AB202" s="5" t="s">
        <v>0</v>
      </c>
      <c r="AC202" s="92"/>
    </row>
    <row r="203" spans="1:29" ht="13.95" customHeight="1" x14ac:dyDescent="0.25">
      <c r="A203" s="344"/>
      <c r="B203" s="23"/>
      <c r="C203" s="113"/>
      <c r="D203" s="155" t="s">
        <v>4306</v>
      </c>
      <c r="E203" s="154">
        <v>162</v>
      </c>
      <c r="F203" s="111" t="s">
        <v>1339</v>
      </c>
      <c r="G203" s="522" t="s">
        <v>4223</v>
      </c>
      <c r="H203" s="110" t="s">
        <v>4516</v>
      </c>
      <c r="I203" s="343"/>
      <c r="J203" s="108"/>
      <c r="K203" s="161"/>
      <c r="L203" s="107"/>
      <c r="M203" s="106" t="str">
        <f t="shared" si="92"/>
        <v/>
      </c>
      <c r="N203" s="106" t="str">
        <f t="shared" si="93"/>
        <v>◄</v>
      </c>
      <c r="O203" s="340"/>
      <c r="P203" s="339"/>
      <c r="Q203" s="106" t="str">
        <f t="shared" si="94"/>
        <v/>
      </c>
      <c r="R203" s="106" t="str">
        <f t="shared" si="95"/>
        <v>◄</v>
      </c>
      <c r="S203" s="340"/>
      <c r="T203" s="339"/>
      <c r="U203" s="23"/>
      <c r="V203" s="338"/>
      <c r="W203" s="105">
        <f t="shared" si="96"/>
        <v>0</v>
      </c>
      <c r="X203" s="104">
        <f t="shared" si="97"/>
        <v>0</v>
      </c>
      <c r="Y203" s="19"/>
      <c r="Z203" s="103">
        <f t="shared" si="98"/>
        <v>0</v>
      </c>
      <c r="AA203" s="102">
        <f t="shared" si="99"/>
        <v>0</v>
      </c>
      <c r="AB203" s="5" t="s">
        <v>0</v>
      </c>
      <c r="AC203" s="92"/>
    </row>
    <row r="204" spans="1:29" ht="13.95" customHeight="1" x14ac:dyDescent="0.25">
      <c r="A204" s="344"/>
      <c r="B204" s="23"/>
      <c r="C204" s="113"/>
      <c r="D204" s="155" t="s">
        <v>4306</v>
      </c>
      <c r="E204" s="154">
        <v>163</v>
      </c>
      <c r="F204" s="111" t="s">
        <v>1339</v>
      </c>
      <c r="G204" s="522" t="s">
        <v>4223</v>
      </c>
      <c r="H204" s="110" t="s">
        <v>4517</v>
      </c>
      <c r="I204" s="343"/>
      <c r="J204" s="108"/>
      <c r="K204" s="161"/>
      <c r="L204" s="107"/>
      <c r="M204" s="106" t="str">
        <f t="shared" si="92"/>
        <v/>
      </c>
      <c r="N204" s="106" t="str">
        <f t="shared" si="93"/>
        <v>◄</v>
      </c>
      <c r="O204" s="340"/>
      <c r="P204" s="339"/>
      <c r="Q204" s="106" t="str">
        <f t="shared" si="94"/>
        <v/>
      </c>
      <c r="R204" s="106" t="str">
        <f t="shared" si="95"/>
        <v>◄</v>
      </c>
      <c r="S204" s="340"/>
      <c r="T204" s="339"/>
      <c r="U204" s="23"/>
      <c r="V204" s="338"/>
      <c r="W204" s="105">
        <f t="shared" si="96"/>
        <v>0</v>
      </c>
      <c r="X204" s="104">
        <f t="shared" si="97"/>
        <v>0</v>
      </c>
      <c r="Y204" s="19"/>
      <c r="Z204" s="103">
        <f t="shared" si="98"/>
        <v>0</v>
      </c>
      <c r="AA204" s="102">
        <f t="shared" si="99"/>
        <v>0</v>
      </c>
      <c r="AB204" s="5" t="s">
        <v>0</v>
      </c>
      <c r="AC204" s="92"/>
    </row>
    <row r="205" spans="1:29" ht="13.95" customHeight="1" x14ac:dyDescent="0.25">
      <c r="A205" s="344"/>
      <c r="B205" s="23"/>
      <c r="C205" s="113"/>
      <c r="D205" s="155" t="s">
        <v>4306</v>
      </c>
      <c r="E205" s="154">
        <v>164</v>
      </c>
      <c r="F205" s="111" t="s">
        <v>1339</v>
      </c>
      <c r="G205" s="522" t="s">
        <v>4223</v>
      </c>
      <c r="H205" s="110" t="s">
        <v>4518</v>
      </c>
      <c r="I205" s="343"/>
      <c r="J205" s="108"/>
      <c r="K205" s="161"/>
      <c r="L205" s="107"/>
      <c r="M205" s="106" t="str">
        <f t="shared" si="92"/>
        <v/>
      </c>
      <c r="N205" s="106" t="str">
        <f t="shared" si="93"/>
        <v>◄</v>
      </c>
      <c r="O205" s="340"/>
      <c r="P205" s="339"/>
      <c r="Q205" s="106" t="str">
        <f t="shared" si="94"/>
        <v/>
      </c>
      <c r="R205" s="106" t="str">
        <f t="shared" si="95"/>
        <v>◄</v>
      </c>
      <c r="S205" s="340"/>
      <c r="T205" s="339"/>
      <c r="U205" s="23"/>
      <c r="V205" s="338"/>
      <c r="W205" s="105">
        <f t="shared" si="96"/>
        <v>0</v>
      </c>
      <c r="X205" s="104">
        <f t="shared" si="97"/>
        <v>0</v>
      </c>
      <c r="Y205" s="19"/>
      <c r="Z205" s="103">
        <f t="shared" si="98"/>
        <v>0</v>
      </c>
      <c r="AA205" s="102">
        <f t="shared" si="99"/>
        <v>0</v>
      </c>
      <c r="AB205" s="5" t="s">
        <v>0</v>
      </c>
      <c r="AC205" s="92"/>
    </row>
    <row r="206" spans="1:29" ht="13.95" customHeight="1" x14ac:dyDescent="0.25">
      <c r="A206" s="344"/>
      <c r="B206" s="23"/>
      <c r="C206" s="113"/>
      <c r="D206" s="155" t="s">
        <v>4306</v>
      </c>
      <c r="E206" s="154">
        <v>165</v>
      </c>
      <c r="F206" s="111" t="s">
        <v>1339</v>
      </c>
      <c r="G206" s="522" t="s">
        <v>4223</v>
      </c>
      <c r="H206" s="110" t="s">
        <v>4519</v>
      </c>
      <c r="I206" s="343"/>
      <c r="J206" s="108"/>
      <c r="K206" s="161"/>
      <c r="L206" s="107"/>
      <c r="M206" s="106" t="str">
        <f t="shared" si="92"/>
        <v/>
      </c>
      <c r="N206" s="106" t="str">
        <f t="shared" si="93"/>
        <v>◄</v>
      </c>
      <c r="O206" s="340"/>
      <c r="P206" s="339"/>
      <c r="Q206" s="106" t="str">
        <f t="shared" si="94"/>
        <v/>
      </c>
      <c r="R206" s="106" t="str">
        <f t="shared" si="95"/>
        <v>◄</v>
      </c>
      <c r="S206" s="340"/>
      <c r="T206" s="339"/>
      <c r="U206" s="23"/>
      <c r="V206" s="338"/>
      <c r="W206" s="105">
        <f t="shared" si="96"/>
        <v>0</v>
      </c>
      <c r="X206" s="104">
        <f t="shared" si="97"/>
        <v>0</v>
      </c>
      <c r="Y206" s="19"/>
      <c r="Z206" s="103">
        <f t="shared" si="98"/>
        <v>0</v>
      </c>
      <c r="AA206" s="102">
        <f t="shared" si="99"/>
        <v>0</v>
      </c>
      <c r="AB206" s="5" t="s">
        <v>0</v>
      </c>
      <c r="AC206" s="92"/>
    </row>
    <row r="207" spans="1:29" ht="13.95" customHeight="1" x14ac:dyDescent="0.25">
      <c r="A207" s="344"/>
      <c r="B207" s="23"/>
      <c r="C207" s="113"/>
      <c r="D207" s="155" t="s">
        <v>4306</v>
      </c>
      <c r="E207" s="154">
        <v>166</v>
      </c>
      <c r="F207" s="111" t="s">
        <v>1339</v>
      </c>
      <c r="G207" s="522" t="s">
        <v>4223</v>
      </c>
      <c r="H207" s="110" t="s">
        <v>4520</v>
      </c>
      <c r="I207" s="343"/>
      <c r="J207" s="108"/>
      <c r="K207" s="161"/>
      <c r="L207" s="107"/>
      <c r="M207" s="106" t="str">
        <f t="shared" si="92"/>
        <v/>
      </c>
      <c r="N207" s="106" t="str">
        <f t="shared" si="93"/>
        <v>◄</v>
      </c>
      <c r="O207" s="340"/>
      <c r="P207" s="339"/>
      <c r="Q207" s="106" t="str">
        <f t="shared" si="94"/>
        <v/>
      </c>
      <c r="R207" s="106" t="str">
        <f t="shared" si="95"/>
        <v>◄</v>
      </c>
      <c r="S207" s="340"/>
      <c r="T207" s="339"/>
      <c r="U207" s="23"/>
      <c r="V207" s="338"/>
      <c r="W207" s="105">
        <f t="shared" si="96"/>
        <v>0</v>
      </c>
      <c r="X207" s="104">
        <f t="shared" si="97"/>
        <v>0</v>
      </c>
      <c r="Y207" s="19"/>
      <c r="Z207" s="103">
        <f t="shared" si="98"/>
        <v>0</v>
      </c>
      <c r="AA207" s="102">
        <f t="shared" si="99"/>
        <v>0</v>
      </c>
      <c r="AB207" s="5" t="s">
        <v>0</v>
      </c>
      <c r="AC207" s="92"/>
    </row>
    <row r="208" spans="1:29" ht="13.95" customHeight="1" x14ac:dyDescent="0.25">
      <c r="A208" s="344"/>
      <c r="B208" s="23"/>
      <c r="C208" s="113"/>
      <c r="D208" s="155" t="s">
        <v>4306</v>
      </c>
      <c r="E208" s="154">
        <v>167</v>
      </c>
      <c r="F208" s="111" t="s">
        <v>1339</v>
      </c>
      <c r="G208" s="522" t="s">
        <v>4223</v>
      </c>
      <c r="H208" s="110" t="s">
        <v>4521</v>
      </c>
      <c r="I208" s="343"/>
      <c r="J208" s="108"/>
      <c r="K208" s="161"/>
      <c r="L208" s="107"/>
      <c r="M208" s="106" t="str">
        <f t="shared" si="92"/>
        <v/>
      </c>
      <c r="N208" s="106" t="str">
        <f t="shared" si="93"/>
        <v>◄</v>
      </c>
      <c r="O208" s="340"/>
      <c r="P208" s="339"/>
      <c r="Q208" s="106" t="str">
        <f t="shared" si="94"/>
        <v/>
      </c>
      <c r="R208" s="106" t="str">
        <f t="shared" si="95"/>
        <v>◄</v>
      </c>
      <c r="S208" s="340"/>
      <c r="T208" s="339"/>
      <c r="U208" s="23"/>
      <c r="V208" s="338"/>
      <c r="W208" s="105">
        <f t="shared" si="96"/>
        <v>0</v>
      </c>
      <c r="X208" s="104">
        <f t="shared" si="97"/>
        <v>0</v>
      </c>
      <c r="Y208" s="19"/>
      <c r="Z208" s="103">
        <f t="shared" si="98"/>
        <v>0</v>
      </c>
      <c r="AA208" s="102">
        <f t="shared" si="99"/>
        <v>0</v>
      </c>
      <c r="AB208" s="5" t="s">
        <v>0</v>
      </c>
      <c r="AC208" s="92"/>
    </row>
    <row r="209" spans="1:29" ht="13.95" customHeight="1" x14ac:dyDescent="0.25">
      <c r="A209" s="344"/>
      <c r="B209" s="23"/>
      <c r="C209" s="113"/>
      <c r="D209" s="155" t="s">
        <v>4306</v>
      </c>
      <c r="E209" s="154">
        <v>168</v>
      </c>
      <c r="F209" s="111" t="s">
        <v>1339</v>
      </c>
      <c r="G209" s="522" t="s">
        <v>4223</v>
      </c>
      <c r="H209" s="110" t="s">
        <v>4522</v>
      </c>
      <c r="I209" s="343"/>
      <c r="J209" s="108"/>
      <c r="K209" s="161"/>
      <c r="L209" s="107"/>
      <c r="M209" s="106" t="str">
        <f t="shared" si="92"/>
        <v/>
      </c>
      <c r="N209" s="106" t="str">
        <f t="shared" si="93"/>
        <v>◄</v>
      </c>
      <c r="O209" s="340"/>
      <c r="P209" s="339"/>
      <c r="Q209" s="106" t="str">
        <f t="shared" si="94"/>
        <v/>
      </c>
      <c r="R209" s="106" t="str">
        <f t="shared" si="95"/>
        <v>◄</v>
      </c>
      <c r="S209" s="340"/>
      <c r="T209" s="339"/>
      <c r="U209" s="23"/>
      <c r="V209" s="338"/>
      <c r="W209" s="105">
        <f t="shared" si="96"/>
        <v>0</v>
      </c>
      <c r="X209" s="104">
        <f t="shared" si="97"/>
        <v>0</v>
      </c>
      <c r="Y209" s="19"/>
      <c r="Z209" s="103">
        <f t="shared" si="98"/>
        <v>0</v>
      </c>
      <c r="AA209" s="102">
        <f t="shared" si="99"/>
        <v>0</v>
      </c>
      <c r="AB209" s="5" t="s">
        <v>0</v>
      </c>
      <c r="AC209" s="92"/>
    </row>
    <row r="210" spans="1:29" ht="13.95" customHeight="1" x14ac:dyDescent="0.25">
      <c r="A210" s="344"/>
      <c r="B210" s="23"/>
      <c r="C210" s="113"/>
      <c r="D210" s="155" t="s">
        <v>4306</v>
      </c>
      <c r="E210" s="154">
        <v>169</v>
      </c>
      <c r="F210" s="111" t="s">
        <v>1339</v>
      </c>
      <c r="G210" s="522" t="s">
        <v>4223</v>
      </c>
      <c r="H210" s="110" t="s">
        <v>4523</v>
      </c>
      <c r="I210" s="343"/>
      <c r="J210" s="108"/>
      <c r="K210" s="161"/>
      <c r="L210" s="107"/>
      <c r="M210" s="106" t="str">
        <f t="shared" si="92"/>
        <v/>
      </c>
      <c r="N210" s="106" t="str">
        <f t="shared" si="93"/>
        <v>◄</v>
      </c>
      <c r="O210" s="340"/>
      <c r="P210" s="339"/>
      <c r="Q210" s="106" t="str">
        <f t="shared" si="94"/>
        <v/>
      </c>
      <c r="R210" s="106" t="str">
        <f t="shared" si="95"/>
        <v>◄</v>
      </c>
      <c r="S210" s="340"/>
      <c r="T210" s="339"/>
      <c r="U210" s="23"/>
      <c r="V210" s="338"/>
      <c r="W210" s="105">
        <f t="shared" si="96"/>
        <v>0</v>
      </c>
      <c r="X210" s="104">
        <f t="shared" si="97"/>
        <v>0</v>
      </c>
      <c r="Y210" s="19"/>
      <c r="Z210" s="103">
        <f t="shared" si="98"/>
        <v>0</v>
      </c>
      <c r="AA210" s="102">
        <f t="shared" si="99"/>
        <v>0</v>
      </c>
      <c r="AB210" s="5" t="s">
        <v>0</v>
      </c>
      <c r="AC210" s="92"/>
    </row>
    <row r="211" spans="1:29" ht="13.95" customHeight="1" x14ac:dyDescent="0.25">
      <c r="A211" s="344"/>
      <c r="B211" s="23"/>
      <c r="C211" s="113"/>
      <c r="D211" s="155" t="s">
        <v>4306</v>
      </c>
      <c r="E211" s="154">
        <v>170</v>
      </c>
      <c r="F211" s="111" t="s">
        <v>1339</v>
      </c>
      <c r="G211" s="522" t="s">
        <v>4223</v>
      </c>
      <c r="H211" s="110" t="s">
        <v>4524</v>
      </c>
      <c r="I211" s="343"/>
      <c r="J211" s="108"/>
      <c r="K211" s="161"/>
      <c r="L211" s="107"/>
      <c r="M211" s="106" t="str">
        <f t="shared" si="92"/>
        <v/>
      </c>
      <c r="N211" s="106" t="str">
        <f t="shared" si="93"/>
        <v>◄</v>
      </c>
      <c r="O211" s="340"/>
      <c r="P211" s="339"/>
      <c r="Q211" s="106" t="str">
        <f t="shared" si="94"/>
        <v/>
      </c>
      <c r="R211" s="106" t="str">
        <f t="shared" si="95"/>
        <v>◄</v>
      </c>
      <c r="S211" s="340"/>
      <c r="T211" s="339"/>
      <c r="U211" s="23"/>
      <c r="V211" s="338"/>
      <c r="W211" s="105">
        <f t="shared" si="96"/>
        <v>0</v>
      </c>
      <c r="X211" s="104">
        <f t="shared" si="97"/>
        <v>0</v>
      </c>
      <c r="Y211" s="19"/>
      <c r="Z211" s="103">
        <f t="shared" si="98"/>
        <v>0</v>
      </c>
      <c r="AA211" s="102">
        <f t="shared" si="99"/>
        <v>0</v>
      </c>
      <c r="AB211" s="5" t="s">
        <v>0</v>
      </c>
      <c r="AC211" s="92"/>
    </row>
    <row r="212" spans="1:29" ht="13.95" customHeight="1" thickBot="1" x14ac:dyDescent="0.3">
      <c r="A212" s="344"/>
      <c r="B212" s="23"/>
      <c r="C212" s="113"/>
      <c r="D212" s="155" t="s">
        <v>4306</v>
      </c>
      <c r="E212" s="154">
        <v>171</v>
      </c>
      <c r="F212" s="111" t="s">
        <v>1339</v>
      </c>
      <c r="G212" s="522" t="s">
        <v>4223</v>
      </c>
      <c r="H212" s="110" t="s">
        <v>4525</v>
      </c>
      <c r="I212" s="343"/>
      <c r="J212" s="108"/>
      <c r="K212" s="161"/>
      <c r="L212" s="107"/>
      <c r="M212" s="106" t="str">
        <f t="shared" si="92"/>
        <v/>
      </c>
      <c r="N212" s="106" t="str">
        <f t="shared" si="93"/>
        <v>◄</v>
      </c>
      <c r="O212" s="340"/>
      <c r="P212" s="339"/>
      <c r="Q212" s="106" t="str">
        <f t="shared" si="94"/>
        <v/>
      </c>
      <c r="R212" s="106" t="str">
        <f t="shared" si="95"/>
        <v>◄</v>
      </c>
      <c r="S212" s="340"/>
      <c r="T212" s="339"/>
      <c r="U212" s="23"/>
      <c r="V212" s="338"/>
      <c r="W212" s="105">
        <f t="shared" si="96"/>
        <v>0</v>
      </c>
      <c r="X212" s="104">
        <f t="shared" si="97"/>
        <v>0</v>
      </c>
      <c r="Y212" s="19"/>
      <c r="Z212" s="103">
        <f t="shared" si="98"/>
        <v>0</v>
      </c>
      <c r="AA212" s="102">
        <f t="shared" si="99"/>
        <v>0</v>
      </c>
      <c r="AB212" s="5" t="s">
        <v>0</v>
      </c>
      <c r="AC212" s="92"/>
    </row>
    <row r="213" spans="1:29" ht="16.8" thickTop="1" thickBot="1" x14ac:dyDescent="0.3">
      <c r="A213" s="157"/>
      <c r="B213" s="14">
        <f>ROWS(B214:B222)-1</f>
        <v>8</v>
      </c>
      <c r="C213" s="158" t="s">
        <v>4526</v>
      </c>
      <c r="D213" s="12"/>
      <c r="E213" s="101"/>
      <c r="F213" s="10"/>
      <c r="G213" s="10"/>
      <c r="H213" s="100"/>
      <c r="I213" s="99"/>
      <c r="J213" s="99"/>
      <c r="K213" s="171">
        <v>19432</v>
      </c>
      <c r="L213" s="98"/>
      <c r="M213" s="97"/>
      <c r="N213" s="96" t="str">
        <f>IF(COUNTIF(M214:M222,"?")&gt;0,"?",IF(AND(O213="◄",P213="►"),"◄►",IF(O213="◄","◄",IF(P213="►","►",""))))</f>
        <v>◄</v>
      </c>
      <c r="O213" s="43" t="str">
        <f>IF(SUM(O214:O222)+1=ROWS(O214:O222)-COUNTIF(O214:O222,"-"),"","◄")</f>
        <v>◄</v>
      </c>
      <c r="P213" s="42" t="str">
        <f>IF(SUM(P214:P222)&gt;0,"►","")</f>
        <v/>
      </c>
      <c r="Q213" s="45"/>
      <c r="R213" s="96" t="str">
        <f>IF(COUNTIF(Q214:Q222,"?")&gt;0,"?",IF(AND(S213="◄",T213="►"),"◄►",IF(S213="◄","◄",IF(T213="►","►",""))))</f>
        <v>◄</v>
      </c>
      <c r="S213" s="43" t="str">
        <f>IF(SUM(S214:S222)+1=ROWS(S214:S222)-COUNTIF(S214:S222,"-"),"","◄")</f>
        <v>◄</v>
      </c>
      <c r="T213" s="42" t="str">
        <f>IF(SUM(T214:T222)&gt;0,"►","")</f>
        <v/>
      </c>
      <c r="U213" s="61">
        <f>ROWS(U214:U222)-1</f>
        <v>8</v>
      </c>
      <c r="V213" s="41">
        <f>SUM(V214:V222)-V222</f>
        <v>0</v>
      </c>
      <c r="W213" s="94" t="s">
        <v>51</v>
      </c>
      <c r="X213" s="93"/>
      <c r="Y213" s="41">
        <f>SUM(Y214:Y222)-Y222</f>
        <v>0</v>
      </c>
      <c r="Z213" s="94" t="s">
        <v>51</v>
      </c>
      <c r="AA213" s="93"/>
      <c r="AB213" s="5" t="s">
        <v>0</v>
      </c>
      <c r="AC213" s="92"/>
    </row>
    <row r="214" spans="1:29" x14ac:dyDescent="0.25">
      <c r="A214" s="344"/>
      <c r="B214" s="23"/>
      <c r="C214" s="113"/>
      <c r="D214" s="155" t="s">
        <v>4306</v>
      </c>
      <c r="E214" s="154">
        <v>172</v>
      </c>
      <c r="F214" s="245" t="s">
        <v>4333</v>
      </c>
      <c r="G214" s="522" t="s">
        <v>4342</v>
      </c>
      <c r="H214" s="110" t="s">
        <v>4343</v>
      </c>
      <c r="I214" s="343" t="s">
        <v>4338</v>
      </c>
      <c r="J214" s="108" t="s">
        <v>4336</v>
      </c>
      <c r="K214" s="161"/>
      <c r="L214" s="108"/>
      <c r="M214" s="106" t="str">
        <f t="shared" ref="M214:M221" si="100">IF(N214="?","?","")</f>
        <v/>
      </c>
      <c r="N214" s="106" t="str">
        <f t="shared" ref="N214:N221" si="101">IF(AND(O214="",P214&gt;0),"?",IF(O214="","◄",IF(P214&gt;=1,"►","")))</f>
        <v>◄</v>
      </c>
      <c r="O214" s="340"/>
      <c r="P214" s="339"/>
      <c r="Q214" s="106" t="str">
        <f t="shared" ref="Q214:Q221" si="102">IF(R214="?","?","")</f>
        <v/>
      </c>
      <c r="R214" s="106" t="str">
        <f t="shared" ref="R214:R221" si="103">IF(AND(S214="",T214&gt;0),"?",IF(S214="","◄",IF(T214&gt;=1,"►","")))</f>
        <v>◄</v>
      </c>
      <c r="S214" s="340"/>
      <c r="T214" s="339"/>
      <c r="U214" s="23"/>
      <c r="V214" s="338"/>
      <c r="W214" s="105">
        <f t="shared" ref="W214:X221" si="104">(O214*V214)</f>
        <v>0</v>
      </c>
      <c r="X214" s="104">
        <f t="shared" si="104"/>
        <v>0</v>
      </c>
      <c r="Y214" s="19"/>
      <c r="Z214" s="103">
        <f t="shared" ref="Z214:AA221" si="105">(S214*Y214)</f>
        <v>0</v>
      </c>
      <c r="AA214" s="102">
        <f t="shared" si="105"/>
        <v>0</v>
      </c>
      <c r="AB214" s="5" t="s">
        <v>0</v>
      </c>
      <c r="AC214" s="92"/>
    </row>
    <row r="215" spans="1:29" x14ac:dyDescent="0.25">
      <c r="A215" s="344"/>
      <c r="B215" s="23"/>
      <c r="C215" s="113"/>
      <c r="D215" s="155" t="s">
        <v>4306</v>
      </c>
      <c r="E215" s="154">
        <v>173</v>
      </c>
      <c r="F215" s="245" t="s">
        <v>4333</v>
      </c>
      <c r="G215" s="522" t="s">
        <v>4342</v>
      </c>
      <c r="H215" s="110" t="s">
        <v>4343</v>
      </c>
      <c r="I215" s="343" t="s">
        <v>4338</v>
      </c>
      <c r="J215" s="108" t="s">
        <v>4335</v>
      </c>
      <c r="K215" s="161"/>
      <c r="L215" s="107"/>
      <c r="M215" s="106" t="str">
        <f t="shared" si="100"/>
        <v/>
      </c>
      <c r="N215" s="106" t="str">
        <f t="shared" si="101"/>
        <v>◄</v>
      </c>
      <c r="O215" s="340"/>
      <c r="P215" s="339"/>
      <c r="Q215" s="106" t="str">
        <f t="shared" si="102"/>
        <v/>
      </c>
      <c r="R215" s="106" t="str">
        <f t="shared" si="103"/>
        <v>◄</v>
      </c>
      <c r="S215" s="340"/>
      <c r="T215" s="339"/>
      <c r="U215" s="23"/>
      <c r="V215" s="338"/>
      <c r="W215" s="105">
        <f t="shared" si="104"/>
        <v>0</v>
      </c>
      <c r="X215" s="104">
        <f t="shared" si="104"/>
        <v>0</v>
      </c>
      <c r="Y215" s="19"/>
      <c r="Z215" s="103">
        <f t="shared" si="105"/>
        <v>0</v>
      </c>
      <c r="AA215" s="102">
        <f t="shared" si="105"/>
        <v>0</v>
      </c>
      <c r="AB215" s="5" t="s">
        <v>0</v>
      </c>
      <c r="AC215" s="92"/>
    </row>
    <row r="216" spans="1:29" x14ac:dyDescent="0.25">
      <c r="A216" s="344"/>
      <c r="B216" s="23"/>
      <c r="C216" s="113"/>
      <c r="D216" s="155" t="s">
        <v>4306</v>
      </c>
      <c r="E216" s="154">
        <v>174</v>
      </c>
      <c r="F216" s="245" t="s">
        <v>4333</v>
      </c>
      <c r="G216" s="522" t="s">
        <v>4342</v>
      </c>
      <c r="H216" s="110" t="s">
        <v>4343</v>
      </c>
      <c r="I216" s="343" t="s">
        <v>4338</v>
      </c>
      <c r="J216" s="108" t="s">
        <v>4334</v>
      </c>
      <c r="K216" s="161"/>
      <c r="L216" s="107"/>
      <c r="M216" s="106" t="str">
        <f t="shared" si="100"/>
        <v/>
      </c>
      <c r="N216" s="106" t="str">
        <f t="shared" si="101"/>
        <v>◄</v>
      </c>
      <c r="O216" s="340"/>
      <c r="P216" s="339"/>
      <c r="Q216" s="106" t="str">
        <f t="shared" si="102"/>
        <v/>
      </c>
      <c r="R216" s="106" t="str">
        <f t="shared" si="103"/>
        <v>◄</v>
      </c>
      <c r="S216" s="340"/>
      <c r="T216" s="339"/>
      <c r="U216" s="23"/>
      <c r="V216" s="338"/>
      <c r="W216" s="105">
        <f t="shared" si="104"/>
        <v>0</v>
      </c>
      <c r="X216" s="104">
        <f t="shared" si="104"/>
        <v>0</v>
      </c>
      <c r="Y216" s="19"/>
      <c r="Z216" s="103">
        <f t="shared" si="105"/>
        <v>0</v>
      </c>
      <c r="AA216" s="102">
        <f t="shared" si="105"/>
        <v>0</v>
      </c>
      <c r="AB216" s="5" t="s">
        <v>0</v>
      </c>
      <c r="AC216" s="92"/>
    </row>
    <row r="217" spans="1:29" x14ac:dyDescent="0.25">
      <c r="A217" s="344"/>
      <c r="B217" s="23"/>
      <c r="C217" s="113"/>
      <c r="D217" s="155" t="s">
        <v>4306</v>
      </c>
      <c r="E217" s="154">
        <v>175</v>
      </c>
      <c r="F217" s="245" t="s">
        <v>4333</v>
      </c>
      <c r="G217" s="522" t="s">
        <v>4342</v>
      </c>
      <c r="H217" s="110" t="s">
        <v>4343</v>
      </c>
      <c r="I217" s="343" t="s">
        <v>4338</v>
      </c>
      <c r="J217" s="108" t="s">
        <v>4330</v>
      </c>
      <c r="K217" s="161"/>
      <c r="L217" s="107"/>
      <c r="M217" s="106" t="str">
        <f t="shared" si="100"/>
        <v/>
      </c>
      <c r="N217" s="106" t="str">
        <f t="shared" si="101"/>
        <v>◄</v>
      </c>
      <c r="O217" s="340"/>
      <c r="P217" s="339"/>
      <c r="Q217" s="106" t="str">
        <f t="shared" si="102"/>
        <v/>
      </c>
      <c r="R217" s="106" t="str">
        <f t="shared" si="103"/>
        <v>◄</v>
      </c>
      <c r="S217" s="340"/>
      <c r="T217" s="339"/>
      <c r="U217" s="23"/>
      <c r="V217" s="338"/>
      <c r="W217" s="105">
        <f t="shared" si="104"/>
        <v>0</v>
      </c>
      <c r="X217" s="104">
        <f t="shared" si="104"/>
        <v>0</v>
      </c>
      <c r="Y217" s="19"/>
      <c r="Z217" s="103">
        <f t="shared" si="105"/>
        <v>0</v>
      </c>
      <c r="AA217" s="102">
        <f t="shared" si="105"/>
        <v>0</v>
      </c>
      <c r="AB217" s="5" t="s">
        <v>0</v>
      </c>
      <c r="AC217" s="92"/>
    </row>
    <row r="218" spans="1:29" x14ac:dyDescent="0.25">
      <c r="A218" s="344"/>
      <c r="B218" s="23"/>
      <c r="C218" s="113"/>
      <c r="D218" s="155" t="s">
        <v>4306</v>
      </c>
      <c r="E218" s="154">
        <v>184</v>
      </c>
      <c r="F218" s="245" t="s">
        <v>4333</v>
      </c>
      <c r="G218" s="522" t="s">
        <v>4342</v>
      </c>
      <c r="H218" s="110" t="s">
        <v>4343</v>
      </c>
      <c r="I218" s="343" t="s">
        <v>4331</v>
      </c>
      <c r="J218" s="108" t="s">
        <v>4341</v>
      </c>
      <c r="K218" s="161"/>
      <c r="L218" s="107"/>
      <c r="M218" s="106" t="str">
        <f t="shared" si="100"/>
        <v/>
      </c>
      <c r="N218" s="106" t="str">
        <f t="shared" si="101"/>
        <v>◄</v>
      </c>
      <c r="O218" s="340"/>
      <c r="P218" s="339"/>
      <c r="Q218" s="106" t="str">
        <f t="shared" si="102"/>
        <v/>
      </c>
      <c r="R218" s="106" t="str">
        <f t="shared" si="103"/>
        <v>◄</v>
      </c>
      <c r="S218" s="340"/>
      <c r="T218" s="339"/>
      <c r="U218" s="23"/>
      <c r="V218" s="338"/>
      <c r="W218" s="105">
        <f t="shared" si="104"/>
        <v>0</v>
      </c>
      <c r="X218" s="104">
        <f t="shared" si="104"/>
        <v>0</v>
      </c>
      <c r="Y218" s="19"/>
      <c r="Z218" s="103">
        <f t="shared" si="105"/>
        <v>0</v>
      </c>
      <c r="AA218" s="102">
        <f t="shared" si="105"/>
        <v>0</v>
      </c>
      <c r="AB218" s="5" t="s">
        <v>0</v>
      </c>
      <c r="AC218" s="92"/>
    </row>
    <row r="219" spans="1:29" x14ac:dyDescent="0.25">
      <c r="A219" s="344"/>
      <c r="B219" s="23"/>
      <c r="C219" s="113"/>
      <c r="D219" s="155" t="s">
        <v>4306</v>
      </c>
      <c r="E219" s="154">
        <v>185</v>
      </c>
      <c r="F219" s="245" t="s">
        <v>4333</v>
      </c>
      <c r="G219" s="522" t="s">
        <v>4342</v>
      </c>
      <c r="H219" s="110" t="s">
        <v>4343</v>
      </c>
      <c r="I219" s="343" t="s">
        <v>4331</v>
      </c>
      <c r="J219" s="108" t="s">
        <v>4340</v>
      </c>
      <c r="K219" s="161"/>
      <c r="L219" s="107"/>
      <c r="M219" s="106" t="str">
        <f t="shared" si="100"/>
        <v/>
      </c>
      <c r="N219" s="106" t="str">
        <f t="shared" si="101"/>
        <v>◄</v>
      </c>
      <c r="O219" s="340"/>
      <c r="P219" s="339"/>
      <c r="Q219" s="106" t="str">
        <f t="shared" si="102"/>
        <v/>
      </c>
      <c r="R219" s="106" t="str">
        <f t="shared" si="103"/>
        <v>◄</v>
      </c>
      <c r="S219" s="340"/>
      <c r="T219" s="339"/>
      <c r="U219" s="23"/>
      <c r="V219" s="338"/>
      <c r="W219" s="105">
        <f t="shared" si="104"/>
        <v>0</v>
      </c>
      <c r="X219" s="104">
        <f t="shared" si="104"/>
        <v>0</v>
      </c>
      <c r="Y219" s="19"/>
      <c r="Z219" s="103">
        <f t="shared" si="105"/>
        <v>0</v>
      </c>
      <c r="AA219" s="102">
        <f t="shared" si="105"/>
        <v>0</v>
      </c>
      <c r="AB219" s="5" t="s">
        <v>0</v>
      </c>
      <c r="AC219" s="92"/>
    </row>
    <row r="220" spans="1:29" x14ac:dyDescent="0.25">
      <c r="A220" s="344"/>
      <c r="B220" s="23"/>
      <c r="C220" s="113"/>
      <c r="D220" s="155" t="s">
        <v>4306</v>
      </c>
      <c r="E220" s="154">
        <v>186</v>
      </c>
      <c r="F220" s="245" t="s">
        <v>4333</v>
      </c>
      <c r="G220" s="522" t="s">
        <v>4342</v>
      </c>
      <c r="H220" s="110" t="s">
        <v>4343</v>
      </c>
      <c r="I220" s="343" t="s">
        <v>4331</v>
      </c>
      <c r="J220" s="108" t="s">
        <v>4339</v>
      </c>
      <c r="K220" s="161"/>
      <c r="L220" s="107"/>
      <c r="M220" s="106" t="str">
        <f t="shared" si="100"/>
        <v/>
      </c>
      <c r="N220" s="106" t="str">
        <f t="shared" si="101"/>
        <v>◄</v>
      </c>
      <c r="O220" s="340"/>
      <c r="P220" s="339"/>
      <c r="Q220" s="106" t="str">
        <f t="shared" si="102"/>
        <v/>
      </c>
      <c r="R220" s="106" t="str">
        <f t="shared" si="103"/>
        <v>◄</v>
      </c>
      <c r="S220" s="340"/>
      <c r="T220" s="339"/>
      <c r="U220" s="23"/>
      <c r="V220" s="338"/>
      <c r="W220" s="105">
        <f t="shared" si="104"/>
        <v>0</v>
      </c>
      <c r="X220" s="104">
        <f t="shared" si="104"/>
        <v>0</v>
      </c>
      <c r="Y220" s="19"/>
      <c r="Z220" s="103">
        <f t="shared" si="105"/>
        <v>0</v>
      </c>
      <c r="AA220" s="102">
        <f t="shared" si="105"/>
        <v>0</v>
      </c>
      <c r="AB220" s="5" t="s">
        <v>0</v>
      </c>
      <c r="AC220" s="92"/>
    </row>
    <row r="221" spans="1:29" ht="15" thickBot="1" x14ac:dyDescent="0.3">
      <c r="A221" s="344"/>
      <c r="B221" s="23"/>
      <c r="C221" s="113"/>
      <c r="D221" s="155" t="s">
        <v>4306</v>
      </c>
      <c r="E221" s="154">
        <v>187</v>
      </c>
      <c r="F221" s="245" t="s">
        <v>4333</v>
      </c>
      <c r="G221" s="522" t="s">
        <v>4342</v>
      </c>
      <c r="H221" s="110" t="s">
        <v>4343</v>
      </c>
      <c r="I221" s="343" t="s">
        <v>4331</v>
      </c>
      <c r="J221" s="108" t="s">
        <v>4337</v>
      </c>
      <c r="K221" s="161"/>
      <c r="L221" s="107"/>
      <c r="M221" s="106" t="str">
        <f t="shared" si="100"/>
        <v/>
      </c>
      <c r="N221" s="106" t="str">
        <f t="shared" si="101"/>
        <v>◄</v>
      </c>
      <c r="O221" s="340"/>
      <c r="P221" s="339"/>
      <c r="Q221" s="106" t="str">
        <f t="shared" si="102"/>
        <v/>
      </c>
      <c r="R221" s="106" t="str">
        <f t="shared" si="103"/>
        <v>◄</v>
      </c>
      <c r="S221" s="340"/>
      <c r="T221" s="339"/>
      <c r="U221" s="23"/>
      <c r="V221" s="338"/>
      <c r="W221" s="105">
        <f t="shared" si="104"/>
        <v>0</v>
      </c>
      <c r="X221" s="104">
        <f t="shared" si="104"/>
        <v>0</v>
      </c>
      <c r="Y221" s="19"/>
      <c r="Z221" s="103">
        <f t="shared" si="105"/>
        <v>0</v>
      </c>
      <c r="AA221" s="102">
        <f t="shared" si="105"/>
        <v>0</v>
      </c>
      <c r="AB221" s="5" t="s">
        <v>0</v>
      </c>
      <c r="AC221" s="92"/>
    </row>
    <row r="222" spans="1:29" ht="16.8" thickTop="1" thickBot="1" x14ac:dyDescent="0.3">
      <c r="A222" s="157"/>
      <c r="B222" s="14">
        <f>ROWS(B223:B231)-1</f>
        <v>8</v>
      </c>
      <c r="C222" s="158" t="s">
        <v>4527</v>
      </c>
      <c r="D222" s="12"/>
      <c r="E222" s="101"/>
      <c r="F222" s="10"/>
      <c r="G222" s="10"/>
      <c r="H222" s="100"/>
      <c r="I222" s="99"/>
      <c r="J222" s="99"/>
      <c r="K222" s="171">
        <v>19432</v>
      </c>
      <c r="L222" s="98"/>
      <c r="M222" s="97"/>
      <c r="N222" s="96" t="str">
        <f>IF(COUNTIF(M223:M231,"?")&gt;0,"?",IF(AND(O222="◄",P222="►"),"◄►",IF(O222="◄","◄",IF(P222="►","►",""))))</f>
        <v>◄</v>
      </c>
      <c r="O222" s="43" t="str">
        <f>IF(SUM(O223:O231)+1=ROWS(O223:O231)-COUNTIF(O223:O231,"-"),"","◄")</f>
        <v>◄</v>
      </c>
      <c r="P222" s="42" t="str">
        <f>IF(SUM(P223:P231)&gt;0,"►","")</f>
        <v/>
      </c>
      <c r="Q222" s="45"/>
      <c r="R222" s="96" t="str">
        <f>IF(COUNTIF(Q223:Q231,"?")&gt;0,"?",IF(AND(S222="◄",T222="►"),"◄►",IF(S222="◄","◄",IF(T222="►","►",""))))</f>
        <v>◄</v>
      </c>
      <c r="S222" s="43" t="str">
        <f>IF(SUM(S223:S231)+1=ROWS(S223:S231)-COUNTIF(S223:S231,"-"),"","◄")</f>
        <v>◄</v>
      </c>
      <c r="T222" s="42" t="str">
        <f>IF(SUM(T223:T231)&gt;0,"►","")</f>
        <v/>
      </c>
      <c r="U222" s="61">
        <f>ROWS(U223:U231)-1</f>
        <v>8</v>
      </c>
      <c r="V222" s="41">
        <f>SUM(V223:V231)-V231</f>
        <v>0</v>
      </c>
      <c r="W222" s="94" t="s">
        <v>51</v>
      </c>
      <c r="X222" s="93"/>
      <c r="Y222" s="41">
        <f>SUM(Y223:Y231)-Y231</f>
        <v>0</v>
      </c>
      <c r="Z222" s="94" t="s">
        <v>51</v>
      </c>
      <c r="AA222" s="93"/>
      <c r="AB222" s="5" t="s">
        <v>0</v>
      </c>
      <c r="AC222" s="92"/>
    </row>
    <row r="223" spans="1:29" x14ac:dyDescent="0.25">
      <c r="A223" s="344"/>
      <c r="B223" s="23"/>
      <c r="C223" s="113"/>
      <c r="D223" s="155" t="s">
        <v>4306</v>
      </c>
      <c r="E223" s="154">
        <v>176</v>
      </c>
      <c r="F223" s="245" t="s">
        <v>4333</v>
      </c>
      <c r="G223" s="522" t="s">
        <v>4342</v>
      </c>
      <c r="H223" s="110" t="s">
        <v>4332</v>
      </c>
      <c r="I223" s="343" t="s">
        <v>4338</v>
      </c>
      <c r="J223" s="108" t="s">
        <v>4341</v>
      </c>
      <c r="K223" s="161"/>
      <c r="L223" s="108"/>
      <c r="M223" s="106" t="str">
        <f t="shared" ref="M223:M230" si="106">IF(N223="?","?","")</f>
        <v/>
      </c>
      <c r="N223" s="106" t="str">
        <f t="shared" ref="N223:N230" si="107">IF(AND(O223="",P223&gt;0),"?",IF(O223="","◄",IF(P223&gt;=1,"►","")))</f>
        <v>◄</v>
      </c>
      <c r="O223" s="340"/>
      <c r="P223" s="339"/>
      <c r="Q223" s="106" t="str">
        <f t="shared" ref="Q223:Q230" si="108">IF(R223="?","?","")</f>
        <v/>
      </c>
      <c r="R223" s="106" t="str">
        <f t="shared" ref="R223:R230" si="109">IF(AND(S223="",T223&gt;0),"?",IF(S223="","◄",IF(T223&gt;=1,"►","")))</f>
        <v>◄</v>
      </c>
      <c r="S223" s="340"/>
      <c r="T223" s="339"/>
      <c r="U223" s="23"/>
      <c r="V223" s="338"/>
      <c r="W223" s="105">
        <f t="shared" ref="W223:X230" si="110">(O223*V223)</f>
        <v>0</v>
      </c>
      <c r="X223" s="104">
        <f t="shared" si="110"/>
        <v>0</v>
      </c>
      <c r="Y223" s="19"/>
      <c r="Z223" s="103">
        <f t="shared" ref="Z223:AA230" si="111">(S223*Y223)</f>
        <v>0</v>
      </c>
      <c r="AA223" s="102">
        <f t="shared" si="111"/>
        <v>0</v>
      </c>
      <c r="AB223" s="5" t="s">
        <v>0</v>
      </c>
      <c r="AC223" s="92"/>
    </row>
    <row r="224" spans="1:29" x14ac:dyDescent="0.25">
      <c r="A224" s="344"/>
      <c r="B224" s="23"/>
      <c r="C224" s="113"/>
      <c r="D224" s="155" t="s">
        <v>4306</v>
      </c>
      <c r="E224" s="154">
        <v>177</v>
      </c>
      <c r="F224" s="245" t="s">
        <v>4333</v>
      </c>
      <c r="G224" s="522" t="s">
        <v>4342</v>
      </c>
      <c r="H224" s="110" t="s">
        <v>4332</v>
      </c>
      <c r="I224" s="343" t="s">
        <v>4338</v>
      </c>
      <c r="J224" s="108" t="s">
        <v>4340</v>
      </c>
      <c r="K224" s="161"/>
      <c r="L224" s="107"/>
      <c r="M224" s="106" t="str">
        <f t="shared" si="106"/>
        <v/>
      </c>
      <c r="N224" s="106" t="str">
        <f t="shared" si="107"/>
        <v>◄</v>
      </c>
      <c r="O224" s="340"/>
      <c r="P224" s="339"/>
      <c r="Q224" s="106" t="str">
        <f t="shared" si="108"/>
        <v/>
      </c>
      <c r="R224" s="106" t="str">
        <f t="shared" si="109"/>
        <v>◄</v>
      </c>
      <c r="S224" s="340"/>
      <c r="T224" s="339"/>
      <c r="U224" s="23"/>
      <c r="V224" s="338"/>
      <c r="W224" s="105">
        <f t="shared" si="110"/>
        <v>0</v>
      </c>
      <c r="X224" s="104">
        <f t="shared" si="110"/>
        <v>0</v>
      </c>
      <c r="Y224" s="19"/>
      <c r="Z224" s="103">
        <f t="shared" si="111"/>
        <v>0</v>
      </c>
      <c r="AA224" s="102">
        <f t="shared" si="111"/>
        <v>0</v>
      </c>
      <c r="AB224" s="5" t="s">
        <v>0</v>
      </c>
      <c r="AC224" s="92"/>
    </row>
    <row r="225" spans="1:29" x14ac:dyDescent="0.25">
      <c r="A225" s="344"/>
      <c r="B225" s="23"/>
      <c r="C225" s="113"/>
      <c r="D225" s="155" t="s">
        <v>4306</v>
      </c>
      <c r="E225" s="154">
        <v>178</v>
      </c>
      <c r="F225" s="245" t="s">
        <v>4333</v>
      </c>
      <c r="G225" s="522" t="s">
        <v>4342</v>
      </c>
      <c r="H225" s="110" t="s">
        <v>4332</v>
      </c>
      <c r="I225" s="343" t="s">
        <v>4338</v>
      </c>
      <c r="J225" s="108" t="s">
        <v>4339</v>
      </c>
      <c r="K225" s="161"/>
      <c r="L225" s="107"/>
      <c r="M225" s="106" t="str">
        <f t="shared" si="106"/>
        <v/>
      </c>
      <c r="N225" s="106" t="str">
        <f t="shared" si="107"/>
        <v>◄</v>
      </c>
      <c r="O225" s="340"/>
      <c r="P225" s="339"/>
      <c r="Q225" s="106" t="str">
        <f t="shared" si="108"/>
        <v/>
      </c>
      <c r="R225" s="106" t="str">
        <f t="shared" si="109"/>
        <v>◄</v>
      </c>
      <c r="S225" s="340"/>
      <c r="T225" s="339"/>
      <c r="U225" s="23"/>
      <c r="V225" s="338"/>
      <c r="W225" s="105">
        <f t="shared" si="110"/>
        <v>0</v>
      </c>
      <c r="X225" s="104">
        <f t="shared" si="110"/>
        <v>0</v>
      </c>
      <c r="Y225" s="19"/>
      <c r="Z225" s="103">
        <f t="shared" si="111"/>
        <v>0</v>
      </c>
      <c r="AA225" s="102">
        <f t="shared" si="111"/>
        <v>0</v>
      </c>
      <c r="AB225" s="5" t="s">
        <v>0</v>
      </c>
      <c r="AC225" s="92"/>
    </row>
    <row r="226" spans="1:29" x14ac:dyDescent="0.25">
      <c r="A226" s="344"/>
      <c r="B226" s="23"/>
      <c r="C226" s="113"/>
      <c r="D226" s="155" t="s">
        <v>4306</v>
      </c>
      <c r="E226" s="154">
        <v>179</v>
      </c>
      <c r="F226" s="245" t="s">
        <v>4333</v>
      </c>
      <c r="G226" s="522" t="s">
        <v>4342</v>
      </c>
      <c r="H226" s="110" t="s">
        <v>4332</v>
      </c>
      <c r="I226" s="343" t="s">
        <v>4338</v>
      </c>
      <c r="J226" s="108" t="s">
        <v>4337</v>
      </c>
      <c r="K226" s="161"/>
      <c r="L226" s="107"/>
      <c r="M226" s="106" t="str">
        <f t="shared" si="106"/>
        <v/>
      </c>
      <c r="N226" s="106" t="str">
        <f t="shared" si="107"/>
        <v>◄</v>
      </c>
      <c r="O226" s="340"/>
      <c r="P226" s="339"/>
      <c r="Q226" s="106" t="str">
        <f t="shared" si="108"/>
        <v/>
      </c>
      <c r="R226" s="106" t="str">
        <f t="shared" si="109"/>
        <v>◄</v>
      </c>
      <c r="S226" s="340"/>
      <c r="T226" s="339"/>
      <c r="U226" s="23"/>
      <c r="V226" s="338"/>
      <c r="W226" s="105">
        <f t="shared" si="110"/>
        <v>0</v>
      </c>
      <c r="X226" s="104">
        <f t="shared" si="110"/>
        <v>0</v>
      </c>
      <c r="Y226" s="19"/>
      <c r="Z226" s="103">
        <f t="shared" si="111"/>
        <v>0</v>
      </c>
      <c r="AA226" s="102">
        <f t="shared" si="111"/>
        <v>0</v>
      </c>
      <c r="AB226" s="5" t="s">
        <v>0</v>
      </c>
      <c r="AC226" s="92"/>
    </row>
    <row r="227" spans="1:29" x14ac:dyDescent="0.25">
      <c r="A227" s="344"/>
      <c r="B227" s="23"/>
      <c r="C227" s="113"/>
      <c r="D227" s="155" t="s">
        <v>4306</v>
      </c>
      <c r="E227" s="154">
        <v>180</v>
      </c>
      <c r="F227" s="245" t="s">
        <v>4333</v>
      </c>
      <c r="G227" s="522" t="s">
        <v>4342</v>
      </c>
      <c r="H227" s="110" t="s">
        <v>4332</v>
      </c>
      <c r="I227" s="343" t="s">
        <v>4331</v>
      </c>
      <c r="J227" s="108" t="s">
        <v>4336</v>
      </c>
      <c r="K227" s="161"/>
      <c r="L227" s="107"/>
      <c r="M227" s="106" t="str">
        <f t="shared" si="106"/>
        <v/>
      </c>
      <c r="N227" s="106" t="str">
        <f t="shared" si="107"/>
        <v>◄</v>
      </c>
      <c r="O227" s="340"/>
      <c r="P227" s="339"/>
      <c r="Q227" s="106" t="str">
        <f t="shared" si="108"/>
        <v/>
      </c>
      <c r="R227" s="106" t="str">
        <f t="shared" si="109"/>
        <v>◄</v>
      </c>
      <c r="S227" s="340"/>
      <c r="T227" s="339"/>
      <c r="U227" s="23"/>
      <c r="V227" s="338"/>
      <c r="W227" s="105">
        <f t="shared" si="110"/>
        <v>0</v>
      </c>
      <c r="X227" s="104">
        <f t="shared" si="110"/>
        <v>0</v>
      </c>
      <c r="Y227" s="19"/>
      <c r="Z227" s="103">
        <f t="shared" si="111"/>
        <v>0</v>
      </c>
      <c r="AA227" s="102">
        <f t="shared" si="111"/>
        <v>0</v>
      </c>
      <c r="AB227" s="5" t="s">
        <v>0</v>
      </c>
      <c r="AC227" s="92"/>
    </row>
    <row r="228" spans="1:29" x14ac:dyDescent="0.25">
      <c r="A228" s="344"/>
      <c r="B228" s="23"/>
      <c r="C228" s="113"/>
      <c r="D228" s="155" t="s">
        <v>4306</v>
      </c>
      <c r="E228" s="154">
        <v>181</v>
      </c>
      <c r="F228" s="245" t="s">
        <v>4333</v>
      </c>
      <c r="G228" s="522" t="s">
        <v>4342</v>
      </c>
      <c r="H228" s="110" t="s">
        <v>4332</v>
      </c>
      <c r="I228" s="343" t="s">
        <v>4331</v>
      </c>
      <c r="J228" s="108" t="s">
        <v>4335</v>
      </c>
      <c r="K228" s="161"/>
      <c r="L228" s="107"/>
      <c r="M228" s="106" t="str">
        <f t="shared" si="106"/>
        <v/>
      </c>
      <c r="N228" s="106" t="str">
        <f t="shared" si="107"/>
        <v>◄</v>
      </c>
      <c r="O228" s="340"/>
      <c r="P228" s="339"/>
      <c r="Q228" s="106" t="str">
        <f t="shared" si="108"/>
        <v/>
      </c>
      <c r="R228" s="106" t="str">
        <f t="shared" si="109"/>
        <v>◄</v>
      </c>
      <c r="S228" s="340"/>
      <c r="T228" s="339"/>
      <c r="U228" s="23"/>
      <c r="V228" s="338"/>
      <c r="W228" s="105">
        <f t="shared" si="110"/>
        <v>0</v>
      </c>
      <c r="X228" s="104">
        <f t="shared" si="110"/>
        <v>0</v>
      </c>
      <c r="Y228" s="19"/>
      <c r="Z228" s="103">
        <f t="shared" si="111"/>
        <v>0</v>
      </c>
      <c r="AA228" s="102">
        <f t="shared" si="111"/>
        <v>0</v>
      </c>
      <c r="AB228" s="5" t="s">
        <v>0</v>
      </c>
      <c r="AC228" s="92"/>
    </row>
    <row r="229" spans="1:29" x14ac:dyDescent="0.25">
      <c r="A229" s="344"/>
      <c r="B229" s="23"/>
      <c r="C229" s="113"/>
      <c r="D229" s="155" t="s">
        <v>4306</v>
      </c>
      <c r="E229" s="154">
        <v>182</v>
      </c>
      <c r="F229" s="245" t="s">
        <v>4333</v>
      </c>
      <c r="G229" s="522" t="s">
        <v>4342</v>
      </c>
      <c r="H229" s="110" t="s">
        <v>4332</v>
      </c>
      <c r="I229" s="343" t="s">
        <v>4331</v>
      </c>
      <c r="J229" s="108" t="s">
        <v>4334</v>
      </c>
      <c r="K229" s="161"/>
      <c r="L229" s="107"/>
      <c r="M229" s="106" t="str">
        <f t="shared" si="106"/>
        <v/>
      </c>
      <c r="N229" s="106" t="str">
        <f t="shared" si="107"/>
        <v>◄</v>
      </c>
      <c r="O229" s="340"/>
      <c r="P229" s="339"/>
      <c r="Q229" s="106" t="str">
        <f t="shared" si="108"/>
        <v/>
      </c>
      <c r="R229" s="106" t="str">
        <f t="shared" si="109"/>
        <v>◄</v>
      </c>
      <c r="S229" s="340"/>
      <c r="T229" s="339"/>
      <c r="U229" s="23"/>
      <c r="V229" s="338"/>
      <c r="W229" s="105">
        <f t="shared" si="110"/>
        <v>0</v>
      </c>
      <c r="X229" s="104">
        <f t="shared" si="110"/>
        <v>0</v>
      </c>
      <c r="Y229" s="19"/>
      <c r="Z229" s="103">
        <f t="shared" si="111"/>
        <v>0</v>
      </c>
      <c r="AA229" s="102">
        <f t="shared" si="111"/>
        <v>0</v>
      </c>
      <c r="AB229" s="5" t="s">
        <v>0</v>
      </c>
      <c r="AC229" s="92"/>
    </row>
    <row r="230" spans="1:29" ht="15" thickBot="1" x14ac:dyDescent="0.3">
      <c r="A230" s="344"/>
      <c r="B230" s="23"/>
      <c r="C230" s="113"/>
      <c r="D230" s="155" t="s">
        <v>4306</v>
      </c>
      <c r="E230" s="154">
        <v>183</v>
      </c>
      <c r="F230" s="245" t="s">
        <v>4333</v>
      </c>
      <c r="G230" s="522" t="s">
        <v>4342</v>
      </c>
      <c r="H230" s="110" t="s">
        <v>4332</v>
      </c>
      <c r="I230" s="343" t="s">
        <v>4331</v>
      </c>
      <c r="J230" s="108" t="s">
        <v>4330</v>
      </c>
      <c r="K230" s="161"/>
      <c r="L230" s="107"/>
      <c r="M230" s="106" t="str">
        <f t="shared" si="106"/>
        <v/>
      </c>
      <c r="N230" s="106" t="str">
        <f t="shared" si="107"/>
        <v>◄</v>
      </c>
      <c r="O230" s="340"/>
      <c r="P230" s="339"/>
      <c r="Q230" s="106" t="str">
        <f t="shared" si="108"/>
        <v/>
      </c>
      <c r="R230" s="106" t="str">
        <f t="shared" si="109"/>
        <v>◄</v>
      </c>
      <c r="S230" s="340"/>
      <c r="T230" s="339"/>
      <c r="U230" s="23"/>
      <c r="V230" s="338"/>
      <c r="W230" s="105">
        <f t="shared" si="110"/>
        <v>0</v>
      </c>
      <c r="X230" s="104">
        <f t="shared" si="110"/>
        <v>0</v>
      </c>
      <c r="Y230" s="19"/>
      <c r="Z230" s="103">
        <f t="shared" si="111"/>
        <v>0</v>
      </c>
      <c r="AA230" s="102">
        <f t="shared" si="111"/>
        <v>0</v>
      </c>
      <c r="AB230" s="5" t="s">
        <v>0</v>
      </c>
      <c r="AC230" s="92"/>
    </row>
    <row r="231" spans="1:29" ht="16.8" customHeight="1" thickTop="1" thickBot="1" x14ac:dyDescent="0.3">
      <c r="A231" s="157"/>
      <c r="B231" s="14">
        <f>ROWS(B232:B238)-1</f>
        <v>6</v>
      </c>
      <c r="C231" s="548" t="s">
        <v>4528</v>
      </c>
      <c r="D231" s="567"/>
      <c r="E231" s="566"/>
      <c r="F231" s="10"/>
      <c r="G231" s="10"/>
      <c r="H231" s="232"/>
      <c r="I231" s="526"/>
      <c r="J231" s="526"/>
      <c r="K231" s="171">
        <v>19432</v>
      </c>
      <c r="L231" s="98" t="s">
        <v>4529</v>
      </c>
      <c r="M231" s="97"/>
      <c r="N231" s="96" t="str">
        <f>IF(COUNTIF(M232:M238,"?")&gt;0,"?",IF(AND(O231="◄",P231="►"),"◄►",IF(O231="◄","◄",IF(P231="►","►",""))))</f>
        <v>◄</v>
      </c>
      <c r="O231" s="43" t="str">
        <f>IF(SUM(O232:O238)+1=ROWS(O232:O238)-COUNTIF(O232:O238,"-"),"","◄")</f>
        <v>◄</v>
      </c>
      <c r="P231" s="42" t="str">
        <f>IF(SUM(P232:P238)&gt;0,"►","")</f>
        <v/>
      </c>
      <c r="Q231" s="45"/>
      <c r="R231" s="96" t="str">
        <f>IF(COUNTIF(Q232:Q238,"?")&gt;0,"?",IF(AND(S231="◄",T231="►"),"◄►",IF(S231="◄","◄",IF(T231="►","►",""))))</f>
        <v>◄</v>
      </c>
      <c r="S231" s="43" t="str">
        <f>IF(SUM(S232:S238)+1=ROWS(S232:S238)-COUNTIF(S232:S238,"-"),"","◄")</f>
        <v>◄</v>
      </c>
      <c r="T231" s="42" t="str">
        <f>IF(SUM(T232:T238)&gt;0,"►","")</f>
        <v/>
      </c>
      <c r="U231" s="61">
        <f>ROWS(U232:U238)-1</f>
        <v>6</v>
      </c>
      <c r="V231" s="41">
        <f>SUM(V232:V238)-V238</f>
        <v>0</v>
      </c>
      <c r="W231" s="94" t="s">
        <v>51</v>
      </c>
      <c r="X231" s="93"/>
      <c r="Y231" s="41">
        <f>SUM(Y232:Y238)-Y238</f>
        <v>0</v>
      </c>
      <c r="Z231" s="94" t="s">
        <v>51</v>
      </c>
      <c r="AA231" s="93"/>
      <c r="AB231" s="5" t="s">
        <v>0</v>
      </c>
      <c r="AC231" s="92"/>
    </row>
    <row r="232" spans="1:29" x14ac:dyDescent="0.25">
      <c r="A232" s="344"/>
      <c r="B232" s="23"/>
      <c r="C232" s="113"/>
      <c r="D232" s="155" t="s">
        <v>4306</v>
      </c>
      <c r="E232" s="154">
        <v>188</v>
      </c>
      <c r="F232" s="111" t="s">
        <v>4530</v>
      </c>
      <c r="G232" s="522" t="s">
        <v>4531</v>
      </c>
      <c r="H232" s="110" t="s">
        <v>4329</v>
      </c>
      <c r="I232" s="343" t="s">
        <v>4328</v>
      </c>
      <c r="J232" s="108"/>
      <c r="K232" s="161"/>
      <c r="L232" s="108"/>
      <c r="M232" s="106" t="str">
        <f t="shared" ref="M232:M237" si="112">IF(N232="?","?","")</f>
        <v/>
      </c>
      <c r="N232" s="106" t="str">
        <f t="shared" ref="N232:N237" si="113">IF(AND(O232="",P232&gt;0),"?",IF(O232="","◄",IF(P232&gt;=1,"►","")))</f>
        <v>◄</v>
      </c>
      <c r="O232" s="340"/>
      <c r="P232" s="339"/>
      <c r="Q232" s="106" t="str">
        <f t="shared" ref="Q232:Q237" si="114">IF(R232="?","?","")</f>
        <v/>
      </c>
      <c r="R232" s="106" t="str">
        <f t="shared" ref="R232:R237" si="115">IF(AND(S232="",T232&gt;0),"?",IF(S232="","◄",IF(T232&gt;=1,"►","")))</f>
        <v>◄</v>
      </c>
      <c r="S232" s="340"/>
      <c r="T232" s="339"/>
      <c r="U232" s="23"/>
      <c r="V232" s="338"/>
      <c r="W232" s="105">
        <f t="shared" ref="W232:X237" si="116">(O232*V232)</f>
        <v>0</v>
      </c>
      <c r="X232" s="104">
        <f t="shared" si="116"/>
        <v>0</v>
      </c>
      <c r="Y232" s="19"/>
      <c r="Z232" s="103">
        <f t="shared" ref="Z232:AA237" si="117">(S232*Y232)</f>
        <v>0</v>
      </c>
      <c r="AA232" s="102">
        <f t="shared" si="117"/>
        <v>0</v>
      </c>
      <c r="AB232" s="5" t="s">
        <v>0</v>
      </c>
      <c r="AC232" s="92"/>
    </row>
    <row r="233" spans="1:29" x14ac:dyDescent="0.25">
      <c r="A233" s="344"/>
      <c r="B233" s="23"/>
      <c r="C233" s="113"/>
      <c r="D233" s="155" t="s">
        <v>4306</v>
      </c>
      <c r="E233" s="154">
        <v>189</v>
      </c>
      <c r="F233" s="111" t="s">
        <v>4530</v>
      </c>
      <c r="G233" s="522" t="s">
        <v>4531</v>
      </c>
      <c r="H233" s="110" t="s">
        <v>4329</v>
      </c>
      <c r="I233" s="343" t="s">
        <v>4328</v>
      </c>
      <c r="J233" s="108"/>
      <c r="K233" s="161"/>
      <c r="L233" s="107"/>
      <c r="M233" s="106" t="str">
        <f t="shared" si="112"/>
        <v/>
      </c>
      <c r="N233" s="106" t="str">
        <f t="shared" si="113"/>
        <v>◄</v>
      </c>
      <c r="O233" s="340"/>
      <c r="P233" s="339"/>
      <c r="Q233" s="106" t="str">
        <f t="shared" si="114"/>
        <v/>
      </c>
      <c r="R233" s="106" t="str">
        <f t="shared" si="115"/>
        <v>◄</v>
      </c>
      <c r="S233" s="340"/>
      <c r="T233" s="339"/>
      <c r="U233" s="23"/>
      <c r="V233" s="338"/>
      <c r="W233" s="105">
        <f t="shared" si="116"/>
        <v>0</v>
      </c>
      <c r="X233" s="104">
        <f t="shared" si="116"/>
        <v>0</v>
      </c>
      <c r="Y233" s="19"/>
      <c r="Z233" s="103">
        <f t="shared" si="117"/>
        <v>0</v>
      </c>
      <c r="AA233" s="102">
        <f t="shared" si="117"/>
        <v>0</v>
      </c>
      <c r="AB233" s="5" t="s">
        <v>0</v>
      </c>
      <c r="AC233" s="92"/>
    </row>
    <row r="234" spans="1:29" x14ac:dyDescent="0.25">
      <c r="A234" s="344"/>
      <c r="B234" s="23"/>
      <c r="C234" s="113"/>
      <c r="D234" s="155" t="s">
        <v>4306</v>
      </c>
      <c r="E234" s="154">
        <v>190</v>
      </c>
      <c r="F234" s="111" t="s">
        <v>4530</v>
      </c>
      <c r="G234" s="522" t="s">
        <v>4531</v>
      </c>
      <c r="H234" s="110" t="s">
        <v>4329</v>
      </c>
      <c r="I234" s="343" t="s">
        <v>4328</v>
      </c>
      <c r="J234" s="108"/>
      <c r="K234" s="161"/>
      <c r="L234" s="107"/>
      <c r="M234" s="106" t="str">
        <f t="shared" si="112"/>
        <v/>
      </c>
      <c r="N234" s="106" t="str">
        <f t="shared" si="113"/>
        <v>◄</v>
      </c>
      <c r="O234" s="340"/>
      <c r="P234" s="339"/>
      <c r="Q234" s="106" t="str">
        <f t="shared" si="114"/>
        <v/>
      </c>
      <c r="R234" s="106" t="str">
        <f t="shared" si="115"/>
        <v>◄</v>
      </c>
      <c r="S234" s="340"/>
      <c r="T234" s="339"/>
      <c r="U234" s="23"/>
      <c r="V234" s="338"/>
      <c r="W234" s="105">
        <f t="shared" si="116"/>
        <v>0</v>
      </c>
      <c r="X234" s="104">
        <f t="shared" si="116"/>
        <v>0</v>
      </c>
      <c r="Y234" s="19"/>
      <c r="Z234" s="103">
        <f t="shared" si="117"/>
        <v>0</v>
      </c>
      <c r="AA234" s="102">
        <f t="shared" si="117"/>
        <v>0</v>
      </c>
      <c r="AB234" s="5" t="s">
        <v>0</v>
      </c>
      <c r="AC234" s="92"/>
    </row>
    <row r="235" spans="1:29" x14ac:dyDescent="0.25">
      <c r="A235" s="344"/>
      <c r="B235" s="23"/>
      <c r="C235" s="113"/>
      <c r="D235" s="155" t="s">
        <v>4306</v>
      </c>
      <c r="E235" s="154">
        <v>194</v>
      </c>
      <c r="F235" s="111" t="s">
        <v>4530</v>
      </c>
      <c r="G235" s="522" t="s">
        <v>4531</v>
      </c>
      <c r="H235" s="110" t="s">
        <v>4329</v>
      </c>
      <c r="I235" s="343" t="s">
        <v>4327</v>
      </c>
      <c r="J235" s="108"/>
      <c r="K235" s="161"/>
      <c r="L235" s="107"/>
      <c r="M235" s="106" t="str">
        <f t="shared" si="112"/>
        <v/>
      </c>
      <c r="N235" s="106" t="str">
        <f t="shared" si="113"/>
        <v>◄</v>
      </c>
      <c r="O235" s="340"/>
      <c r="P235" s="339"/>
      <c r="Q235" s="106" t="str">
        <f t="shared" si="114"/>
        <v/>
      </c>
      <c r="R235" s="106" t="str">
        <f t="shared" si="115"/>
        <v>◄</v>
      </c>
      <c r="S235" s="340"/>
      <c r="T235" s="339"/>
      <c r="U235" s="23"/>
      <c r="V235" s="338"/>
      <c r="W235" s="105">
        <f t="shared" si="116"/>
        <v>0</v>
      </c>
      <c r="X235" s="104">
        <f t="shared" si="116"/>
        <v>0</v>
      </c>
      <c r="Y235" s="19"/>
      <c r="Z235" s="103">
        <f t="shared" si="117"/>
        <v>0</v>
      </c>
      <c r="AA235" s="102">
        <f t="shared" si="117"/>
        <v>0</v>
      </c>
      <c r="AB235" s="5" t="s">
        <v>0</v>
      </c>
      <c r="AC235" s="92"/>
    </row>
    <row r="236" spans="1:29" x14ac:dyDescent="0.25">
      <c r="A236" s="344"/>
      <c r="B236" s="23"/>
      <c r="C236" s="113"/>
      <c r="D236" s="155" t="s">
        <v>4306</v>
      </c>
      <c r="E236" s="154">
        <v>195</v>
      </c>
      <c r="F236" s="111" t="s">
        <v>4530</v>
      </c>
      <c r="G236" s="522" t="s">
        <v>4531</v>
      </c>
      <c r="H236" s="110" t="s">
        <v>4329</v>
      </c>
      <c r="I236" s="343" t="s">
        <v>4327</v>
      </c>
      <c r="J236" s="108"/>
      <c r="K236" s="161"/>
      <c r="L236" s="107"/>
      <c r="M236" s="106" t="str">
        <f t="shared" si="112"/>
        <v/>
      </c>
      <c r="N236" s="106" t="str">
        <f t="shared" si="113"/>
        <v>◄</v>
      </c>
      <c r="O236" s="340"/>
      <c r="P236" s="339"/>
      <c r="Q236" s="106" t="str">
        <f t="shared" si="114"/>
        <v/>
      </c>
      <c r="R236" s="106" t="str">
        <f t="shared" si="115"/>
        <v>◄</v>
      </c>
      <c r="S236" s="340"/>
      <c r="T236" s="339"/>
      <c r="U236" s="23"/>
      <c r="V236" s="338"/>
      <c r="W236" s="105">
        <f t="shared" si="116"/>
        <v>0</v>
      </c>
      <c r="X236" s="104">
        <f t="shared" si="116"/>
        <v>0</v>
      </c>
      <c r="Y236" s="19"/>
      <c r="Z236" s="103">
        <f t="shared" si="117"/>
        <v>0</v>
      </c>
      <c r="AA236" s="102">
        <f t="shared" si="117"/>
        <v>0</v>
      </c>
      <c r="AB236" s="5" t="s">
        <v>0</v>
      </c>
      <c r="AC236" s="92"/>
    </row>
    <row r="237" spans="1:29" ht="15" thickBot="1" x14ac:dyDescent="0.3">
      <c r="A237" s="344"/>
      <c r="B237" s="23"/>
      <c r="C237" s="113"/>
      <c r="D237" s="155" t="s">
        <v>4306</v>
      </c>
      <c r="E237" s="154">
        <v>196</v>
      </c>
      <c r="F237" s="111" t="s">
        <v>4530</v>
      </c>
      <c r="G237" s="522" t="s">
        <v>4531</v>
      </c>
      <c r="H237" s="110" t="s">
        <v>4329</v>
      </c>
      <c r="I237" s="343" t="s">
        <v>4327</v>
      </c>
      <c r="J237" s="108"/>
      <c r="K237" s="161"/>
      <c r="L237" s="107"/>
      <c r="M237" s="106" t="str">
        <f t="shared" si="112"/>
        <v/>
      </c>
      <c r="N237" s="106" t="str">
        <f t="shared" si="113"/>
        <v>◄</v>
      </c>
      <c r="O237" s="340"/>
      <c r="P237" s="339"/>
      <c r="Q237" s="106" t="str">
        <f t="shared" si="114"/>
        <v/>
      </c>
      <c r="R237" s="106" t="str">
        <f t="shared" si="115"/>
        <v>◄</v>
      </c>
      <c r="S237" s="340"/>
      <c r="T237" s="339"/>
      <c r="U237" s="23"/>
      <c r="V237" s="338"/>
      <c r="W237" s="105">
        <f t="shared" si="116"/>
        <v>0</v>
      </c>
      <c r="X237" s="104">
        <f t="shared" si="116"/>
        <v>0</v>
      </c>
      <c r="Y237" s="19"/>
      <c r="Z237" s="103">
        <f t="shared" si="117"/>
        <v>0</v>
      </c>
      <c r="AA237" s="102">
        <f t="shared" si="117"/>
        <v>0</v>
      </c>
      <c r="AB237" s="5" t="s">
        <v>0</v>
      </c>
      <c r="AC237" s="92"/>
    </row>
    <row r="238" spans="1:29" ht="16.8" thickTop="1" thickBot="1" x14ac:dyDescent="0.3">
      <c r="A238" s="157"/>
      <c r="B238" s="14">
        <f>ROWS(B239:B245)-1</f>
        <v>6</v>
      </c>
      <c r="C238" s="158" t="s">
        <v>4532</v>
      </c>
      <c r="D238" s="12"/>
      <c r="E238" s="101"/>
      <c r="F238" s="10"/>
      <c r="G238" s="10"/>
      <c r="H238" s="100"/>
      <c r="I238" s="99"/>
      <c r="J238" s="99"/>
      <c r="K238" s="171" t="s">
        <v>4533</v>
      </c>
      <c r="L238" s="98" t="s">
        <v>4529</v>
      </c>
      <c r="M238" s="97"/>
      <c r="N238" s="96" t="str">
        <f>IF(COUNTIF(M239:M245,"?")&gt;0,"?",IF(AND(O238="◄",P238="►"),"◄►",IF(O238="◄","◄",IF(P238="►","►",""))))</f>
        <v>◄</v>
      </c>
      <c r="O238" s="43" t="str">
        <f>IF(SUM(O239:O245)+1=ROWS(O239:O245)-COUNTIF(O239:O245,"-"),"","◄")</f>
        <v>◄</v>
      </c>
      <c r="P238" s="42" t="str">
        <f>IF(SUM(P239:P245)&gt;0,"►","")</f>
        <v/>
      </c>
      <c r="Q238" s="45"/>
      <c r="R238" s="96" t="str">
        <f>IF(COUNTIF(Q239:Q245,"?")&gt;0,"?",IF(AND(S238="◄",T238="►"),"◄►",IF(S238="◄","◄",IF(T238="►","►",""))))</f>
        <v>◄</v>
      </c>
      <c r="S238" s="43" t="str">
        <f>IF(SUM(S239:S245)+1=ROWS(S239:S245)-COUNTIF(S239:S245,"-"),"","◄")</f>
        <v>◄</v>
      </c>
      <c r="T238" s="42" t="str">
        <f>IF(SUM(T239:T245)&gt;0,"►","")</f>
        <v/>
      </c>
      <c r="U238" s="61">
        <f>ROWS(U239:U245)-1</f>
        <v>6</v>
      </c>
      <c r="V238" s="41">
        <f>SUM(V239:V245)-V245</f>
        <v>0</v>
      </c>
      <c r="W238" s="94" t="s">
        <v>51</v>
      </c>
      <c r="X238" s="93"/>
      <c r="Y238" s="41">
        <f>SUM(Y239:Y245)-Y245</f>
        <v>0</v>
      </c>
      <c r="Z238" s="94" t="s">
        <v>51</v>
      </c>
      <c r="AA238" s="93"/>
      <c r="AB238" s="5" t="s">
        <v>0</v>
      </c>
      <c r="AC238" s="92"/>
    </row>
    <row r="239" spans="1:29" x14ac:dyDescent="0.25">
      <c r="A239" s="344"/>
      <c r="B239" s="23"/>
      <c r="C239" s="113"/>
      <c r="D239" s="155" t="s">
        <v>4306</v>
      </c>
      <c r="E239" s="154">
        <v>191</v>
      </c>
      <c r="F239" s="111" t="s">
        <v>4530</v>
      </c>
      <c r="G239" s="522" t="s">
        <v>4531</v>
      </c>
      <c r="H239" s="110" t="s">
        <v>4534</v>
      </c>
      <c r="I239" s="343" t="s">
        <v>4328</v>
      </c>
      <c r="J239" s="108"/>
      <c r="K239" s="161"/>
      <c r="L239" s="108"/>
      <c r="M239" s="106" t="str">
        <f t="shared" ref="M239:M244" si="118">IF(N239="?","?","")</f>
        <v/>
      </c>
      <c r="N239" s="106" t="str">
        <f t="shared" ref="N239:N244" si="119">IF(AND(O239="",P239&gt;0),"?",IF(O239="","◄",IF(P239&gt;=1,"►","")))</f>
        <v>◄</v>
      </c>
      <c r="O239" s="340"/>
      <c r="P239" s="339"/>
      <c r="Q239" s="106" t="str">
        <f t="shared" ref="Q239:Q244" si="120">IF(R239="?","?","")</f>
        <v/>
      </c>
      <c r="R239" s="106" t="str">
        <f t="shared" ref="R239:R244" si="121">IF(AND(S239="",T239&gt;0),"?",IF(S239="","◄",IF(T239&gt;=1,"►","")))</f>
        <v>◄</v>
      </c>
      <c r="S239" s="340"/>
      <c r="T239" s="339"/>
      <c r="U239" s="23"/>
      <c r="V239" s="338"/>
      <c r="W239" s="105">
        <f t="shared" ref="W239:X244" si="122">(O239*V239)</f>
        <v>0</v>
      </c>
      <c r="X239" s="104">
        <f t="shared" si="122"/>
        <v>0</v>
      </c>
      <c r="Y239" s="19"/>
      <c r="Z239" s="103">
        <f t="shared" ref="Z239:AA244" si="123">(S239*Y239)</f>
        <v>0</v>
      </c>
      <c r="AA239" s="102">
        <f t="shared" si="123"/>
        <v>0</v>
      </c>
      <c r="AB239" s="5" t="s">
        <v>0</v>
      </c>
      <c r="AC239" s="92"/>
    </row>
    <row r="240" spans="1:29" x14ac:dyDescent="0.25">
      <c r="A240" s="344"/>
      <c r="B240" s="23"/>
      <c r="C240" s="113"/>
      <c r="D240" s="155" t="s">
        <v>4306</v>
      </c>
      <c r="E240" s="154">
        <v>192</v>
      </c>
      <c r="F240" s="111" t="s">
        <v>4530</v>
      </c>
      <c r="G240" s="522" t="s">
        <v>4531</v>
      </c>
      <c r="H240" s="110" t="s">
        <v>4534</v>
      </c>
      <c r="I240" s="343" t="s">
        <v>4328</v>
      </c>
      <c r="J240" s="108"/>
      <c r="K240" s="161"/>
      <c r="L240" s="107"/>
      <c r="M240" s="106" t="str">
        <f t="shared" si="118"/>
        <v/>
      </c>
      <c r="N240" s="106" t="str">
        <f t="shared" si="119"/>
        <v>◄</v>
      </c>
      <c r="O240" s="340"/>
      <c r="P240" s="339"/>
      <c r="Q240" s="106" t="str">
        <f t="shared" si="120"/>
        <v/>
      </c>
      <c r="R240" s="106" t="str">
        <f t="shared" si="121"/>
        <v>◄</v>
      </c>
      <c r="S240" s="340"/>
      <c r="T240" s="339"/>
      <c r="U240" s="23"/>
      <c r="V240" s="338"/>
      <c r="W240" s="105">
        <f t="shared" si="122"/>
        <v>0</v>
      </c>
      <c r="X240" s="104">
        <f t="shared" si="122"/>
        <v>0</v>
      </c>
      <c r="Y240" s="19"/>
      <c r="Z240" s="103">
        <f t="shared" si="123"/>
        <v>0</v>
      </c>
      <c r="AA240" s="102">
        <f t="shared" si="123"/>
        <v>0</v>
      </c>
      <c r="AB240" s="5" t="s">
        <v>0</v>
      </c>
      <c r="AC240" s="92"/>
    </row>
    <row r="241" spans="1:29" x14ac:dyDescent="0.25">
      <c r="A241" s="344"/>
      <c r="B241" s="23"/>
      <c r="C241" s="113"/>
      <c r="D241" s="155" t="s">
        <v>4306</v>
      </c>
      <c r="E241" s="154">
        <v>193</v>
      </c>
      <c r="F241" s="111" t="s">
        <v>4530</v>
      </c>
      <c r="G241" s="522" t="s">
        <v>4531</v>
      </c>
      <c r="H241" s="110" t="s">
        <v>4534</v>
      </c>
      <c r="I241" s="343" t="s">
        <v>4328</v>
      </c>
      <c r="J241" s="108"/>
      <c r="K241" s="161"/>
      <c r="L241" s="107"/>
      <c r="M241" s="106" t="str">
        <f t="shared" si="118"/>
        <v/>
      </c>
      <c r="N241" s="106" t="str">
        <f t="shared" si="119"/>
        <v>◄</v>
      </c>
      <c r="O241" s="340"/>
      <c r="P241" s="339"/>
      <c r="Q241" s="106" t="str">
        <f t="shared" si="120"/>
        <v/>
      </c>
      <c r="R241" s="106" t="str">
        <f t="shared" si="121"/>
        <v>◄</v>
      </c>
      <c r="S241" s="340"/>
      <c r="T241" s="339"/>
      <c r="U241" s="23"/>
      <c r="V241" s="338"/>
      <c r="W241" s="105">
        <f t="shared" si="122"/>
        <v>0</v>
      </c>
      <c r="X241" s="104">
        <f t="shared" si="122"/>
        <v>0</v>
      </c>
      <c r="Y241" s="19"/>
      <c r="Z241" s="103">
        <f t="shared" si="123"/>
        <v>0</v>
      </c>
      <c r="AA241" s="102">
        <f t="shared" si="123"/>
        <v>0</v>
      </c>
      <c r="AB241" s="5" t="s">
        <v>0</v>
      </c>
      <c r="AC241" s="92"/>
    </row>
    <row r="242" spans="1:29" x14ac:dyDescent="0.25">
      <c r="A242" s="344"/>
      <c r="B242" s="23"/>
      <c r="C242" s="113"/>
      <c r="D242" s="155" t="s">
        <v>4306</v>
      </c>
      <c r="E242" s="154">
        <v>197</v>
      </c>
      <c r="F242" s="111" t="s">
        <v>4530</v>
      </c>
      <c r="G242" s="522" t="s">
        <v>4531</v>
      </c>
      <c r="H242" s="110" t="s">
        <v>4534</v>
      </c>
      <c r="I242" s="343" t="s">
        <v>4327</v>
      </c>
      <c r="J242" s="108"/>
      <c r="K242" s="161"/>
      <c r="L242" s="107"/>
      <c r="M242" s="106" t="str">
        <f t="shared" si="118"/>
        <v/>
      </c>
      <c r="N242" s="106" t="str">
        <f t="shared" si="119"/>
        <v>◄</v>
      </c>
      <c r="O242" s="340"/>
      <c r="P242" s="339"/>
      <c r="Q242" s="106" t="str">
        <f t="shared" si="120"/>
        <v/>
      </c>
      <c r="R242" s="106" t="str">
        <f t="shared" si="121"/>
        <v>◄</v>
      </c>
      <c r="S242" s="340"/>
      <c r="T242" s="339"/>
      <c r="U242" s="23"/>
      <c r="V242" s="338"/>
      <c r="W242" s="105">
        <f t="shared" si="122"/>
        <v>0</v>
      </c>
      <c r="X242" s="104">
        <f t="shared" si="122"/>
        <v>0</v>
      </c>
      <c r="Y242" s="19"/>
      <c r="Z242" s="103">
        <f t="shared" si="123"/>
        <v>0</v>
      </c>
      <c r="AA242" s="102">
        <f t="shared" si="123"/>
        <v>0</v>
      </c>
      <c r="AB242" s="5" t="s">
        <v>0</v>
      </c>
      <c r="AC242" s="92"/>
    </row>
    <row r="243" spans="1:29" x14ac:dyDescent="0.25">
      <c r="A243" s="344"/>
      <c r="B243" s="23"/>
      <c r="C243" s="113"/>
      <c r="D243" s="155" t="s">
        <v>4306</v>
      </c>
      <c r="E243" s="154">
        <v>198</v>
      </c>
      <c r="F243" s="111" t="s">
        <v>4530</v>
      </c>
      <c r="G243" s="522" t="s">
        <v>4531</v>
      </c>
      <c r="H243" s="110" t="s">
        <v>4534</v>
      </c>
      <c r="I243" s="343" t="s">
        <v>4327</v>
      </c>
      <c r="J243" s="108"/>
      <c r="K243" s="161"/>
      <c r="L243" s="107"/>
      <c r="M243" s="106" t="str">
        <f t="shared" si="118"/>
        <v/>
      </c>
      <c r="N243" s="106" t="str">
        <f t="shared" si="119"/>
        <v>◄</v>
      </c>
      <c r="O243" s="340"/>
      <c r="P243" s="339"/>
      <c r="Q243" s="106" t="str">
        <f t="shared" si="120"/>
        <v/>
      </c>
      <c r="R243" s="106" t="str">
        <f t="shared" si="121"/>
        <v>◄</v>
      </c>
      <c r="S243" s="340"/>
      <c r="T243" s="339"/>
      <c r="U243" s="23"/>
      <c r="V243" s="338"/>
      <c r="W243" s="105">
        <f t="shared" si="122"/>
        <v>0</v>
      </c>
      <c r="X243" s="104">
        <f t="shared" si="122"/>
        <v>0</v>
      </c>
      <c r="Y243" s="19"/>
      <c r="Z243" s="103">
        <f t="shared" si="123"/>
        <v>0</v>
      </c>
      <c r="AA243" s="102">
        <f t="shared" si="123"/>
        <v>0</v>
      </c>
      <c r="AB243" s="5" t="s">
        <v>0</v>
      </c>
      <c r="AC243" s="92"/>
    </row>
    <row r="244" spans="1:29" ht="15" thickBot="1" x14ac:dyDescent="0.3">
      <c r="A244" s="344"/>
      <c r="B244" s="23"/>
      <c r="C244" s="113"/>
      <c r="D244" s="155" t="s">
        <v>4306</v>
      </c>
      <c r="E244" s="154">
        <v>199</v>
      </c>
      <c r="F244" s="111" t="s">
        <v>4530</v>
      </c>
      <c r="G244" s="522" t="s">
        <v>4531</v>
      </c>
      <c r="H244" s="110" t="s">
        <v>4534</v>
      </c>
      <c r="I244" s="343" t="s">
        <v>4327</v>
      </c>
      <c r="J244" s="108"/>
      <c r="K244" s="161"/>
      <c r="L244" s="107"/>
      <c r="M244" s="106" t="str">
        <f t="shared" si="118"/>
        <v/>
      </c>
      <c r="N244" s="106" t="str">
        <f t="shared" si="119"/>
        <v>◄</v>
      </c>
      <c r="O244" s="340"/>
      <c r="P244" s="339"/>
      <c r="Q244" s="106" t="str">
        <f t="shared" si="120"/>
        <v/>
      </c>
      <c r="R244" s="106" t="str">
        <f t="shared" si="121"/>
        <v>◄</v>
      </c>
      <c r="S244" s="340"/>
      <c r="T244" s="339"/>
      <c r="U244" s="23"/>
      <c r="V244" s="338"/>
      <c r="W244" s="105">
        <f t="shared" si="122"/>
        <v>0</v>
      </c>
      <c r="X244" s="104">
        <f t="shared" si="122"/>
        <v>0</v>
      </c>
      <c r="Y244" s="19"/>
      <c r="Z244" s="103">
        <f t="shared" si="123"/>
        <v>0</v>
      </c>
      <c r="AA244" s="102">
        <f t="shared" si="123"/>
        <v>0</v>
      </c>
      <c r="AB244" s="5" t="s">
        <v>0</v>
      </c>
      <c r="AC244" s="92"/>
    </row>
    <row r="245" spans="1:29" ht="16.8" thickTop="1" thickBot="1" x14ac:dyDescent="0.3">
      <c r="A245" s="157"/>
      <c r="B245" s="14">
        <f>ROWS(B246:B248)-1</f>
        <v>2</v>
      </c>
      <c r="C245" s="548" t="s">
        <v>4535</v>
      </c>
      <c r="D245" s="567"/>
      <c r="E245" s="566"/>
      <c r="F245" s="10"/>
      <c r="G245" s="10"/>
      <c r="H245" s="232"/>
      <c r="I245" s="526"/>
      <c r="J245" s="526"/>
      <c r="K245" s="171">
        <v>25251</v>
      </c>
      <c r="L245" s="98" t="s">
        <v>4536</v>
      </c>
      <c r="M245" s="97"/>
      <c r="N245" s="96" t="str">
        <f>IF(COUNTIF(M246:M248,"?")&gt;0,"?",IF(AND(O245="◄",P245="►"),"◄►",IF(O245="◄","◄",IF(P245="►","►",""))))</f>
        <v>◄</v>
      </c>
      <c r="O245" s="43" t="str">
        <f>IF(SUM(O246:O248)+1=ROWS(O246:O248)-COUNTIF(O246:O248,"-"),"","◄")</f>
        <v>◄</v>
      </c>
      <c r="P245" s="42" t="str">
        <f>IF(SUM(P246:P248)&gt;0,"►","")</f>
        <v/>
      </c>
      <c r="Q245" s="45"/>
      <c r="R245" s="96" t="str">
        <f>IF(COUNTIF(Q246:Q248,"?")&gt;0,"?",IF(AND(S245="◄",T245="►"),"◄►",IF(S245="◄","◄",IF(T245="►","►",""))))</f>
        <v>◄</v>
      </c>
      <c r="S245" s="43" t="str">
        <f>IF(SUM(S246:S248)+1=ROWS(S246:S248)-COUNTIF(S246:S248,"-"),"","◄")</f>
        <v>◄</v>
      </c>
      <c r="T245" s="42" t="str">
        <f>IF(SUM(T246:T248)&gt;0,"►","")</f>
        <v/>
      </c>
      <c r="U245" s="61">
        <f>ROWS(U246:U248)-1</f>
        <v>2</v>
      </c>
      <c r="V245" s="41">
        <f>SUM(V246:V248)-V248</f>
        <v>0</v>
      </c>
      <c r="W245" s="94" t="s">
        <v>51</v>
      </c>
      <c r="X245" s="93"/>
      <c r="Y245" s="41">
        <f>SUM(Y246:Y248)-Y248</f>
        <v>0</v>
      </c>
      <c r="Z245" s="94" t="s">
        <v>51</v>
      </c>
      <c r="AA245" s="93"/>
      <c r="AB245" s="5" t="s">
        <v>0</v>
      </c>
      <c r="AC245" s="92"/>
    </row>
    <row r="246" spans="1:29" x14ac:dyDescent="0.25">
      <c r="A246" s="344"/>
      <c r="B246" s="23"/>
      <c r="C246" s="113"/>
      <c r="D246" s="155" t="s">
        <v>4306</v>
      </c>
      <c r="E246" s="154">
        <v>200</v>
      </c>
      <c r="F246" s="111" t="s">
        <v>1055</v>
      </c>
      <c r="G246" s="564">
        <v>1485</v>
      </c>
      <c r="H246" s="110" t="s">
        <v>4537</v>
      </c>
      <c r="I246" s="343" t="s">
        <v>4538</v>
      </c>
      <c r="J246" s="108" t="s">
        <v>4326</v>
      </c>
      <c r="K246" s="161"/>
      <c r="L246" s="108"/>
      <c r="M246" s="106" t="str">
        <f>IF(N246="?","?","")</f>
        <v/>
      </c>
      <c r="N246" s="106" t="str">
        <f>IF(AND(O246="",P246&gt;0),"?",IF(O246="","◄",IF(P246&gt;=1,"►","")))</f>
        <v>◄</v>
      </c>
      <c r="O246" s="340"/>
      <c r="P246" s="339"/>
      <c r="Q246" s="106" t="str">
        <f>IF(R246="?","?","")</f>
        <v/>
      </c>
      <c r="R246" s="106" t="str">
        <f>IF(AND(S246="",T246&gt;0),"?",IF(S246="","◄",IF(T246&gt;=1,"►","")))</f>
        <v>◄</v>
      </c>
      <c r="S246" s="340"/>
      <c r="T246" s="339"/>
      <c r="U246" s="23"/>
      <c r="V246" s="338"/>
      <c r="W246" s="105">
        <f>(O246*V246)</f>
        <v>0</v>
      </c>
      <c r="X246" s="104">
        <f>(P246*W246)</f>
        <v>0</v>
      </c>
      <c r="Y246" s="19"/>
      <c r="Z246" s="103">
        <f>(S246*Y246)</f>
        <v>0</v>
      </c>
      <c r="AA246" s="102">
        <f>(T246*Z246)</f>
        <v>0</v>
      </c>
      <c r="AB246" s="5" t="s">
        <v>0</v>
      </c>
      <c r="AC246" s="92"/>
    </row>
    <row r="247" spans="1:29" ht="15" thickBot="1" x14ac:dyDescent="0.3">
      <c r="A247" s="344"/>
      <c r="B247" s="23"/>
      <c r="C247" s="113"/>
      <c r="D247" s="155" t="s">
        <v>4306</v>
      </c>
      <c r="E247" s="154">
        <v>201</v>
      </c>
      <c r="F247" s="111" t="s">
        <v>1055</v>
      </c>
      <c r="G247" s="564">
        <v>1485</v>
      </c>
      <c r="H247" s="110" t="s">
        <v>4539</v>
      </c>
      <c r="I247" s="343" t="s">
        <v>4538</v>
      </c>
      <c r="J247" s="108" t="s">
        <v>4325</v>
      </c>
      <c r="K247" s="161"/>
      <c r="L247" s="107"/>
      <c r="M247" s="106" t="str">
        <f>IF(N247="?","?","")</f>
        <v/>
      </c>
      <c r="N247" s="106" t="str">
        <f>IF(AND(O247="",P247&gt;0),"?",IF(O247="","◄",IF(P247&gt;=1,"►","")))</f>
        <v>◄</v>
      </c>
      <c r="O247" s="340"/>
      <c r="P247" s="339"/>
      <c r="Q247" s="106" t="str">
        <f>IF(R247="?","?","")</f>
        <v/>
      </c>
      <c r="R247" s="106" t="str">
        <f>IF(AND(S247="",T247&gt;0),"?",IF(S247="","◄",IF(T247&gt;=1,"►","")))</f>
        <v>◄</v>
      </c>
      <c r="S247" s="340"/>
      <c r="T247" s="339"/>
      <c r="U247" s="23"/>
      <c r="V247" s="338"/>
      <c r="W247" s="105">
        <f>(O247*V247)</f>
        <v>0</v>
      </c>
      <c r="X247" s="104">
        <f>(P247*W247)</f>
        <v>0</v>
      </c>
      <c r="Y247" s="19"/>
      <c r="Z247" s="103">
        <f>(S247*Y247)</f>
        <v>0</v>
      </c>
      <c r="AA247" s="102">
        <f>(T247*Z247)</f>
        <v>0</v>
      </c>
      <c r="AB247" s="5" t="s">
        <v>0</v>
      </c>
      <c r="AC247" s="92"/>
    </row>
    <row r="248" spans="1:29" ht="29.4" customHeight="1" thickTop="1" thickBot="1" x14ac:dyDescent="0.3">
      <c r="A248" s="157"/>
      <c r="B248" s="14">
        <f>ROWS(B249:B255)-1</f>
        <v>6</v>
      </c>
      <c r="C248" s="954" t="s">
        <v>4540</v>
      </c>
      <c r="D248" s="955"/>
      <c r="E248" s="955"/>
      <c r="F248" s="955"/>
      <c r="G248" s="955"/>
      <c r="H248" s="955"/>
      <c r="I248" s="955"/>
      <c r="J248" s="877"/>
      <c r="K248" s="171">
        <v>25906</v>
      </c>
      <c r="L248" s="98" t="s">
        <v>4541</v>
      </c>
      <c r="M248" s="97"/>
      <c r="N248" s="96" t="str">
        <f>IF(COUNTIF(M249:M255,"?")&gt;0,"?",IF(AND(O248="◄",P248="►"),"◄►",IF(O248="◄","◄",IF(P248="►","►",""))))</f>
        <v>◄</v>
      </c>
      <c r="O248" s="43" t="str">
        <f>IF(SUM(O249:O255)+1=ROWS(O249:O255)-COUNTIF(O249:O255,"-"),"","◄")</f>
        <v>◄</v>
      </c>
      <c r="P248" s="42" t="str">
        <f>IF(SUM(P249:P255)&gt;0,"►","")</f>
        <v/>
      </c>
      <c r="Q248" s="45"/>
      <c r="R248" s="96" t="str">
        <f>IF(COUNTIF(Q249:Q255,"?")&gt;0,"?",IF(AND(S248="◄",T248="►"),"◄►",IF(S248="◄","◄",IF(T248="►","►",""))))</f>
        <v>◄</v>
      </c>
      <c r="S248" s="43" t="str">
        <f>IF(SUM(S249:S255)+1=ROWS(S249:S255)-COUNTIF(S249:S255,"-"),"","◄")</f>
        <v>◄</v>
      </c>
      <c r="T248" s="42" t="str">
        <f>IF(SUM(T249:T255)&gt;0,"►","")</f>
        <v/>
      </c>
      <c r="U248" s="61">
        <f>ROWS(U249:U255)-1</f>
        <v>6</v>
      </c>
      <c r="V248" s="41">
        <f>SUM(V249:V255)-V255</f>
        <v>0</v>
      </c>
      <c r="W248" s="94" t="s">
        <v>51</v>
      </c>
      <c r="X248" s="93"/>
      <c r="Y248" s="41">
        <f>SUM(Y249:Y255)-Y255</f>
        <v>0</v>
      </c>
      <c r="Z248" s="94" t="s">
        <v>51</v>
      </c>
      <c r="AA248" s="93"/>
      <c r="AB248" s="5" t="s">
        <v>0</v>
      </c>
      <c r="AC248" s="92"/>
    </row>
    <row r="249" spans="1:29" x14ac:dyDescent="0.25">
      <c r="A249" s="344"/>
      <c r="B249" s="23"/>
      <c r="C249" s="113"/>
      <c r="D249" s="155" t="s">
        <v>4306</v>
      </c>
      <c r="E249" s="154">
        <v>202</v>
      </c>
      <c r="F249" s="111" t="s">
        <v>1127</v>
      </c>
      <c r="G249" s="564">
        <v>1561</v>
      </c>
      <c r="H249" s="110" t="s">
        <v>4324</v>
      </c>
      <c r="I249" s="343" t="s">
        <v>4542</v>
      </c>
      <c r="J249" s="565" t="s">
        <v>4543</v>
      </c>
      <c r="K249" s="161"/>
      <c r="L249" s="108"/>
      <c r="M249" s="106" t="str">
        <f t="shared" ref="M249:M254" si="124">IF(N249="?","?","")</f>
        <v/>
      </c>
      <c r="N249" s="106" t="str">
        <f t="shared" ref="N249:N254" si="125">IF(AND(O249="",P249&gt;0),"?",IF(O249="","◄",IF(P249&gt;=1,"►","")))</f>
        <v>◄</v>
      </c>
      <c r="O249" s="340"/>
      <c r="P249" s="339"/>
      <c r="Q249" s="106" t="str">
        <f t="shared" ref="Q249:Q254" si="126">IF(R249="?","?","")</f>
        <v/>
      </c>
      <c r="R249" s="106" t="str">
        <f t="shared" ref="R249:R254" si="127">IF(AND(S249="",T249&gt;0),"?",IF(S249="","◄",IF(T249&gt;=1,"►","")))</f>
        <v>◄</v>
      </c>
      <c r="S249" s="340"/>
      <c r="T249" s="339"/>
      <c r="U249" s="23"/>
      <c r="V249" s="338"/>
      <c r="W249" s="105">
        <f t="shared" ref="W249:X254" si="128">(O249*V249)</f>
        <v>0</v>
      </c>
      <c r="X249" s="104">
        <f t="shared" si="128"/>
        <v>0</v>
      </c>
      <c r="Y249" s="19"/>
      <c r="Z249" s="103">
        <f t="shared" ref="Z249:AA254" si="129">(S249*Y249)</f>
        <v>0</v>
      </c>
      <c r="AA249" s="102">
        <f t="shared" si="129"/>
        <v>0</v>
      </c>
      <c r="AB249" s="5" t="s">
        <v>0</v>
      </c>
      <c r="AC249" s="92"/>
    </row>
    <row r="250" spans="1:29" x14ac:dyDescent="0.25">
      <c r="A250" s="344"/>
      <c r="B250" s="23"/>
      <c r="C250" s="113"/>
      <c r="D250" s="155" t="s">
        <v>4306</v>
      </c>
      <c r="E250" s="154">
        <v>203</v>
      </c>
      <c r="F250" s="111" t="s">
        <v>1127</v>
      </c>
      <c r="G250" s="522" t="s">
        <v>4544</v>
      </c>
      <c r="H250" s="110" t="s">
        <v>4323</v>
      </c>
      <c r="I250" s="343" t="s">
        <v>4542</v>
      </c>
      <c r="J250" s="565" t="s">
        <v>4545</v>
      </c>
      <c r="K250" s="161"/>
      <c r="L250" s="107"/>
      <c r="M250" s="106" t="str">
        <f t="shared" si="124"/>
        <v/>
      </c>
      <c r="N250" s="106" t="str">
        <f t="shared" si="125"/>
        <v>◄</v>
      </c>
      <c r="O250" s="340"/>
      <c r="P250" s="339"/>
      <c r="Q250" s="106" t="str">
        <f t="shared" si="126"/>
        <v/>
      </c>
      <c r="R250" s="106" t="str">
        <f t="shared" si="127"/>
        <v>◄</v>
      </c>
      <c r="S250" s="340"/>
      <c r="T250" s="339"/>
      <c r="U250" s="23"/>
      <c r="V250" s="338"/>
      <c r="W250" s="105">
        <f t="shared" si="128"/>
        <v>0</v>
      </c>
      <c r="X250" s="104">
        <f t="shared" si="128"/>
        <v>0</v>
      </c>
      <c r="Y250" s="19"/>
      <c r="Z250" s="103">
        <f t="shared" si="129"/>
        <v>0</v>
      </c>
      <c r="AA250" s="102">
        <f t="shared" si="129"/>
        <v>0</v>
      </c>
      <c r="AB250" s="5" t="s">
        <v>0</v>
      </c>
      <c r="AC250" s="92"/>
    </row>
    <row r="251" spans="1:29" x14ac:dyDescent="0.25">
      <c r="A251" s="344"/>
      <c r="B251" s="23"/>
      <c r="C251" s="113"/>
      <c r="D251" s="155" t="s">
        <v>4306</v>
      </c>
      <c r="E251" s="154">
        <v>204</v>
      </c>
      <c r="F251" s="111" t="s">
        <v>1127</v>
      </c>
      <c r="G251" s="564">
        <v>1561</v>
      </c>
      <c r="H251" s="110" t="s">
        <v>4322</v>
      </c>
      <c r="I251" s="343" t="s">
        <v>4546</v>
      </c>
      <c r="J251" s="565" t="s">
        <v>4547</v>
      </c>
      <c r="K251" s="161"/>
      <c r="L251" s="107"/>
      <c r="M251" s="106" t="str">
        <f t="shared" si="124"/>
        <v/>
      </c>
      <c r="N251" s="106" t="str">
        <f t="shared" si="125"/>
        <v>◄</v>
      </c>
      <c r="O251" s="340"/>
      <c r="P251" s="339"/>
      <c r="Q251" s="106" t="str">
        <f t="shared" si="126"/>
        <v/>
      </c>
      <c r="R251" s="106" t="str">
        <f t="shared" si="127"/>
        <v>◄</v>
      </c>
      <c r="S251" s="340"/>
      <c r="T251" s="339"/>
      <c r="U251" s="23"/>
      <c r="V251" s="338"/>
      <c r="W251" s="105">
        <f t="shared" si="128"/>
        <v>0</v>
      </c>
      <c r="X251" s="104">
        <f t="shared" si="128"/>
        <v>0</v>
      </c>
      <c r="Y251" s="19"/>
      <c r="Z251" s="103">
        <f t="shared" si="129"/>
        <v>0</v>
      </c>
      <c r="AA251" s="102">
        <f t="shared" si="129"/>
        <v>0</v>
      </c>
      <c r="AB251" s="5" t="s">
        <v>0</v>
      </c>
      <c r="AC251" s="92"/>
    </row>
    <row r="252" spans="1:29" x14ac:dyDescent="0.25">
      <c r="A252" s="344"/>
      <c r="B252" s="23"/>
      <c r="C252" s="113"/>
      <c r="D252" s="155" t="s">
        <v>4306</v>
      </c>
      <c r="E252" s="154">
        <v>205</v>
      </c>
      <c r="F252" s="111" t="s">
        <v>1127</v>
      </c>
      <c r="G252" s="564" t="s">
        <v>4544</v>
      </c>
      <c r="H252" s="110" t="s">
        <v>4321</v>
      </c>
      <c r="I252" s="343" t="s">
        <v>4546</v>
      </c>
      <c r="J252" s="565" t="s">
        <v>4548</v>
      </c>
      <c r="K252" s="161"/>
      <c r="L252" s="107"/>
      <c r="M252" s="106" t="str">
        <f t="shared" si="124"/>
        <v/>
      </c>
      <c r="N252" s="106" t="str">
        <f t="shared" si="125"/>
        <v>◄</v>
      </c>
      <c r="O252" s="340"/>
      <c r="P252" s="339"/>
      <c r="Q252" s="106" t="str">
        <f t="shared" si="126"/>
        <v/>
      </c>
      <c r="R252" s="106" t="str">
        <f t="shared" si="127"/>
        <v>◄</v>
      </c>
      <c r="S252" s="340"/>
      <c r="T252" s="339"/>
      <c r="U252" s="23"/>
      <c r="V252" s="338"/>
      <c r="W252" s="105">
        <f t="shared" si="128"/>
        <v>0</v>
      </c>
      <c r="X252" s="104">
        <f t="shared" si="128"/>
        <v>0</v>
      </c>
      <c r="Y252" s="19"/>
      <c r="Z252" s="103">
        <f t="shared" si="129"/>
        <v>0</v>
      </c>
      <c r="AA252" s="102">
        <f t="shared" si="129"/>
        <v>0</v>
      </c>
      <c r="AB252" s="5" t="s">
        <v>0</v>
      </c>
      <c r="AC252" s="92"/>
    </row>
    <row r="253" spans="1:29" x14ac:dyDescent="0.25">
      <c r="A253" s="344"/>
      <c r="B253" s="23"/>
      <c r="C253" s="113"/>
      <c r="D253" s="155" t="s">
        <v>4306</v>
      </c>
      <c r="E253" s="154">
        <v>206</v>
      </c>
      <c r="F253" s="111" t="s">
        <v>1127</v>
      </c>
      <c r="G253" s="564">
        <v>1561</v>
      </c>
      <c r="H253" s="110" t="s">
        <v>4320</v>
      </c>
      <c r="I253" s="343" t="s">
        <v>4549</v>
      </c>
      <c r="J253" s="565" t="s">
        <v>4550</v>
      </c>
      <c r="K253" s="161"/>
      <c r="L253" s="107"/>
      <c r="M253" s="106" t="str">
        <f t="shared" si="124"/>
        <v/>
      </c>
      <c r="N253" s="106" t="str">
        <f t="shared" si="125"/>
        <v>◄</v>
      </c>
      <c r="O253" s="340"/>
      <c r="P253" s="339"/>
      <c r="Q253" s="106" t="str">
        <f t="shared" si="126"/>
        <v/>
      </c>
      <c r="R253" s="106" t="str">
        <f t="shared" si="127"/>
        <v>◄</v>
      </c>
      <c r="S253" s="340"/>
      <c r="T253" s="339"/>
      <c r="U253" s="23"/>
      <c r="V253" s="338"/>
      <c r="W253" s="105">
        <f t="shared" si="128"/>
        <v>0</v>
      </c>
      <c r="X253" s="104">
        <f t="shared" si="128"/>
        <v>0</v>
      </c>
      <c r="Y253" s="19"/>
      <c r="Z253" s="103">
        <f t="shared" si="129"/>
        <v>0</v>
      </c>
      <c r="AA253" s="102">
        <f t="shared" si="129"/>
        <v>0</v>
      </c>
      <c r="AB253" s="5" t="s">
        <v>0</v>
      </c>
      <c r="AC253" s="92"/>
    </row>
    <row r="254" spans="1:29" ht="15" thickBot="1" x14ac:dyDescent="0.3">
      <c r="A254" s="344"/>
      <c r="B254" s="23"/>
      <c r="C254" s="113"/>
      <c r="D254" s="155" t="s">
        <v>4306</v>
      </c>
      <c r="E254" s="154">
        <v>207</v>
      </c>
      <c r="F254" s="111" t="s">
        <v>1127</v>
      </c>
      <c r="G254" s="564" t="s">
        <v>4544</v>
      </c>
      <c r="H254" s="110" t="s">
        <v>4319</v>
      </c>
      <c r="I254" s="343" t="s">
        <v>4549</v>
      </c>
      <c r="J254" s="565" t="s">
        <v>4551</v>
      </c>
      <c r="K254" s="161"/>
      <c r="L254" s="107"/>
      <c r="M254" s="106" t="str">
        <f t="shared" si="124"/>
        <v/>
      </c>
      <c r="N254" s="106" t="str">
        <f t="shared" si="125"/>
        <v>◄</v>
      </c>
      <c r="O254" s="340"/>
      <c r="P254" s="339"/>
      <c r="Q254" s="106" t="str">
        <f t="shared" si="126"/>
        <v/>
      </c>
      <c r="R254" s="106" t="str">
        <f t="shared" si="127"/>
        <v>◄</v>
      </c>
      <c r="S254" s="340"/>
      <c r="T254" s="339"/>
      <c r="U254" s="23"/>
      <c r="V254" s="338"/>
      <c r="W254" s="105">
        <f t="shared" si="128"/>
        <v>0</v>
      </c>
      <c r="X254" s="104">
        <f t="shared" si="128"/>
        <v>0</v>
      </c>
      <c r="Y254" s="19"/>
      <c r="Z254" s="103">
        <f t="shared" si="129"/>
        <v>0</v>
      </c>
      <c r="AA254" s="102">
        <f t="shared" si="129"/>
        <v>0</v>
      </c>
      <c r="AB254" s="5" t="s">
        <v>0</v>
      </c>
      <c r="AC254" s="92"/>
    </row>
    <row r="255" spans="1:29" ht="31.2" customHeight="1" thickTop="1" thickBot="1" x14ac:dyDescent="0.3">
      <c r="A255" s="157"/>
      <c r="B255" s="14">
        <f>ROWS(B256:B258)-1</f>
        <v>2</v>
      </c>
      <c r="C255" s="954" t="s">
        <v>4552</v>
      </c>
      <c r="D255" s="955"/>
      <c r="E255" s="955"/>
      <c r="F255" s="955"/>
      <c r="G255" s="955"/>
      <c r="H255" s="955"/>
      <c r="I255" s="955"/>
      <c r="J255" s="877"/>
      <c r="K255" s="171">
        <v>26641</v>
      </c>
      <c r="L255" s="98" t="s">
        <v>4553</v>
      </c>
      <c r="M255" s="97"/>
      <c r="N255" s="96" t="str">
        <f>IF(COUNTIF(M256:M258,"?")&gt;0,"?",IF(AND(O255="◄",P255="►"),"◄►",IF(O255="◄","◄",IF(P255="►","►",""))))</f>
        <v>◄</v>
      </c>
      <c r="O255" s="43" t="str">
        <f>IF(SUM(O256:O258)+1=ROWS(O256:O258)-COUNTIF(O256:O258,"-"),"","◄")</f>
        <v>◄</v>
      </c>
      <c r="P255" s="42" t="str">
        <f>IF(SUM(P256:P258)&gt;0,"►","")</f>
        <v/>
      </c>
      <c r="Q255" s="45"/>
      <c r="R255" s="96" t="str">
        <f>IF(COUNTIF(Q256:Q258,"?")&gt;0,"?",IF(AND(S255="◄",T255="►"),"◄►",IF(S255="◄","◄",IF(T255="►","►",""))))</f>
        <v>◄</v>
      </c>
      <c r="S255" s="43" t="str">
        <f>IF(SUM(S256:S258)+1=ROWS(S256:S258)-COUNTIF(S256:S258,"-"),"","◄")</f>
        <v>◄</v>
      </c>
      <c r="T255" s="42" t="str">
        <f>IF(SUM(T256:T258)&gt;0,"►","")</f>
        <v/>
      </c>
      <c r="U255" s="61">
        <f>ROWS(U256:U258)-1</f>
        <v>2</v>
      </c>
      <c r="V255" s="41">
        <f>SUM(V256:V258)-V258</f>
        <v>0</v>
      </c>
      <c r="W255" s="94" t="s">
        <v>51</v>
      </c>
      <c r="X255" s="93"/>
      <c r="Y255" s="41">
        <f>SUM(Y256:Y258)-Y258</f>
        <v>0</v>
      </c>
      <c r="Z255" s="94" t="s">
        <v>51</v>
      </c>
      <c r="AA255" s="93"/>
      <c r="AB255" s="5" t="s">
        <v>0</v>
      </c>
      <c r="AC255" s="92"/>
    </row>
    <row r="256" spans="1:29" x14ac:dyDescent="0.25">
      <c r="A256" s="344"/>
      <c r="B256" s="23"/>
      <c r="C256" s="113"/>
      <c r="D256" s="155" t="s">
        <v>4306</v>
      </c>
      <c r="E256" s="154">
        <v>208</v>
      </c>
      <c r="F256" s="111" t="s">
        <v>430</v>
      </c>
      <c r="G256" s="564" t="s">
        <v>4318</v>
      </c>
      <c r="H256" s="110" t="s">
        <v>4317</v>
      </c>
      <c r="I256" s="343" t="s">
        <v>4314</v>
      </c>
      <c r="J256" s="565" t="s">
        <v>4316</v>
      </c>
      <c r="K256" s="161"/>
      <c r="L256" s="108"/>
      <c r="M256" s="106" t="str">
        <f>IF(N256="?","?","")</f>
        <v/>
      </c>
      <c r="N256" s="106" t="str">
        <f>IF(AND(O256="",P256&gt;0),"?",IF(O256="","◄",IF(P256&gt;=1,"►","")))</f>
        <v>◄</v>
      </c>
      <c r="O256" s="340"/>
      <c r="P256" s="339"/>
      <c r="Q256" s="106" t="str">
        <f>IF(R256="?","?","")</f>
        <v/>
      </c>
      <c r="R256" s="106" t="str">
        <f>IF(AND(S256="",T256&gt;0),"?",IF(S256="","◄",IF(T256&gt;=1,"►","")))</f>
        <v>◄</v>
      </c>
      <c r="S256" s="340"/>
      <c r="T256" s="339"/>
      <c r="U256" s="23"/>
      <c r="V256" s="338"/>
      <c r="W256" s="105">
        <f>(O256*V256)</f>
        <v>0</v>
      </c>
      <c r="X256" s="104">
        <f>(P256*W256)</f>
        <v>0</v>
      </c>
      <c r="Y256" s="19"/>
      <c r="Z256" s="103">
        <f>(S256*Y256)</f>
        <v>0</v>
      </c>
      <c r="AA256" s="102">
        <f>(T256*Z256)</f>
        <v>0</v>
      </c>
      <c r="AB256" s="5" t="s">
        <v>0</v>
      </c>
      <c r="AC256" s="92"/>
    </row>
    <row r="257" spans="1:29" ht="15" thickBot="1" x14ac:dyDescent="0.3">
      <c r="A257" s="344"/>
      <c r="B257" s="23"/>
      <c r="C257" s="113"/>
      <c r="D257" s="155" t="s">
        <v>4306</v>
      </c>
      <c r="E257" s="154">
        <v>209</v>
      </c>
      <c r="F257" s="111" t="s">
        <v>4303</v>
      </c>
      <c r="G257" s="564">
        <v>1659</v>
      </c>
      <c r="H257" s="110" t="s">
        <v>4315</v>
      </c>
      <c r="I257" s="343" t="s">
        <v>4314</v>
      </c>
      <c r="J257" s="565" t="s">
        <v>4313</v>
      </c>
      <c r="K257" s="161"/>
      <c r="L257" s="107"/>
      <c r="M257" s="106" t="str">
        <f>IF(N257="?","?","")</f>
        <v/>
      </c>
      <c r="N257" s="106" t="str">
        <f>IF(AND(O257="",P257&gt;0),"?",IF(O257="","◄",IF(P257&gt;=1,"►","")))</f>
        <v>◄</v>
      </c>
      <c r="O257" s="340"/>
      <c r="P257" s="339"/>
      <c r="Q257" s="106" t="str">
        <f>IF(R257="?","?","")</f>
        <v/>
      </c>
      <c r="R257" s="106" t="str">
        <f>IF(AND(S257="",T257&gt;0),"?",IF(S257="","◄",IF(T257&gt;=1,"►","")))</f>
        <v>◄</v>
      </c>
      <c r="S257" s="340"/>
      <c r="T257" s="339"/>
      <c r="U257" s="23"/>
      <c r="V257" s="338"/>
      <c r="W257" s="105">
        <f>(O257*V257)</f>
        <v>0</v>
      </c>
      <c r="X257" s="104">
        <f>(P257*W257)</f>
        <v>0</v>
      </c>
      <c r="Y257" s="19"/>
      <c r="Z257" s="103">
        <f>(S257*Y257)</f>
        <v>0</v>
      </c>
      <c r="AA257" s="102">
        <f>(T257*Z257)</f>
        <v>0</v>
      </c>
      <c r="AB257" s="5" t="s">
        <v>0</v>
      </c>
      <c r="AC257" s="92"/>
    </row>
    <row r="258" spans="1:29" ht="31.2" customHeight="1" thickTop="1" thickBot="1" x14ac:dyDescent="0.3">
      <c r="A258" s="157"/>
      <c r="B258" s="14">
        <f>ROWS(B259:B263)-1</f>
        <v>4</v>
      </c>
      <c r="C258" s="954" t="s">
        <v>4554</v>
      </c>
      <c r="D258" s="955"/>
      <c r="E258" s="955"/>
      <c r="F258" s="955"/>
      <c r="G258" s="955"/>
      <c r="H258" s="955"/>
      <c r="I258" s="955"/>
      <c r="J258" s="877"/>
      <c r="K258" s="171">
        <v>27503</v>
      </c>
      <c r="L258" s="98" t="s">
        <v>4555</v>
      </c>
      <c r="M258" s="97"/>
      <c r="N258" s="96" t="str">
        <f>IF(COUNTIF(M259:M263,"?")&gt;0,"?",IF(AND(O258="◄",P258="►"),"◄►",IF(O258="◄","◄",IF(P258="►","►",""))))</f>
        <v>◄</v>
      </c>
      <c r="O258" s="43" t="str">
        <f>IF(SUM(O259:O263)+1=ROWS(O259:O263)-COUNTIF(O259:O263,"-"),"","◄")</f>
        <v>◄</v>
      </c>
      <c r="P258" s="42" t="str">
        <f>IF(SUM(P259:P263)&gt;0,"►","")</f>
        <v/>
      </c>
      <c r="Q258" s="45"/>
      <c r="R258" s="96" t="str">
        <f>IF(COUNTIF(Q259:Q263,"?")&gt;0,"?",IF(AND(S258="◄",T258="►"),"◄►",IF(S258="◄","◄",IF(T258="►","►",""))))</f>
        <v>◄</v>
      </c>
      <c r="S258" s="43" t="str">
        <f>IF(SUM(S259:S263)+1=ROWS(S259:S263)-COUNTIF(S259:S263,"-"),"","◄")</f>
        <v>◄</v>
      </c>
      <c r="T258" s="42" t="str">
        <f>IF(SUM(T259:T263)&gt;0,"►","")</f>
        <v/>
      </c>
      <c r="U258" s="61">
        <f>ROWS(U259:U263)-1</f>
        <v>4</v>
      </c>
      <c r="V258" s="41">
        <f>SUM(V259:V263)-V263</f>
        <v>0</v>
      </c>
      <c r="W258" s="94" t="s">
        <v>51</v>
      </c>
      <c r="X258" s="93"/>
      <c r="Y258" s="41">
        <f>SUM(Y259:Y263)-Y263</f>
        <v>0</v>
      </c>
      <c r="Z258" s="94" t="s">
        <v>51</v>
      </c>
      <c r="AA258" s="93"/>
      <c r="AB258" s="5" t="s">
        <v>0</v>
      </c>
      <c r="AC258" s="92"/>
    </row>
    <row r="259" spans="1:29" x14ac:dyDescent="0.25">
      <c r="A259" s="344"/>
      <c r="B259" s="23"/>
      <c r="C259" s="113"/>
      <c r="D259" s="155" t="s">
        <v>4306</v>
      </c>
      <c r="E259" s="154">
        <v>210</v>
      </c>
      <c r="F259" s="111" t="s">
        <v>1022</v>
      </c>
      <c r="G259" s="564">
        <v>1762</v>
      </c>
      <c r="H259" s="110" t="s">
        <v>4312</v>
      </c>
      <c r="I259" s="343" t="s">
        <v>4556</v>
      </c>
      <c r="J259" s="108" t="s">
        <v>4311</v>
      </c>
      <c r="K259" s="161"/>
      <c r="L259" s="108"/>
      <c r="M259" s="106" t="str">
        <f>IF(N259="?","?","")</f>
        <v/>
      </c>
      <c r="N259" s="106" t="str">
        <f>IF(AND(O259="",P259&gt;0),"?",IF(O259="","◄",IF(P259&gt;=1,"►","")))</f>
        <v>◄</v>
      </c>
      <c r="O259" s="340"/>
      <c r="P259" s="339"/>
      <c r="Q259" s="106" t="str">
        <f>IF(R259="?","?","")</f>
        <v/>
      </c>
      <c r="R259" s="106" t="str">
        <f>IF(AND(S259="",T259&gt;0),"?",IF(S259="","◄",IF(T259&gt;=1,"►","")))</f>
        <v>◄</v>
      </c>
      <c r="S259" s="340"/>
      <c r="T259" s="339"/>
      <c r="U259" s="23"/>
      <c r="V259" s="338"/>
      <c r="W259" s="105">
        <f t="shared" ref="W259:X262" si="130">(O259*V259)</f>
        <v>0</v>
      </c>
      <c r="X259" s="104">
        <f t="shared" si="130"/>
        <v>0</v>
      </c>
      <c r="Y259" s="19"/>
      <c r="Z259" s="103">
        <f t="shared" ref="Z259:AA262" si="131">(S259*Y259)</f>
        <v>0</v>
      </c>
      <c r="AA259" s="102">
        <f t="shared" si="131"/>
        <v>0</v>
      </c>
      <c r="AB259" s="5" t="s">
        <v>0</v>
      </c>
      <c r="AC259" s="92"/>
    </row>
    <row r="260" spans="1:29" x14ac:dyDescent="0.25">
      <c r="A260" s="344"/>
      <c r="B260" s="23"/>
      <c r="C260" s="113"/>
      <c r="D260" s="155" t="s">
        <v>4306</v>
      </c>
      <c r="E260" s="154">
        <v>211</v>
      </c>
      <c r="F260" s="111" t="s">
        <v>1022</v>
      </c>
      <c r="G260" s="564">
        <v>1762</v>
      </c>
      <c r="H260" s="110" t="s">
        <v>4310</v>
      </c>
      <c r="I260" s="343" t="s">
        <v>4557</v>
      </c>
      <c r="J260" s="108" t="s">
        <v>4309</v>
      </c>
      <c r="K260" s="161"/>
      <c r="L260" s="107"/>
      <c r="M260" s="106" t="str">
        <f>IF(N260="?","?","")</f>
        <v/>
      </c>
      <c r="N260" s="106" t="str">
        <f>IF(AND(O260="",P260&gt;0),"?",IF(O260="","◄",IF(P260&gt;=1,"►","")))</f>
        <v>◄</v>
      </c>
      <c r="O260" s="340"/>
      <c r="P260" s="339"/>
      <c r="Q260" s="106" t="str">
        <f>IF(R260="?","?","")</f>
        <v/>
      </c>
      <c r="R260" s="106" t="str">
        <f>IF(AND(S260="",T260&gt;0),"?",IF(S260="","◄",IF(T260&gt;=1,"►","")))</f>
        <v>◄</v>
      </c>
      <c r="S260" s="340"/>
      <c r="T260" s="339"/>
      <c r="U260" s="23"/>
      <c r="V260" s="338"/>
      <c r="W260" s="105">
        <f t="shared" si="130"/>
        <v>0</v>
      </c>
      <c r="X260" s="104">
        <f t="shared" si="130"/>
        <v>0</v>
      </c>
      <c r="Y260" s="19"/>
      <c r="Z260" s="103">
        <f t="shared" si="131"/>
        <v>0</v>
      </c>
      <c r="AA260" s="102">
        <f t="shared" si="131"/>
        <v>0</v>
      </c>
      <c r="AB260" s="5" t="s">
        <v>0</v>
      </c>
      <c r="AC260" s="92"/>
    </row>
    <row r="261" spans="1:29" x14ac:dyDescent="0.25">
      <c r="A261" s="344"/>
      <c r="B261" s="23"/>
      <c r="C261" s="113"/>
      <c r="D261" s="155" t="s">
        <v>4306</v>
      </c>
      <c r="E261" s="154">
        <v>216</v>
      </c>
      <c r="F261" s="111" t="s">
        <v>424</v>
      </c>
      <c r="G261" s="564">
        <v>1763</v>
      </c>
      <c r="H261" s="110" t="s">
        <v>4308</v>
      </c>
      <c r="I261" s="343" t="s">
        <v>4557</v>
      </c>
      <c r="J261" s="108" t="s">
        <v>4307</v>
      </c>
      <c r="K261" s="161"/>
      <c r="L261" s="107"/>
      <c r="M261" s="106" t="str">
        <f>IF(N261="?","?","")</f>
        <v/>
      </c>
      <c r="N261" s="106" t="str">
        <f>IF(AND(O261="",P261&gt;0),"?",IF(O261="","◄",IF(P261&gt;=1,"►","")))</f>
        <v>◄</v>
      </c>
      <c r="O261" s="340"/>
      <c r="P261" s="339"/>
      <c r="Q261" s="106" t="str">
        <f>IF(R261="?","?","")</f>
        <v/>
      </c>
      <c r="R261" s="106" t="str">
        <f>IF(AND(S261="",T261&gt;0),"?",IF(S261="","◄",IF(T261&gt;=1,"►","")))</f>
        <v>◄</v>
      </c>
      <c r="S261" s="340"/>
      <c r="T261" s="339"/>
      <c r="U261" s="23"/>
      <c r="V261" s="338"/>
      <c r="W261" s="105">
        <f t="shared" si="130"/>
        <v>0</v>
      </c>
      <c r="X261" s="104">
        <f t="shared" si="130"/>
        <v>0</v>
      </c>
      <c r="Y261" s="19"/>
      <c r="Z261" s="103">
        <f t="shared" si="131"/>
        <v>0</v>
      </c>
      <c r="AA261" s="102">
        <f t="shared" si="131"/>
        <v>0</v>
      </c>
      <c r="AB261" s="5" t="s">
        <v>0</v>
      </c>
      <c r="AC261" s="92"/>
    </row>
    <row r="262" spans="1:29" ht="15" thickBot="1" x14ac:dyDescent="0.3">
      <c r="A262" s="344"/>
      <c r="B262" s="23"/>
      <c r="C262" s="113"/>
      <c r="D262" s="155" t="s">
        <v>4306</v>
      </c>
      <c r="E262" s="154">
        <v>217</v>
      </c>
      <c r="F262" s="111" t="s">
        <v>424</v>
      </c>
      <c r="G262" s="564">
        <v>1764</v>
      </c>
      <c r="H262" s="110" t="s">
        <v>4305</v>
      </c>
      <c r="I262" s="343" t="s">
        <v>4556</v>
      </c>
      <c r="J262" s="108" t="s">
        <v>4304</v>
      </c>
      <c r="K262" s="161"/>
      <c r="L262" s="107"/>
      <c r="M262" s="106" t="str">
        <f>IF(N262="?","?","")</f>
        <v/>
      </c>
      <c r="N262" s="106" t="str">
        <f>IF(AND(O262="",P262&gt;0),"?",IF(O262="","◄",IF(P262&gt;=1,"►","")))</f>
        <v>◄</v>
      </c>
      <c r="O262" s="340"/>
      <c r="P262" s="339"/>
      <c r="Q262" s="106" t="str">
        <f>IF(R262="?","?","")</f>
        <v/>
      </c>
      <c r="R262" s="106" t="str">
        <f>IF(AND(S262="",T262&gt;0),"?",IF(S262="","◄",IF(T262&gt;=1,"►","")))</f>
        <v>◄</v>
      </c>
      <c r="S262" s="340"/>
      <c r="T262" s="339"/>
      <c r="U262" s="23"/>
      <c r="V262" s="338"/>
      <c r="W262" s="105">
        <f t="shared" si="130"/>
        <v>0</v>
      </c>
      <c r="X262" s="104">
        <f t="shared" si="130"/>
        <v>0</v>
      </c>
      <c r="Y262" s="19"/>
      <c r="Z262" s="103">
        <f t="shared" si="131"/>
        <v>0</v>
      </c>
      <c r="AA262" s="102">
        <f t="shared" si="131"/>
        <v>0</v>
      </c>
      <c r="AB262" s="5" t="s">
        <v>0</v>
      </c>
      <c r="AC262" s="92"/>
    </row>
    <row r="263" spans="1:29" ht="16.8" thickTop="1" thickBot="1" x14ac:dyDescent="0.3">
      <c r="A263" s="157"/>
      <c r="B263" s="14">
        <f>ROWS(B264:B268)-1</f>
        <v>4</v>
      </c>
      <c r="C263" s="158" t="s">
        <v>4558</v>
      </c>
      <c r="D263" s="12"/>
      <c r="E263" s="101"/>
      <c r="F263" s="10"/>
      <c r="G263" s="10"/>
      <c r="H263" s="100"/>
      <c r="I263" s="99"/>
      <c r="J263" s="99"/>
      <c r="K263" s="171">
        <v>27026</v>
      </c>
      <c r="L263" s="98" t="s">
        <v>4559</v>
      </c>
      <c r="M263" s="97"/>
      <c r="N263" s="96" t="str">
        <f>IF(COUNTIF(M264:M268,"?")&gt;0,"?",IF(AND(O263="◄",P263="►"),"◄►",IF(O263="◄","◄",IF(P263="►","►",""))))</f>
        <v>◄</v>
      </c>
      <c r="O263" s="43" t="str">
        <f>IF(SUM(O264:O268)+1=ROWS(O264:O268)-COUNTIF(O264:O268,"-"),"","◄")</f>
        <v>◄</v>
      </c>
      <c r="P263" s="42" t="str">
        <f>IF(SUM(P264:P268)&gt;0,"►","")</f>
        <v/>
      </c>
      <c r="Q263" s="45"/>
      <c r="R263" s="96" t="str">
        <f>IF(COUNTIF(Q264:Q268,"?")&gt;0,"?",IF(AND(S263="◄",T263="►"),"◄►",IF(S263="◄","◄",IF(T263="►","►",""))))</f>
        <v>◄</v>
      </c>
      <c r="S263" s="43" t="str">
        <f>IF(SUM(S264:S268)+1=ROWS(S264:S268)-COUNTIF(S264:S268,"-"),"","◄")</f>
        <v>◄</v>
      </c>
      <c r="T263" s="42" t="str">
        <f>IF(SUM(T264:T268)&gt;0,"►","")</f>
        <v/>
      </c>
      <c r="U263" s="61">
        <f>ROWS(U264:U268)-1</f>
        <v>4</v>
      </c>
      <c r="V263" s="41">
        <f>SUM(V264:V268)-V268</f>
        <v>0</v>
      </c>
      <c r="W263" s="94" t="s">
        <v>51</v>
      </c>
      <c r="X263" s="93"/>
      <c r="Y263" s="41">
        <f>SUM(Y264:Y268)-Y268</f>
        <v>0</v>
      </c>
      <c r="Z263" s="94" t="s">
        <v>51</v>
      </c>
      <c r="AA263" s="93"/>
      <c r="AB263" s="5" t="s">
        <v>0</v>
      </c>
      <c r="AC263" s="92"/>
    </row>
    <row r="264" spans="1:29" x14ac:dyDescent="0.25">
      <c r="A264" s="344"/>
      <c r="B264" s="23"/>
      <c r="C264" s="113"/>
      <c r="D264" s="155" t="s">
        <v>4306</v>
      </c>
      <c r="E264" s="154">
        <v>212</v>
      </c>
      <c r="F264" s="111" t="s">
        <v>4303</v>
      </c>
      <c r="G264" s="564">
        <v>1700</v>
      </c>
      <c r="H264" s="110" t="s">
        <v>4302</v>
      </c>
      <c r="I264" s="343" t="s">
        <v>4560</v>
      </c>
      <c r="J264" s="108" t="s">
        <v>4301</v>
      </c>
      <c r="K264" s="161"/>
      <c r="L264" s="108"/>
      <c r="M264" s="106" t="str">
        <f>IF(N264="?","?","")</f>
        <v/>
      </c>
      <c r="N264" s="106" t="str">
        <f>IF(AND(O264="",P264&gt;0),"?",IF(O264="","◄",IF(P264&gt;=1,"►","")))</f>
        <v>◄</v>
      </c>
      <c r="O264" s="340"/>
      <c r="P264" s="339"/>
      <c r="Q264" s="106" t="str">
        <f>IF(R264="?","?","")</f>
        <v/>
      </c>
      <c r="R264" s="106" t="str">
        <f>IF(AND(S264="",T264&gt;0),"?",IF(S264="","◄",IF(T264&gt;=1,"►","")))</f>
        <v>◄</v>
      </c>
      <c r="S264" s="340"/>
      <c r="T264" s="339"/>
      <c r="U264" s="23"/>
      <c r="V264" s="338"/>
      <c r="W264" s="105">
        <f t="shared" ref="W264:X267" si="132">(O264*V264)</f>
        <v>0</v>
      </c>
      <c r="X264" s="104">
        <f t="shared" si="132"/>
        <v>0</v>
      </c>
      <c r="Y264" s="19"/>
      <c r="Z264" s="103">
        <f t="shared" ref="Z264:AA267" si="133">(S264*Y264)</f>
        <v>0</v>
      </c>
      <c r="AA264" s="102">
        <f t="shared" si="133"/>
        <v>0</v>
      </c>
      <c r="AB264" s="5" t="s">
        <v>0</v>
      </c>
      <c r="AC264" s="92"/>
    </row>
    <row r="265" spans="1:29" x14ac:dyDescent="0.25">
      <c r="A265" s="344"/>
      <c r="B265" s="23"/>
      <c r="C265" s="113"/>
      <c r="D265" s="155" t="s">
        <v>4306</v>
      </c>
      <c r="E265" s="154">
        <v>213</v>
      </c>
      <c r="F265" s="111" t="s">
        <v>4300</v>
      </c>
      <c r="G265" s="564">
        <v>1701</v>
      </c>
      <c r="H265" s="110" t="s">
        <v>4299</v>
      </c>
      <c r="I265" s="343" t="s">
        <v>4560</v>
      </c>
      <c r="J265" s="108" t="s">
        <v>4298</v>
      </c>
      <c r="K265" s="161"/>
      <c r="L265" s="107"/>
      <c r="M265" s="106" t="str">
        <f>IF(N265="?","?","")</f>
        <v/>
      </c>
      <c r="N265" s="106" t="str">
        <f>IF(AND(O265="",P265&gt;0),"?",IF(O265="","◄",IF(P265&gt;=1,"►","")))</f>
        <v>◄</v>
      </c>
      <c r="O265" s="340"/>
      <c r="P265" s="339"/>
      <c r="Q265" s="106" t="str">
        <f>IF(R265="?","?","")</f>
        <v/>
      </c>
      <c r="R265" s="106" t="str">
        <f>IF(AND(S265="",T265&gt;0),"?",IF(S265="","◄",IF(T265&gt;=1,"►","")))</f>
        <v>◄</v>
      </c>
      <c r="S265" s="340"/>
      <c r="T265" s="339"/>
      <c r="U265" s="23"/>
      <c r="V265" s="338"/>
      <c r="W265" s="105">
        <f t="shared" si="132"/>
        <v>0</v>
      </c>
      <c r="X265" s="104">
        <f t="shared" si="132"/>
        <v>0</v>
      </c>
      <c r="Y265" s="19"/>
      <c r="Z265" s="103">
        <f t="shared" si="133"/>
        <v>0</v>
      </c>
      <c r="AA265" s="102">
        <f t="shared" si="133"/>
        <v>0</v>
      </c>
      <c r="AB265" s="5" t="s">
        <v>0</v>
      </c>
      <c r="AC265" s="92"/>
    </row>
    <row r="266" spans="1:29" x14ac:dyDescent="0.25">
      <c r="A266" s="344"/>
      <c r="B266" s="23"/>
      <c r="C266" s="113"/>
      <c r="D266" s="155" t="s">
        <v>4306</v>
      </c>
      <c r="E266" s="154">
        <v>214</v>
      </c>
      <c r="F266" s="111" t="s">
        <v>1055</v>
      </c>
      <c r="G266" s="564">
        <v>1702</v>
      </c>
      <c r="H266" s="110" t="s">
        <v>4297</v>
      </c>
      <c r="I266" s="343" t="s">
        <v>4561</v>
      </c>
      <c r="J266" s="108" t="s">
        <v>4296</v>
      </c>
      <c r="K266" s="161"/>
      <c r="L266" s="107"/>
      <c r="M266" s="106" t="str">
        <f>IF(N266="?","?","")</f>
        <v/>
      </c>
      <c r="N266" s="106" t="str">
        <f>IF(AND(O266="",P266&gt;0),"?",IF(O266="","◄",IF(P266&gt;=1,"►","")))</f>
        <v>◄</v>
      </c>
      <c r="O266" s="340"/>
      <c r="P266" s="339"/>
      <c r="Q266" s="106" t="str">
        <f>IF(R266="?","?","")</f>
        <v/>
      </c>
      <c r="R266" s="106" t="str">
        <f>IF(AND(S266="",T266&gt;0),"?",IF(S266="","◄",IF(T266&gt;=1,"►","")))</f>
        <v>◄</v>
      </c>
      <c r="S266" s="340"/>
      <c r="T266" s="339"/>
      <c r="U266" s="23"/>
      <c r="V266" s="338"/>
      <c r="W266" s="105">
        <f t="shared" si="132"/>
        <v>0</v>
      </c>
      <c r="X266" s="104">
        <f t="shared" si="132"/>
        <v>0</v>
      </c>
      <c r="Y266" s="19"/>
      <c r="Z266" s="103">
        <f t="shared" si="133"/>
        <v>0</v>
      </c>
      <c r="AA266" s="102">
        <f t="shared" si="133"/>
        <v>0</v>
      </c>
      <c r="AB266" s="5" t="s">
        <v>0</v>
      </c>
      <c r="AC266" s="92"/>
    </row>
    <row r="267" spans="1:29" ht="15" thickBot="1" x14ac:dyDescent="0.3">
      <c r="A267" s="344"/>
      <c r="B267" s="23"/>
      <c r="C267" s="113"/>
      <c r="D267" s="155" t="s">
        <v>4306</v>
      </c>
      <c r="E267" s="154">
        <v>215</v>
      </c>
      <c r="F267" s="111" t="s">
        <v>1048</v>
      </c>
      <c r="G267" s="564">
        <v>1702</v>
      </c>
      <c r="H267" s="110" t="s">
        <v>4295</v>
      </c>
      <c r="I267" s="343" t="s">
        <v>4561</v>
      </c>
      <c r="J267" s="108" t="s">
        <v>4294</v>
      </c>
      <c r="K267" s="161"/>
      <c r="L267" s="107"/>
      <c r="M267" s="106" t="str">
        <f>IF(N267="?","?","")</f>
        <v/>
      </c>
      <c r="N267" s="106" t="str">
        <f>IF(AND(O267="",P267&gt;0),"?",IF(O267="","◄",IF(P267&gt;=1,"►","")))</f>
        <v>◄</v>
      </c>
      <c r="O267" s="340"/>
      <c r="P267" s="339"/>
      <c r="Q267" s="106" t="str">
        <f>IF(R267="?","?","")</f>
        <v/>
      </c>
      <c r="R267" s="106" t="str">
        <f>IF(AND(S267="",T267&gt;0),"?",IF(S267="","◄",IF(T267&gt;=1,"►","")))</f>
        <v>◄</v>
      </c>
      <c r="S267" s="340"/>
      <c r="T267" s="339"/>
      <c r="U267" s="23"/>
      <c r="V267" s="338"/>
      <c r="W267" s="105">
        <f t="shared" si="132"/>
        <v>0</v>
      </c>
      <c r="X267" s="104">
        <f t="shared" si="132"/>
        <v>0</v>
      </c>
      <c r="Y267" s="19"/>
      <c r="Z267" s="103">
        <f t="shared" si="133"/>
        <v>0</v>
      </c>
      <c r="AA267" s="102">
        <f t="shared" si="133"/>
        <v>0</v>
      </c>
      <c r="AB267" s="5" t="s">
        <v>0</v>
      </c>
      <c r="AC267" s="92"/>
    </row>
    <row r="268" spans="1:29" ht="16.8" thickTop="1" thickBot="1" x14ac:dyDescent="0.3">
      <c r="A268" s="157"/>
      <c r="B268" s="14">
        <f>ROWS(B269:B272)-1</f>
        <v>3</v>
      </c>
      <c r="C268" s="158" t="s">
        <v>4562</v>
      </c>
      <c r="D268" s="12"/>
      <c r="E268" s="101"/>
      <c r="F268" s="10"/>
      <c r="G268" s="10"/>
      <c r="H268" s="100"/>
      <c r="I268" s="99"/>
      <c r="J268" s="99"/>
      <c r="K268" s="171">
        <v>28712</v>
      </c>
      <c r="L268" s="98" t="s">
        <v>4563</v>
      </c>
      <c r="M268" s="97"/>
      <c r="N268" s="96" t="str">
        <f>IF(COUNTIF(M269:M272,"?")&gt;0,"?",IF(AND(O268="◄",P268="►"),"◄►",IF(O268="◄","◄",IF(P268="►","►",""))))</f>
        <v>◄</v>
      </c>
      <c r="O268" s="43" t="str">
        <f>IF(SUM(O269:O272)+1=ROWS(O269:O272)-COUNTIF(O269:O272,"-"),"","◄")</f>
        <v>◄</v>
      </c>
      <c r="P268" s="42" t="str">
        <f>IF(SUM(P269:P272)&gt;0,"►","")</f>
        <v/>
      </c>
      <c r="Q268" s="45"/>
      <c r="R268" s="96" t="str">
        <f>IF(COUNTIF(Q269:Q272,"?")&gt;0,"?",IF(AND(S268="◄",T268="►"),"◄►",IF(S268="◄","◄",IF(T268="►","►",""))))</f>
        <v>◄</v>
      </c>
      <c r="S268" s="43" t="str">
        <f>IF(SUM(S269:S272)+1=ROWS(S269:S272)-COUNTIF(S269:S272,"-"),"","◄")</f>
        <v>◄</v>
      </c>
      <c r="T268" s="42" t="str">
        <f>IF(SUM(T269:T272)&gt;0,"►","")</f>
        <v/>
      </c>
      <c r="U268" s="61">
        <f>ROWS(U269:U272)-1</f>
        <v>3</v>
      </c>
      <c r="V268" s="41">
        <f>SUM(V269:V272)-V273</f>
        <v>0</v>
      </c>
      <c r="W268" s="94" t="s">
        <v>51</v>
      </c>
      <c r="X268" s="93"/>
      <c r="Y268" s="41">
        <f>SUM(Y269:Y272)-Y273</f>
        <v>0</v>
      </c>
      <c r="Z268" s="94" t="s">
        <v>51</v>
      </c>
      <c r="AA268" s="93"/>
      <c r="AB268" s="5" t="s">
        <v>0</v>
      </c>
      <c r="AC268" s="92"/>
    </row>
    <row r="269" spans="1:29" x14ac:dyDescent="0.25">
      <c r="A269" s="344"/>
      <c r="B269" s="23"/>
      <c r="C269" s="113"/>
      <c r="D269" s="155" t="s">
        <v>4306</v>
      </c>
      <c r="E269" s="154">
        <v>218</v>
      </c>
      <c r="F269" s="111" t="s">
        <v>1339</v>
      </c>
      <c r="G269" s="564">
        <v>1897</v>
      </c>
      <c r="H269" s="110" t="s">
        <v>4293</v>
      </c>
      <c r="I269" s="343" t="s">
        <v>4564</v>
      </c>
      <c r="J269" s="108" t="s">
        <v>4292</v>
      </c>
      <c r="K269" s="161"/>
      <c r="L269" s="108"/>
      <c r="M269" s="106" t="str">
        <f>IF(N269="?","?","")</f>
        <v/>
      </c>
      <c r="N269" s="106" t="str">
        <f>IF(AND(O269="",P269&gt;0),"?",IF(O269="","◄",IF(P269&gt;=1,"►","")))</f>
        <v>◄</v>
      </c>
      <c r="O269" s="340"/>
      <c r="P269" s="339"/>
      <c r="Q269" s="106" t="str">
        <f>IF(R269="?","?","")</f>
        <v/>
      </c>
      <c r="R269" s="106" t="str">
        <f>IF(AND(S269="",T269&gt;0),"?",IF(S269="","◄",IF(T269&gt;=1,"►","")))</f>
        <v>◄</v>
      </c>
      <c r="S269" s="340"/>
      <c r="T269" s="339"/>
      <c r="U269" s="23"/>
      <c r="V269" s="338"/>
      <c r="W269" s="105">
        <f t="shared" ref="W269:X272" si="134">(O269*V269)</f>
        <v>0</v>
      </c>
      <c r="X269" s="104">
        <f t="shared" si="134"/>
        <v>0</v>
      </c>
      <c r="Y269" s="19"/>
      <c r="Z269" s="103">
        <f t="shared" ref="Z269:AA272" si="135">(S269*Y269)</f>
        <v>0</v>
      </c>
      <c r="AA269" s="102">
        <f t="shared" si="135"/>
        <v>0</v>
      </c>
      <c r="AB269" s="5" t="s">
        <v>0</v>
      </c>
      <c r="AC269" s="92"/>
    </row>
    <row r="270" spans="1:29" x14ac:dyDescent="0.25">
      <c r="A270" s="344"/>
      <c r="B270" s="23"/>
      <c r="C270" s="113"/>
      <c r="D270" s="155" t="s">
        <v>4306</v>
      </c>
      <c r="E270" s="154">
        <v>219</v>
      </c>
      <c r="F270" s="111" t="s">
        <v>1339</v>
      </c>
      <c r="G270" s="564">
        <v>1897</v>
      </c>
      <c r="H270" s="110" t="s">
        <v>4291</v>
      </c>
      <c r="I270" s="343" t="s">
        <v>4565</v>
      </c>
      <c r="J270" s="108" t="s">
        <v>4290</v>
      </c>
      <c r="K270" s="161"/>
      <c r="L270" s="107"/>
      <c r="M270" s="106" t="str">
        <f>IF(N270="?","?","")</f>
        <v/>
      </c>
      <c r="N270" s="106" t="str">
        <f>IF(AND(O270="",P270&gt;0),"?",IF(O270="","◄",IF(P270&gt;=1,"►","")))</f>
        <v>◄</v>
      </c>
      <c r="O270" s="340"/>
      <c r="P270" s="339"/>
      <c r="Q270" s="106" t="str">
        <f>IF(R270="?","?","")</f>
        <v/>
      </c>
      <c r="R270" s="106" t="str">
        <f>IF(AND(S270="",T270&gt;0),"?",IF(S270="","◄",IF(T270&gt;=1,"►","")))</f>
        <v>◄</v>
      </c>
      <c r="S270" s="340"/>
      <c r="T270" s="339"/>
      <c r="U270" s="23"/>
      <c r="V270" s="338"/>
      <c r="W270" s="105">
        <f t="shared" si="134"/>
        <v>0</v>
      </c>
      <c r="X270" s="104">
        <f t="shared" si="134"/>
        <v>0</v>
      </c>
      <c r="Y270" s="19"/>
      <c r="Z270" s="103">
        <f t="shared" si="135"/>
        <v>0</v>
      </c>
      <c r="AA270" s="102">
        <f t="shared" si="135"/>
        <v>0</v>
      </c>
      <c r="AB270" s="5" t="s">
        <v>0</v>
      </c>
      <c r="AC270" s="92"/>
    </row>
    <row r="271" spans="1:29" x14ac:dyDescent="0.25">
      <c r="A271" s="344"/>
      <c r="B271" s="23"/>
      <c r="C271" s="113"/>
      <c r="D271" s="155" t="s">
        <v>4306</v>
      </c>
      <c r="E271" s="154">
        <v>220</v>
      </c>
      <c r="F271" s="111" t="s">
        <v>1339</v>
      </c>
      <c r="G271" s="564">
        <v>1898</v>
      </c>
      <c r="H271" s="110" t="s">
        <v>4289</v>
      </c>
      <c r="I271" s="343" t="s">
        <v>4564</v>
      </c>
      <c r="J271" s="108" t="s">
        <v>4288</v>
      </c>
      <c r="K271" s="161"/>
      <c r="L271" s="107"/>
      <c r="M271" s="106" t="str">
        <f>IF(N271="?","?","")</f>
        <v/>
      </c>
      <c r="N271" s="106" t="str">
        <f>IF(AND(O271="",P271&gt;0),"?",IF(O271="","◄",IF(P271&gt;=1,"►","")))</f>
        <v>◄</v>
      </c>
      <c r="O271" s="340"/>
      <c r="P271" s="339"/>
      <c r="Q271" s="106" t="str">
        <f>IF(R271="?","?","")</f>
        <v/>
      </c>
      <c r="R271" s="106" t="str">
        <f>IF(AND(S271="",T271&gt;0),"?",IF(S271="","◄",IF(T271&gt;=1,"►","")))</f>
        <v>◄</v>
      </c>
      <c r="S271" s="340"/>
      <c r="T271" s="339"/>
      <c r="U271" s="23"/>
      <c r="V271" s="338"/>
      <c r="W271" s="105">
        <f t="shared" si="134"/>
        <v>0</v>
      </c>
      <c r="X271" s="104">
        <f t="shared" si="134"/>
        <v>0</v>
      </c>
      <c r="Y271" s="19"/>
      <c r="Z271" s="103">
        <f t="shared" si="135"/>
        <v>0</v>
      </c>
      <c r="AA271" s="102">
        <f t="shared" si="135"/>
        <v>0</v>
      </c>
      <c r="AB271" s="5" t="s">
        <v>0</v>
      </c>
      <c r="AC271" s="92"/>
    </row>
    <row r="272" spans="1:29" x14ac:dyDescent="0.25">
      <c r="A272" s="344"/>
      <c r="B272" s="23"/>
      <c r="C272" s="113"/>
      <c r="D272" s="155" t="s">
        <v>4306</v>
      </c>
      <c r="E272" s="154">
        <v>221</v>
      </c>
      <c r="F272" s="111" t="s">
        <v>1055</v>
      </c>
      <c r="G272" s="564">
        <v>1899</v>
      </c>
      <c r="H272" s="110" t="s">
        <v>4287</v>
      </c>
      <c r="I272" s="343" t="s">
        <v>4565</v>
      </c>
      <c r="J272" s="108" t="s">
        <v>4286</v>
      </c>
      <c r="K272" s="161"/>
      <c r="L272" s="107"/>
      <c r="M272" s="106" t="str">
        <f>IF(N272="?","?","")</f>
        <v/>
      </c>
      <c r="N272" s="106" t="str">
        <f>IF(AND(O272="",P272&gt;0),"?",IF(O272="","◄",IF(P272&gt;=1,"►","")))</f>
        <v>◄</v>
      </c>
      <c r="O272" s="340"/>
      <c r="P272" s="339"/>
      <c r="Q272" s="106" t="str">
        <f>IF(R272="?","?","")</f>
        <v/>
      </c>
      <c r="R272" s="106" t="str">
        <f>IF(AND(S272="",T272&gt;0),"?",IF(S272="","◄",IF(T272&gt;=1,"►","")))</f>
        <v>◄</v>
      </c>
      <c r="S272" s="340"/>
      <c r="T272" s="339"/>
      <c r="U272" s="23"/>
      <c r="V272" s="338"/>
      <c r="W272" s="105">
        <f t="shared" si="134"/>
        <v>0</v>
      </c>
      <c r="X272" s="104">
        <f t="shared" si="134"/>
        <v>0</v>
      </c>
      <c r="Y272" s="19"/>
      <c r="Z272" s="103">
        <f t="shared" si="135"/>
        <v>0</v>
      </c>
      <c r="AA272" s="102">
        <f t="shared" si="135"/>
        <v>0</v>
      </c>
      <c r="AB272" s="5" t="s">
        <v>0</v>
      </c>
      <c r="AC272" s="92"/>
    </row>
    <row r="273" spans="1:29" x14ac:dyDescent="0.3">
      <c r="A273" s="14"/>
      <c r="B273" s="14"/>
      <c r="C273" s="14"/>
      <c r="D273" s="12"/>
      <c r="E273" s="101"/>
      <c r="F273" s="10"/>
      <c r="G273" s="10"/>
      <c r="H273" s="100"/>
      <c r="I273" s="99"/>
      <c r="J273" s="99"/>
      <c r="K273" s="171"/>
      <c r="L273" s="98"/>
      <c r="M273" s="98"/>
      <c r="N273" s="98"/>
      <c r="O273" s="98"/>
      <c r="P273" s="98"/>
      <c r="Q273" s="98"/>
      <c r="R273" s="98"/>
      <c r="S273" s="98"/>
      <c r="T273" s="98"/>
      <c r="U273" s="98"/>
      <c r="V273" s="98"/>
      <c r="W273" s="98"/>
      <c r="X273" s="98"/>
      <c r="Y273" s="98"/>
      <c r="Z273" s="98"/>
      <c r="AA273" s="98"/>
      <c r="AB273" s="98"/>
      <c r="AC273" s="92"/>
    </row>
  </sheetData>
  <sheetProtection sheet="1" objects="1" scenarios="1"/>
  <autoFilter ref="A1:AB273" xr:uid="{DF67AE07-2B58-4BE2-A77A-8EF676204695}"/>
  <mergeCells count="44">
    <mergeCell ref="A5:A7"/>
    <mergeCell ref="I2:M2"/>
    <mergeCell ref="C6:E6"/>
    <mergeCell ref="C2:H2"/>
    <mergeCell ref="I3:L3"/>
    <mergeCell ref="I4:J4"/>
    <mergeCell ref="K4:L4"/>
    <mergeCell ref="C258:J258"/>
    <mergeCell ref="F5:F6"/>
    <mergeCell ref="C255:J255"/>
    <mergeCell ref="C248:J248"/>
    <mergeCell ref="C172:J172"/>
    <mergeCell ref="C165:J165"/>
    <mergeCell ref="C158:J158"/>
    <mergeCell ref="C149:J149"/>
    <mergeCell ref="C140:J140"/>
    <mergeCell ref="C133:J133"/>
    <mergeCell ref="C124:J124"/>
    <mergeCell ref="C113:J113"/>
    <mergeCell ref="I6:J6"/>
    <mergeCell ref="G5:G7"/>
    <mergeCell ref="I5:L5"/>
    <mergeCell ref="N4:N6"/>
    <mergeCell ref="O4:P4"/>
    <mergeCell ref="Z7:AA7"/>
    <mergeCell ref="W6:X6"/>
    <mergeCell ref="Z6:AA6"/>
    <mergeCell ref="U2:U6"/>
    <mergeCell ref="O6:O7"/>
    <mergeCell ref="P6:P7"/>
    <mergeCell ref="S6:S7"/>
    <mergeCell ref="T6:T7"/>
    <mergeCell ref="W7:X7"/>
    <mergeCell ref="AB2:AB6"/>
    <mergeCell ref="O3:P3"/>
    <mergeCell ref="S3:T3"/>
    <mergeCell ref="V3:X3"/>
    <mergeCell ref="Y3:AA3"/>
    <mergeCell ref="O2:T2"/>
    <mergeCell ref="V2:AA2"/>
    <mergeCell ref="S4:T4"/>
    <mergeCell ref="R4:R7"/>
    <mergeCell ref="V4:X4"/>
    <mergeCell ref="Y4:AA4"/>
  </mergeCells>
  <conditionalFormatting sqref="N7:N8">
    <cfRule type="cellIs" dxfId="1217" priority="1" operator="equal">
      <formula>"◄"</formula>
    </cfRule>
    <cfRule type="cellIs" dxfId="1216" priority="2" operator="equal">
      <formula>"•"</formula>
    </cfRule>
    <cfRule type="cellIs" priority="3" operator="equal">
      <formula>"◄"</formula>
    </cfRule>
    <cfRule type="cellIs" dxfId="1215" priority="4" operator="equal">
      <formula>"►"</formula>
    </cfRule>
  </conditionalFormatting>
  <conditionalFormatting sqref="N13 N68 N77">
    <cfRule type="cellIs" dxfId="1214" priority="152" operator="equal">
      <formula>"►"</formula>
    </cfRule>
    <cfRule type="cellIs" priority="151" operator="equal">
      <formula>"◄"</formula>
    </cfRule>
    <cfRule type="cellIs" dxfId="1213" priority="150" operator="equal">
      <formula>"•"</formula>
    </cfRule>
    <cfRule type="cellIs" dxfId="1212" priority="149" operator="equal">
      <formula>"◄"</formula>
    </cfRule>
  </conditionalFormatting>
  <conditionalFormatting sqref="N84">
    <cfRule type="cellIs" dxfId="1211" priority="132" operator="equal">
      <formula>"►"</formula>
    </cfRule>
    <cfRule type="cellIs" priority="131" operator="equal">
      <formula>"◄"</formula>
    </cfRule>
    <cfRule type="cellIs" dxfId="1210" priority="130" operator="equal">
      <formula>"•"</formula>
    </cfRule>
    <cfRule type="cellIs" dxfId="1209" priority="129" operator="equal">
      <formula>"◄"</formula>
    </cfRule>
  </conditionalFormatting>
  <conditionalFormatting sqref="N86 N109 N113">
    <cfRule type="cellIs" dxfId="1208" priority="140" operator="equal">
      <formula>"►"</formula>
    </cfRule>
    <cfRule type="cellIs" priority="139" operator="equal">
      <formula>"◄"</formula>
    </cfRule>
    <cfRule type="cellIs" dxfId="1207" priority="138" operator="equal">
      <formula>"•"</formula>
    </cfRule>
    <cfRule type="cellIs" dxfId="1206" priority="137" operator="equal">
      <formula>"◄"</formula>
    </cfRule>
  </conditionalFormatting>
  <conditionalFormatting sqref="N124">
    <cfRule type="cellIs" dxfId="1205" priority="113" operator="equal">
      <formula>"◄"</formula>
    </cfRule>
    <cfRule type="cellIs" priority="115" operator="equal">
      <formula>"◄"</formula>
    </cfRule>
    <cfRule type="cellIs" dxfId="1204" priority="116" operator="equal">
      <formula>"►"</formula>
    </cfRule>
    <cfRule type="cellIs" dxfId="1203" priority="114" operator="equal">
      <formula>"•"</formula>
    </cfRule>
  </conditionalFormatting>
  <conditionalFormatting sqref="N133 N140 N149">
    <cfRule type="cellIs" dxfId="1202" priority="121" operator="equal">
      <formula>"◄"</formula>
    </cfRule>
    <cfRule type="cellIs" dxfId="1201" priority="122" operator="equal">
      <formula>"•"</formula>
    </cfRule>
    <cfRule type="cellIs" priority="123" operator="equal">
      <formula>"◄"</formula>
    </cfRule>
    <cfRule type="cellIs" dxfId="1200" priority="124" operator="equal">
      <formula>"►"</formula>
    </cfRule>
  </conditionalFormatting>
  <conditionalFormatting sqref="N158">
    <cfRule type="cellIs" dxfId="1199" priority="97" operator="equal">
      <formula>"◄"</formula>
    </cfRule>
    <cfRule type="cellIs" dxfId="1198" priority="98" operator="equal">
      <formula>"•"</formula>
    </cfRule>
    <cfRule type="cellIs" priority="99" operator="equal">
      <formula>"◄"</formula>
    </cfRule>
    <cfRule type="cellIs" dxfId="1197" priority="100" operator="equal">
      <formula>"►"</formula>
    </cfRule>
  </conditionalFormatting>
  <conditionalFormatting sqref="N165 N172 N183">
    <cfRule type="cellIs" dxfId="1196" priority="106" operator="equal">
      <formula>"•"</formula>
    </cfRule>
    <cfRule type="cellIs" dxfId="1195" priority="105" operator="equal">
      <formula>"◄"</formula>
    </cfRule>
    <cfRule type="cellIs" priority="107" operator="equal">
      <formula>"◄"</formula>
    </cfRule>
    <cfRule type="cellIs" dxfId="1194" priority="108" operator="equal">
      <formula>"►"</formula>
    </cfRule>
  </conditionalFormatting>
  <conditionalFormatting sqref="N213">
    <cfRule type="cellIs" dxfId="1193" priority="92" operator="equal">
      <formula>"►"</formula>
    </cfRule>
    <cfRule type="cellIs" priority="91" operator="equal">
      <formula>"◄"</formula>
    </cfRule>
    <cfRule type="cellIs" dxfId="1192" priority="89" operator="equal">
      <formula>"◄"</formula>
    </cfRule>
    <cfRule type="cellIs" dxfId="1191" priority="90" operator="equal">
      <formula>"•"</formula>
    </cfRule>
  </conditionalFormatting>
  <conditionalFormatting sqref="N222">
    <cfRule type="cellIs" dxfId="1190" priority="81" operator="equal">
      <formula>"◄"</formula>
    </cfRule>
    <cfRule type="cellIs" dxfId="1189" priority="82" operator="equal">
      <formula>"•"</formula>
    </cfRule>
    <cfRule type="cellIs" priority="83" operator="equal">
      <formula>"◄"</formula>
    </cfRule>
    <cfRule type="cellIs" dxfId="1188" priority="84" operator="equal">
      <formula>"►"</formula>
    </cfRule>
  </conditionalFormatting>
  <conditionalFormatting sqref="N231">
    <cfRule type="cellIs" dxfId="1187" priority="73" operator="equal">
      <formula>"◄"</formula>
    </cfRule>
    <cfRule type="cellIs" dxfId="1186" priority="76" operator="equal">
      <formula>"►"</formula>
    </cfRule>
    <cfRule type="cellIs" priority="75" operator="equal">
      <formula>"◄"</formula>
    </cfRule>
    <cfRule type="cellIs" dxfId="1185" priority="74" operator="equal">
      <formula>"•"</formula>
    </cfRule>
  </conditionalFormatting>
  <conditionalFormatting sqref="N238">
    <cfRule type="cellIs" dxfId="1184" priority="68" operator="equal">
      <formula>"►"</formula>
    </cfRule>
    <cfRule type="cellIs" priority="67" operator="equal">
      <formula>"◄"</formula>
    </cfRule>
    <cfRule type="cellIs" dxfId="1183" priority="66" operator="equal">
      <formula>"•"</formula>
    </cfRule>
    <cfRule type="cellIs" dxfId="1182" priority="65" operator="equal">
      <formula>"◄"</formula>
    </cfRule>
  </conditionalFormatting>
  <conditionalFormatting sqref="N245">
    <cfRule type="cellIs" dxfId="1181" priority="57" operator="equal">
      <formula>"◄"</formula>
    </cfRule>
    <cfRule type="cellIs" dxfId="1180" priority="58" operator="equal">
      <formula>"•"</formula>
    </cfRule>
    <cfRule type="cellIs" priority="59" operator="equal">
      <formula>"◄"</formula>
    </cfRule>
    <cfRule type="cellIs" dxfId="1179" priority="60" operator="equal">
      <formula>"►"</formula>
    </cfRule>
  </conditionalFormatting>
  <conditionalFormatting sqref="N248">
    <cfRule type="cellIs" dxfId="1178" priority="49" operator="equal">
      <formula>"◄"</formula>
    </cfRule>
    <cfRule type="cellIs" dxfId="1177" priority="50" operator="equal">
      <formula>"•"</formula>
    </cfRule>
    <cfRule type="cellIs" priority="51" operator="equal">
      <formula>"◄"</formula>
    </cfRule>
    <cfRule type="cellIs" dxfId="1176" priority="52" operator="equal">
      <formula>"►"</formula>
    </cfRule>
  </conditionalFormatting>
  <conditionalFormatting sqref="N255">
    <cfRule type="cellIs" dxfId="1175" priority="41" operator="equal">
      <formula>"◄"</formula>
    </cfRule>
    <cfRule type="cellIs" dxfId="1174" priority="42" operator="equal">
      <formula>"•"</formula>
    </cfRule>
    <cfRule type="cellIs" priority="43" operator="equal">
      <formula>"◄"</formula>
    </cfRule>
    <cfRule type="cellIs" dxfId="1173" priority="44" operator="equal">
      <formula>"►"</formula>
    </cfRule>
  </conditionalFormatting>
  <conditionalFormatting sqref="N258">
    <cfRule type="cellIs" dxfId="1172" priority="17" operator="equal">
      <formula>"◄"</formula>
    </cfRule>
    <cfRule type="cellIs" dxfId="1171" priority="18" operator="equal">
      <formula>"•"</formula>
    </cfRule>
    <cfRule type="cellIs" priority="19" operator="equal">
      <formula>"◄"</formula>
    </cfRule>
    <cfRule type="cellIs" dxfId="1170" priority="20" operator="equal">
      <formula>"►"</formula>
    </cfRule>
  </conditionalFormatting>
  <conditionalFormatting sqref="N263">
    <cfRule type="cellIs" dxfId="1169" priority="9" operator="equal">
      <formula>"◄"</formula>
    </cfRule>
    <cfRule type="cellIs" dxfId="1168" priority="10" operator="equal">
      <formula>"•"</formula>
    </cfRule>
    <cfRule type="cellIs" priority="11" operator="equal">
      <formula>"◄"</formula>
    </cfRule>
    <cfRule type="cellIs" dxfId="1167" priority="12" operator="equal">
      <formula>"►"</formula>
    </cfRule>
  </conditionalFormatting>
  <conditionalFormatting sqref="N268">
    <cfRule type="cellIs" dxfId="1166" priority="33" operator="equal">
      <formula>"◄"</formula>
    </cfRule>
    <cfRule type="cellIs" dxfId="1165" priority="34" operator="equal">
      <formula>"•"</formula>
    </cfRule>
    <cfRule type="cellIs" priority="35" operator="equal">
      <formula>"◄"</formula>
    </cfRule>
    <cfRule type="cellIs" dxfId="1164" priority="36" operator="equal">
      <formula>"►"</formula>
    </cfRule>
  </conditionalFormatting>
  <conditionalFormatting sqref="N273">
    <cfRule type="cellIs" dxfId="1163" priority="25" operator="equal">
      <formula>"◄"</formula>
    </cfRule>
    <cfRule type="cellIs" dxfId="1162" priority="26" operator="equal">
      <formula>"•"</formula>
    </cfRule>
    <cfRule type="cellIs" priority="27" operator="equal">
      <formula>"◄"</formula>
    </cfRule>
    <cfRule type="cellIs" dxfId="1161" priority="28" operator="equal">
      <formula>"►"</formula>
    </cfRule>
  </conditionalFormatting>
  <conditionalFormatting sqref="R8">
    <cfRule type="cellIs" dxfId="1160" priority="144" operator="equal">
      <formula>"►"</formula>
    </cfRule>
    <cfRule type="cellIs" priority="143" operator="equal">
      <formula>"◄"</formula>
    </cfRule>
    <cfRule type="cellIs" dxfId="1159" priority="142" operator="equal">
      <formula>"•"</formula>
    </cfRule>
    <cfRule type="cellIs" dxfId="1158" priority="141" operator="equal">
      <formula>"◄"</formula>
    </cfRule>
  </conditionalFormatting>
  <conditionalFormatting sqref="R13 R68 R77">
    <cfRule type="cellIs" dxfId="1157" priority="148" operator="equal">
      <formula>"►"</formula>
    </cfRule>
    <cfRule type="cellIs" priority="147" operator="equal">
      <formula>"◄"</formula>
    </cfRule>
    <cfRule type="cellIs" dxfId="1156" priority="146" operator="equal">
      <formula>"•"</formula>
    </cfRule>
    <cfRule type="cellIs" dxfId="1155" priority="145" operator="equal">
      <formula>"◄"</formula>
    </cfRule>
  </conditionalFormatting>
  <conditionalFormatting sqref="R84">
    <cfRule type="cellIs" dxfId="1154" priority="128" operator="equal">
      <formula>"►"</formula>
    </cfRule>
    <cfRule type="cellIs" priority="127" operator="equal">
      <formula>"◄"</formula>
    </cfRule>
    <cfRule type="cellIs" dxfId="1153" priority="126" operator="equal">
      <formula>"•"</formula>
    </cfRule>
    <cfRule type="cellIs" dxfId="1152" priority="125" operator="equal">
      <formula>"◄"</formula>
    </cfRule>
  </conditionalFormatting>
  <conditionalFormatting sqref="R86 R109 R113">
    <cfRule type="cellIs" dxfId="1151" priority="133" operator="equal">
      <formula>"◄"</formula>
    </cfRule>
    <cfRule type="cellIs" dxfId="1150" priority="136" operator="equal">
      <formula>"►"</formula>
    </cfRule>
    <cfRule type="cellIs" priority="135" operator="equal">
      <formula>"◄"</formula>
    </cfRule>
    <cfRule type="cellIs" dxfId="1149" priority="134" operator="equal">
      <formula>"•"</formula>
    </cfRule>
  </conditionalFormatting>
  <conditionalFormatting sqref="R124">
    <cfRule type="cellIs" dxfId="1148" priority="109" operator="equal">
      <formula>"◄"</formula>
    </cfRule>
    <cfRule type="cellIs" dxfId="1147" priority="112" operator="equal">
      <formula>"►"</formula>
    </cfRule>
    <cfRule type="cellIs" priority="111" operator="equal">
      <formula>"◄"</formula>
    </cfRule>
    <cfRule type="cellIs" dxfId="1146" priority="110" operator="equal">
      <formula>"•"</formula>
    </cfRule>
  </conditionalFormatting>
  <conditionalFormatting sqref="R133 R140 R149">
    <cfRule type="cellIs" dxfId="1145" priority="120" operator="equal">
      <formula>"►"</formula>
    </cfRule>
    <cfRule type="cellIs" dxfId="1144" priority="117" operator="equal">
      <formula>"◄"</formula>
    </cfRule>
    <cfRule type="cellIs" dxfId="1143" priority="118" operator="equal">
      <formula>"•"</formula>
    </cfRule>
    <cfRule type="cellIs" priority="119" operator="equal">
      <formula>"◄"</formula>
    </cfRule>
  </conditionalFormatting>
  <conditionalFormatting sqref="R158">
    <cfRule type="cellIs" dxfId="1142" priority="93" operator="equal">
      <formula>"◄"</formula>
    </cfRule>
    <cfRule type="cellIs" dxfId="1141" priority="94" operator="equal">
      <formula>"•"</formula>
    </cfRule>
    <cfRule type="cellIs" priority="95" operator="equal">
      <formula>"◄"</formula>
    </cfRule>
    <cfRule type="cellIs" dxfId="1140" priority="96" operator="equal">
      <formula>"►"</formula>
    </cfRule>
  </conditionalFormatting>
  <conditionalFormatting sqref="R165 R172 R183">
    <cfRule type="cellIs" dxfId="1139" priority="101" operator="equal">
      <formula>"◄"</formula>
    </cfRule>
    <cfRule type="cellIs" dxfId="1138" priority="104" operator="equal">
      <formula>"►"</formula>
    </cfRule>
    <cfRule type="cellIs" priority="103" operator="equal">
      <formula>"◄"</formula>
    </cfRule>
    <cfRule type="cellIs" dxfId="1137" priority="102" operator="equal">
      <formula>"•"</formula>
    </cfRule>
  </conditionalFormatting>
  <conditionalFormatting sqref="R213">
    <cfRule type="cellIs" priority="87" operator="equal">
      <formula>"◄"</formula>
    </cfRule>
    <cfRule type="cellIs" dxfId="1136" priority="85" operator="equal">
      <formula>"◄"</formula>
    </cfRule>
    <cfRule type="cellIs" dxfId="1135" priority="86" operator="equal">
      <formula>"•"</formula>
    </cfRule>
    <cfRule type="cellIs" dxfId="1134" priority="88" operator="equal">
      <formula>"►"</formula>
    </cfRule>
  </conditionalFormatting>
  <conditionalFormatting sqref="R222">
    <cfRule type="cellIs" dxfId="1133" priority="78" operator="equal">
      <formula>"•"</formula>
    </cfRule>
    <cfRule type="cellIs" priority="79" operator="equal">
      <formula>"◄"</formula>
    </cfRule>
    <cfRule type="cellIs" dxfId="1132" priority="80" operator="equal">
      <formula>"►"</formula>
    </cfRule>
    <cfRule type="cellIs" dxfId="1131" priority="77" operator="equal">
      <formula>"◄"</formula>
    </cfRule>
  </conditionalFormatting>
  <conditionalFormatting sqref="R231">
    <cfRule type="cellIs" priority="71" operator="equal">
      <formula>"◄"</formula>
    </cfRule>
    <cfRule type="cellIs" dxfId="1130" priority="70" operator="equal">
      <formula>"•"</formula>
    </cfRule>
    <cfRule type="cellIs" dxfId="1129" priority="69" operator="equal">
      <formula>"◄"</formula>
    </cfRule>
    <cfRule type="cellIs" dxfId="1128" priority="72" operator="equal">
      <formula>"►"</formula>
    </cfRule>
  </conditionalFormatting>
  <conditionalFormatting sqref="R238">
    <cfRule type="cellIs" dxfId="1127" priority="64" operator="equal">
      <formula>"►"</formula>
    </cfRule>
    <cfRule type="cellIs" priority="63" operator="equal">
      <formula>"◄"</formula>
    </cfRule>
    <cfRule type="cellIs" dxfId="1126" priority="62" operator="equal">
      <formula>"•"</formula>
    </cfRule>
    <cfRule type="cellIs" dxfId="1125" priority="61" operator="equal">
      <formula>"◄"</formula>
    </cfRule>
  </conditionalFormatting>
  <conditionalFormatting sqref="R245">
    <cfRule type="cellIs" priority="55" operator="equal">
      <formula>"◄"</formula>
    </cfRule>
    <cfRule type="cellIs" dxfId="1124" priority="53" operator="equal">
      <formula>"◄"</formula>
    </cfRule>
    <cfRule type="cellIs" dxfId="1123" priority="54" operator="equal">
      <formula>"•"</formula>
    </cfRule>
    <cfRule type="cellIs" dxfId="1122" priority="56" operator="equal">
      <formula>"►"</formula>
    </cfRule>
  </conditionalFormatting>
  <conditionalFormatting sqref="R248">
    <cfRule type="cellIs" priority="47" operator="equal">
      <formula>"◄"</formula>
    </cfRule>
    <cfRule type="cellIs" dxfId="1121" priority="48" operator="equal">
      <formula>"►"</formula>
    </cfRule>
    <cfRule type="cellIs" dxfId="1120" priority="46" operator="equal">
      <formula>"•"</formula>
    </cfRule>
    <cfRule type="cellIs" dxfId="1119" priority="45" operator="equal">
      <formula>"◄"</formula>
    </cfRule>
  </conditionalFormatting>
  <conditionalFormatting sqref="R255">
    <cfRule type="cellIs" dxfId="1118" priority="37" operator="equal">
      <formula>"◄"</formula>
    </cfRule>
    <cfRule type="cellIs" dxfId="1117" priority="38" operator="equal">
      <formula>"•"</formula>
    </cfRule>
    <cfRule type="cellIs" priority="39" operator="equal">
      <formula>"◄"</formula>
    </cfRule>
    <cfRule type="cellIs" dxfId="1116" priority="40" operator="equal">
      <formula>"►"</formula>
    </cfRule>
  </conditionalFormatting>
  <conditionalFormatting sqref="R258">
    <cfRule type="cellIs" priority="15" operator="equal">
      <formula>"◄"</formula>
    </cfRule>
    <cfRule type="cellIs" dxfId="1115" priority="16" operator="equal">
      <formula>"►"</formula>
    </cfRule>
    <cfRule type="cellIs" dxfId="1114" priority="14" operator="equal">
      <formula>"•"</formula>
    </cfRule>
    <cfRule type="cellIs" dxfId="1113" priority="13" operator="equal">
      <formula>"◄"</formula>
    </cfRule>
  </conditionalFormatting>
  <conditionalFormatting sqref="R263">
    <cfRule type="cellIs" dxfId="1112" priority="5" operator="equal">
      <formula>"◄"</formula>
    </cfRule>
    <cfRule type="cellIs" dxfId="1111" priority="8" operator="equal">
      <formula>"►"</formula>
    </cfRule>
    <cfRule type="cellIs" priority="7" operator="equal">
      <formula>"◄"</formula>
    </cfRule>
    <cfRule type="cellIs" dxfId="1110" priority="6" operator="equal">
      <formula>"•"</formula>
    </cfRule>
  </conditionalFormatting>
  <conditionalFormatting sqref="R268">
    <cfRule type="cellIs" dxfId="1109" priority="32" operator="equal">
      <formula>"►"</formula>
    </cfRule>
    <cfRule type="cellIs" dxfId="1108" priority="30" operator="equal">
      <formula>"•"</formula>
    </cfRule>
    <cfRule type="cellIs" dxfId="1107" priority="29" operator="equal">
      <formula>"◄"</formula>
    </cfRule>
    <cfRule type="cellIs" priority="31" operator="equal">
      <formula>"◄"</formula>
    </cfRule>
  </conditionalFormatting>
  <conditionalFormatting sqref="R273">
    <cfRule type="cellIs" dxfId="1106" priority="21" operator="equal">
      <formula>"◄"</formula>
    </cfRule>
    <cfRule type="cellIs" dxfId="1105" priority="24" operator="equal">
      <formula>"►"</formula>
    </cfRule>
    <cfRule type="cellIs" priority="23" operator="equal">
      <formula>"◄"</formula>
    </cfRule>
    <cfRule type="cellIs" dxfId="1104" priority="22" operator="equal">
      <formula>"•"</formula>
    </cfRule>
  </conditionalFormatting>
  <hyperlinks>
    <hyperlink ref="I4" location="'timbres manquants'!A1" display="'timbres manquants'!A1" xr:uid="{3327DAC7-E322-4BF9-97E1-647F554B377E}"/>
  </hyperlinks>
  <printOptions horizontalCentered="1"/>
  <pageMargins left="0" right="0" top="0.35433070866141736" bottom="0" header="0" footer="0"/>
  <pageSetup paperSize="9" scale="73" orientation="landscape" horizontalDpi="4294967292" r:id="rId1"/>
  <headerFooter>
    <oddHeader>&amp;L    &amp;A&amp;C&amp;P van &amp;N&amp;R&amp;G</oddHeader>
    <oddFooter>&amp;R&amp;G</oddFooter>
  </headerFooter>
  <rowBreaks count="4" manualBreakCount="4">
    <brk id="85" min="1" max="12" man="1"/>
    <brk id="123" min="1" max="12" man="1"/>
    <brk id="164" min="1" max="12" man="1"/>
    <brk id="212" min="1" max="12"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E47D-48E0-492D-9273-D7F8CAE67A1B}">
  <dimension ref="A1:AG347"/>
  <sheetViews>
    <sheetView showZeros="0" zoomScale="80" zoomScaleNormal="80" workbookViewId="0">
      <pane xSplit="2" ySplit="7" topLeftCell="C8" activePane="bottomRight" state="frozen"/>
      <selection pane="topRight" activeCell="D1" sqref="D1"/>
      <selection pane="bottomLeft" activeCell="A8" sqref="A8"/>
      <selection pane="bottomRight" activeCell="A26" sqref="A26:XFD26"/>
    </sheetView>
  </sheetViews>
  <sheetFormatPr defaultRowHeight="14.4" x14ac:dyDescent="0.3"/>
  <cols>
    <col min="1" max="1" width="5.6640625" style="2" customWidth="1"/>
    <col min="2" max="2" width="3" style="90" customWidth="1"/>
    <col min="3" max="3" width="5.88671875" style="90" customWidth="1"/>
    <col min="4" max="4" width="8.6640625" style="90" customWidth="1"/>
    <col min="5" max="5" width="6.77734375" style="91" customWidth="1"/>
    <col min="6" max="6" width="7.44140625" style="520" customWidth="1"/>
    <col min="7" max="8" width="10.44140625" style="90" customWidth="1"/>
    <col min="9" max="9" width="55.77734375" style="90" customWidth="1"/>
    <col min="10" max="10" width="13.5546875" style="90" customWidth="1"/>
    <col min="11" max="11" width="37.109375" style="90" customWidth="1"/>
    <col min="12" max="12" width="26" style="90" customWidth="1"/>
    <col min="13" max="13" width="22.88671875" style="90" customWidth="1"/>
    <col min="14" max="14" width="2.44140625" style="2" customWidth="1"/>
    <col min="15" max="15" width="3.109375" style="2" customWidth="1"/>
    <col min="16" max="16" width="5.6640625" style="2" customWidth="1"/>
    <col min="17" max="17" width="8.88671875" style="2"/>
    <col min="18" max="18" width="0.6640625" style="2" customWidth="1"/>
    <col min="19" max="19" width="2.44140625" style="2" customWidth="1"/>
    <col min="20" max="21" width="7.21875" style="2" customWidth="1"/>
    <col min="22" max="22" width="3" style="90" customWidth="1"/>
    <col min="23" max="28" width="6.109375" style="2" customWidth="1"/>
    <col min="29" max="29" width="1.33203125" style="2" customWidth="1"/>
    <col min="30" max="16384" width="8.88671875" style="2"/>
  </cols>
  <sheetData>
    <row r="1" spans="1:33" ht="15" customHeight="1" thickBot="1" x14ac:dyDescent="0.35">
      <c r="B1" s="88"/>
      <c r="C1" s="2"/>
      <c r="D1" s="2"/>
      <c r="E1" s="152"/>
      <c r="F1" s="563"/>
      <c r="G1" s="2"/>
      <c r="H1" s="2"/>
      <c r="I1" s="2"/>
      <c r="J1" s="2"/>
      <c r="K1" s="2"/>
      <c r="L1" s="2"/>
      <c r="M1" s="2"/>
      <c r="V1" s="88"/>
    </row>
    <row r="2" spans="1:33" ht="54" customHeight="1" thickTop="1" thickBot="1" x14ac:dyDescent="0.35">
      <c r="A2" s="151"/>
      <c r="B2" s="572"/>
      <c r="C2" s="964" t="s">
        <v>4567</v>
      </c>
      <c r="D2" s="965"/>
      <c r="E2" s="965"/>
      <c r="F2" s="965"/>
      <c r="G2" s="965"/>
      <c r="H2" s="965"/>
      <c r="I2" s="966"/>
      <c r="J2" s="859" t="s">
        <v>823</v>
      </c>
      <c r="K2" s="860"/>
      <c r="L2" s="860"/>
      <c r="M2" s="860"/>
      <c r="N2" s="933"/>
      <c r="O2" s="150"/>
      <c r="P2" s="940" t="s">
        <v>178</v>
      </c>
      <c r="Q2" s="941"/>
      <c r="R2" s="941"/>
      <c r="S2" s="941"/>
      <c r="T2" s="941"/>
      <c r="U2" s="941"/>
      <c r="V2" s="949" t="s">
        <v>177</v>
      </c>
      <c r="W2" s="942" t="s">
        <v>82</v>
      </c>
      <c r="X2" s="943"/>
      <c r="Y2" s="943"/>
      <c r="Z2" s="943"/>
      <c r="AA2" s="943"/>
      <c r="AB2" s="944"/>
      <c r="AC2" s="879"/>
      <c r="AD2" s="1"/>
    </row>
    <row r="3" spans="1:33" ht="43.8" customHeight="1" thickTop="1" thickBot="1" x14ac:dyDescent="0.3">
      <c r="A3" s="573">
        <f>SUM(A27:A347)</f>
        <v>73</v>
      </c>
      <c r="B3" s="572"/>
      <c r="C3" s="148"/>
      <c r="D3" s="226" t="s">
        <v>3953</v>
      </c>
      <c r="E3" s="147"/>
      <c r="F3" s="562"/>
      <c r="G3" s="146"/>
      <c r="H3" s="146"/>
      <c r="I3" s="561"/>
      <c r="J3" s="800" t="s">
        <v>80</v>
      </c>
      <c r="K3" s="801"/>
      <c r="L3" s="801"/>
      <c r="M3" s="801"/>
      <c r="N3" s="97"/>
      <c r="O3" s="144" t="str">
        <f>IF(COUNTIF(N28:N1851,"?")&gt;=1,"?","")</f>
        <v/>
      </c>
      <c r="P3" s="936" t="s">
        <v>79</v>
      </c>
      <c r="Q3" s="936"/>
      <c r="R3" s="549"/>
      <c r="S3" s="560" t="str">
        <f>IF(COUNTIF(S27:S81,"◄►")&gt;=1,"◄►","")</f>
        <v/>
      </c>
      <c r="T3" s="936" t="s">
        <v>79</v>
      </c>
      <c r="U3" s="936"/>
      <c r="V3" s="949"/>
      <c r="W3" s="937">
        <f>SUM(X27:Y321)</f>
        <v>0</v>
      </c>
      <c r="X3" s="938"/>
      <c r="Y3" s="939"/>
      <c r="Z3" s="937">
        <f>SUM(AA27:AB321)</f>
        <v>0</v>
      </c>
      <c r="AA3" s="938"/>
      <c r="AB3" s="938"/>
      <c r="AC3" s="879"/>
      <c r="AD3" s="1"/>
    </row>
    <row r="4" spans="1:33" ht="53.4" customHeight="1" thickTop="1" thickBot="1" x14ac:dyDescent="0.35">
      <c r="A4" s="151"/>
      <c r="B4" s="572"/>
      <c r="C4" s="142"/>
      <c r="D4" s="141" t="s">
        <v>3952</v>
      </c>
      <c r="E4" s="140"/>
      <c r="F4" s="559"/>
      <c r="G4" s="139"/>
      <c r="H4" s="139"/>
      <c r="I4" s="558"/>
      <c r="J4" s="895" t="s">
        <v>6082</v>
      </c>
      <c r="K4" s="896"/>
      <c r="L4" s="832" t="s">
        <v>6083</v>
      </c>
      <c r="M4" s="878"/>
      <c r="N4" s="97"/>
      <c r="O4" s="875" t="s">
        <v>311</v>
      </c>
      <c r="P4" s="830" t="s">
        <v>312</v>
      </c>
      <c r="Q4" s="831"/>
      <c r="R4" s="549"/>
      <c r="S4" s="875" t="s">
        <v>77</v>
      </c>
      <c r="T4" s="945" t="s">
        <v>175</v>
      </c>
      <c r="U4" s="945"/>
      <c r="V4" s="949"/>
      <c r="W4" s="846" t="s">
        <v>41</v>
      </c>
      <c r="X4" s="931"/>
      <c r="Y4" s="932"/>
      <c r="Z4" s="928" t="s">
        <v>40</v>
      </c>
      <c r="AA4" s="929"/>
      <c r="AB4" s="930"/>
      <c r="AC4" s="879"/>
      <c r="AD4" s="1"/>
    </row>
    <row r="5" spans="1:33" ht="35.4" customHeight="1" thickTop="1" thickBot="1" x14ac:dyDescent="0.3">
      <c r="A5" s="855" t="s">
        <v>4568</v>
      </c>
      <c r="B5" s="572"/>
      <c r="C5" s="137"/>
      <c r="D5" s="971" t="s">
        <v>3951</v>
      </c>
      <c r="E5" s="972"/>
      <c r="F5" s="973"/>
      <c r="G5" s="956" t="s">
        <v>3950</v>
      </c>
      <c r="H5" s="958" t="s">
        <v>3949</v>
      </c>
      <c r="I5" s="132" t="s">
        <v>73</v>
      </c>
      <c r="J5" s="557" t="s">
        <v>3948</v>
      </c>
      <c r="K5" s="865" t="s">
        <v>173</v>
      </c>
      <c r="L5" s="967"/>
      <c r="M5" s="967"/>
      <c r="N5" s="97"/>
      <c r="O5" s="875"/>
      <c r="P5" s="556">
        <f>SUM(P28:P321)</f>
        <v>0</v>
      </c>
      <c r="Q5" s="556">
        <f>SUM(Q28:Q321)</f>
        <v>0</v>
      </c>
      <c r="R5" s="549"/>
      <c r="S5" s="875"/>
      <c r="T5" s="556">
        <f>SUM(T28:T321)</f>
        <v>0</v>
      </c>
      <c r="U5" s="556">
        <f>SUM(U28:U321)</f>
        <v>0</v>
      </c>
      <c r="V5" s="949"/>
      <c r="W5" s="555" t="s">
        <v>68</v>
      </c>
      <c r="X5" s="552" t="s">
        <v>70</v>
      </c>
      <c r="Y5" s="554" t="s">
        <v>69</v>
      </c>
      <c r="Z5" s="553" t="s">
        <v>68</v>
      </c>
      <c r="AA5" s="552" t="s">
        <v>64</v>
      </c>
      <c r="AB5" s="551" t="s">
        <v>67</v>
      </c>
      <c r="AC5" s="879"/>
      <c r="AD5" s="1"/>
    </row>
    <row r="6" spans="1:33" ht="19.8" customHeight="1" thickTop="1" thickBot="1" x14ac:dyDescent="0.3">
      <c r="A6" s="856"/>
      <c r="B6" s="582"/>
      <c r="C6" s="968"/>
      <c r="D6" s="869"/>
      <c r="E6" s="869"/>
      <c r="F6" s="869"/>
      <c r="G6" s="957"/>
      <c r="H6" s="959"/>
      <c r="I6" s="130"/>
      <c r="J6" s="129"/>
      <c r="K6" s="892" t="s">
        <v>80</v>
      </c>
      <c r="L6" s="969"/>
      <c r="M6" s="970"/>
      <c r="N6" s="97"/>
      <c r="O6" s="875"/>
      <c r="P6" s="950" t="s">
        <v>64</v>
      </c>
      <c r="Q6" s="952" t="s">
        <v>63</v>
      </c>
      <c r="R6" s="549"/>
      <c r="S6" s="875"/>
      <c r="T6" s="950" t="s">
        <v>64</v>
      </c>
      <c r="U6" s="952" t="s">
        <v>63</v>
      </c>
      <c r="V6" s="949"/>
      <c r="W6" s="66" t="s">
        <v>60</v>
      </c>
      <c r="X6" s="834"/>
      <c r="Y6" s="948"/>
      <c r="Z6" s="63" t="s">
        <v>60</v>
      </c>
      <c r="AA6" s="834"/>
      <c r="AB6" s="948"/>
      <c r="AC6" s="879"/>
      <c r="AD6" s="1"/>
      <c r="AF6" s="127"/>
      <c r="AG6" s="127"/>
    </row>
    <row r="7" spans="1:33" ht="17.399999999999999" customHeight="1" thickBot="1" x14ac:dyDescent="0.25">
      <c r="A7" s="856"/>
      <c r="B7" s="583"/>
      <c r="C7" s="126" t="s">
        <v>60</v>
      </c>
      <c r="D7" s="125" t="s">
        <v>61</v>
      </c>
      <c r="E7" s="124"/>
      <c r="F7" s="550" t="s">
        <v>61</v>
      </c>
      <c r="G7" s="123" t="s">
        <v>61</v>
      </c>
      <c r="H7" s="959"/>
      <c r="I7" s="122" t="s">
        <v>171</v>
      </c>
      <c r="J7" s="123" t="s">
        <v>61</v>
      </c>
      <c r="K7" s="123" t="s">
        <v>61</v>
      </c>
      <c r="L7" s="123" t="s">
        <v>61</v>
      </c>
      <c r="M7" s="123" t="s">
        <v>61</v>
      </c>
      <c r="N7" s="97"/>
      <c r="O7" s="120"/>
      <c r="P7" s="951"/>
      <c r="Q7" s="953"/>
      <c r="R7" s="549"/>
      <c r="S7" s="875"/>
      <c r="T7" s="951"/>
      <c r="U7" s="953"/>
      <c r="V7" s="61"/>
      <c r="W7" s="63" t="s">
        <v>60</v>
      </c>
      <c r="X7" s="946" t="s">
        <v>59</v>
      </c>
      <c r="Y7" s="963"/>
      <c r="Z7" s="63" t="s">
        <v>60</v>
      </c>
      <c r="AA7" s="946" t="s">
        <v>59</v>
      </c>
      <c r="AB7" s="963"/>
      <c r="AC7" s="5" t="s">
        <v>0</v>
      </c>
      <c r="AD7" s="92"/>
    </row>
    <row r="8" spans="1:33" x14ac:dyDescent="0.25">
      <c r="A8" s="741"/>
      <c r="B8" s="583"/>
      <c r="C8" s="583">
        <f>--C236</f>
        <v>0</v>
      </c>
      <c r="D8" s="583"/>
      <c r="E8" s="583"/>
      <c r="F8" s="583"/>
      <c r="G8" s="583"/>
      <c r="H8" s="583"/>
      <c r="I8" s="583"/>
      <c r="J8" s="583"/>
      <c r="K8" s="583"/>
      <c r="L8" s="583"/>
      <c r="M8" s="583"/>
      <c r="N8" s="97"/>
      <c r="O8" s="120"/>
      <c r="P8" s="742"/>
      <c r="Q8" s="742"/>
      <c r="R8" s="549"/>
      <c r="S8" s="734"/>
      <c r="T8" s="742"/>
      <c r="U8" s="742"/>
      <c r="V8" s="61"/>
      <c r="W8" s="66"/>
      <c r="X8" s="736"/>
      <c r="Y8" s="736"/>
      <c r="Z8" s="66"/>
      <c r="AA8" s="736"/>
      <c r="AB8" s="736"/>
      <c r="AC8" s="5"/>
      <c r="AD8" s="92"/>
    </row>
    <row r="9" spans="1:33" ht="15" thickBot="1" x14ac:dyDescent="0.3">
      <c r="B9" s="583"/>
      <c r="D9" s="743" t="s">
        <v>6117</v>
      </c>
      <c r="E9" s="744"/>
      <c r="F9" s="569"/>
      <c r="G9" s="745"/>
      <c r="H9" s="746" t="s">
        <v>3955</v>
      </c>
      <c r="I9" s="747"/>
      <c r="L9" s="748"/>
      <c r="N9" s="97"/>
    </row>
    <row r="10" spans="1:33" ht="15" thickTop="1" x14ac:dyDescent="0.3">
      <c r="B10" s="583"/>
      <c r="C10" s="744"/>
      <c r="D10" s="749" t="s">
        <v>3961</v>
      </c>
      <c r="E10" s="750" t="s">
        <v>6112</v>
      </c>
      <c r="F10" s="751"/>
      <c r="G10" s="752"/>
      <c r="H10" s="751"/>
      <c r="I10" s="751"/>
      <c r="J10" s="748" t="s">
        <v>6096</v>
      </c>
      <c r="K10" s="753" t="s">
        <v>6097</v>
      </c>
      <c r="L10" s="767" t="s">
        <v>6120</v>
      </c>
      <c r="M10" s="768"/>
      <c r="N10" s="97"/>
      <c r="O10"/>
      <c r="P10"/>
      <c r="Q10"/>
      <c r="R10"/>
    </row>
    <row r="11" spans="1:33" x14ac:dyDescent="0.3">
      <c r="B11" s="583"/>
      <c r="C11" s="744"/>
      <c r="D11" s="749" t="s">
        <v>3931</v>
      </c>
      <c r="E11" s="750" t="s">
        <v>6114</v>
      </c>
      <c r="F11" s="751"/>
      <c r="G11" s="752"/>
      <c r="H11" s="751"/>
      <c r="I11" s="751"/>
      <c r="J11" s="748" t="s">
        <v>6098</v>
      </c>
      <c r="K11" s="753" t="s">
        <v>6099</v>
      </c>
      <c r="L11" s="769" t="s">
        <v>6122</v>
      </c>
      <c r="M11" s="770"/>
      <c r="N11" s="97"/>
      <c r="O11"/>
      <c r="P11"/>
      <c r="Q11"/>
      <c r="R11"/>
    </row>
    <row r="12" spans="1:33" x14ac:dyDescent="0.3">
      <c r="B12" s="583"/>
      <c r="C12" s="744"/>
      <c r="D12" s="749" t="s">
        <v>3968</v>
      </c>
      <c r="E12" s="750" t="s">
        <v>6115</v>
      </c>
      <c r="F12" s="751"/>
      <c r="G12" s="752"/>
      <c r="H12" s="751"/>
      <c r="I12" s="751"/>
      <c r="J12" s="754" t="s">
        <v>6100</v>
      </c>
      <c r="K12" s="755" t="s">
        <v>6101</v>
      </c>
      <c r="L12" s="771" t="s">
        <v>6124</v>
      </c>
      <c r="M12" s="770"/>
      <c r="N12" s="97"/>
      <c r="O12"/>
      <c r="P12"/>
      <c r="Q12"/>
      <c r="R12"/>
    </row>
    <row r="13" spans="1:33" x14ac:dyDescent="0.3">
      <c r="B13" s="583"/>
      <c r="K13" s="2"/>
      <c r="L13" s="771" t="s">
        <v>6123</v>
      </c>
      <c r="M13" s="770"/>
      <c r="N13" s="97"/>
      <c r="O13"/>
      <c r="P13"/>
      <c r="Q13"/>
      <c r="R13"/>
    </row>
    <row r="14" spans="1:33" ht="15" thickBot="1" x14ac:dyDescent="0.35">
      <c r="B14" s="583"/>
      <c r="D14" s="743" t="s">
        <v>6117</v>
      </c>
      <c r="E14" s="744"/>
      <c r="F14" s="569"/>
      <c r="G14" s="745"/>
      <c r="H14" s="746" t="s">
        <v>6118</v>
      </c>
      <c r="I14" s="747"/>
      <c r="J14" s="756"/>
      <c r="K14" s="757"/>
      <c r="L14" s="772" t="s">
        <v>6121</v>
      </c>
      <c r="M14" s="773"/>
      <c r="N14" s="97"/>
      <c r="O14" s="758"/>
      <c r="P14" s="758"/>
      <c r="Q14" s="758"/>
      <c r="R14" s="758"/>
      <c r="V14" s="757"/>
    </row>
    <row r="15" spans="1:33" ht="15" thickTop="1" x14ac:dyDescent="0.3">
      <c r="B15" s="583"/>
      <c r="D15" s="759" t="s">
        <v>6110</v>
      </c>
      <c r="E15" s="744"/>
      <c r="F15" s="749" t="s">
        <v>4173</v>
      </c>
      <c r="G15" s="750" t="s">
        <v>6113</v>
      </c>
      <c r="H15" s="751"/>
      <c r="I15" s="752"/>
      <c r="J15" s="760" t="s">
        <v>6102</v>
      </c>
      <c r="K15" s="753" t="s">
        <v>6103</v>
      </c>
      <c r="L15" s="761"/>
      <c r="M15" s="758"/>
      <c r="N15" s="97"/>
      <c r="O15" s="758"/>
      <c r="P15" s="758"/>
      <c r="Q15" s="758"/>
      <c r="R15" s="758"/>
      <c r="V15" s="757"/>
    </row>
    <row r="16" spans="1:33" x14ac:dyDescent="0.25">
      <c r="B16" s="583"/>
      <c r="D16" s="759" t="s">
        <v>6110</v>
      </c>
      <c r="E16" s="744"/>
      <c r="F16" s="749" t="s">
        <v>4190</v>
      </c>
      <c r="G16" s="750" t="s">
        <v>6116</v>
      </c>
      <c r="H16" s="751"/>
      <c r="I16" s="752"/>
      <c r="J16" s="760" t="s">
        <v>6104</v>
      </c>
      <c r="K16" s="762" t="s">
        <v>6099</v>
      </c>
      <c r="L16" s="757"/>
      <c r="M16" s="757"/>
      <c r="N16" s="97"/>
      <c r="O16" s="748"/>
      <c r="Q16" s="753"/>
      <c r="R16" s="745"/>
      <c r="V16" s="757"/>
    </row>
    <row r="17" spans="1:30" x14ac:dyDescent="0.3">
      <c r="B17" s="583"/>
      <c r="K17" s="2"/>
      <c r="L17" s="757"/>
      <c r="M17" s="757"/>
      <c r="N17" s="97"/>
    </row>
    <row r="18" spans="1:30" x14ac:dyDescent="0.25">
      <c r="B18" s="583"/>
      <c r="D18" s="743" t="s">
        <v>6117</v>
      </c>
      <c r="E18" s="744"/>
      <c r="F18" s="569"/>
      <c r="G18" s="745"/>
      <c r="H18" s="763" t="s">
        <v>3955</v>
      </c>
      <c r="I18" s="747"/>
      <c r="J18" s="746" t="s">
        <v>6119</v>
      </c>
      <c r="K18" s="757"/>
      <c r="L18" s="757"/>
      <c r="M18" s="757"/>
      <c r="N18" s="97"/>
      <c r="O18" s="757"/>
      <c r="Q18" s="757"/>
      <c r="R18" s="757"/>
      <c r="V18" s="757"/>
    </row>
    <row r="19" spans="1:30" x14ac:dyDescent="0.25">
      <c r="B19" s="583"/>
      <c r="D19" s="759" t="s">
        <v>6110</v>
      </c>
      <c r="E19" s="744"/>
      <c r="F19" s="749" t="s">
        <v>4202</v>
      </c>
      <c r="G19" s="750" t="s">
        <v>6111</v>
      </c>
      <c r="H19" s="751"/>
      <c r="I19" s="752"/>
      <c r="J19" s="764" t="s">
        <v>6105</v>
      </c>
      <c r="K19" s="753" t="s">
        <v>6103</v>
      </c>
      <c r="L19" s="757"/>
      <c r="M19" s="757"/>
      <c r="N19" s="97"/>
      <c r="O19" s="748"/>
      <c r="Q19" s="569"/>
      <c r="R19" s="745"/>
      <c r="V19" s="757"/>
    </row>
    <row r="20" spans="1:30" x14ac:dyDescent="0.25">
      <c r="B20" s="583"/>
      <c r="D20" s="759" t="s">
        <v>6110</v>
      </c>
      <c r="E20" s="744"/>
      <c r="F20" s="749" t="s">
        <v>4213</v>
      </c>
      <c r="G20" s="750" t="s">
        <v>6114</v>
      </c>
      <c r="H20" s="751"/>
      <c r="I20" s="752"/>
      <c r="J20" s="764" t="s">
        <v>6106</v>
      </c>
      <c r="K20" s="753" t="s">
        <v>6099</v>
      </c>
      <c r="L20" s="757"/>
      <c r="M20" s="757"/>
      <c r="N20" s="97"/>
      <c r="O20" s="748"/>
      <c r="Q20" s="569"/>
      <c r="R20" s="745"/>
      <c r="V20" s="757"/>
    </row>
    <row r="21" spans="1:30" x14ac:dyDescent="0.3">
      <c r="B21" s="583"/>
      <c r="J21" s="765"/>
      <c r="K21" s="2"/>
      <c r="L21" s="757"/>
      <c r="M21" s="757"/>
      <c r="N21" s="97"/>
    </row>
    <row r="22" spans="1:30" x14ac:dyDescent="0.3">
      <c r="B22" s="583"/>
      <c r="D22" s="743" t="s">
        <v>6117</v>
      </c>
      <c r="E22" s="744"/>
      <c r="F22" s="569"/>
      <c r="G22" s="745"/>
      <c r="H22" s="746" t="s">
        <v>3955</v>
      </c>
      <c r="I22" s="747"/>
      <c r="J22" s="746" t="s">
        <v>6107</v>
      </c>
      <c r="K22" s="757"/>
      <c r="L22" s="757"/>
      <c r="M22" s="757"/>
      <c r="N22" s="97"/>
      <c r="O22" s="757"/>
      <c r="Q22" s="757"/>
      <c r="R22" s="757"/>
    </row>
    <row r="23" spans="1:30" x14ac:dyDescent="0.25">
      <c r="B23" s="583"/>
      <c r="D23" s="759" t="s">
        <v>6110</v>
      </c>
      <c r="E23" s="766"/>
      <c r="F23" s="749" t="s">
        <v>4225</v>
      </c>
      <c r="G23" s="750" t="s">
        <v>6113</v>
      </c>
      <c r="H23" s="751"/>
      <c r="I23" s="752"/>
      <c r="J23" s="764" t="s">
        <v>6108</v>
      </c>
      <c r="K23" s="753" t="s">
        <v>6103</v>
      </c>
      <c r="N23" s="97"/>
      <c r="O23" s="748"/>
      <c r="Q23" s="569"/>
      <c r="R23" s="745"/>
    </row>
    <row r="24" spans="1:30" x14ac:dyDescent="0.25">
      <c r="B24" s="583"/>
      <c r="D24" s="759" t="s">
        <v>6110</v>
      </c>
      <c r="E24" s="766"/>
      <c r="F24" s="749" t="s">
        <v>4218</v>
      </c>
      <c r="G24" s="750" t="s">
        <v>6114</v>
      </c>
      <c r="H24" s="751"/>
      <c r="I24" s="752"/>
      <c r="J24" s="764" t="s">
        <v>6109</v>
      </c>
      <c r="K24" s="753" t="s">
        <v>6099</v>
      </c>
      <c r="N24" s="97"/>
      <c r="O24" s="748"/>
      <c r="Q24" s="569"/>
      <c r="R24" s="745"/>
    </row>
    <row r="25" spans="1:30" x14ac:dyDescent="0.25">
      <c r="B25" s="583"/>
      <c r="D25" s="759" t="s">
        <v>6110</v>
      </c>
      <c r="E25" s="766"/>
      <c r="F25" s="749" t="s">
        <v>3928</v>
      </c>
      <c r="G25" s="750" t="s">
        <v>6114</v>
      </c>
      <c r="H25" s="751"/>
      <c r="I25" s="752"/>
      <c r="J25" s="764" t="s">
        <v>6108</v>
      </c>
      <c r="K25" s="753" t="s">
        <v>6099</v>
      </c>
      <c r="N25" s="97"/>
      <c r="O25" s="748"/>
      <c r="Q25" s="569"/>
      <c r="R25" s="745"/>
    </row>
    <row r="26" spans="1:30" x14ac:dyDescent="0.25">
      <c r="A26" s="741"/>
      <c r="B26" s="583"/>
      <c r="C26" s="583">
        <f>--C254</f>
        <v>0</v>
      </c>
      <c r="D26" s="583"/>
      <c r="E26" s="583"/>
      <c r="F26" s="583"/>
      <c r="G26" s="583"/>
      <c r="H26" s="583"/>
      <c r="I26" s="583"/>
      <c r="J26" s="583"/>
      <c r="K26" s="583"/>
      <c r="L26" s="583"/>
      <c r="M26" s="583"/>
      <c r="N26" s="97"/>
      <c r="O26" s="120"/>
      <c r="P26" s="742"/>
      <c r="Q26" s="742"/>
      <c r="R26" s="549"/>
      <c r="S26" s="734"/>
      <c r="T26" s="742"/>
      <c r="U26" s="742"/>
      <c r="V26" s="61"/>
      <c r="W26" s="66"/>
      <c r="X26" s="736"/>
      <c r="Y26" s="736"/>
      <c r="Z26" s="66"/>
      <c r="AA26" s="736"/>
      <c r="AB26" s="736"/>
      <c r="AC26" s="5"/>
      <c r="AD26" s="92"/>
    </row>
    <row r="27" spans="1:30" ht="15" thickBot="1" x14ac:dyDescent="0.3">
      <c r="A27" s="541"/>
      <c r="B27" s="529"/>
      <c r="C27" s="540"/>
      <c r="D27" s="539"/>
      <c r="E27" s="538"/>
      <c r="F27" s="537"/>
      <c r="G27" s="536"/>
      <c r="H27" s="535" t="s">
        <v>3954</v>
      </c>
      <c r="I27" s="533" t="s">
        <v>3955</v>
      </c>
      <c r="J27" s="532"/>
      <c r="K27" s="533"/>
      <c r="L27" s="533"/>
      <c r="M27" s="533"/>
      <c r="N27" s="531"/>
      <c r="O27" s="531"/>
      <c r="P27" s="530"/>
      <c r="Q27" s="530"/>
      <c r="R27" s="531"/>
      <c r="S27" s="531"/>
      <c r="T27" s="530"/>
      <c r="U27" s="530"/>
      <c r="V27" s="529"/>
      <c r="W27" s="528"/>
      <c r="X27" s="527"/>
      <c r="Y27" s="527"/>
      <c r="Z27" s="528"/>
      <c r="AA27" s="527"/>
      <c r="AB27" s="527"/>
      <c r="AC27" s="5"/>
      <c r="AD27" s="92"/>
    </row>
    <row r="28" spans="1:30" ht="31.2" customHeight="1" thickTop="1" thickBot="1" x14ac:dyDescent="0.3">
      <c r="A28" s="157"/>
      <c r="B28" s="14">
        <f>ROWS(B29:B34)-1</f>
        <v>5</v>
      </c>
      <c r="C28" s="777" t="s">
        <v>3956</v>
      </c>
      <c r="D28" s="867"/>
      <c r="E28" s="867"/>
      <c r="F28" s="867"/>
      <c r="G28" s="867"/>
      <c r="H28" s="867"/>
      <c r="I28" s="867"/>
      <c r="J28" s="526">
        <v>10044</v>
      </c>
      <c r="K28" s="547" t="s">
        <v>3957</v>
      </c>
      <c r="L28" s="546" t="s">
        <v>3958</v>
      </c>
      <c r="M28" s="98"/>
      <c r="N28" s="97"/>
      <c r="O28" s="96" t="str">
        <f>IF(COUNTIF(N29:N145,"?")&gt;0,"?",IF(AND(P28="◄",Q28="►"),"◄►",IF(P28="◄","◄",IF(Q28="►","►",""))))</f>
        <v>◄</v>
      </c>
      <c r="P28" s="43" t="str">
        <f>IF(SUM(P29:P34)+1=ROWS(P29:P34)-COUNTIF(P29:P34,"-"),"","◄")</f>
        <v>◄</v>
      </c>
      <c r="Q28" s="42" t="str">
        <f>IF(SUM(Q29:Q34)&gt;0,"►","")</f>
        <v/>
      </c>
      <c r="R28" s="45"/>
      <c r="S28" s="96" t="str">
        <f>IF(COUNTIF(R29:R145,"?")&gt;0,"?",IF(AND(T28="◄",U28="►"),"◄►",IF(T28="◄","◄",IF(U28="►","►",""))))</f>
        <v>◄</v>
      </c>
      <c r="T28" s="43" t="str">
        <f>IF(SUM(T29:T34)+1=ROWS(T29:T34)-COUNTIF(T29:T34,"-"),"","◄")</f>
        <v>◄</v>
      </c>
      <c r="U28" s="42" t="str">
        <f>IF(SUM(U29:U34)&gt;0,"►","")</f>
        <v/>
      </c>
      <c r="V28" s="61">
        <f>ROWS(V29:V34)-1</f>
        <v>5</v>
      </c>
      <c r="W28" s="41">
        <f>SUM(W29:W34)-W34</f>
        <v>0</v>
      </c>
      <c r="X28" s="94" t="s">
        <v>3930</v>
      </c>
      <c r="Y28" s="93"/>
      <c r="Z28" s="41">
        <f>SUM(Z29:Z34)-Z34</f>
        <v>0</v>
      </c>
      <c r="AA28" s="94" t="s">
        <v>3930</v>
      </c>
      <c r="AB28" s="93"/>
      <c r="AC28" s="5" t="s">
        <v>0</v>
      </c>
      <c r="AD28" s="92"/>
    </row>
    <row r="29" spans="1:30" x14ac:dyDescent="0.25">
      <c r="A29" s="344"/>
      <c r="B29" s="23"/>
      <c r="C29" s="113"/>
      <c r="D29" s="155" t="s">
        <v>3927</v>
      </c>
      <c r="E29" s="154">
        <v>1</v>
      </c>
      <c r="F29" s="542" t="s">
        <v>3946</v>
      </c>
      <c r="G29" s="111" t="s">
        <v>437</v>
      </c>
      <c r="H29" s="522" t="s">
        <v>3959</v>
      </c>
      <c r="I29" s="110" t="s">
        <v>3960</v>
      </c>
      <c r="J29" s="521" t="s">
        <v>3961</v>
      </c>
      <c r="K29" s="108" t="s">
        <v>3962</v>
      </c>
      <c r="L29" s="108"/>
      <c r="M29" s="341"/>
      <c r="N29" s="106" t="str">
        <f>IF(O29="?","?","")</f>
        <v/>
      </c>
      <c r="O29" s="106" t="str">
        <f>IF(AND(P29="",Q29&gt;0),"?",IF(P29="","◄",IF(Q29&gt;=1,"►","")))</f>
        <v>◄</v>
      </c>
      <c r="P29" s="340"/>
      <c r="Q29" s="339"/>
      <c r="R29" s="106" t="str">
        <f>IF(S29="?","?","")</f>
        <v/>
      </c>
      <c r="S29" s="106" t="str">
        <f>IF(AND(T29="",U29&gt;0),"?",IF(T29="","◄",IF(U29&gt;=1,"►","")))</f>
        <v>◄</v>
      </c>
      <c r="T29" s="340"/>
      <c r="U29" s="339"/>
      <c r="V29" s="23"/>
      <c r="W29" s="338"/>
      <c r="X29" s="105">
        <f t="shared" ref="X29:Y33" si="0">(P29*W29)</f>
        <v>0</v>
      </c>
      <c r="Y29" s="104">
        <f t="shared" si="0"/>
        <v>0</v>
      </c>
      <c r="Z29" s="19"/>
      <c r="AA29" s="103">
        <f t="shared" ref="AA29:AB33" si="1">(T29*Z29)</f>
        <v>0</v>
      </c>
      <c r="AB29" s="102">
        <f t="shared" si="1"/>
        <v>0</v>
      </c>
      <c r="AC29" s="5" t="s">
        <v>0</v>
      </c>
      <c r="AD29" s="92"/>
    </row>
    <row r="30" spans="1:30" x14ac:dyDescent="0.25">
      <c r="A30" s="344"/>
      <c r="B30" s="23"/>
      <c r="C30" s="113"/>
      <c r="D30" s="155" t="s">
        <v>3927</v>
      </c>
      <c r="E30" s="154">
        <v>2</v>
      </c>
      <c r="F30" s="542" t="s">
        <v>3946</v>
      </c>
      <c r="G30" s="111" t="s">
        <v>437</v>
      </c>
      <c r="H30" s="522" t="s">
        <v>3959</v>
      </c>
      <c r="I30" s="110" t="s">
        <v>3963</v>
      </c>
      <c r="J30" s="521" t="s">
        <v>3961</v>
      </c>
      <c r="K30" s="108"/>
      <c r="L30" s="108"/>
      <c r="M30" s="341"/>
      <c r="N30" s="106" t="str">
        <f>IF(O30="?","?","")</f>
        <v/>
      </c>
      <c r="O30" s="106" t="str">
        <f>IF(AND(P30="",Q30&gt;0),"?",IF(P30="","◄",IF(Q30&gt;=1,"►","")))</f>
        <v>◄</v>
      </c>
      <c r="P30" s="340"/>
      <c r="Q30" s="339"/>
      <c r="R30" s="106" t="str">
        <f>IF(S30="?","?","")</f>
        <v/>
      </c>
      <c r="S30" s="106" t="str">
        <f>IF(AND(T30="",U30&gt;0),"?",IF(T30="","◄",IF(U30&gt;=1,"►","")))</f>
        <v>◄</v>
      </c>
      <c r="T30" s="340"/>
      <c r="U30" s="339"/>
      <c r="V30" s="23"/>
      <c r="W30" s="338"/>
      <c r="X30" s="105">
        <f t="shared" si="0"/>
        <v>0</v>
      </c>
      <c r="Y30" s="104">
        <f t="shared" si="0"/>
        <v>0</v>
      </c>
      <c r="Z30" s="19"/>
      <c r="AA30" s="103">
        <f t="shared" si="1"/>
        <v>0</v>
      </c>
      <c r="AB30" s="102">
        <f t="shared" si="1"/>
        <v>0</v>
      </c>
      <c r="AC30" s="5" t="s">
        <v>0</v>
      </c>
      <c r="AD30" s="92"/>
    </row>
    <row r="31" spans="1:30" x14ac:dyDescent="0.25">
      <c r="A31" s="344"/>
      <c r="B31" s="23"/>
      <c r="C31" s="113"/>
      <c r="D31" s="155" t="s">
        <v>3927</v>
      </c>
      <c r="E31" s="154">
        <v>3</v>
      </c>
      <c r="F31" s="542" t="s">
        <v>3946</v>
      </c>
      <c r="G31" s="111" t="s">
        <v>1183</v>
      </c>
      <c r="H31" s="522" t="s">
        <v>3964</v>
      </c>
      <c r="I31" s="110" t="s">
        <v>3965</v>
      </c>
      <c r="J31" s="521" t="s">
        <v>3961</v>
      </c>
      <c r="K31" s="108"/>
      <c r="L31" s="108"/>
      <c r="M31" s="341"/>
      <c r="N31" s="106" t="str">
        <f>IF(O31="?","?","")</f>
        <v/>
      </c>
      <c r="O31" s="106" t="str">
        <f>IF(AND(P31="",Q31&gt;0),"?",IF(P31="","◄",IF(Q31&gt;=1,"►","")))</f>
        <v>◄</v>
      </c>
      <c r="P31" s="340"/>
      <c r="Q31" s="339"/>
      <c r="R31" s="106" t="str">
        <f>IF(S31="?","?","")</f>
        <v/>
      </c>
      <c r="S31" s="106" t="str">
        <f>IF(AND(T31="",U31&gt;0),"?",IF(T31="","◄",IF(U31&gt;=1,"►","")))</f>
        <v>◄</v>
      </c>
      <c r="T31" s="340"/>
      <c r="U31" s="339"/>
      <c r="V31" s="23"/>
      <c r="W31" s="338"/>
      <c r="X31" s="105">
        <f t="shared" si="0"/>
        <v>0</v>
      </c>
      <c r="Y31" s="104">
        <f t="shared" si="0"/>
        <v>0</v>
      </c>
      <c r="Z31" s="19"/>
      <c r="AA31" s="103">
        <f t="shared" si="1"/>
        <v>0</v>
      </c>
      <c r="AB31" s="102">
        <f t="shared" si="1"/>
        <v>0</v>
      </c>
      <c r="AC31" s="5" t="s">
        <v>0</v>
      </c>
      <c r="AD31" s="92"/>
    </row>
    <row r="32" spans="1:30" x14ac:dyDescent="0.25">
      <c r="A32" s="344"/>
      <c r="B32" s="23"/>
      <c r="C32" s="113"/>
      <c r="D32" s="155" t="s">
        <v>3927</v>
      </c>
      <c r="E32" s="154">
        <v>4</v>
      </c>
      <c r="F32" s="542" t="s">
        <v>3946</v>
      </c>
      <c r="G32" s="111" t="s">
        <v>1183</v>
      </c>
      <c r="H32" s="522" t="s">
        <v>3964</v>
      </c>
      <c r="I32" s="110" t="s">
        <v>3966</v>
      </c>
      <c r="J32" s="521" t="s">
        <v>3961</v>
      </c>
      <c r="K32" s="108"/>
      <c r="L32" s="108"/>
      <c r="M32" s="341"/>
      <c r="N32" s="106" t="str">
        <f>IF(O32="?","?","")</f>
        <v/>
      </c>
      <c r="O32" s="106" t="str">
        <f>IF(AND(P32="",Q32&gt;0),"?",IF(P32="","◄",IF(Q32&gt;=1,"►","")))</f>
        <v>◄</v>
      </c>
      <c r="P32" s="340"/>
      <c r="Q32" s="339"/>
      <c r="R32" s="106" t="str">
        <f>IF(S32="?","?","")</f>
        <v/>
      </c>
      <c r="S32" s="106" t="str">
        <f>IF(AND(T32="",U32&gt;0),"?",IF(T32="","◄",IF(U32&gt;=1,"►","")))</f>
        <v>◄</v>
      </c>
      <c r="T32" s="340"/>
      <c r="U32" s="339"/>
      <c r="V32" s="23"/>
      <c r="W32" s="338"/>
      <c r="X32" s="105">
        <f t="shared" si="0"/>
        <v>0</v>
      </c>
      <c r="Y32" s="104">
        <f t="shared" si="0"/>
        <v>0</v>
      </c>
      <c r="Z32" s="19"/>
      <c r="AA32" s="103">
        <f t="shared" si="1"/>
        <v>0</v>
      </c>
      <c r="AB32" s="102">
        <f t="shared" si="1"/>
        <v>0</v>
      </c>
      <c r="AC32" s="5" t="s">
        <v>0</v>
      </c>
      <c r="AD32" s="92"/>
    </row>
    <row r="33" spans="1:30" ht="15" thickBot="1" x14ac:dyDescent="0.3">
      <c r="A33" s="344"/>
      <c r="B33" s="23"/>
      <c r="C33" s="113"/>
      <c r="D33" s="155" t="s">
        <v>3927</v>
      </c>
      <c r="E33" s="154">
        <v>4</v>
      </c>
      <c r="F33" s="542" t="s">
        <v>3947</v>
      </c>
      <c r="G33" s="111" t="s">
        <v>437</v>
      </c>
      <c r="H33" s="522" t="s">
        <v>3964</v>
      </c>
      <c r="I33" s="110" t="s">
        <v>3967</v>
      </c>
      <c r="J33" s="521" t="s">
        <v>3968</v>
      </c>
      <c r="K33" s="108" t="s">
        <v>3969</v>
      </c>
      <c r="L33" s="108"/>
      <c r="M33" s="341"/>
      <c r="N33" s="106" t="str">
        <f>IF(O33="?","?","")</f>
        <v/>
      </c>
      <c r="O33" s="106" t="str">
        <f>IF(AND(P33="",Q33&gt;0),"?",IF(P33="","◄",IF(Q33&gt;=1,"►","")))</f>
        <v>◄</v>
      </c>
      <c r="P33" s="340"/>
      <c r="Q33" s="339"/>
      <c r="R33" s="106" t="str">
        <f>IF(S33="?","?","")</f>
        <v/>
      </c>
      <c r="S33" s="106" t="str">
        <f>IF(AND(T33="",U33&gt;0),"?",IF(T33="","◄",IF(U33&gt;=1,"►","")))</f>
        <v>◄</v>
      </c>
      <c r="T33" s="340"/>
      <c r="U33" s="339"/>
      <c r="V33" s="23"/>
      <c r="W33" s="338"/>
      <c r="X33" s="105">
        <f t="shared" si="0"/>
        <v>0</v>
      </c>
      <c r="Y33" s="104">
        <f t="shared" si="0"/>
        <v>0</v>
      </c>
      <c r="Z33" s="19"/>
      <c r="AA33" s="103">
        <f t="shared" si="1"/>
        <v>0</v>
      </c>
      <c r="AB33" s="102">
        <f t="shared" si="1"/>
        <v>0</v>
      </c>
      <c r="AC33" s="5" t="s">
        <v>0</v>
      </c>
      <c r="AD33" s="92"/>
    </row>
    <row r="34" spans="1:30" ht="16.8" thickTop="1" thickBot="1" x14ac:dyDescent="0.3">
      <c r="A34" s="157"/>
      <c r="B34" s="14">
        <f>ROWS(B35:B63)-1</f>
        <v>28</v>
      </c>
      <c r="C34" s="974" t="s">
        <v>3970</v>
      </c>
      <c r="D34" s="975"/>
      <c r="E34" s="975"/>
      <c r="F34" s="975"/>
      <c r="G34" s="975"/>
      <c r="H34" s="975"/>
      <c r="I34" s="975"/>
      <c r="J34" s="526">
        <v>10618</v>
      </c>
      <c r="K34" s="547" t="s">
        <v>3957</v>
      </c>
      <c r="L34" s="546" t="s">
        <v>3971</v>
      </c>
      <c r="M34" s="545"/>
      <c r="N34" s="97"/>
      <c r="O34" s="96" t="str">
        <f>IF(COUNTIF(N35:N148,"?")&gt;0,"?",IF(AND(P34="◄",Q34="►"),"◄►",IF(P34="◄","◄",IF(Q34="►","►",""))))</f>
        <v>◄</v>
      </c>
      <c r="P34" s="43" t="str">
        <f>IF(SUM(P35:P63)+1=ROWS(P35:P63)-COUNTIF(P35:P63,"-"),"","◄")</f>
        <v>◄</v>
      </c>
      <c r="Q34" s="42" t="str">
        <f>IF(SUM(Q35:Q63)&gt;0,"►","")</f>
        <v/>
      </c>
      <c r="R34" s="45"/>
      <c r="S34" s="96" t="str">
        <f>IF(COUNTIF(R35:R148,"?")&gt;0,"?",IF(AND(T34="◄",U34="►"),"◄►",IF(T34="◄","◄",IF(U34="►","►",""))))</f>
        <v>◄</v>
      </c>
      <c r="T34" s="43" t="str">
        <f>IF(SUM(T35:T63)+1=ROWS(T35:T63)-COUNTIF(T35:T63,"-"),"","◄")</f>
        <v>◄</v>
      </c>
      <c r="U34" s="42" t="str">
        <f>IF(SUM(U35:U63)&gt;0,"►","")</f>
        <v/>
      </c>
      <c r="V34" s="61">
        <f>ROWS(V35:V63)-1</f>
        <v>28</v>
      </c>
      <c r="W34" s="41">
        <f>SUM(W35:W63)-W63</f>
        <v>0</v>
      </c>
      <c r="X34" s="94" t="s">
        <v>3930</v>
      </c>
      <c r="Y34" s="93"/>
      <c r="Z34" s="41">
        <f>SUM(Z35:Z63)-Z63</f>
        <v>0</v>
      </c>
      <c r="AA34" s="94" t="s">
        <v>3930</v>
      </c>
      <c r="AB34" s="93"/>
      <c r="AC34" s="5" t="s">
        <v>0</v>
      </c>
      <c r="AD34" s="92"/>
    </row>
    <row r="35" spans="1:30" x14ac:dyDescent="0.25">
      <c r="A35" s="344"/>
      <c r="B35" s="23"/>
      <c r="C35" s="113"/>
      <c r="D35" s="155" t="s">
        <v>3927</v>
      </c>
      <c r="E35" s="154">
        <v>5</v>
      </c>
      <c r="F35" s="542" t="s">
        <v>3946</v>
      </c>
      <c r="G35" s="111" t="s">
        <v>3972</v>
      </c>
      <c r="H35" s="522" t="s">
        <v>3973</v>
      </c>
      <c r="I35" s="110" t="s">
        <v>3974</v>
      </c>
      <c r="J35" s="521" t="s">
        <v>3961</v>
      </c>
      <c r="K35" s="108" t="s">
        <v>3962</v>
      </c>
      <c r="L35" s="108"/>
      <c r="M35" s="341"/>
      <c r="N35" s="106" t="str">
        <f t="shared" ref="N35:N62" si="2">IF(O35="?","?","")</f>
        <v/>
      </c>
      <c r="O35" s="106" t="str">
        <f t="shared" ref="O35:O62" si="3">IF(AND(P35="",Q35&gt;0),"?",IF(P35="","◄",IF(Q35&gt;=1,"►","")))</f>
        <v>◄</v>
      </c>
      <c r="P35" s="340"/>
      <c r="Q35" s="339"/>
      <c r="R35" s="106" t="str">
        <f t="shared" ref="R35:R62" si="4">IF(S35="?","?","")</f>
        <v/>
      </c>
      <c r="S35" s="106" t="str">
        <f t="shared" ref="S35:S62" si="5">IF(AND(T35="",U35&gt;0),"?",IF(T35="","◄",IF(U35&gt;=1,"►","")))</f>
        <v>◄</v>
      </c>
      <c r="T35" s="340"/>
      <c r="U35" s="339"/>
      <c r="V35" s="23"/>
      <c r="W35" s="338"/>
      <c r="X35" s="105">
        <f t="shared" ref="X35:X62" si="6">(P35*W35)</f>
        <v>0</v>
      </c>
      <c r="Y35" s="104">
        <f t="shared" ref="Y35:Y62" si="7">(Q35*X35)</f>
        <v>0</v>
      </c>
      <c r="Z35" s="19"/>
      <c r="AA35" s="103">
        <f t="shared" ref="AA35:AA62" si="8">(T35*Z35)</f>
        <v>0</v>
      </c>
      <c r="AB35" s="102">
        <f t="shared" ref="AB35:AB62" si="9">(U35*AA35)</f>
        <v>0</v>
      </c>
      <c r="AC35" s="5" t="s">
        <v>0</v>
      </c>
      <c r="AD35" s="92"/>
    </row>
    <row r="36" spans="1:30" x14ac:dyDescent="0.25">
      <c r="A36" s="344"/>
      <c r="B36" s="23"/>
      <c r="C36" s="113"/>
      <c r="D36" s="155" t="s">
        <v>3927</v>
      </c>
      <c r="E36" s="154">
        <v>6</v>
      </c>
      <c r="F36" s="542" t="s">
        <v>3946</v>
      </c>
      <c r="G36" s="111" t="s">
        <v>3972</v>
      </c>
      <c r="H36" s="522" t="s">
        <v>3973</v>
      </c>
      <c r="I36" s="110" t="s">
        <v>3975</v>
      </c>
      <c r="J36" s="521" t="s">
        <v>3961</v>
      </c>
      <c r="K36" s="108"/>
      <c r="L36" s="108"/>
      <c r="M36" s="341"/>
      <c r="N36" s="106" t="str">
        <f t="shared" si="2"/>
        <v/>
      </c>
      <c r="O36" s="106" t="str">
        <f t="shared" si="3"/>
        <v>◄</v>
      </c>
      <c r="P36" s="340"/>
      <c r="Q36" s="339"/>
      <c r="R36" s="106" t="str">
        <f t="shared" si="4"/>
        <v/>
      </c>
      <c r="S36" s="106" t="str">
        <f t="shared" si="5"/>
        <v>◄</v>
      </c>
      <c r="T36" s="340"/>
      <c r="U36" s="339"/>
      <c r="V36" s="23"/>
      <c r="W36" s="338"/>
      <c r="X36" s="105">
        <f t="shared" si="6"/>
        <v>0</v>
      </c>
      <c r="Y36" s="104">
        <f t="shared" si="7"/>
        <v>0</v>
      </c>
      <c r="Z36" s="19"/>
      <c r="AA36" s="103">
        <f t="shared" si="8"/>
        <v>0</v>
      </c>
      <c r="AB36" s="102">
        <f t="shared" si="9"/>
        <v>0</v>
      </c>
      <c r="AC36" s="5" t="s">
        <v>0</v>
      </c>
      <c r="AD36" s="92"/>
    </row>
    <row r="37" spans="1:30" x14ac:dyDescent="0.25">
      <c r="A37" s="344"/>
      <c r="B37" s="23"/>
      <c r="C37" s="113"/>
      <c r="D37" s="155" t="s">
        <v>3927</v>
      </c>
      <c r="E37" s="154">
        <v>7</v>
      </c>
      <c r="F37" s="542" t="s">
        <v>3946</v>
      </c>
      <c r="G37" s="111" t="s">
        <v>1155</v>
      </c>
      <c r="H37" s="522" t="s">
        <v>3976</v>
      </c>
      <c r="I37" s="110" t="s">
        <v>3977</v>
      </c>
      <c r="J37" s="521" t="s">
        <v>3961</v>
      </c>
      <c r="K37" s="108"/>
      <c r="L37" s="108"/>
      <c r="M37" s="341"/>
      <c r="N37" s="106" t="str">
        <f t="shared" si="2"/>
        <v/>
      </c>
      <c r="O37" s="106" t="str">
        <f t="shared" si="3"/>
        <v>◄</v>
      </c>
      <c r="P37" s="340"/>
      <c r="Q37" s="339"/>
      <c r="R37" s="106" t="str">
        <f t="shared" si="4"/>
        <v/>
      </c>
      <c r="S37" s="106" t="str">
        <f t="shared" si="5"/>
        <v>◄</v>
      </c>
      <c r="T37" s="340"/>
      <c r="U37" s="339"/>
      <c r="V37" s="23"/>
      <c r="W37" s="338"/>
      <c r="X37" s="105">
        <f t="shared" si="6"/>
        <v>0</v>
      </c>
      <c r="Y37" s="104">
        <f t="shared" si="7"/>
        <v>0</v>
      </c>
      <c r="Z37" s="19"/>
      <c r="AA37" s="103">
        <f t="shared" si="8"/>
        <v>0</v>
      </c>
      <c r="AB37" s="102">
        <f t="shared" si="9"/>
        <v>0</v>
      </c>
      <c r="AC37" s="5" t="s">
        <v>0</v>
      </c>
      <c r="AD37" s="92"/>
    </row>
    <row r="38" spans="1:30" x14ac:dyDescent="0.25">
      <c r="A38" s="344"/>
      <c r="B38" s="23"/>
      <c r="C38" s="113"/>
      <c r="D38" s="155" t="s">
        <v>3927</v>
      </c>
      <c r="E38" s="154">
        <v>8</v>
      </c>
      <c r="F38" s="542" t="s">
        <v>3946</v>
      </c>
      <c r="G38" s="111" t="s">
        <v>1155</v>
      </c>
      <c r="H38" s="522" t="s">
        <v>3976</v>
      </c>
      <c r="I38" s="110" t="s">
        <v>3978</v>
      </c>
      <c r="J38" s="521" t="s">
        <v>3961</v>
      </c>
      <c r="K38" s="108"/>
      <c r="L38" s="108"/>
      <c r="M38" s="341"/>
      <c r="N38" s="106" t="str">
        <f t="shared" si="2"/>
        <v/>
      </c>
      <c r="O38" s="106" t="str">
        <f t="shared" si="3"/>
        <v>◄</v>
      </c>
      <c r="P38" s="340"/>
      <c r="Q38" s="339"/>
      <c r="R38" s="106" t="str">
        <f t="shared" si="4"/>
        <v/>
      </c>
      <c r="S38" s="106" t="str">
        <f t="shared" si="5"/>
        <v>◄</v>
      </c>
      <c r="T38" s="340"/>
      <c r="U38" s="339"/>
      <c r="V38" s="23"/>
      <c r="W38" s="338"/>
      <c r="X38" s="105">
        <f t="shared" si="6"/>
        <v>0</v>
      </c>
      <c r="Y38" s="104">
        <f t="shared" si="7"/>
        <v>0</v>
      </c>
      <c r="Z38" s="19"/>
      <c r="AA38" s="103">
        <f t="shared" si="8"/>
        <v>0</v>
      </c>
      <c r="AB38" s="102">
        <f t="shared" si="9"/>
        <v>0</v>
      </c>
      <c r="AC38" s="5" t="s">
        <v>0</v>
      </c>
      <c r="AD38" s="92"/>
    </row>
    <row r="39" spans="1:30" x14ac:dyDescent="0.25">
      <c r="A39" s="344"/>
      <c r="B39" s="23"/>
      <c r="C39" s="113"/>
      <c r="D39" s="155" t="s">
        <v>3927</v>
      </c>
      <c r="E39" s="154">
        <v>9</v>
      </c>
      <c r="F39" s="542" t="s">
        <v>3946</v>
      </c>
      <c r="G39" s="111" t="s">
        <v>1155</v>
      </c>
      <c r="H39" s="522" t="s">
        <v>3976</v>
      </c>
      <c r="I39" s="110" t="s">
        <v>3979</v>
      </c>
      <c r="J39" s="521" t="s">
        <v>3961</v>
      </c>
      <c r="K39" s="108"/>
      <c r="L39" s="108"/>
      <c r="M39" s="341"/>
      <c r="N39" s="106" t="str">
        <f t="shared" si="2"/>
        <v/>
      </c>
      <c r="O39" s="106" t="str">
        <f t="shared" si="3"/>
        <v>◄</v>
      </c>
      <c r="P39" s="340"/>
      <c r="Q39" s="339"/>
      <c r="R39" s="106" t="str">
        <f t="shared" si="4"/>
        <v/>
      </c>
      <c r="S39" s="106" t="str">
        <f t="shared" si="5"/>
        <v>◄</v>
      </c>
      <c r="T39" s="340"/>
      <c r="U39" s="339"/>
      <c r="V39" s="23"/>
      <c r="W39" s="338"/>
      <c r="X39" s="105">
        <f t="shared" si="6"/>
        <v>0</v>
      </c>
      <c r="Y39" s="104">
        <f t="shared" si="7"/>
        <v>0</v>
      </c>
      <c r="Z39" s="19"/>
      <c r="AA39" s="103">
        <f t="shared" si="8"/>
        <v>0</v>
      </c>
      <c r="AB39" s="102">
        <f t="shared" si="9"/>
        <v>0</v>
      </c>
      <c r="AC39" s="5" t="s">
        <v>0</v>
      </c>
      <c r="AD39" s="92"/>
    </row>
    <row r="40" spans="1:30" x14ac:dyDescent="0.25">
      <c r="A40" s="344"/>
      <c r="B40" s="23"/>
      <c r="C40" s="113"/>
      <c r="D40" s="155" t="s">
        <v>3927</v>
      </c>
      <c r="E40" s="154">
        <v>10</v>
      </c>
      <c r="F40" s="542" t="s">
        <v>3946</v>
      </c>
      <c r="G40" s="111" t="s">
        <v>1155</v>
      </c>
      <c r="H40" s="522" t="s">
        <v>3976</v>
      </c>
      <c r="I40" s="110" t="s">
        <v>3980</v>
      </c>
      <c r="J40" s="521" t="s">
        <v>3961</v>
      </c>
      <c r="K40" s="108"/>
      <c r="L40" s="108"/>
      <c r="M40" s="341"/>
      <c r="N40" s="106" t="str">
        <f t="shared" si="2"/>
        <v/>
      </c>
      <c r="O40" s="106" t="str">
        <f t="shared" si="3"/>
        <v>◄</v>
      </c>
      <c r="P40" s="340"/>
      <c r="Q40" s="339"/>
      <c r="R40" s="106" t="str">
        <f t="shared" si="4"/>
        <v/>
      </c>
      <c r="S40" s="106" t="str">
        <f t="shared" si="5"/>
        <v>◄</v>
      </c>
      <c r="T40" s="340"/>
      <c r="U40" s="339"/>
      <c r="V40" s="23"/>
      <c r="W40" s="338"/>
      <c r="X40" s="105">
        <f t="shared" si="6"/>
        <v>0</v>
      </c>
      <c r="Y40" s="104">
        <f t="shared" si="7"/>
        <v>0</v>
      </c>
      <c r="Z40" s="19"/>
      <c r="AA40" s="103">
        <f t="shared" si="8"/>
        <v>0</v>
      </c>
      <c r="AB40" s="102">
        <f t="shared" si="9"/>
        <v>0</v>
      </c>
      <c r="AC40" s="5" t="s">
        <v>0</v>
      </c>
      <c r="AD40" s="92"/>
    </row>
    <row r="41" spans="1:30" x14ac:dyDescent="0.25">
      <c r="A41" s="344"/>
      <c r="B41" s="23"/>
      <c r="C41" s="113"/>
      <c r="D41" s="155" t="s">
        <v>3927</v>
      </c>
      <c r="E41" s="154">
        <v>11</v>
      </c>
      <c r="F41" s="542" t="s">
        <v>3946</v>
      </c>
      <c r="G41" s="111" t="s">
        <v>1155</v>
      </c>
      <c r="H41" s="522" t="s">
        <v>3976</v>
      </c>
      <c r="I41" s="110" t="s">
        <v>3981</v>
      </c>
      <c r="J41" s="521" t="s">
        <v>3961</v>
      </c>
      <c r="K41" s="108"/>
      <c r="L41" s="108"/>
      <c r="M41" s="341"/>
      <c r="N41" s="106" t="str">
        <f t="shared" si="2"/>
        <v/>
      </c>
      <c r="O41" s="106" t="str">
        <f t="shared" si="3"/>
        <v>◄</v>
      </c>
      <c r="P41" s="340"/>
      <c r="Q41" s="339"/>
      <c r="R41" s="106" t="str">
        <f t="shared" si="4"/>
        <v/>
      </c>
      <c r="S41" s="106" t="str">
        <f t="shared" si="5"/>
        <v>◄</v>
      </c>
      <c r="T41" s="340"/>
      <c r="U41" s="339"/>
      <c r="V41" s="23"/>
      <c r="W41" s="338"/>
      <c r="X41" s="105">
        <f t="shared" si="6"/>
        <v>0</v>
      </c>
      <c r="Y41" s="104">
        <f t="shared" si="7"/>
        <v>0</v>
      </c>
      <c r="Z41" s="19"/>
      <c r="AA41" s="103">
        <f t="shared" si="8"/>
        <v>0</v>
      </c>
      <c r="AB41" s="102">
        <f t="shared" si="9"/>
        <v>0</v>
      </c>
      <c r="AC41" s="5" t="s">
        <v>0</v>
      </c>
      <c r="AD41" s="92"/>
    </row>
    <row r="42" spans="1:30" x14ac:dyDescent="0.25">
      <c r="A42" s="344"/>
      <c r="B42" s="23"/>
      <c r="C42" s="113"/>
      <c r="D42" s="155" t="s">
        <v>3927</v>
      </c>
      <c r="E42" s="154">
        <v>12</v>
      </c>
      <c r="F42" s="542" t="s">
        <v>3946</v>
      </c>
      <c r="G42" s="111" t="s">
        <v>1155</v>
      </c>
      <c r="H42" s="522" t="s">
        <v>3976</v>
      </c>
      <c r="I42" s="110" t="s">
        <v>3982</v>
      </c>
      <c r="J42" s="521" t="s">
        <v>3961</v>
      </c>
      <c r="K42" s="108"/>
      <c r="L42" s="108"/>
      <c r="M42" s="341"/>
      <c r="N42" s="106" t="str">
        <f t="shared" si="2"/>
        <v/>
      </c>
      <c r="O42" s="106" t="str">
        <f t="shared" si="3"/>
        <v>◄</v>
      </c>
      <c r="P42" s="340"/>
      <c r="Q42" s="339"/>
      <c r="R42" s="106" t="str">
        <f t="shared" si="4"/>
        <v/>
      </c>
      <c r="S42" s="106" t="str">
        <f t="shared" si="5"/>
        <v>◄</v>
      </c>
      <c r="T42" s="340"/>
      <c r="U42" s="339"/>
      <c r="V42" s="23"/>
      <c r="W42" s="338"/>
      <c r="X42" s="105">
        <f t="shared" si="6"/>
        <v>0</v>
      </c>
      <c r="Y42" s="104">
        <f t="shared" si="7"/>
        <v>0</v>
      </c>
      <c r="Z42" s="19"/>
      <c r="AA42" s="103">
        <f t="shared" si="8"/>
        <v>0</v>
      </c>
      <c r="AB42" s="102">
        <f t="shared" si="9"/>
        <v>0</v>
      </c>
      <c r="AC42" s="5" t="s">
        <v>0</v>
      </c>
      <c r="AD42" s="92"/>
    </row>
    <row r="43" spans="1:30" x14ac:dyDescent="0.25">
      <c r="A43" s="344"/>
      <c r="B43" s="23"/>
      <c r="C43" s="113"/>
      <c r="D43" s="155" t="s">
        <v>3927</v>
      </c>
      <c r="E43" s="154">
        <v>13</v>
      </c>
      <c r="F43" s="542" t="s">
        <v>3946</v>
      </c>
      <c r="G43" s="111" t="s">
        <v>1155</v>
      </c>
      <c r="H43" s="522" t="s">
        <v>3976</v>
      </c>
      <c r="I43" s="110" t="s">
        <v>3983</v>
      </c>
      <c r="J43" s="521" t="s">
        <v>3961</v>
      </c>
      <c r="K43" s="108"/>
      <c r="L43" s="108"/>
      <c r="M43" s="341"/>
      <c r="N43" s="106" t="str">
        <f t="shared" si="2"/>
        <v/>
      </c>
      <c r="O43" s="106" t="str">
        <f t="shared" si="3"/>
        <v>◄</v>
      </c>
      <c r="P43" s="340"/>
      <c r="Q43" s="339"/>
      <c r="R43" s="106" t="str">
        <f t="shared" si="4"/>
        <v/>
      </c>
      <c r="S43" s="106" t="str">
        <f t="shared" si="5"/>
        <v>◄</v>
      </c>
      <c r="T43" s="340"/>
      <c r="U43" s="339"/>
      <c r="V43" s="23"/>
      <c r="W43" s="338"/>
      <c r="X43" s="105">
        <f t="shared" si="6"/>
        <v>0</v>
      </c>
      <c r="Y43" s="104">
        <f t="shared" si="7"/>
        <v>0</v>
      </c>
      <c r="Z43" s="19"/>
      <c r="AA43" s="103">
        <f t="shared" si="8"/>
        <v>0</v>
      </c>
      <c r="AB43" s="102">
        <f t="shared" si="9"/>
        <v>0</v>
      </c>
      <c r="AC43" s="5" t="s">
        <v>0</v>
      </c>
      <c r="AD43" s="92"/>
    </row>
    <row r="44" spans="1:30" x14ac:dyDescent="0.25">
      <c r="A44" s="344">
        <v>1</v>
      </c>
      <c r="B44" s="23"/>
      <c r="C44" s="113"/>
      <c r="D44" s="155" t="s">
        <v>3927</v>
      </c>
      <c r="E44" s="154">
        <v>14</v>
      </c>
      <c r="F44" s="542" t="s">
        <v>3946</v>
      </c>
      <c r="G44" s="111" t="s">
        <v>1305</v>
      </c>
      <c r="H44" s="522" t="s">
        <v>3984</v>
      </c>
      <c r="I44" s="110" t="s">
        <v>3985</v>
      </c>
      <c r="J44" s="521" t="s">
        <v>3961</v>
      </c>
      <c r="K44" s="108"/>
      <c r="L44" s="108"/>
      <c r="M44" s="341"/>
      <c r="N44" s="106" t="str">
        <f t="shared" si="2"/>
        <v/>
      </c>
      <c r="O44" s="106" t="str">
        <f t="shared" si="3"/>
        <v>◄</v>
      </c>
      <c r="P44" s="340"/>
      <c r="Q44" s="339"/>
      <c r="R44" s="106" t="str">
        <f t="shared" si="4"/>
        <v/>
      </c>
      <c r="S44" s="106" t="str">
        <f t="shared" si="5"/>
        <v>◄</v>
      </c>
      <c r="T44" s="340"/>
      <c r="U44" s="339"/>
      <c r="V44" s="23"/>
      <c r="W44" s="338"/>
      <c r="X44" s="105">
        <f t="shared" si="6"/>
        <v>0</v>
      </c>
      <c r="Y44" s="104">
        <f t="shared" si="7"/>
        <v>0</v>
      </c>
      <c r="Z44" s="19"/>
      <c r="AA44" s="103">
        <f t="shared" si="8"/>
        <v>0</v>
      </c>
      <c r="AB44" s="102">
        <f t="shared" si="9"/>
        <v>0</v>
      </c>
      <c r="AC44" s="5" t="s">
        <v>0</v>
      </c>
      <c r="AD44" s="92"/>
    </row>
    <row r="45" spans="1:30" x14ac:dyDescent="0.25">
      <c r="A45" s="344">
        <v>1</v>
      </c>
      <c r="B45" s="23"/>
      <c r="C45" s="113"/>
      <c r="D45" s="155" t="s">
        <v>3927</v>
      </c>
      <c r="E45" s="154">
        <v>15</v>
      </c>
      <c r="F45" s="542" t="s">
        <v>3946</v>
      </c>
      <c r="G45" s="111" t="s">
        <v>1305</v>
      </c>
      <c r="H45" s="522" t="s">
        <v>3984</v>
      </c>
      <c r="I45" s="110" t="s">
        <v>3986</v>
      </c>
      <c r="J45" s="521" t="s">
        <v>3961</v>
      </c>
      <c r="K45" s="108"/>
      <c r="L45" s="108"/>
      <c r="M45" s="341"/>
      <c r="N45" s="106" t="str">
        <f t="shared" si="2"/>
        <v/>
      </c>
      <c r="O45" s="106" t="str">
        <f t="shared" si="3"/>
        <v>◄</v>
      </c>
      <c r="P45" s="340"/>
      <c r="Q45" s="339"/>
      <c r="R45" s="106" t="str">
        <f t="shared" si="4"/>
        <v/>
      </c>
      <c r="S45" s="106" t="str">
        <f t="shared" si="5"/>
        <v>◄</v>
      </c>
      <c r="T45" s="340"/>
      <c r="U45" s="339"/>
      <c r="V45" s="23"/>
      <c r="W45" s="338"/>
      <c r="X45" s="105">
        <f t="shared" si="6"/>
        <v>0</v>
      </c>
      <c r="Y45" s="104">
        <f t="shared" si="7"/>
        <v>0</v>
      </c>
      <c r="Z45" s="19"/>
      <c r="AA45" s="103">
        <f t="shared" si="8"/>
        <v>0</v>
      </c>
      <c r="AB45" s="102">
        <f t="shared" si="9"/>
        <v>0</v>
      </c>
      <c r="AC45" s="5" t="s">
        <v>0</v>
      </c>
      <c r="AD45" s="92"/>
    </row>
    <row r="46" spans="1:30" x14ac:dyDescent="0.25">
      <c r="A46" s="344"/>
      <c r="B46" s="23"/>
      <c r="C46" s="113"/>
      <c r="D46" s="155" t="s">
        <v>3927</v>
      </c>
      <c r="E46" s="154">
        <v>16</v>
      </c>
      <c r="F46" s="542" t="s">
        <v>3946</v>
      </c>
      <c r="G46" s="111" t="s">
        <v>1305</v>
      </c>
      <c r="H46" s="522" t="s">
        <v>3984</v>
      </c>
      <c r="I46" s="110" t="s">
        <v>3987</v>
      </c>
      <c r="J46" s="521" t="s">
        <v>3961</v>
      </c>
      <c r="K46" s="108"/>
      <c r="L46" s="108"/>
      <c r="M46" s="341"/>
      <c r="N46" s="106" t="str">
        <f t="shared" si="2"/>
        <v/>
      </c>
      <c r="O46" s="106" t="str">
        <f t="shared" si="3"/>
        <v>◄</v>
      </c>
      <c r="P46" s="340"/>
      <c r="Q46" s="339"/>
      <c r="R46" s="106" t="str">
        <f t="shared" si="4"/>
        <v/>
      </c>
      <c r="S46" s="106" t="str">
        <f t="shared" si="5"/>
        <v>◄</v>
      </c>
      <c r="T46" s="340"/>
      <c r="U46" s="339"/>
      <c r="V46" s="23"/>
      <c r="W46" s="338"/>
      <c r="X46" s="105">
        <f t="shared" si="6"/>
        <v>0</v>
      </c>
      <c r="Y46" s="104">
        <f t="shared" si="7"/>
        <v>0</v>
      </c>
      <c r="Z46" s="19"/>
      <c r="AA46" s="103">
        <f t="shared" si="8"/>
        <v>0</v>
      </c>
      <c r="AB46" s="102">
        <f t="shared" si="9"/>
        <v>0</v>
      </c>
      <c r="AC46" s="5" t="s">
        <v>0</v>
      </c>
      <c r="AD46" s="92"/>
    </row>
    <row r="47" spans="1:30" x14ac:dyDescent="0.25">
      <c r="A47" s="344">
        <v>1</v>
      </c>
      <c r="B47" s="23"/>
      <c r="C47" s="113"/>
      <c r="D47" s="155" t="s">
        <v>3927</v>
      </c>
      <c r="E47" s="154">
        <v>17</v>
      </c>
      <c r="F47" s="542" t="s">
        <v>3946</v>
      </c>
      <c r="G47" s="111" t="s">
        <v>1305</v>
      </c>
      <c r="H47" s="522" t="s">
        <v>3984</v>
      </c>
      <c r="I47" s="110" t="s">
        <v>3988</v>
      </c>
      <c r="J47" s="521" t="s">
        <v>3961</v>
      </c>
      <c r="K47" s="108"/>
      <c r="L47" s="108"/>
      <c r="M47" s="341"/>
      <c r="N47" s="106" t="str">
        <f t="shared" si="2"/>
        <v/>
      </c>
      <c r="O47" s="106" t="str">
        <f t="shared" si="3"/>
        <v>◄</v>
      </c>
      <c r="P47" s="340"/>
      <c r="Q47" s="339"/>
      <c r="R47" s="106" t="str">
        <f t="shared" si="4"/>
        <v/>
      </c>
      <c r="S47" s="106" t="str">
        <f t="shared" si="5"/>
        <v>◄</v>
      </c>
      <c r="T47" s="340"/>
      <c r="U47" s="339"/>
      <c r="V47" s="23"/>
      <c r="W47" s="338"/>
      <c r="X47" s="105">
        <f t="shared" si="6"/>
        <v>0</v>
      </c>
      <c r="Y47" s="104">
        <f t="shared" si="7"/>
        <v>0</v>
      </c>
      <c r="Z47" s="19"/>
      <c r="AA47" s="103">
        <f t="shared" si="8"/>
        <v>0</v>
      </c>
      <c r="AB47" s="102">
        <f t="shared" si="9"/>
        <v>0</v>
      </c>
      <c r="AC47" s="5" t="s">
        <v>0</v>
      </c>
      <c r="AD47" s="92"/>
    </row>
    <row r="48" spans="1:30" x14ac:dyDescent="0.25">
      <c r="A48" s="344"/>
      <c r="B48" s="23"/>
      <c r="C48" s="113"/>
      <c r="D48" s="155" t="s">
        <v>3927</v>
      </c>
      <c r="E48" s="154">
        <v>18</v>
      </c>
      <c r="F48" s="542" t="s">
        <v>3946</v>
      </c>
      <c r="G48" s="111" t="s">
        <v>1305</v>
      </c>
      <c r="H48" s="522" t="s">
        <v>3984</v>
      </c>
      <c r="I48" s="110" t="s">
        <v>3989</v>
      </c>
      <c r="J48" s="521" t="s">
        <v>3961</v>
      </c>
      <c r="K48" s="108"/>
      <c r="L48" s="108"/>
      <c r="M48" s="341"/>
      <c r="N48" s="106" t="str">
        <f t="shared" si="2"/>
        <v/>
      </c>
      <c r="O48" s="106" t="str">
        <f t="shared" si="3"/>
        <v>◄</v>
      </c>
      <c r="P48" s="340"/>
      <c r="Q48" s="339"/>
      <c r="R48" s="106" t="str">
        <f t="shared" si="4"/>
        <v/>
      </c>
      <c r="S48" s="106" t="str">
        <f t="shared" si="5"/>
        <v>◄</v>
      </c>
      <c r="T48" s="340"/>
      <c r="U48" s="339"/>
      <c r="V48" s="23"/>
      <c r="W48" s="338"/>
      <c r="X48" s="105">
        <f t="shared" si="6"/>
        <v>0</v>
      </c>
      <c r="Y48" s="104">
        <f t="shared" si="7"/>
        <v>0</v>
      </c>
      <c r="Z48" s="19"/>
      <c r="AA48" s="103">
        <f t="shared" si="8"/>
        <v>0</v>
      </c>
      <c r="AB48" s="102">
        <f t="shared" si="9"/>
        <v>0</v>
      </c>
      <c r="AC48" s="5" t="s">
        <v>0</v>
      </c>
      <c r="AD48" s="92"/>
    </row>
    <row r="49" spans="1:30" x14ac:dyDescent="0.25">
      <c r="A49" s="344">
        <v>1</v>
      </c>
      <c r="B49" s="23"/>
      <c r="C49" s="113"/>
      <c r="D49" s="155" t="s">
        <v>3927</v>
      </c>
      <c r="E49" s="154">
        <v>19</v>
      </c>
      <c r="F49" s="542" t="s">
        <v>3946</v>
      </c>
      <c r="G49" s="111" t="s">
        <v>1305</v>
      </c>
      <c r="H49" s="522" t="s">
        <v>3984</v>
      </c>
      <c r="I49" s="110" t="s">
        <v>3990</v>
      </c>
      <c r="J49" s="521" t="s">
        <v>3961</v>
      </c>
      <c r="K49" s="108"/>
      <c r="L49" s="108"/>
      <c r="M49" s="341"/>
      <c r="N49" s="106" t="str">
        <f t="shared" si="2"/>
        <v/>
      </c>
      <c r="O49" s="106" t="str">
        <f t="shared" si="3"/>
        <v>◄</v>
      </c>
      <c r="P49" s="340"/>
      <c r="Q49" s="339"/>
      <c r="R49" s="106" t="str">
        <f t="shared" si="4"/>
        <v/>
      </c>
      <c r="S49" s="106" t="str">
        <f t="shared" si="5"/>
        <v>◄</v>
      </c>
      <c r="T49" s="340"/>
      <c r="U49" s="339"/>
      <c r="V49" s="23"/>
      <c r="W49" s="338"/>
      <c r="X49" s="105">
        <f t="shared" si="6"/>
        <v>0</v>
      </c>
      <c r="Y49" s="104">
        <f t="shared" si="7"/>
        <v>0</v>
      </c>
      <c r="Z49" s="19"/>
      <c r="AA49" s="103">
        <f t="shared" si="8"/>
        <v>0</v>
      </c>
      <c r="AB49" s="102">
        <f t="shared" si="9"/>
        <v>0</v>
      </c>
      <c r="AC49" s="5" t="s">
        <v>0</v>
      </c>
      <c r="AD49" s="92"/>
    </row>
    <row r="50" spans="1:30" x14ac:dyDescent="0.25">
      <c r="A50" s="344"/>
      <c r="B50" s="23"/>
      <c r="C50" s="113"/>
      <c r="D50" s="155" t="s">
        <v>3927</v>
      </c>
      <c r="E50" s="154">
        <v>20</v>
      </c>
      <c r="F50" s="542" t="s">
        <v>3946</v>
      </c>
      <c r="G50" s="111" t="s">
        <v>1266</v>
      </c>
      <c r="H50" s="522" t="s">
        <v>3991</v>
      </c>
      <c r="I50" s="110" t="s">
        <v>3992</v>
      </c>
      <c r="J50" s="521" t="s">
        <v>3961</v>
      </c>
      <c r="K50" s="108"/>
      <c r="L50" s="108"/>
      <c r="M50" s="341"/>
      <c r="N50" s="106" t="str">
        <f t="shared" si="2"/>
        <v/>
      </c>
      <c r="O50" s="106" t="str">
        <f t="shared" si="3"/>
        <v>◄</v>
      </c>
      <c r="P50" s="340"/>
      <c r="Q50" s="339"/>
      <c r="R50" s="106" t="str">
        <f t="shared" si="4"/>
        <v/>
      </c>
      <c r="S50" s="106" t="str">
        <f t="shared" si="5"/>
        <v>◄</v>
      </c>
      <c r="T50" s="340"/>
      <c r="U50" s="339"/>
      <c r="V50" s="23"/>
      <c r="W50" s="338"/>
      <c r="X50" s="105">
        <f t="shared" si="6"/>
        <v>0</v>
      </c>
      <c r="Y50" s="104">
        <f t="shared" si="7"/>
        <v>0</v>
      </c>
      <c r="Z50" s="19"/>
      <c r="AA50" s="103">
        <f t="shared" si="8"/>
        <v>0</v>
      </c>
      <c r="AB50" s="102">
        <f t="shared" si="9"/>
        <v>0</v>
      </c>
      <c r="AC50" s="5" t="s">
        <v>0</v>
      </c>
      <c r="AD50" s="92"/>
    </row>
    <row r="51" spans="1:30" x14ac:dyDescent="0.25">
      <c r="A51" s="344"/>
      <c r="B51" s="23"/>
      <c r="C51" s="113"/>
      <c r="D51" s="155" t="s">
        <v>3927</v>
      </c>
      <c r="E51" s="154">
        <v>21</v>
      </c>
      <c r="F51" s="542" t="s">
        <v>3946</v>
      </c>
      <c r="G51" s="111" t="s">
        <v>1266</v>
      </c>
      <c r="H51" s="522" t="s">
        <v>3991</v>
      </c>
      <c r="I51" s="110" t="s">
        <v>3993</v>
      </c>
      <c r="J51" s="521" t="s">
        <v>3961</v>
      </c>
      <c r="K51" s="108"/>
      <c r="L51" s="108"/>
      <c r="M51" s="341"/>
      <c r="N51" s="106" t="str">
        <f t="shared" si="2"/>
        <v/>
      </c>
      <c r="O51" s="106" t="str">
        <f t="shared" si="3"/>
        <v>◄</v>
      </c>
      <c r="P51" s="340"/>
      <c r="Q51" s="339"/>
      <c r="R51" s="106" t="str">
        <f t="shared" si="4"/>
        <v/>
      </c>
      <c r="S51" s="106" t="str">
        <f t="shared" si="5"/>
        <v>◄</v>
      </c>
      <c r="T51" s="340"/>
      <c r="U51" s="339"/>
      <c r="V51" s="23"/>
      <c r="W51" s="338"/>
      <c r="X51" s="105">
        <f t="shared" si="6"/>
        <v>0</v>
      </c>
      <c r="Y51" s="104">
        <f t="shared" si="7"/>
        <v>0</v>
      </c>
      <c r="Z51" s="19"/>
      <c r="AA51" s="103">
        <f t="shared" si="8"/>
        <v>0</v>
      </c>
      <c r="AB51" s="102">
        <f t="shared" si="9"/>
        <v>0</v>
      </c>
      <c r="AC51" s="5" t="s">
        <v>0</v>
      </c>
      <c r="AD51" s="92"/>
    </row>
    <row r="52" spans="1:30" x14ac:dyDescent="0.25">
      <c r="A52" s="344"/>
      <c r="B52" s="23"/>
      <c r="C52" s="113"/>
      <c r="D52" s="155" t="s">
        <v>3927</v>
      </c>
      <c r="E52" s="154">
        <v>22</v>
      </c>
      <c r="F52" s="542" t="s">
        <v>3946</v>
      </c>
      <c r="G52" s="111" t="s">
        <v>1266</v>
      </c>
      <c r="H52" s="522" t="s">
        <v>3991</v>
      </c>
      <c r="I52" s="110" t="s">
        <v>3994</v>
      </c>
      <c r="J52" s="521" t="s">
        <v>3961</v>
      </c>
      <c r="K52" s="108"/>
      <c r="L52" s="108"/>
      <c r="M52" s="341"/>
      <c r="N52" s="106" t="str">
        <f t="shared" si="2"/>
        <v/>
      </c>
      <c r="O52" s="106" t="str">
        <f t="shared" si="3"/>
        <v>◄</v>
      </c>
      <c r="P52" s="340"/>
      <c r="Q52" s="339"/>
      <c r="R52" s="106" t="str">
        <f t="shared" si="4"/>
        <v/>
      </c>
      <c r="S52" s="106" t="str">
        <f t="shared" si="5"/>
        <v>◄</v>
      </c>
      <c r="T52" s="340"/>
      <c r="U52" s="339"/>
      <c r="V52" s="23"/>
      <c r="W52" s="338"/>
      <c r="X52" s="105">
        <f t="shared" si="6"/>
        <v>0</v>
      </c>
      <c r="Y52" s="104">
        <f t="shared" si="7"/>
        <v>0</v>
      </c>
      <c r="Z52" s="19"/>
      <c r="AA52" s="103">
        <f t="shared" si="8"/>
        <v>0</v>
      </c>
      <c r="AB52" s="102">
        <f t="shared" si="9"/>
        <v>0</v>
      </c>
      <c r="AC52" s="5" t="s">
        <v>0</v>
      </c>
      <c r="AD52" s="92"/>
    </row>
    <row r="53" spans="1:30" x14ac:dyDescent="0.25">
      <c r="A53" s="344">
        <v>1</v>
      </c>
      <c r="B53" s="23"/>
      <c r="C53" s="113"/>
      <c r="D53" s="155" t="s">
        <v>3927</v>
      </c>
      <c r="E53" s="154">
        <v>23</v>
      </c>
      <c r="F53" s="542" t="s">
        <v>3946</v>
      </c>
      <c r="G53" s="111" t="s">
        <v>1165</v>
      </c>
      <c r="H53" s="522" t="s">
        <v>3995</v>
      </c>
      <c r="I53" s="110" t="s">
        <v>3996</v>
      </c>
      <c r="J53" s="521" t="s">
        <v>3961</v>
      </c>
      <c r="K53" s="108"/>
      <c r="L53" s="108"/>
      <c r="M53" s="341"/>
      <c r="N53" s="106" t="str">
        <f t="shared" si="2"/>
        <v/>
      </c>
      <c r="O53" s="106" t="str">
        <f t="shared" si="3"/>
        <v>◄</v>
      </c>
      <c r="P53" s="340"/>
      <c r="Q53" s="339"/>
      <c r="R53" s="106" t="str">
        <f t="shared" si="4"/>
        <v/>
      </c>
      <c r="S53" s="106" t="str">
        <f t="shared" si="5"/>
        <v>◄</v>
      </c>
      <c r="T53" s="340"/>
      <c r="U53" s="339"/>
      <c r="V53" s="23"/>
      <c r="W53" s="338"/>
      <c r="X53" s="105">
        <f t="shared" si="6"/>
        <v>0</v>
      </c>
      <c r="Y53" s="104">
        <f t="shared" si="7"/>
        <v>0</v>
      </c>
      <c r="Z53" s="19"/>
      <c r="AA53" s="103">
        <f t="shared" si="8"/>
        <v>0</v>
      </c>
      <c r="AB53" s="102">
        <f t="shared" si="9"/>
        <v>0</v>
      </c>
      <c r="AC53" s="5" t="s">
        <v>0</v>
      </c>
      <c r="AD53" s="92"/>
    </row>
    <row r="54" spans="1:30" x14ac:dyDescent="0.25">
      <c r="A54" s="344">
        <v>1</v>
      </c>
      <c r="B54" s="23"/>
      <c r="C54" s="113"/>
      <c r="D54" s="155" t="s">
        <v>3927</v>
      </c>
      <c r="E54" s="154">
        <v>24</v>
      </c>
      <c r="F54" s="542" t="s">
        <v>3946</v>
      </c>
      <c r="G54" s="111" t="s">
        <v>1165</v>
      </c>
      <c r="H54" s="522" t="s">
        <v>3995</v>
      </c>
      <c r="I54" s="110" t="s">
        <v>3997</v>
      </c>
      <c r="J54" s="521" t="s">
        <v>3961</v>
      </c>
      <c r="K54" s="108"/>
      <c r="L54" s="108"/>
      <c r="M54" s="341"/>
      <c r="N54" s="106" t="str">
        <f t="shared" si="2"/>
        <v/>
      </c>
      <c r="O54" s="106" t="str">
        <f t="shared" si="3"/>
        <v>◄</v>
      </c>
      <c r="P54" s="340"/>
      <c r="Q54" s="339"/>
      <c r="R54" s="106" t="str">
        <f t="shared" si="4"/>
        <v/>
      </c>
      <c r="S54" s="106" t="str">
        <f t="shared" si="5"/>
        <v>◄</v>
      </c>
      <c r="T54" s="340"/>
      <c r="U54" s="339"/>
      <c r="V54" s="23"/>
      <c r="W54" s="338"/>
      <c r="X54" s="105">
        <f t="shared" si="6"/>
        <v>0</v>
      </c>
      <c r="Y54" s="104">
        <f t="shared" si="7"/>
        <v>0</v>
      </c>
      <c r="Z54" s="19"/>
      <c r="AA54" s="103">
        <f t="shared" si="8"/>
        <v>0</v>
      </c>
      <c r="AB54" s="102">
        <f t="shared" si="9"/>
        <v>0</v>
      </c>
      <c r="AC54" s="5" t="s">
        <v>0</v>
      </c>
      <c r="AD54" s="92"/>
    </row>
    <row r="55" spans="1:30" x14ac:dyDescent="0.25">
      <c r="A55" s="344"/>
      <c r="B55" s="23"/>
      <c r="C55" s="113"/>
      <c r="D55" s="155" t="s">
        <v>3927</v>
      </c>
      <c r="E55" s="154">
        <v>25</v>
      </c>
      <c r="F55" s="542" t="s">
        <v>3946</v>
      </c>
      <c r="G55" s="111" t="s">
        <v>1165</v>
      </c>
      <c r="H55" s="522" t="s">
        <v>3995</v>
      </c>
      <c r="I55" s="110" t="s">
        <v>3998</v>
      </c>
      <c r="J55" s="521" t="s">
        <v>3961</v>
      </c>
      <c r="K55" s="108"/>
      <c r="L55" s="108"/>
      <c r="M55" s="341"/>
      <c r="N55" s="106" t="str">
        <f t="shared" si="2"/>
        <v/>
      </c>
      <c r="O55" s="106" t="str">
        <f t="shared" si="3"/>
        <v>◄</v>
      </c>
      <c r="P55" s="340"/>
      <c r="Q55" s="339"/>
      <c r="R55" s="106" t="str">
        <f t="shared" si="4"/>
        <v/>
      </c>
      <c r="S55" s="106" t="str">
        <f t="shared" si="5"/>
        <v>◄</v>
      </c>
      <c r="T55" s="340"/>
      <c r="U55" s="339"/>
      <c r="V55" s="23"/>
      <c r="W55" s="338"/>
      <c r="X55" s="105">
        <f t="shared" si="6"/>
        <v>0</v>
      </c>
      <c r="Y55" s="104">
        <f t="shared" si="7"/>
        <v>0</v>
      </c>
      <c r="Z55" s="19"/>
      <c r="AA55" s="103">
        <f t="shared" si="8"/>
        <v>0</v>
      </c>
      <c r="AB55" s="102">
        <f t="shared" si="9"/>
        <v>0</v>
      </c>
      <c r="AC55" s="5" t="s">
        <v>0</v>
      </c>
      <c r="AD55" s="92"/>
    </row>
    <row r="56" spans="1:30" x14ac:dyDescent="0.25">
      <c r="A56" s="344">
        <v>1</v>
      </c>
      <c r="B56" s="23"/>
      <c r="C56" s="113"/>
      <c r="D56" s="155" t="s">
        <v>3927</v>
      </c>
      <c r="E56" s="154">
        <v>26</v>
      </c>
      <c r="F56" s="542" t="s">
        <v>3946</v>
      </c>
      <c r="G56" s="111" t="s">
        <v>1165</v>
      </c>
      <c r="H56" s="522" t="s">
        <v>3995</v>
      </c>
      <c r="I56" s="110" t="s">
        <v>3999</v>
      </c>
      <c r="J56" s="521" t="s">
        <v>3961</v>
      </c>
      <c r="K56" s="108"/>
      <c r="L56" s="108"/>
      <c r="M56" s="341"/>
      <c r="N56" s="106" t="str">
        <f t="shared" si="2"/>
        <v/>
      </c>
      <c r="O56" s="106" t="str">
        <f t="shared" si="3"/>
        <v>◄</v>
      </c>
      <c r="P56" s="340"/>
      <c r="Q56" s="339"/>
      <c r="R56" s="106" t="str">
        <f t="shared" si="4"/>
        <v/>
      </c>
      <c r="S56" s="106" t="str">
        <f t="shared" si="5"/>
        <v>◄</v>
      </c>
      <c r="T56" s="340"/>
      <c r="U56" s="339"/>
      <c r="V56" s="23"/>
      <c r="W56" s="338"/>
      <c r="X56" s="105">
        <f t="shared" si="6"/>
        <v>0</v>
      </c>
      <c r="Y56" s="104">
        <f t="shared" si="7"/>
        <v>0</v>
      </c>
      <c r="Z56" s="19"/>
      <c r="AA56" s="103">
        <f t="shared" si="8"/>
        <v>0</v>
      </c>
      <c r="AB56" s="102">
        <f t="shared" si="9"/>
        <v>0</v>
      </c>
      <c r="AC56" s="5" t="s">
        <v>0</v>
      </c>
      <c r="AD56" s="92"/>
    </row>
    <row r="57" spans="1:30" x14ac:dyDescent="0.25">
      <c r="A57" s="344"/>
      <c r="B57" s="23"/>
      <c r="C57" s="113"/>
      <c r="D57" s="155" t="s">
        <v>3927</v>
      </c>
      <c r="E57" s="154">
        <v>27</v>
      </c>
      <c r="F57" s="542" t="s">
        <v>3946</v>
      </c>
      <c r="G57" s="111" t="s">
        <v>1165</v>
      </c>
      <c r="H57" s="522" t="s">
        <v>3995</v>
      </c>
      <c r="I57" s="110" t="s">
        <v>4000</v>
      </c>
      <c r="J57" s="521" t="s">
        <v>3961</v>
      </c>
      <c r="K57" s="108"/>
      <c r="L57" s="108"/>
      <c r="M57" s="341"/>
      <c r="N57" s="106" t="str">
        <f t="shared" si="2"/>
        <v/>
      </c>
      <c r="O57" s="106" t="str">
        <f t="shared" si="3"/>
        <v>◄</v>
      </c>
      <c r="P57" s="340"/>
      <c r="Q57" s="339"/>
      <c r="R57" s="106" t="str">
        <f t="shared" si="4"/>
        <v/>
      </c>
      <c r="S57" s="106" t="str">
        <f t="shared" si="5"/>
        <v>◄</v>
      </c>
      <c r="T57" s="340"/>
      <c r="U57" s="339"/>
      <c r="V57" s="23"/>
      <c r="W57" s="338"/>
      <c r="X57" s="105">
        <f t="shared" si="6"/>
        <v>0</v>
      </c>
      <c r="Y57" s="104">
        <f t="shared" si="7"/>
        <v>0</v>
      </c>
      <c r="Z57" s="19"/>
      <c r="AA57" s="103">
        <f t="shared" si="8"/>
        <v>0</v>
      </c>
      <c r="AB57" s="102">
        <f t="shared" si="9"/>
        <v>0</v>
      </c>
      <c r="AC57" s="5" t="s">
        <v>0</v>
      </c>
      <c r="AD57" s="92"/>
    </row>
    <row r="58" spans="1:30" x14ac:dyDescent="0.25">
      <c r="A58" s="344"/>
      <c r="B58" s="23"/>
      <c r="C58" s="113"/>
      <c r="D58" s="155" t="s">
        <v>3927</v>
      </c>
      <c r="E58" s="154">
        <v>28</v>
      </c>
      <c r="F58" s="542" t="s">
        <v>3946</v>
      </c>
      <c r="G58" s="111" t="s">
        <v>1165</v>
      </c>
      <c r="H58" s="522" t="s">
        <v>3995</v>
      </c>
      <c r="I58" s="110" t="s">
        <v>4001</v>
      </c>
      <c r="J58" s="521" t="s">
        <v>3961</v>
      </c>
      <c r="K58" s="108"/>
      <c r="L58" s="108"/>
      <c r="M58" s="341"/>
      <c r="N58" s="106" t="str">
        <f t="shared" si="2"/>
        <v/>
      </c>
      <c r="O58" s="106" t="str">
        <f t="shared" si="3"/>
        <v>◄</v>
      </c>
      <c r="P58" s="340"/>
      <c r="Q58" s="339"/>
      <c r="R58" s="106" t="str">
        <f t="shared" si="4"/>
        <v/>
      </c>
      <c r="S58" s="106" t="str">
        <f t="shared" si="5"/>
        <v>◄</v>
      </c>
      <c r="T58" s="340"/>
      <c r="U58" s="339"/>
      <c r="V58" s="23"/>
      <c r="W58" s="338"/>
      <c r="X58" s="105">
        <f t="shared" si="6"/>
        <v>0</v>
      </c>
      <c r="Y58" s="104">
        <f t="shared" si="7"/>
        <v>0</v>
      </c>
      <c r="Z58" s="19"/>
      <c r="AA58" s="103">
        <f t="shared" si="8"/>
        <v>0</v>
      </c>
      <c r="AB58" s="102">
        <f t="shared" si="9"/>
        <v>0</v>
      </c>
      <c r="AC58" s="5" t="s">
        <v>0</v>
      </c>
      <c r="AD58" s="92"/>
    </row>
    <row r="59" spans="1:30" x14ac:dyDescent="0.25">
      <c r="A59" s="344">
        <v>1</v>
      </c>
      <c r="B59" s="23"/>
      <c r="C59" s="113"/>
      <c r="D59" s="155" t="s">
        <v>3927</v>
      </c>
      <c r="E59" s="154">
        <v>29</v>
      </c>
      <c r="F59" s="542" t="s">
        <v>3946</v>
      </c>
      <c r="G59" s="111" t="s">
        <v>1165</v>
      </c>
      <c r="H59" s="522" t="s">
        <v>3995</v>
      </c>
      <c r="I59" s="110" t="s">
        <v>4002</v>
      </c>
      <c r="J59" s="521" t="s">
        <v>3961</v>
      </c>
      <c r="K59" s="108"/>
      <c r="L59" s="108"/>
      <c r="M59" s="341"/>
      <c r="N59" s="106" t="str">
        <f t="shared" si="2"/>
        <v/>
      </c>
      <c r="O59" s="106" t="str">
        <f t="shared" si="3"/>
        <v>◄</v>
      </c>
      <c r="P59" s="340"/>
      <c r="Q59" s="339"/>
      <c r="R59" s="106" t="str">
        <f t="shared" si="4"/>
        <v/>
      </c>
      <c r="S59" s="106" t="str">
        <f t="shared" si="5"/>
        <v>◄</v>
      </c>
      <c r="T59" s="340"/>
      <c r="U59" s="339"/>
      <c r="V59" s="23"/>
      <c r="W59" s="338"/>
      <c r="X59" s="105">
        <f t="shared" si="6"/>
        <v>0</v>
      </c>
      <c r="Y59" s="104">
        <f t="shared" si="7"/>
        <v>0</v>
      </c>
      <c r="Z59" s="19"/>
      <c r="AA59" s="103">
        <f t="shared" si="8"/>
        <v>0</v>
      </c>
      <c r="AB59" s="102">
        <f t="shared" si="9"/>
        <v>0</v>
      </c>
      <c r="AC59" s="5" t="s">
        <v>0</v>
      </c>
      <c r="AD59" s="92"/>
    </row>
    <row r="60" spans="1:30" x14ac:dyDescent="0.25">
      <c r="A60" s="344">
        <v>1</v>
      </c>
      <c r="B60" s="23"/>
      <c r="C60" s="113"/>
      <c r="D60" s="155" t="s">
        <v>3927</v>
      </c>
      <c r="E60" s="154">
        <v>30</v>
      </c>
      <c r="F60" s="542" t="s">
        <v>3946</v>
      </c>
      <c r="G60" s="111" t="s">
        <v>1165</v>
      </c>
      <c r="H60" s="522" t="s">
        <v>3995</v>
      </c>
      <c r="I60" s="110" t="s">
        <v>4003</v>
      </c>
      <c r="J60" s="521" t="s">
        <v>3961</v>
      </c>
      <c r="K60" s="108"/>
      <c r="L60" s="108"/>
      <c r="M60" s="341"/>
      <c r="N60" s="106" t="str">
        <f t="shared" si="2"/>
        <v/>
      </c>
      <c r="O60" s="106" t="str">
        <f t="shared" si="3"/>
        <v>◄</v>
      </c>
      <c r="P60" s="340"/>
      <c r="Q60" s="339"/>
      <c r="R60" s="106" t="str">
        <f t="shared" si="4"/>
        <v/>
      </c>
      <c r="S60" s="106" t="str">
        <f t="shared" si="5"/>
        <v>◄</v>
      </c>
      <c r="T60" s="340"/>
      <c r="U60" s="339"/>
      <c r="V60" s="23"/>
      <c r="W60" s="338"/>
      <c r="X60" s="105">
        <f t="shared" si="6"/>
        <v>0</v>
      </c>
      <c r="Y60" s="104">
        <f t="shared" si="7"/>
        <v>0</v>
      </c>
      <c r="Z60" s="19"/>
      <c r="AA60" s="103">
        <f t="shared" si="8"/>
        <v>0</v>
      </c>
      <c r="AB60" s="102">
        <f t="shared" si="9"/>
        <v>0</v>
      </c>
      <c r="AC60" s="5" t="s">
        <v>0</v>
      </c>
      <c r="AD60" s="92"/>
    </row>
    <row r="61" spans="1:30" x14ac:dyDescent="0.25">
      <c r="A61" s="344"/>
      <c r="B61" s="23"/>
      <c r="C61" s="113"/>
      <c r="D61" s="155" t="s">
        <v>3927</v>
      </c>
      <c r="E61" s="154">
        <v>31</v>
      </c>
      <c r="F61" s="542" t="s">
        <v>3946</v>
      </c>
      <c r="G61" s="111" t="s">
        <v>1022</v>
      </c>
      <c r="H61" s="522" t="s">
        <v>4004</v>
      </c>
      <c r="I61" s="110" t="s">
        <v>4005</v>
      </c>
      <c r="J61" s="521" t="s">
        <v>3961</v>
      </c>
      <c r="K61" s="108"/>
      <c r="L61" s="108"/>
      <c r="M61" s="341"/>
      <c r="N61" s="106" t="str">
        <f t="shared" si="2"/>
        <v/>
      </c>
      <c r="O61" s="106" t="str">
        <f t="shared" si="3"/>
        <v>◄</v>
      </c>
      <c r="P61" s="340"/>
      <c r="Q61" s="339"/>
      <c r="R61" s="106" t="str">
        <f t="shared" si="4"/>
        <v/>
      </c>
      <c r="S61" s="106" t="str">
        <f t="shared" si="5"/>
        <v>◄</v>
      </c>
      <c r="T61" s="340"/>
      <c r="U61" s="339"/>
      <c r="V61" s="23"/>
      <c r="W61" s="338"/>
      <c r="X61" s="105">
        <f t="shared" si="6"/>
        <v>0</v>
      </c>
      <c r="Y61" s="104">
        <f t="shared" si="7"/>
        <v>0</v>
      </c>
      <c r="Z61" s="19"/>
      <c r="AA61" s="103">
        <f t="shared" si="8"/>
        <v>0</v>
      </c>
      <c r="AB61" s="102">
        <f t="shared" si="9"/>
        <v>0</v>
      </c>
      <c r="AC61" s="5" t="s">
        <v>0</v>
      </c>
      <c r="AD61" s="92"/>
    </row>
    <row r="62" spans="1:30" ht="15" thickBot="1" x14ac:dyDescent="0.3">
      <c r="A62" s="344"/>
      <c r="B62" s="23"/>
      <c r="C62" s="113"/>
      <c r="D62" s="155" t="s">
        <v>3927</v>
      </c>
      <c r="E62" s="154">
        <v>32</v>
      </c>
      <c r="F62" s="542" t="s">
        <v>3946</v>
      </c>
      <c r="G62" s="111" t="s">
        <v>1022</v>
      </c>
      <c r="H62" s="522" t="s">
        <v>4004</v>
      </c>
      <c r="I62" s="110" t="s">
        <v>4006</v>
      </c>
      <c r="J62" s="521" t="s">
        <v>3961</v>
      </c>
      <c r="K62" s="108"/>
      <c r="L62" s="108"/>
      <c r="M62" s="341"/>
      <c r="N62" s="106" t="str">
        <f t="shared" si="2"/>
        <v/>
      </c>
      <c r="O62" s="106" t="str">
        <f t="shared" si="3"/>
        <v>◄</v>
      </c>
      <c r="P62" s="340"/>
      <c r="Q62" s="339"/>
      <c r="R62" s="106" t="str">
        <f t="shared" si="4"/>
        <v/>
      </c>
      <c r="S62" s="106" t="str">
        <f t="shared" si="5"/>
        <v>◄</v>
      </c>
      <c r="T62" s="340"/>
      <c r="U62" s="339"/>
      <c r="V62" s="23"/>
      <c r="W62" s="338"/>
      <c r="X62" s="105">
        <f t="shared" si="6"/>
        <v>0</v>
      </c>
      <c r="Y62" s="104">
        <f t="shared" si="7"/>
        <v>0</v>
      </c>
      <c r="Z62" s="19"/>
      <c r="AA62" s="103">
        <f t="shared" si="8"/>
        <v>0</v>
      </c>
      <c r="AB62" s="102">
        <f t="shared" si="9"/>
        <v>0</v>
      </c>
      <c r="AC62" s="5" t="s">
        <v>0</v>
      </c>
      <c r="AD62" s="92"/>
    </row>
    <row r="63" spans="1:30" ht="16.8" thickTop="1" thickBot="1" x14ac:dyDescent="0.3">
      <c r="A63" s="157"/>
      <c r="B63" s="14">
        <f>ROWS(B64:B110)-1</f>
        <v>46</v>
      </c>
      <c r="C63" s="548" t="s">
        <v>3970</v>
      </c>
      <c r="D63" s="12"/>
      <c r="E63" s="101"/>
      <c r="F63" s="172"/>
      <c r="G63" s="10"/>
      <c r="H63" s="10"/>
      <c r="I63" s="100"/>
      <c r="J63" s="526">
        <v>10618</v>
      </c>
      <c r="K63" s="547" t="s">
        <v>3957</v>
      </c>
      <c r="L63" s="546" t="s">
        <v>3971</v>
      </c>
      <c r="M63" s="545"/>
      <c r="N63" s="97"/>
      <c r="O63" s="96" t="str">
        <f>IF(COUNTIF(N64:N177,"?")&gt;0,"?",IF(AND(P63="◄",Q63="►"),"◄►",IF(P63="◄","◄",IF(Q63="►","►",""))))</f>
        <v>◄</v>
      </c>
      <c r="P63" s="43" t="str">
        <f>IF(SUM(P64:P110)+1=ROWS(P64:P110)-COUNTIF(P64:P110,"-"),"","◄")</f>
        <v>◄</v>
      </c>
      <c r="Q63" s="42" t="str">
        <f>IF(SUM(Q64:Q110)&gt;0,"►","")</f>
        <v/>
      </c>
      <c r="R63" s="45"/>
      <c r="S63" s="96" t="str">
        <f>IF(COUNTIF(R64:R177,"?")&gt;0,"?",IF(AND(T63="◄",U63="►"),"◄►",IF(T63="◄","◄",IF(U63="►","►",""))))</f>
        <v>◄</v>
      </c>
      <c r="T63" s="43" t="str">
        <f>IF(SUM(T64:T110)+1=ROWS(T64:T110)-COUNTIF(T64:T110,"-"),"","◄")</f>
        <v>◄</v>
      </c>
      <c r="U63" s="42" t="str">
        <f>IF(SUM(U64:U110)&gt;0,"►","")</f>
        <v/>
      </c>
      <c r="V63" s="61">
        <f>ROWS(V64:V110)-1</f>
        <v>46</v>
      </c>
      <c r="W63" s="41">
        <f>SUM(W64:W110)-W110</f>
        <v>0</v>
      </c>
      <c r="X63" s="94" t="s">
        <v>3930</v>
      </c>
      <c r="Y63" s="93"/>
      <c r="Z63" s="41">
        <f>SUM(Z64:Z110)-Z110</f>
        <v>0</v>
      </c>
      <c r="AA63" s="94" t="s">
        <v>3930</v>
      </c>
      <c r="AB63" s="93"/>
      <c r="AC63" s="5" t="s">
        <v>0</v>
      </c>
      <c r="AD63" s="92"/>
    </row>
    <row r="64" spans="1:30" x14ac:dyDescent="0.25">
      <c r="A64" s="344">
        <v>1</v>
      </c>
      <c r="B64" s="23"/>
      <c r="C64" s="113"/>
      <c r="D64" s="155" t="s">
        <v>3927</v>
      </c>
      <c r="E64" s="154">
        <v>33</v>
      </c>
      <c r="F64" s="542" t="s">
        <v>3946</v>
      </c>
      <c r="G64" s="111" t="s">
        <v>1022</v>
      </c>
      <c r="H64" s="522" t="s">
        <v>4004</v>
      </c>
      <c r="I64" s="110" t="s">
        <v>4007</v>
      </c>
      <c r="J64" s="521" t="s">
        <v>3961</v>
      </c>
      <c r="K64" s="108"/>
      <c r="L64" s="108"/>
      <c r="M64" s="341"/>
      <c r="N64" s="106" t="str">
        <f t="shared" ref="N64:N109" si="10">IF(O64="?","?","")</f>
        <v/>
      </c>
      <c r="O64" s="106" t="str">
        <f t="shared" ref="O64:O109" si="11">IF(AND(P64="",Q64&gt;0),"?",IF(P64="","◄",IF(Q64&gt;=1,"►","")))</f>
        <v>◄</v>
      </c>
      <c r="P64" s="340"/>
      <c r="Q64" s="339"/>
      <c r="R64" s="106" t="str">
        <f t="shared" ref="R64:R109" si="12">IF(S64="?","?","")</f>
        <v/>
      </c>
      <c r="S64" s="106" t="str">
        <f t="shared" ref="S64:S109" si="13">IF(AND(T64="",U64&gt;0),"?",IF(T64="","◄",IF(U64&gt;=1,"►","")))</f>
        <v>◄</v>
      </c>
      <c r="T64" s="340"/>
      <c r="U64" s="339"/>
      <c r="V64" s="23"/>
      <c r="W64" s="338"/>
      <c r="X64" s="105">
        <f t="shared" ref="X64:X109" si="14">(P64*W64)</f>
        <v>0</v>
      </c>
      <c r="Y64" s="104">
        <f t="shared" ref="Y64:Y109" si="15">(Q64*X64)</f>
        <v>0</v>
      </c>
      <c r="Z64" s="19"/>
      <c r="AA64" s="103">
        <f t="shared" ref="AA64:AA109" si="16">(T64*Z64)</f>
        <v>0</v>
      </c>
      <c r="AB64" s="102">
        <f t="shared" ref="AB64:AB109" si="17">(U64*AA64)</f>
        <v>0</v>
      </c>
      <c r="AC64" s="5" t="s">
        <v>0</v>
      </c>
      <c r="AD64" s="92"/>
    </row>
    <row r="65" spans="1:30" x14ac:dyDescent="0.25">
      <c r="A65" s="344"/>
      <c r="B65" s="23"/>
      <c r="C65" s="113"/>
      <c r="D65" s="155" t="s">
        <v>3927</v>
      </c>
      <c r="E65" s="154">
        <v>34</v>
      </c>
      <c r="F65" s="542" t="s">
        <v>3946</v>
      </c>
      <c r="G65" s="111" t="s">
        <v>1022</v>
      </c>
      <c r="H65" s="522" t="s">
        <v>4004</v>
      </c>
      <c r="I65" s="110" t="s">
        <v>4008</v>
      </c>
      <c r="J65" s="521" t="s">
        <v>3961</v>
      </c>
      <c r="K65" s="108"/>
      <c r="L65" s="108"/>
      <c r="M65" s="341"/>
      <c r="N65" s="106" t="str">
        <f t="shared" si="10"/>
        <v/>
      </c>
      <c r="O65" s="106" t="str">
        <f t="shared" si="11"/>
        <v>◄</v>
      </c>
      <c r="P65" s="340"/>
      <c r="Q65" s="339"/>
      <c r="R65" s="106" t="str">
        <f t="shared" si="12"/>
        <v/>
      </c>
      <c r="S65" s="106" t="str">
        <f t="shared" si="13"/>
        <v>◄</v>
      </c>
      <c r="T65" s="340"/>
      <c r="U65" s="339"/>
      <c r="V65" s="23"/>
      <c r="W65" s="338"/>
      <c r="X65" s="105">
        <f t="shared" si="14"/>
        <v>0</v>
      </c>
      <c r="Y65" s="104">
        <f t="shared" si="15"/>
        <v>0</v>
      </c>
      <c r="Z65" s="19"/>
      <c r="AA65" s="103">
        <f t="shared" si="16"/>
        <v>0</v>
      </c>
      <c r="AB65" s="102">
        <f t="shared" si="17"/>
        <v>0</v>
      </c>
      <c r="AC65" s="5" t="s">
        <v>0</v>
      </c>
      <c r="AD65" s="92"/>
    </row>
    <row r="66" spans="1:30" x14ac:dyDescent="0.25">
      <c r="A66" s="344">
        <v>1</v>
      </c>
      <c r="B66" s="23"/>
      <c r="C66" s="113"/>
      <c r="D66" s="155" t="s">
        <v>3927</v>
      </c>
      <c r="E66" s="154">
        <v>35</v>
      </c>
      <c r="F66" s="542" t="s">
        <v>3946</v>
      </c>
      <c r="G66" s="111" t="s">
        <v>1022</v>
      </c>
      <c r="H66" s="522" t="s">
        <v>4004</v>
      </c>
      <c r="I66" s="110" t="s">
        <v>4009</v>
      </c>
      <c r="J66" s="521" t="s">
        <v>3961</v>
      </c>
      <c r="K66" s="108"/>
      <c r="L66" s="108"/>
      <c r="M66" s="341"/>
      <c r="N66" s="106" t="str">
        <f t="shared" si="10"/>
        <v/>
      </c>
      <c r="O66" s="106" t="str">
        <f t="shared" si="11"/>
        <v>◄</v>
      </c>
      <c r="P66" s="340"/>
      <c r="Q66" s="339"/>
      <c r="R66" s="106" t="str">
        <f t="shared" si="12"/>
        <v/>
      </c>
      <c r="S66" s="106" t="str">
        <f t="shared" si="13"/>
        <v>◄</v>
      </c>
      <c r="T66" s="340"/>
      <c r="U66" s="339"/>
      <c r="V66" s="23"/>
      <c r="W66" s="338"/>
      <c r="X66" s="105">
        <f t="shared" si="14"/>
        <v>0</v>
      </c>
      <c r="Y66" s="104">
        <f t="shared" si="15"/>
        <v>0</v>
      </c>
      <c r="Z66" s="19"/>
      <c r="AA66" s="103">
        <f t="shared" si="16"/>
        <v>0</v>
      </c>
      <c r="AB66" s="102">
        <f t="shared" si="17"/>
        <v>0</v>
      </c>
      <c r="AC66" s="5" t="s">
        <v>0</v>
      </c>
      <c r="AD66" s="92"/>
    </row>
    <row r="67" spans="1:30" x14ac:dyDescent="0.25">
      <c r="A67" s="344"/>
      <c r="B67" s="23"/>
      <c r="C67" s="113"/>
      <c r="D67" s="155" t="s">
        <v>3927</v>
      </c>
      <c r="E67" s="154">
        <v>36</v>
      </c>
      <c r="F67" s="542" t="s">
        <v>3946</v>
      </c>
      <c r="G67" s="111" t="s">
        <v>1022</v>
      </c>
      <c r="H67" s="522" t="s">
        <v>4004</v>
      </c>
      <c r="I67" s="110" t="s">
        <v>4010</v>
      </c>
      <c r="J67" s="521" t="s">
        <v>3961</v>
      </c>
      <c r="K67" s="108"/>
      <c r="L67" s="108"/>
      <c r="M67" s="341"/>
      <c r="N67" s="106" t="str">
        <f t="shared" si="10"/>
        <v/>
      </c>
      <c r="O67" s="106" t="str">
        <f t="shared" si="11"/>
        <v>◄</v>
      </c>
      <c r="P67" s="340"/>
      <c r="Q67" s="339"/>
      <c r="R67" s="106" t="str">
        <f t="shared" si="12"/>
        <v/>
      </c>
      <c r="S67" s="106" t="str">
        <f t="shared" si="13"/>
        <v>◄</v>
      </c>
      <c r="T67" s="340"/>
      <c r="U67" s="339"/>
      <c r="V67" s="23"/>
      <c r="W67" s="338"/>
      <c r="X67" s="105">
        <f t="shared" si="14"/>
        <v>0</v>
      </c>
      <c r="Y67" s="104">
        <f t="shared" si="15"/>
        <v>0</v>
      </c>
      <c r="Z67" s="19"/>
      <c r="AA67" s="103">
        <f t="shared" si="16"/>
        <v>0</v>
      </c>
      <c r="AB67" s="102">
        <f t="shared" si="17"/>
        <v>0</v>
      </c>
      <c r="AC67" s="5" t="s">
        <v>0</v>
      </c>
      <c r="AD67" s="92"/>
    </row>
    <row r="68" spans="1:30" x14ac:dyDescent="0.25">
      <c r="A68" s="344"/>
      <c r="B68" s="23"/>
      <c r="C68" s="113"/>
      <c r="D68" s="155" t="s">
        <v>3927</v>
      </c>
      <c r="E68" s="154">
        <v>37</v>
      </c>
      <c r="F68" s="542" t="s">
        <v>3946</v>
      </c>
      <c r="G68" s="111" t="s">
        <v>1022</v>
      </c>
      <c r="H68" s="522" t="s">
        <v>4004</v>
      </c>
      <c r="I68" s="110" t="s">
        <v>4011</v>
      </c>
      <c r="J68" s="521" t="s">
        <v>3961</v>
      </c>
      <c r="K68" s="108"/>
      <c r="L68" s="108"/>
      <c r="M68" s="341"/>
      <c r="N68" s="106" t="str">
        <f t="shared" si="10"/>
        <v/>
      </c>
      <c r="O68" s="106" t="str">
        <f t="shared" si="11"/>
        <v>◄</v>
      </c>
      <c r="P68" s="340"/>
      <c r="Q68" s="339"/>
      <c r="R68" s="106" t="str">
        <f t="shared" si="12"/>
        <v/>
      </c>
      <c r="S68" s="106" t="str">
        <f t="shared" si="13"/>
        <v>◄</v>
      </c>
      <c r="T68" s="340"/>
      <c r="U68" s="339"/>
      <c r="V68" s="23"/>
      <c r="W68" s="338"/>
      <c r="X68" s="105">
        <f t="shared" si="14"/>
        <v>0</v>
      </c>
      <c r="Y68" s="104">
        <f t="shared" si="15"/>
        <v>0</v>
      </c>
      <c r="Z68" s="19"/>
      <c r="AA68" s="103">
        <f t="shared" si="16"/>
        <v>0</v>
      </c>
      <c r="AB68" s="102">
        <f t="shared" si="17"/>
        <v>0</v>
      </c>
      <c r="AC68" s="5" t="s">
        <v>0</v>
      </c>
      <c r="AD68" s="92"/>
    </row>
    <row r="69" spans="1:30" x14ac:dyDescent="0.25">
      <c r="A69" s="344"/>
      <c r="B69" s="23"/>
      <c r="C69" s="113"/>
      <c r="D69" s="155" t="s">
        <v>3927</v>
      </c>
      <c r="E69" s="154">
        <v>38</v>
      </c>
      <c r="F69" s="542" t="s">
        <v>3946</v>
      </c>
      <c r="G69" s="111" t="s">
        <v>1159</v>
      </c>
      <c r="H69" s="522" t="s">
        <v>4012</v>
      </c>
      <c r="I69" s="110" t="s">
        <v>4013</v>
      </c>
      <c r="J69" s="521" t="s">
        <v>3961</v>
      </c>
      <c r="K69" s="108"/>
      <c r="L69" s="108"/>
      <c r="M69" s="341"/>
      <c r="N69" s="106" t="str">
        <f t="shared" si="10"/>
        <v/>
      </c>
      <c r="O69" s="106" t="str">
        <f t="shared" si="11"/>
        <v>◄</v>
      </c>
      <c r="P69" s="340"/>
      <c r="Q69" s="339"/>
      <c r="R69" s="106" t="str">
        <f t="shared" si="12"/>
        <v/>
      </c>
      <c r="S69" s="106" t="str">
        <f t="shared" si="13"/>
        <v>◄</v>
      </c>
      <c r="T69" s="340"/>
      <c r="U69" s="339"/>
      <c r="V69" s="23"/>
      <c r="W69" s="338"/>
      <c r="X69" s="105">
        <f t="shared" si="14"/>
        <v>0</v>
      </c>
      <c r="Y69" s="104">
        <f t="shared" si="15"/>
        <v>0</v>
      </c>
      <c r="Z69" s="19"/>
      <c r="AA69" s="103">
        <f t="shared" si="16"/>
        <v>0</v>
      </c>
      <c r="AB69" s="102">
        <f t="shared" si="17"/>
        <v>0</v>
      </c>
      <c r="AC69" s="5" t="s">
        <v>0</v>
      </c>
      <c r="AD69" s="92"/>
    </row>
    <row r="70" spans="1:30" x14ac:dyDescent="0.25">
      <c r="A70" s="344"/>
      <c r="B70" s="23"/>
      <c r="C70" s="113"/>
      <c r="D70" s="155" t="s">
        <v>3927</v>
      </c>
      <c r="E70" s="154">
        <v>39</v>
      </c>
      <c r="F70" s="542" t="s">
        <v>3946</v>
      </c>
      <c r="G70" s="111" t="s">
        <v>1159</v>
      </c>
      <c r="H70" s="522" t="s">
        <v>4012</v>
      </c>
      <c r="I70" s="110" t="s">
        <v>4014</v>
      </c>
      <c r="J70" s="521" t="s">
        <v>3961</v>
      </c>
      <c r="K70" s="108"/>
      <c r="L70" s="108"/>
      <c r="M70" s="341"/>
      <c r="N70" s="106" t="str">
        <f t="shared" si="10"/>
        <v/>
      </c>
      <c r="O70" s="106" t="str">
        <f t="shared" si="11"/>
        <v>◄</v>
      </c>
      <c r="P70" s="340"/>
      <c r="Q70" s="339"/>
      <c r="R70" s="106" t="str">
        <f t="shared" si="12"/>
        <v/>
      </c>
      <c r="S70" s="106" t="str">
        <f t="shared" si="13"/>
        <v>◄</v>
      </c>
      <c r="T70" s="340"/>
      <c r="U70" s="339"/>
      <c r="V70" s="23"/>
      <c r="W70" s="338"/>
      <c r="X70" s="105">
        <f t="shared" si="14"/>
        <v>0</v>
      </c>
      <c r="Y70" s="104">
        <f t="shared" si="15"/>
        <v>0</v>
      </c>
      <c r="Z70" s="19"/>
      <c r="AA70" s="103">
        <f t="shared" si="16"/>
        <v>0</v>
      </c>
      <c r="AB70" s="102">
        <f t="shared" si="17"/>
        <v>0</v>
      </c>
      <c r="AC70" s="5" t="s">
        <v>0</v>
      </c>
      <c r="AD70" s="92"/>
    </row>
    <row r="71" spans="1:30" x14ac:dyDescent="0.25">
      <c r="A71" s="344"/>
      <c r="B71" s="23"/>
      <c r="C71" s="113"/>
      <c r="D71" s="155" t="s">
        <v>3927</v>
      </c>
      <c r="E71" s="154">
        <v>40</v>
      </c>
      <c r="F71" s="542" t="s">
        <v>3946</v>
      </c>
      <c r="G71" s="111" t="s">
        <v>1159</v>
      </c>
      <c r="H71" s="522" t="s">
        <v>4012</v>
      </c>
      <c r="I71" s="110" t="s">
        <v>4014</v>
      </c>
      <c r="J71" s="521" t="s">
        <v>3961</v>
      </c>
      <c r="K71" s="108"/>
      <c r="L71" s="108"/>
      <c r="M71" s="341"/>
      <c r="N71" s="106" t="str">
        <f t="shared" si="10"/>
        <v/>
      </c>
      <c r="O71" s="106" t="str">
        <f t="shared" si="11"/>
        <v>◄</v>
      </c>
      <c r="P71" s="340"/>
      <c r="Q71" s="339"/>
      <c r="R71" s="106" t="str">
        <f t="shared" si="12"/>
        <v/>
      </c>
      <c r="S71" s="106" t="str">
        <f t="shared" si="13"/>
        <v>◄</v>
      </c>
      <c r="T71" s="340"/>
      <c r="U71" s="339"/>
      <c r="V71" s="23"/>
      <c r="W71" s="338"/>
      <c r="X71" s="105">
        <f t="shared" si="14"/>
        <v>0</v>
      </c>
      <c r="Y71" s="104">
        <f t="shared" si="15"/>
        <v>0</v>
      </c>
      <c r="Z71" s="19"/>
      <c r="AA71" s="103">
        <f t="shared" si="16"/>
        <v>0</v>
      </c>
      <c r="AB71" s="102">
        <f t="shared" si="17"/>
        <v>0</v>
      </c>
      <c r="AC71" s="5" t="s">
        <v>0</v>
      </c>
      <c r="AD71" s="92"/>
    </row>
    <row r="72" spans="1:30" x14ac:dyDescent="0.25">
      <c r="A72" s="344"/>
      <c r="B72" s="23"/>
      <c r="C72" s="113"/>
      <c r="D72" s="155" t="s">
        <v>3927</v>
      </c>
      <c r="E72" s="154">
        <v>41</v>
      </c>
      <c r="F72" s="542" t="s">
        <v>3946</v>
      </c>
      <c r="G72" s="111" t="s">
        <v>1253</v>
      </c>
      <c r="H72" s="522" t="s">
        <v>4015</v>
      </c>
      <c r="I72" s="110" t="s">
        <v>4016</v>
      </c>
      <c r="J72" s="521" t="s">
        <v>3961</v>
      </c>
      <c r="K72" s="108"/>
      <c r="L72" s="108"/>
      <c r="M72" s="341"/>
      <c r="N72" s="106" t="str">
        <f t="shared" si="10"/>
        <v/>
      </c>
      <c r="O72" s="106" t="str">
        <f t="shared" si="11"/>
        <v>◄</v>
      </c>
      <c r="P72" s="340"/>
      <c r="Q72" s="339"/>
      <c r="R72" s="106" t="str">
        <f t="shared" si="12"/>
        <v/>
      </c>
      <c r="S72" s="106" t="str">
        <f t="shared" si="13"/>
        <v>◄</v>
      </c>
      <c r="T72" s="340"/>
      <c r="U72" s="339"/>
      <c r="V72" s="23"/>
      <c r="W72" s="338"/>
      <c r="X72" s="105">
        <f t="shared" si="14"/>
        <v>0</v>
      </c>
      <c r="Y72" s="104">
        <f t="shared" si="15"/>
        <v>0</v>
      </c>
      <c r="Z72" s="19"/>
      <c r="AA72" s="103">
        <f t="shared" si="16"/>
        <v>0</v>
      </c>
      <c r="AB72" s="102">
        <f t="shared" si="17"/>
        <v>0</v>
      </c>
      <c r="AC72" s="5" t="s">
        <v>0</v>
      </c>
      <c r="AD72" s="92"/>
    </row>
    <row r="73" spans="1:30" x14ac:dyDescent="0.25">
      <c r="A73" s="344">
        <v>1</v>
      </c>
      <c r="B73" s="23"/>
      <c r="C73" s="113"/>
      <c r="D73" s="155" t="s">
        <v>3927</v>
      </c>
      <c r="E73" s="154">
        <v>42</v>
      </c>
      <c r="F73" s="542" t="s">
        <v>3946</v>
      </c>
      <c r="G73" s="111" t="s">
        <v>1253</v>
      </c>
      <c r="H73" s="522" t="s">
        <v>4015</v>
      </c>
      <c r="I73" s="110" t="s">
        <v>4017</v>
      </c>
      <c r="J73" s="521" t="s">
        <v>3961</v>
      </c>
      <c r="K73" s="108"/>
      <c r="L73" s="108"/>
      <c r="M73" s="341"/>
      <c r="N73" s="106" t="str">
        <f t="shared" si="10"/>
        <v/>
      </c>
      <c r="O73" s="106" t="str">
        <f t="shared" si="11"/>
        <v>◄</v>
      </c>
      <c r="P73" s="340"/>
      <c r="Q73" s="339"/>
      <c r="R73" s="106" t="str">
        <f t="shared" si="12"/>
        <v/>
      </c>
      <c r="S73" s="106" t="str">
        <f t="shared" si="13"/>
        <v>◄</v>
      </c>
      <c r="T73" s="340"/>
      <c r="U73" s="339"/>
      <c r="V73" s="23"/>
      <c r="W73" s="338"/>
      <c r="X73" s="105">
        <f t="shared" si="14"/>
        <v>0</v>
      </c>
      <c r="Y73" s="104">
        <f t="shared" si="15"/>
        <v>0</v>
      </c>
      <c r="Z73" s="19"/>
      <c r="AA73" s="103">
        <f t="shared" si="16"/>
        <v>0</v>
      </c>
      <c r="AB73" s="102">
        <f t="shared" si="17"/>
        <v>0</v>
      </c>
      <c r="AC73" s="5" t="s">
        <v>0</v>
      </c>
      <c r="AD73" s="92"/>
    </row>
    <row r="74" spans="1:30" x14ac:dyDescent="0.25">
      <c r="A74" s="344"/>
      <c r="B74" s="23"/>
      <c r="C74" s="113"/>
      <c r="D74" s="155" t="s">
        <v>3927</v>
      </c>
      <c r="E74" s="154">
        <v>43</v>
      </c>
      <c r="F74" s="542" t="s">
        <v>3946</v>
      </c>
      <c r="G74" s="111" t="s">
        <v>1253</v>
      </c>
      <c r="H74" s="522" t="s">
        <v>4015</v>
      </c>
      <c r="I74" s="110" t="s">
        <v>4018</v>
      </c>
      <c r="J74" s="521" t="s">
        <v>3961</v>
      </c>
      <c r="K74" s="108"/>
      <c r="L74" s="108"/>
      <c r="M74" s="341"/>
      <c r="N74" s="106" t="str">
        <f t="shared" si="10"/>
        <v/>
      </c>
      <c r="O74" s="106" t="str">
        <f t="shared" si="11"/>
        <v>◄</v>
      </c>
      <c r="P74" s="340"/>
      <c r="Q74" s="339"/>
      <c r="R74" s="106" t="str">
        <f t="shared" si="12"/>
        <v/>
      </c>
      <c r="S74" s="106" t="str">
        <f t="shared" si="13"/>
        <v>◄</v>
      </c>
      <c r="T74" s="340"/>
      <c r="U74" s="339"/>
      <c r="V74" s="23"/>
      <c r="W74" s="338"/>
      <c r="X74" s="105">
        <f t="shared" si="14"/>
        <v>0</v>
      </c>
      <c r="Y74" s="104">
        <f t="shared" si="15"/>
        <v>0</v>
      </c>
      <c r="Z74" s="19"/>
      <c r="AA74" s="103">
        <f t="shared" si="16"/>
        <v>0</v>
      </c>
      <c r="AB74" s="102">
        <f t="shared" si="17"/>
        <v>0</v>
      </c>
      <c r="AC74" s="5" t="s">
        <v>0</v>
      </c>
      <c r="AD74" s="92"/>
    </row>
    <row r="75" spans="1:30" x14ac:dyDescent="0.25">
      <c r="A75" s="344">
        <v>1</v>
      </c>
      <c r="B75" s="23"/>
      <c r="C75" s="113"/>
      <c r="D75" s="155" t="s">
        <v>3927</v>
      </c>
      <c r="E75" s="154">
        <v>44</v>
      </c>
      <c r="F75" s="542" t="s">
        <v>3946</v>
      </c>
      <c r="G75" s="111" t="s">
        <v>1253</v>
      </c>
      <c r="H75" s="522" t="s">
        <v>4015</v>
      </c>
      <c r="I75" s="110" t="s">
        <v>4019</v>
      </c>
      <c r="J75" s="521" t="s">
        <v>3961</v>
      </c>
      <c r="K75" s="108"/>
      <c r="L75" s="108"/>
      <c r="M75" s="341"/>
      <c r="N75" s="106" t="str">
        <f t="shared" si="10"/>
        <v/>
      </c>
      <c r="O75" s="106" t="str">
        <f t="shared" si="11"/>
        <v>◄</v>
      </c>
      <c r="P75" s="340"/>
      <c r="Q75" s="339"/>
      <c r="R75" s="106" t="str">
        <f t="shared" si="12"/>
        <v/>
      </c>
      <c r="S75" s="106" t="str">
        <f t="shared" si="13"/>
        <v>◄</v>
      </c>
      <c r="T75" s="340"/>
      <c r="U75" s="339"/>
      <c r="V75" s="23"/>
      <c r="W75" s="338"/>
      <c r="X75" s="105">
        <f t="shared" si="14"/>
        <v>0</v>
      </c>
      <c r="Y75" s="104">
        <f t="shared" si="15"/>
        <v>0</v>
      </c>
      <c r="Z75" s="19"/>
      <c r="AA75" s="103">
        <f t="shared" si="16"/>
        <v>0</v>
      </c>
      <c r="AB75" s="102">
        <f t="shared" si="17"/>
        <v>0</v>
      </c>
      <c r="AC75" s="5" t="s">
        <v>0</v>
      </c>
      <c r="AD75" s="92"/>
    </row>
    <row r="76" spans="1:30" x14ac:dyDescent="0.25">
      <c r="A76" s="344"/>
      <c r="B76" s="23"/>
      <c r="C76" s="113"/>
      <c r="D76" s="155" t="s">
        <v>3927</v>
      </c>
      <c r="E76" s="154">
        <v>45</v>
      </c>
      <c r="F76" s="542" t="s">
        <v>3946</v>
      </c>
      <c r="G76" s="111" t="s">
        <v>1253</v>
      </c>
      <c r="H76" s="522" t="s">
        <v>4015</v>
      </c>
      <c r="I76" s="110" t="s">
        <v>4020</v>
      </c>
      <c r="J76" s="521" t="s">
        <v>3961</v>
      </c>
      <c r="K76" s="108"/>
      <c r="L76" s="108"/>
      <c r="M76" s="341"/>
      <c r="N76" s="106" t="str">
        <f t="shared" si="10"/>
        <v/>
      </c>
      <c r="O76" s="106" t="str">
        <f t="shared" si="11"/>
        <v>◄</v>
      </c>
      <c r="P76" s="340"/>
      <c r="Q76" s="339"/>
      <c r="R76" s="106" t="str">
        <f t="shared" si="12"/>
        <v/>
      </c>
      <c r="S76" s="106" t="str">
        <f t="shared" si="13"/>
        <v>◄</v>
      </c>
      <c r="T76" s="340"/>
      <c r="U76" s="339"/>
      <c r="V76" s="23"/>
      <c r="W76" s="338"/>
      <c r="X76" s="105">
        <f t="shared" si="14"/>
        <v>0</v>
      </c>
      <c r="Y76" s="104">
        <f t="shared" si="15"/>
        <v>0</v>
      </c>
      <c r="Z76" s="19"/>
      <c r="AA76" s="103">
        <f t="shared" si="16"/>
        <v>0</v>
      </c>
      <c r="AB76" s="102">
        <f t="shared" si="17"/>
        <v>0</v>
      </c>
      <c r="AC76" s="5" t="s">
        <v>0</v>
      </c>
      <c r="AD76" s="92"/>
    </row>
    <row r="77" spans="1:30" x14ac:dyDescent="0.25">
      <c r="A77" s="344"/>
      <c r="B77" s="23"/>
      <c r="C77" s="113"/>
      <c r="D77" s="155" t="s">
        <v>3927</v>
      </c>
      <c r="E77" s="154">
        <v>46</v>
      </c>
      <c r="F77" s="542" t="s">
        <v>3946</v>
      </c>
      <c r="G77" s="111" t="s">
        <v>1193</v>
      </c>
      <c r="H77" s="522" t="s">
        <v>4015</v>
      </c>
      <c r="I77" s="110" t="s">
        <v>4021</v>
      </c>
      <c r="J77" s="521" t="s">
        <v>3961</v>
      </c>
      <c r="K77" s="108"/>
      <c r="L77" s="108"/>
      <c r="M77" s="341"/>
      <c r="N77" s="106" t="str">
        <f t="shared" si="10"/>
        <v/>
      </c>
      <c r="O77" s="106" t="str">
        <f t="shared" si="11"/>
        <v>◄</v>
      </c>
      <c r="P77" s="340"/>
      <c r="Q77" s="339"/>
      <c r="R77" s="106" t="str">
        <f t="shared" si="12"/>
        <v/>
      </c>
      <c r="S77" s="106" t="str">
        <f t="shared" si="13"/>
        <v>◄</v>
      </c>
      <c r="T77" s="340"/>
      <c r="U77" s="339"/>
      <c r="V77" s="23"/>
      <c r="W77" s="338"/>
      <c r="X77" s="105">
        <f t="shared" si="14"/>
        <v>0</v>
      </c>
      <c r="Y77" s="104">
        <f t="shared" si="15"/>
        <v>0</v>
      </c>
      <c r="Z77" s="19"/>
      <c r="AA77" s="103">
        <f t="shared" si="16"/>
        <v>0</v>
      </c>
      <c r="AB77" s="102">
        <f t="shared" si="17"/>
        <v>0</v>
      </c>
      <c r="AC77" s="5" t="s">
        <v>0</v>
      </c>
      <c r="AD77" s="92"/>
    </row>
    <row r="78" spans="1:30" x14ac:dyDescent="0.25">
      <c r="A78" s="344">
        <v>1</v>
      </c>
      <c r="B78" s="23"/>
      <c r="C78" s="113"/>
      <c r="D78" s="155" t="s">
        <v>3927</v>
      </c>
      <c r="E78" s="154">
        <v>47</v>
      </c>
      <c r="F78" s="542" t="s">
        <v>3946</v>
      </c>
      <c r="G78" s="111" t="s">
        <v>1253</v>
      </c>
      <c r="H78" s="522" t="s">
        <v>4015</v>
      </c>
      <c r="I78" s="110" t="s">
        <v>4022</v>
      </c>
      <c r="J78" s="521" t="s">
        <v>3961</v>
      </c>
      <c r="K78" s="108"/>
      <c r="L78" s="108"/>
      <c r="M78" s="341"/>
      <c r="N78" s="106" t="str">
        <f t="shared" si="10"/>
        <v/>
      </c>
      <c r="O78" s="106" t="str">
        <f t="shared" si="11"/>
        <v>◄</v>
      </c>
      <c r="P78" s="340"/>
      <c r="Q78" s="339"/>
      <c r="R78" s="106" t="str">
        <f t="shared" si="12"/>
        <v/>
      </c>
      <c r="S78" s="106" t="str">
        <f t="shared" si="13"/>
        <v>◄</v>
      </c>
      <c r="T78" s="340"/>
      <c r="U78" s="339"/>
      <c r="V78" s="23"/>
      <c r="W78" s="338"/>
      <c r="X78" s="105">
        <f t="shared" si="14"/>
        <v>0</v>
      </c>
      <c r="Y78" s="104">
        <f t="shared" si="15"/>
        <v>0</v>
      </c>
      <c r="Z78" s="19"/>
      <c r="AA78" s="103">
        <f t="shared" si="16"/>
        <v>0</v>
      </c>
      <c r="AB78" s="102">
        <f t="shared" si="17"/>
        <v>0</v>
      </c>
      <c r="AC78" s="5" t="s">
        <v>0</v>
      </c>
      <c r="AD78" s="92"/>
    </row>
    <row r="79" spans="1:30" x14ac:dyDescent="0.25">
      <c r="A79" s="344">
        <v>1</v>
      </c>
      <c r="B79" s="23"/>
      <c r="C79" s="113"/>
      <c r="D79" s="155" t="s">
        <v>3927</v>
      </c>
      <c r="E79" s="154">
        <v>48</v>
      </c>
      <c r="F79" s="542" t="s">
        <v>3946</v>
      </c>
      <c r="G79" s="111" t="s">
        <v>1253</v>
      </c>
      <c r="H79" s="522" t="s">
        <v>4015</v>
      </c>
      <c r="I79" s="110" t="s">
        <v>4023</v>
      </c>
      <c r="J79" s="521" t="s">
        <v>3961</v>
      </c>
      <c r="K79" s="108"/>
      <c r="L79" s="108"/>
      <c r="M79" s="341"/>
      <c r="N79" s="106" t="str">
        <f t="shared" si="10"/>
        <v/>
      </c>
      <c r="O79" s="106" t="str">
        <f t="shared" si="11"/>
        <v>◄</v>
      </c>
      <c r="P79" s="340"/>
      <c r="Q79" s="339"/>
      <c r="R79" s="106" t="str">
        <f t="shared" si="12"/>
        <v/>
      </c>
      <c r="S79" s="106" t="str">
        <f t="shared" si="13"/>
        <v>◄</v>
      </c>
      <c r="T79" s="340"/>
      <c r="U79" s="339"/>
      <c r="V79" s="23"/>
      <c r="W79" s="338"/>
      <c r="X79" s="105">
        <f t="shared" si="14"/>
        <v>0</v>
      </c>
      <c r="Y79" s="104">
        <f t="shared" si="15"/>
        <v>0</v>
      </c>
      <c r="Z79" s="19"/>
      <c r="AA79" s="103">
        <f t="shared" si="16"/>
        <v>0</v>
      </c>
      <c r="AB79" s="102">
        <f t="shared" si="17"/>
        <v>0</v>
      </c>
      <c r="AC79" s="5" t="s">
        <v>0</v>
      </c>
      <c r="AD79" s="92"/>
    </row>
    <row r="80" spans="1:30" x14ac:dyDescent="0.25">
      <c r="A80" s="344"/>
      <c r="B80" s="23"/>
      <c r="C80" s="113"/>
      <c r="D80" s="155" t="s">
        <v>3927</v>
      </c>
      <c r="E80" s="154">
        <v>49</v>
      </c>
      <c r="F80" s="542" t="s">
        <v>3946</v>
      </c>
      <c r="G80" s="111" t="s">
        <v>1193</v>
      </c>
      <c r="H80" s="522" t="s">
        <v>4024</v>
      </c>
      <c r="I80" s="110" t="s">
        <v>4025</v>
      </c>
      <c r="J80" s="521" t="s">
        <v>3961</v>
      </c>
      <c r="K80" s="108"/>
      <c r="L80" s="108"/>
      <c r="M80" s="341"/>
      <c r="N80" s="106" t="str">
        <f t="shared" si="10"/>
        <v/>
      </c>
      <c r="O80" s="106" t="str">
        <f t="shared" si="11"/>
        <v>◄</v>
      </c>
      <c r="P80" s="340"/>
      <c r="Q80" s="339"/>
      <c r="R80" s="106" t="str">
        <f t="shared" si="12"/>
        <v/>
      </c>
      <c r="S80" s="106" t="str">
        <f t="shared" si="13"/>
        <v>◄</v>
      </c>
      <c r="T80" s="340"/>
      <c r="U80" s="339"/>
      <c r="V80" s="23"/>
      <c r="W80" s="338"/>
      <c r="X80" s="105">
        <f t="shared" si="14"/>
        <v>0</v>
      </c>
      <c r="Y80" s="104">
        <f t="shared" si="15"/>
        <v>0</v>
      </c>
      <c r="Z80" s="19"/>
      <c r="AA80" s="103">
        <f t="shared" si="16"/>
        <v>0</v>
      </c>
      <c r="AB80" s="102">
        <f t="shared" si="17"/>
        <v>0</v>
      </c>
      <c r="AC80" s="5" t="s">
        <v>0</v>
      </c>
      <c r="AD80" s="92"/>
    </row>
    <row r="81" spans="1:30" x14ac:dyDescent="0.25">
      <c r="A81" s="344"/>
      <c r="B81" s="23"/>
      <c r="C81" s="113"/>
      <c r="D81" s="155" t="s">
        <v>3927</v>
      </c>
      <c r="E81" s="154">
        <v>50</v>
      </c>
      <c r="F81" s="542" t="s">
        <v>3946</v>
      </c>
      <c r="G81" s="111" t="s">
        <v>1193</v>
      </c>
      <c r="H81" s="522" t="s">
        <v>4024</v>
      </c>
      <c r="I81" s="110" t="s">
        <v>4026</v>
      </c>
      <c r="J81" s="521" t="s">
        <v>3961</v>
      </c>
      <c r="K81" s="108"/>
      <c r="L81" s="108"/>
      <c r="M81" s="341"/>
      <c r="N81" s="106" t="str">
        <f t="shared" si="10"/>
        <v/>
      </c>
      <c r="O81" s="106" t="str">
        <f t="shared" si="11"/>
        <v>◄</v>
      </c>
      <c r="P81" s="340"/>
      <c r="Q81" s="339"/>
      <c r="R81" s="106" t="str">
        <f t="shared" si="12"/>
        <v/>
      </c>
      <c r="S81" s="106" t="str">
        <f t="shared" si="13"/>
        <v>◄</v>
      </c>
      <c r="T81" s="340"/>
      <c r="U81" s="339"/>
      <c r="V81" s="23"/>
      <c r="W81" s="338"/>
      <c r="X81" s="105">
        <f t="shared" si="14"/>
        <v>0</v>
      </c>
      <c r="Y81" s="104">
        <f t="shared" si="15"/>
        <v>0</v>
      </c>
      <c r="Z81" s="19"/>
      <c r="AA81" s="103">
        <f t="shared" si="16"/>
        <v>0</v>
      </c>
      <c r="AB81" s="102">
        <f t="shared" si="17"/>
        <v>0</v>
      </c>
      <c r="AC81" s="5" t="s">
        <v>0</v>
      </c>
      <c r="AD81" s="92"/>
    </row>
    <row r="82" spans="1:30" x14ac:dyDescent="0.25">
      <c r="A82" s="344"/>
      <c r="B82" s="23"/>
      <c r="C82" s="113"/>
      <c r="D82" s="155" t="s">
        <v>3927</v>
      </c>
      <c r="E82" s="154">
        <v>51</v>
      </c>
      <c r="F82" s="542" t="s">
        <v>3946</v>
      </c>
      <c r="G82" s="111" t="s">
        <v>1193</v>
      </c>
      <c r="H82" s="522" t="s">
        <v>4024</v>
      </c>
      <c r="I82" s="110" t="s">
        <v>4027</v>
      </c>
      <c r="J82" s="521" t="s">
        <v>3961</v>
      </c>
      <c r="K82" s="108"/>
      <c r="L82" s="108"/>
      <c r="M82" s="341"/>
      <c r="N82" s="106" t="str">
        <f t="shared" si="10"/>
        <v/>
      </c>
      <c r="O82" s="106" t="str">
        <f t="shared" si="11"/>
        <v>◄</v>
      </c>
      <c r="P82" s="340"/>
      <c r="Q82" s="339"/>
      <c r="R82" s="106" t="str">
        <f t="shared" si="12"/>
        <v/>
      </c>
      <c r="S82" s="106" t="str">
        <f t="shared" si="13"/>
        <v>◄</v>
      </c>
      <c r="T82" s="340"/>
      <c r="U82" s="339"/>
      <c r="V82" s="23"/>
      <c r="W82" s="338"/>
      <c r="X82" s="105">
        <f t="shared" si="14"/>
        <v>0</v>
      </c>
      <c r="Y82" s="104">
        <f t="shared" si="15"/>
        <v>0</v>
      </c>
      <c r="Z82" s="19"/>
      <c r="AA82" s="103">
        <f t="shared" si="16"/>
        <v>0</v>
      </c>
      <c r="AB82" s="102">
        <f t="shared" si="17"/>
        <v>0</v>
      </c>
      <c r="AC82" s="5" t="s">
        <v>0</v>
      </c>
      <c r="AD82" s="92"/>
    </row>
    <row r="83" spans="1:30" x14ac:dyDescent="0.25">
      <c r="A83" s="344"/>
      <c r="B83" s="23"/>
      <c r="C83" s="113"/>
      <c r="D83" s="155" t="s">
        <v>3927</v>
      </c>
      <c r="E83" s="154">
        <v>52</v>
      </c>
      <c r="F83" s="542" t="s">
        <v>3946</v>
      </c>
      <c r="G83" s="111" t="s">
        <v>1193</v>
      </c>
      <c r="H83" s="522" t="s">
        <v>4024</v>
      </c>
      <c r="I83" s="110" t="s">
        <v>4028</v>
      </c>
      <c r="J83" s="521" t="s">
        <v>3961</v>
      </c>
      <c r="K83" s="108"/>
      <c r="L83" s="108"/>
      <c r="M83" s="341"/>
      <c r="N83" s="106" t="str">
        <f t="shared" si="10"/>
        <v/>
      </c>
      <c r="O83" s="106" t="str">
        <f t="shared" si="11"/>
        <v>◄</v>
      </c>
      <c r="P83" s="340"/>
      <c r="Q83" s="339"/>
      <c r="R83" s="106" t="str">
        <f t="shared" si="12"/>
        <v/>
      </c>
      <c r="S83" s="106" t="str">
        <f t="shared" si="13"/>
        <v>◄</v>
      </c>
      <c r="T83" s="340"/>
      <c r="U83" s="339"/>
      <c r="V83" s="23"/>
      <c r="W83" s="338"/>
      <c r="X83" s="105">
        <f t="shared" si="14"/>
        <v>0</v>
      </c>
      <c r="Y83" s="104">
        <f t="shared" si="15"/>
        <v>0</v>
      </c>
      <c r="Z83" s="19"/>
      <c r="AA83" s="103">
        <f t="shared" si="16"/>
        <v>0</v>
      </c>
      <c r="AB83" s="102">
        <f t="shared" si="17"/>
        <v>0</v>
      </c>
      <c r="AC83" s="5" t="s">
        <v>0</v>
      </c>
      <c r="AD83" s="92"/>
    </row>
    <row r="84" spans="1:30" x14ac:dyDescent="0.25">
      <c r="A84" s="344"/>
      <c r="B84" s="23"/>
      <c r="C84" s="113"/>
      <c r="D84" s="155" t="s">
        <v>3927</v>
      </c>
      <c r="E84" s="154">
        <v>53</v>
      </c>
      <c r="F84" s="542" t="s">
        <v>3946</v>
      </c>
      <c r="G84" s="111" t="s">
        <v>1193</v>
      </c>
      <c r="H84" s="522" t="s">
        <v>4024</v>
      </c>
      <c r="I84" s="110" t="s">
        <v>4029</v>
      </c>
      <c r="J84" s="521" t="s">
        <v>3961</v>
      </c>
      <c r="K84" s="108"/>
      <c r="L84" s="108"/>
      <c r="M84" s="341"/>
      <c r="N84" s="106" t="str">
        <f t="shared" si="10"/>
        <v/>
      </c>
      <c r="O84" s="106" t="str">
        <f t="shared" si="11"/>
        <v>◄</v>
      </c>
      <c r="P84" s="340"/>
      <c r="Q84" s="339"/>
      <c r="R84" s="106" t="str">
        <f t="shared" si="12"/>
        <v/>
      </c>
      <c r="S84" s="106" t="str">
        <f t="shared" si="13"/>
        <v>◄</v>
      </c>
      <c r="T84" s="340"/>
      <c r="U84" s="339"/>
      <c r="V84" s="23"/>
      <c r="W84" s="338"/>
      <c r="X84" s="105">
        <f t="shared" si="14"/>
        <v>0</v>
      </c>
      <c r="Y84" s="104">
        <f t="shared" si="15"/>
        <v>0</v>
      </c>
      <c r="Z84" s="19"/>
      <c r="AA84" s="103">
        <f t="shared" si="16"/>
        <v>0</v>
      </c>
      <c r="AB84" s="102">
        <f t="shared" si="17"/>
        <v>0</v>
      </c>
      <c r="AC84" s="5" t="s">
        <v>0</v>
      </c>
      <c r="AD84" s="92"/>
    </row>
    <row r="85" spans="1:30" x14ac:dyDescent="0.25">
      <c r="A85" s="344"/>
      <c r="B85" s="23"/>
      <c r="C85" s="113"/>
      <c r="D85" s="155" t="s">
        <v>3927</v>
      </c>
      <c r="E85" s="154">
        <v>54</v>
      </c>
      <c r="F85" s="542" t="s">
        <v>3946</v>
      </c>
      <c r="G85" s="111" t="s">
        <v>1193</v>
      </c>
      <c r="H85" s="522" t="s">
        <v>4030</v>
      </c>
      <c r="I85" s="110" t="s">
        <v>4031</v>
      </c>
      <c r="J85" s="521" t="s">
        <v>3961</v>
      </c>
      <c r="K85" s="108"/>
      <c r="L85" s="108"/>
      <c r="M85" s="341"/>
      <c r="N85" s="106" t="str">
        <f t="shared" si="10"/>
        <v/>
      </c>
      <c r="O85" s="106" t="str">
        <f t="shared" si="11"/>
        <v>◄</v>
      </c>
      <c r="P85" s="340"/>
      <c r="Q85" s="339"/>
      <c r="R85" s="106" t="str">
        <f t="shared" si="12"/>
        <v/>
      </c>
      <c r="S85" s="106" t="str">
        <f t="shared" si="13"/>
        <v>◄</v>
      </c>
      <c r="T85" s="340"/>
      <c r="U85" s="339"/>
      <c r="V85" s="23"/>
      <c r="W85" s="338"/>
      <c r="X85" s="105">
        <f t="shared" si="14"/>
        <v>0</v>
      </c>
      <c r="Y85" s="104">
        <f t="shared" si="15"/>
        <v>0</v>
      </c>
      <c r="Z85" s="19"/>
      <c r="AA85" s="103">
        <f t="shared" si="16"/>
        <v>0</v>
      </c>
      <c r="AB85" s="102">
        <f t="shared" si="17"/>
        <v>0</v>
      </c>
      <c r="AC85" s="5" t="s">
        <v>0</v>
      </c>
      <c r="AD85" s="92"/>
    </row>
    <row r="86" spans="1:30" x14ac:dyDescent="0.25">
      <c r="A86" s="344"/>
      <c r="B86" s="23"/>
      <c r="C86" s="113"/>
      <c r="D86" s="155" t="s">
        <v>3927</v>
      </c>
      <c r="E86" s="154">
        <v>55</v>
      </c>
      <c r="F86" s="542" t="s">
        <v>3946</v>
      </c>
      <c r="G86" s="111" t="s">
        <v>1193</v>
      </c>
      <c r="H86" s="522" t="s">
        <v>4030</v>
      </c>
      <c r="I86" s="110" t="s">
        <v>4032</v>
      </c>
      <c r="J86" s="521" t="s">
        <v>3961</v>
      </c>
      <c r="K86" s="108"/>
      <c r="L86" s="108"/>
      <c r="M86" s="341"/>
      <c r="N86" s="106" t="str">
        <f t="shared" si="10"/>
        <v/>
      </c>
      <c r="O86" s="106" t="str">
        <f t="shared" si="11"/>
        <v>◄</v>
      </c>
      <c r="P86" s="340"/>
      <c r="Q86" s="339"/>
      <c r="R86" s="106" t="str">
        <f t="shared" si="12"/>
        <v/>
      </c>
      <c r="S86" s="106" t="str">
        <f t="shared" si="13"/>
        <v>◄</v>
      </c>
      <c r="T86" s="340"/>
      <c r="U86" s="339"/>
      <c r="V86" s="23"/>
      <c r="W86" s="338"/>
      <c r="X86" s="105">
        <f t="shared" si="14"/>
        <v>0</v>
      </c>
      <c r="Y86" s="104">
        <f t="shared" si="15"/>
        <v>0</v>
      </c>
      <c r="Z86" s="19"/>
      <c r="AA86" s="103">
        <f t="shared" si="16"/>
        <v>0</v>
      </c>
      <c r="AB86" s="102">
        <f t="shared" si="17"/>
        <v>0</v>
      </c>
      <c r="AC86" s="5" t="s">
        <v>0</v>
      </c>
      <c r="AD86" s="92"/>
    </row>
    <row r="87" spans="1:30" x14ac:dyDescent="0.25">
      <c r="A87" s="344"/>
      <c r="B87" s="23"/>
      <c r="C87" s="113"/>
      <c r="D87" s="155" t="s">
        <v>3927</v>
      </c>
      <c r="E87" s="154">
        <v>56</v>
      </c>
      <c r="F87" s="542" t="s">
        <v>3946</v>
      </c>
      <c r="G87" s="111" t="s">
        <v>1193</v>
      </c>
      <c r="H87" s="522" t="s">
        <v>4030</v>
      </c>
      <c r="I87" s="110" t="s">
        <v>4033</v>
      </c>
      <c r="J87" s="521" t="s">
        <v>3961</v>
      </c>
      <c r="K87" s="108"/>
      <c r="L87" s="108"/>
      <c r="M87" s="341"/>
      <c r="N87" s="106" t="str">
        <f t="shared" si="10"/>
        <v/>
      </c>
      <c r="O87" s="106" t="str">
        <f t="shared" si="11"/>
        <v>◄</v>
      </c>
      <c r="P87" s="340"/>
      <c r="Q87" s="339"/>
      <c r="R87" s="106" t="str">
        <f t="shared" si="12"/>
        <v/>
      </c>
      <c r="S87" s="106" t="str">
        <f t="shared" si="13"/>
        <v>◄</v>
      </c>
      <c r="T87" s="340"/>
      <c r="U87" s="339"/>
      <c r="V87" s="23"/>
      <c r="W87" s="338"/>
      <c r="X87" s="105">
        <f t="shared" si="14"/>
        <v>0</v>
      </c>
      <c r="Y87" s="104">
        <f t="shared" si="15"/>
        <v>0</v>
      </c>
      <c r="Z87" s="19"/>
      <c r="AA87" s="103">
        <f t="shared" si="16"/>
        <v>0</v>
      </c>
      <c r="AB87" s="102">
        <f t="shared" si="17"/>
        <v>0</v>
      </c>
      <c r="AC87" s="5" t="s">
        <v>0</v>
      </c>
      <c r="AD87" s="92"/>
    </row>
    <row r="88" spans="1:30" x14ac:dyDescent="0.25">
      <c r="A88" s="344"/>
      <c r="B88" s="23"/>
      <c r="C88" s="113"/>
      <c r="D88" s="155" t="s">
        <v>3927</v>
      </c>
      <c r="E88" s="154">
        <v>57</v>
      </c>
      <c r="F88" s="542" t="s">
        <v>3946</v>
      </c>
      <c r="G88" s="111" t="s">
        <v>1193</v>
      </c>
      <c r="H88" s="522" t="s">
        <v>4030</v>
      </c>
      <c r="I88" s="110" t="s">
        <v>4034</v>
      </c>
      <c r="J88" s="521" t="s">
        <v>3961</v>
      </c>
      <c r="K88" s="108"/>
      <c r="L88" s="108"/>
      <c r="M88" s="341"/>
      <c r="N88" s="106" t="str">
        <f t="shared" si="10"/>
        <v/>
      </c>
      <c r="O88" s="106" t="str">
        <f t="shared" si="11"/>
        <v>◄</v>
      </c>
      <c r="P88" s="340"/>
      <c r="Q88" s="339"/>
      <c r="R88" s="106" t="str">
        <f t="shared" si="12"/>
        <v/>
      </c>
      <c r="S88" s="106" t="str">
        <f t="shared" si="13"/>
        <v>◄</v>
      </c>
      <c r="T88" s="340"/>
      <c r="U88" s="339"/>
      <c r="V88" s="23"/>
      <c r="W88" s="338"/>
      <c r="X88" s="105">
        <f t="shared" si="14"/>
        <v>0</v>
      </c>
      <c r="Y88" s="104">
        <f t="shared" si="15"/>
        <v>0</v>
      </c>
      <c r="Z88" s="19"/>
      <c r="AA88" s="103">
        <f t="shared" si="16"/>
        <v>0</v>
      </c>
      <c r="AB88" s="102">
        <f t="shared" si="17"/>
        <v>0</v>
      </c>
      <c r="AC88" s="5" t="s">
        <v>0</v>
      </c>
      <c r="AD88" s="92"/>
    </row>
    <row r="89" spans="1:30" x14ac:dyDescent="0.25">
      <c r="A89" s="344"/>
      <c r="B89" s="23"/>
      <c r="C89" s="113"/>
      <c r="D89" s="155" t="s">
        <v>3927</v>
      </c>
      <c r="E89" s="154">
        <v>58</v>
      </c>
      <c r="F89" s="542" t="s">
        <v>3946</v>
      </c>
      <c r="G89" s="111" t="s">
        <v>1193</v>
      </c>
      <c r="H89" s="522" t="s">
        <v>4030</v>
      </c>
      <c r="I89" s="110" t="s">
        <v>4035</v>
      </c>
      <c r="J89" s="521" t="s">
        <v>3961</v>
      </c>
      <c r="K89" s="108"/>
      <c r="L89" s="108"/>
      <c r="M89" s="341"/>
      <c r="N89" s="106" t="str">
        <f t="shared" si="10"/>
        <v/>
      </c>
      <c r="O89" s="106" t="str">
        <f t="shared" si="11"/>
        <v>◄</v>
      </c>
      <c r="P89" s="340"/>
      <c r="Q89" s="339"/>
      <c r="R89" s="106" t="str">
        <f t="shared" si="12"/>
        <v/>
      </c>
      <c r="S89" s="106" t="str">
        <f t="shared" si="13"/>
        <v>◄</v>
      </c>
      <c r="T89" s="340"/>
      <c r="U89" s="339"/>
      <c r="V89" s="23"/>
      <c r="W89" s="338"/>
      <c r="X89" s="105">
        <f t="shared" si="14"/>
        <v>0</v>
      </c>
      <c r="Y89" s="104">
        <f t="shared" si="15"/>
        <v>0</v>
      </c>
      <c r="Z89" s="19"/>
      <c r="AA89" s="103">
        <f t="shared" si="16"/>
        <v>0</v>
      </c>
      <c r="AB89" s="102">
        <f t="shared" si="17"/>
        <v>0</v>
      </c>
      <c r="AC89" s="5" t="s">
        <v>0</v>
      </c>
      <c r="AD89" s="92"/>
    </row>
    <row r="90" spans="1:30" x14ac:dyDescent="0.25">
      <c r="A90" s="344"/>
      <c r="B90" s="23"/>
      <c r="C90" s="113"/>
      <c r="D90" s="155" t="s">
        <v>3927</v>
      </c>
      <c r="E90" s="154">
        <v>5</v>
      </c>
      <c r="F90" s="542" t="s">
        <v>3945</v>
      </c>
      <c r="G90" s="111" t="s">
        <v>3972</v>
      </c>
      <c r="H90" s="522" t="s">
        <v>3973</v>
      </c>
      <c r="I90" s="110" t="s">
        <v>4036</v>
      </c>
      <c r="J90" s="521" t="s">
        <v>3931</v>
      </c>
      <c r="K90" s="108" t="s">
        <v>4037</v>
      </c>
      <c r="L90" s="108"/>
      <c r="M90" s="341"/>
      <c r="N90" s="106" t="str">
        <f t="shared" si="10"/>
        <v/>
      </c>
      <c r="O90" s="106" t="str">
        <f t="shared" si="11"/>
        <v>◄</v>
      </c>
      <c r="P90" s="340"/>
      <c r="Q90" s="339"/>
      <c r="R90" s="106" t="str">
        <f t="shared" si="12"/>
        <v/>
      </c>
      <c r="S90" s="106" t="str">
        <f t="shared" si="13"/>
        <v>◄</v>
      </c>
      <c r="T90" s="340"/>
      <c r="U90" s="339"/>
      <c r="V90" s="23"/>
      <c r="W90" s="338"/>
      <c r="X90" s="105">
        <f t="shared" si="14"/>
        <v>0</v>
      </c>
      <c r="Y90" s="104">
        <f t="shared" si="15"/>
        <v>0</v>
      </c>
      <c r="Z90" s="19"/>
      <c r="AA90" s="103">
        <f t="shared" si="16"/>
        <v>0</v>
      </c>
      <c r="AB90" s="102">
        <f t="shared" si="17"/>
        <v>0</v>
      </c>
      <c r="AC90" s="5" t="s">
        <v>0</v>
      </c>
      <c r="AD90" s="92"/>
    </row>
    <row r="91" spans="1:30" x14ac:dyDescent="0.25">
      <c r="A91" s="344"/>
      <c r="B91" s="23"/>
      <c r="C91" s="113"/>
      <c r="D91" s="155" t="s">
        <v>3927</v>
      </c>
      <c r="E91" s="154">
        <v>6</v>
      </c>
      <c r="F91" s="542" t="s">
        <v>3945</v>
      </c>
      <c r="G91" s="111" t="s">
        <v>3972</v>
      </c>
      <c r="H91" s="522" t="s">
        <v>3973</v>
      </c>
      <c r="I91" s="110" t="s">
        <v>4038</v>
      </c>
      <c r="J91" s="521" t="s">
        <v>3931</v>
      </c>
      <c r="K91" s="108"/>
      <c r="L91" s="108"/>
      <c r="M91" s="341"/>
      <c r="N91" s="106" t="str">
        <f t="shared" si="10"/>
        <v/>
      </c>
      <c r="O91" s="106" t="str">
        <f t="shared" si="11"/>
        <v>◄</v>
      </c>
      <c r="P91" s="340"/>
      <c r="Q91" s="339"/>
      <c r="R91" s="106" t="str">
        <f t="shared" si="12"/>
        <v/>
      </c>
      <c r="S91" s="106" t="str">
        <f t="shared" si="13"/>
        <v>◄</v>
      </c>
      <c r="T91" s="340"/>
      <c r="U91" s="339"/>
      <c r="V91" s="23"/>
      <c r="W91" s="338"/>
      <c r="X91" s="105">
        <f t="shared" si="14"/>
        <v>0</v>
      </c>
      <c r="Y91" s="104">
        <f t="shared" si="15"/>
        <v>0</v>
      </c>
      <c r="Z91" s="19"/>
      <c r="AA91" s="103">
        <f t="shared" si="16"/>
        <v>0</v>
      </c>
      <c r="AB91" s="102">
        <f t="shared" si="17"/>
        <v>0</v>
      </c>
      <c r="AC91" s="5" t="s">
        <v>0</v>
      </c>
      <c r="AD91" s="92"/>
    </row>
    <row r="92" spans="1:30" x14ac:dyDescent="0.25">
      <c r="A92" s="344"/>
      <c r="B92" s="23"/>
      <c r="C92" s="113"/>
      <c r="D92" s="155" t="s">
        <v>3927</v>
      </c>
      <c r="E92" s="154">
        <v>7</v>
      </c>
      <c r="F92" s="542" t="s">
        <v>3945</v>
      </c>
      <c r="G92" s="111" t="s">
        <v>1155</v>
      </c>
      <c r="H92" s="522" t="s">
        <v>3976</v>
      </c>
      <c r="I92" s="110" t="s">
        <v>4039</v>
      </c>
      <c r="J92" s="521" t="s">
        <v>3931</v>
      </c>
      <c r="K92" s="108"/>
      <c r="L92" s="108"/>
      <c r="M92" s="341"/>
      <c r="N92" s="106" t="str">
        <f t="shared" si="10"/>
        <v/>
      </c>
      <c r="O92" s="106" t="str">
        <f t="shared" si="11"/>
        <v>◄</v>
      </c>
      <c r="P92" s="340"/>
      <c r="Q92" s="339"/>
      <c r="R92" s="106" t="str">
        <f t="shared" si="12"/>
        <v/>
      </c>
      <c r="S92" s="106" t="str">
        <f t="shared" si="13"/>
        <v>◄</v>
      </c>
      <c r="T92" s="340"/>
      <c r="U92" s="339"/>
      <c r="V92" s="23"/>
      <c r="W92" s="338"/>
      <c r="X92" s="105">
        <f t="shared" si="14"/>
        <v>0</v>
      </c>
      <c r="Y92" s="104">
        <f t="shared" si="15"/>
        <v>0</v>
      </c>
      <c r="Z92" s="19"/>
      <c r="AA92" s="103">
        <f t="shared" si="16"/>
        <v>0</v>
      </c>
      <c r="AB92" s="102">
        <f t="shared" si="17"/>
        <v>0</v>
      </c>
      <c r="AC92" s="5" t="s">
        <v>0</v>
      </c>
      <c r="AD92" s="92"/>
    </row>
    <row r="93" spans="1:30" x14ac:dyDescent="0.25">
      <c r="A93" s="344"/>
      <c r="B93" s="23"/>
      <c r="C93" s="113"/>
      <c r="D93" s="155" t="s">
        <v>3927</v>
      </c>
      <c r="E93" s="154">
        <v>8</v>
      </c>
      <c r="F93" s="542" t="s">
        <v>3945</v>
      </c>
      <c r="G93" s="111" t="s">
        <v>1155</v>
      </c>
      <c r="H93" s="522" t="s">
        <v>3976</v>
      </c>
      <c r="I93" s="110" t="s">
        <v>4040</v>
      </c>
      <c r="J93" s="521" t="s">
        <v>3931</v>
      </c>
      <c r="K93" s="108"/>
      <c r="L93" s="108"/>
      <c r="M93" s="107"/>
      <c r="N93" s="106" t="str">
        <f t="shared" si="10"/>
        <v/>
      </c>
      <c r="O93" s="106" t="str">
        <f t="shared" si="11"/>
        <v>◄</v>
      </c>
      <c r="P93" s="340"/>
      <c r="Q93" s="339"/>
      <c r="R93" s="106" t="str">
        <f t="shared" si="12"/>
        <v/>
      </c>
      <c r="S93" s="106" t="str">
        <f t="shared" si="13"/>
        <v>◄</v>
      </c>
      <c r="T93" s="340"/>
      <c r="U93" s="339"/>
      <c r="V93" s="23"/>
      <c r="W93" s="338"/>
      <c r="X93" s="105">
        <f t="shared" si="14"/>
        <v>0</v>
      </c>
      <c r="Y93" s="104">
        <f t="shared" si="15"/>
        <v>0</v>
      </c>
      <c r="Z93" s="19"/>
      <c r="AA93" s="103">
        <f t="shared" si="16"/>
        <v>0</v>
      </c>
      <c r="AB93" s="102">
        <f t="shared" si="17"/>
        <v>0</v>
      </c>
      <c r="AC93" s="5" t="s">
        <v>0</v>
      </c>
      <c r="AD93" s="92"/>
    </row>
    <row r="94" spans="1:30" x14ac:dyDescent="0.25">
      <c r="A94" s="344"/>
      <c r="B94" s="23"/>
      <c r="C94" s="113"/>
      <c r="D94" s="155" t="s">
        <v>3927</v>
      </c>
      <c r="E94" s="154">
        <v>9</v>
      </c>
      <c r="F94" s="542" t="s">
        <v>3945</v>
      </c>
      <c r="G94" s="111" t="s">
        <v>1155</v>
      </c>
      <c r="H94" s="522" t="s">
        <v>3976</v>
      </c>
      <c r="I94" s="110" t="s">
        <v>4041</v>
      </c>
      <c r="J94" s="521" t="s">
        <v>3931</v>
      </c>
      <c r="K94" s="108"/>
      <c r="L94" s="108"/>
      <c r="M94" s="107"/>
      <c r="N94" s="106" t="str">
        <f t="shared" si="10"/>
        <v/>
      </c>
      <c r="O94" s="106" t="str">
        <f t="shared" si="11"/>
        <v>◄</v>
      </c>
      <c r="P94" s="340"/>
      <c r="Q94" s="339"/>
      <c r="R94" s="106" t="str">
        <f t="shared" si="12"/>
        <v/>
      </c>
      <c r="S94" s="106" t="str">
        <f t="shared" si="13"/>
        <v>◄</v>
      </c>
      <c r="T94" s="340"/>
      <c r="U94" s="339"/>
      <c r="V94" s="23"/>
      <c r="W94" s="338"/>
      <c r="X94" s="105">
        <f t="shared" si="14"/>
        <v>0</v>
      </c>
      <c r="Y94" s="104">
        <f t="shared" si="15"/>
        <v>0</v>
      </c>
      <c r="Z94" s="19"/>
      <c r="AA94" s="103">
        <f t="shared" si="16"/>
        <v>0</v>
      </c>
      <c r="AB94" s="102">
        <f t="shared" si="17"/>
        <v>0</v>
      </c>
      <c r="AC94" s="5" t="s">
        <v>0</v>
      </c>
      <c r="AD94" s="92"/>
    </row>
    <row r="95" spans="1:30" x14ac:dyDescent="0.25">
      <c r="A95" s="344"/>
      <c r="B95" s="23"/>
      <c r="C95" s="113"/>
      <c r="D95" s="155" t="s">
        <v>3927</v>
      </c>
      <c r="E95" s="154">
        <v>10</v>
      </c>
      <c r="F95" s="542" t="s">
        <v>3945</v>
      </c>
      <c r="G95" s="111" t="s">
        <v>1155</v>
      </c>
      <c r="H95" s="522" t="s">
        <v>3976</v>
      </c>
      <c r="I95" s="110" t="s">
        <v>4042</v>
      </c>
      <c r="J95" s="521" t="s">
        <v>3931</v>
      </c>
      <c r="K95" s="108"/>
      <c r="L95" s="108"/>
      <c r="M95" s="107"/>
      <c r="N95" s="106" t="str">
        <f t="shared" si="10"/>
        <v/>
      </c>
      <c r="O95" s="106" t="str">
        <f t="shared" si="11"/>
        <v>◄</v>
      </c>
      <c r="P95" s="340"/>
      <c r="Q95" s="339"/>
      <c r="R95" s="106" t="str">
        <f t="shared" si="12"/>
        <v/>
      </c>
      <c r="S95" s="106" t="str">
        <f t="shared" si="13"/>
        <v>◄</v>
      </c>
      <c r="T95" s="340"/>
      <c r="U95" s="339"/>
      <c r="V95" s="23"/>
      <c r="W95" s="338"/>
      <c r="X95" s="105">
        <f t="shared" si="14"/>
        <v>0</v>
      </c>
      <c r="Y95" s="104">
        <f t="shared" si="15"/>
        <v>0</v>
      </c>
      <c r="Z95" s="19"/>
      <c r="AA95" s="103">
        <f t="shared" si="16"/>
        <v>0</v>
      </c>
      <c r="AB95" s="102">
        <f t="shared" si="17"/>
        <v>0</v>
      </c>
      <c r="AC95" s="5" t="s">
        <v>0</v>
      </c>
      <c r="AD95" s="92"/>
    </row>
    <row r="96" spans="1:30" x14ac:dyDescent="0.25">
      <c r="A96" s="344"/>
      <c r="B96" s="23"/>
      <c r="C96" s="113"/>
      <c r="D96" s="155" t="s">
        <v>3927</v>
      </c>
      <c r="E96" s="154">
        <v>11</v>
      </c>
      <c r="F96" s="542" t="s">
        <v>3945</v>
      </c>
      <c r="G96" s="111" t="s">
        <v>1155</v>
      </c>
      <c r="H96" s="522" t="s">
        <v>3976</v>
      </c>
      <c r="I96" s="110" t="s">
        <v>4043</v>
      </c>
      <c r="J96" s="521" t="s">
        <v>3931</v>
      </c>
      <c r="K96" s="108"/>
      <c r="L96" s="108"/>
      <c r="M96" s="107"/>
      <c r="N96" s="106" t="str">
        <f t="shared" si="10"/>
        <v/>
      </c>
      <c r="O96" s="106" t="str">
        <f t="shared" si="11"/>
        <v>◄</v>
      </c>
      <c r="P96" s="340"/>
      <c r="Q96" s="339"/>
      <c r="R96" s="106" t="str">
        <f t="shared" si="12"/>
        <v/>
      </c>
      <c r="S96" s="106" t="str">
        <f t="shared" si="13"/>
        <v>◄</v>
      </c>
      <c r="T96" s="340"/>
      <c r="U96" s="339"/>
      <c r="V96" s="23"/>
      <c r="W96" s="338"/>
      <c r="X96" s="105">
        <f t="shared" si="14"/>
        <v>0</v>
      </c>
      <c r="Y96" s="104">
        <f t="shared" si="15"/>
        <v>0</v>
      </c>
      <c r="Z96" s="19"/>
      <c r="AA96" s="103">
        <f t="shared" si="16"/>
        <v>0</v>
      </c>
      <c r="AB96" s="102">
        <f t="shared" si="17"/>
        <v>0</v>
      </c>
      <c r="AC96" s="5" t="s">
        <v>0</v>
      </c>
      <c r="AD96" s="92"/>
    </row>
    <row r="97" spans="1:30" x14ac:dyDescent="0.25">
      <c r="A97" s="344"/>
      <c r="B97" s="23"/>
      <c r="C97" s="113"/>
      <c r="D97" s="155" t="s">
        <v>3927</v>
      </c>
      <c r="E97" s="154">
        <v>12</v>
      </c>
      <c r="F97" s="542" t="s">
        <v>3945</v>
      </c>
      <c r="G97" s="111" t="s">
        <v>1155</v>
      </c>
      <c r="H97" s="522" t="s">
        <v>3976</v>
      </c>
      <c r="I97" s="110" t="s">
        <v>4044</v>
      </c>
      <c r="J97" s="521" t="s">
        <v>3931</v>
      </c>
      <c r="K97" s="108"/>
      <c r="L97" s="108"/>
      <c r="M97" s="107"/>
      <c r="N97" s="106" t="str">
        <f t="shared" si="10"/>
        <v/>
      </c>
      <c r="O97" s="106" t="str">
        <f t="shared" si="11"/>
        <v>◄</v>
      </c>
      <c r="P97" s="340"/>
      <c r="Q97" s="339"/>
      <c r="R97" s="106" t="str">
        <f t="shared" si="12"/>
        <v/>
      </c>
      <c r="S97" s="106" t="str">
        <f t="shared" si="13"/>
        <v>◄</v>
      </c>
      <c r="T97" s="340"/>
      <c r="U97" s="339"/>
      <c r="V97" s="23"/>
      <c r="W97" s="338"/>
      <c r="X97" s="105">
        <f t="shared" si="14"/>
        <v>0</v>
      </c>
      <c r="Y97" s="104">
        <f t="shared" si="15"/>
        <v>0</v>
      </c>
      <c r="Z97" s="19"/>
      <c r="AA97" s="103">
        <f t="shared" si="16"/>
        <v>0</v>
      </c>
      <c r="AB97" s="102">
        <f t="shared" si="17"/>
        <v>0</v>
      </c>
      <c r="AC97" s="5" t="s">
        <v>0</v>
      </c>
      <c r="AD97" s="92"/>
    </row>
    <row r="98" spans="1:30" x14ac:dyDescent="0.25">
      <c r="A98" s="344"/>
      <c r="B98" s="23"/>
      <c r="C98" s="113"/>
      <c r="D98" s="155" t="s">
        <v>3927</v>
      </c>
      <c r="E98" s="154">
        <v>13</v>
      </c>
      <c r="F98" s="542" t="s">
        <v>3945</v>
      </c>
      <c r="G98" s="111" t="s">
        <v>1155</v>
      </c>
      <c r="H98" s="522" t="s">
        <v>3976</v>
      </c>
      <c r="I98" s="110" t="s">
        <v>4045</v>
      </c>
      <c r="J98" s="521" t="s">
        <v>3931</v>
      </c>
      <c r="K98" s="108"/>
      <c r="L98" s="108"/>
      <c r="M98" s="107"/>
      <c r="N98" s="106" t="str">
        <f t="shared" si="10"/>
        <v/>
      </c>
      <c r="O98" s="106" t="str">
        <f t="shared" si="11"/>
        <v>◄</v>
      </c>
      <c r="P98" s="340"/>
      <c r="Q98" s="339"/>
      <c r="R98" s="106" t="str">
        <f t="shared" si="12"/>
        <v/>
      </c>
      <c r="S98" s="106" t="str">
        <f t="shared" si="13"/>
        <v>◄</v>
      </c>
      <c r="T98" s="340"/>
      <c r="U98" s="339"/>
      <c r="V98" s="23"/>
      <c r="W98" s="338"/>
      <c r="X98" s="105">
        <f t="shared" si="14"/>
        <v>0</v>
      </c>
      <c r="Y98" s="104">
        <f t="shared" si="15"/>
        <v>0</v>
      </c>
      <c r="Z98" s="19"/>
      <c r="AA98" s="103">
        <f t="shared" si="16"/>
        <v>0</v>
      </c>
      <c r="AB98" s="102">
        <f t="shared" si="17"/>
        <v>0</v>
      </c>
      <c r="AC98" s="5" t="s">
        <v>0</v>
      </c>
      <c r="AD98" s="92"/>
    </row>
    <row r="99" spans="1:30" x14ac:dyDescent="0.25">
      <c r="A99" s="344">
        <v>1</v>
      </c>
      <c r="B99" s="23"/>
      <c r="C99" s="113"/>
      <c r="D99" s="155" t="s">
        <v>3927</v>
      </c>
      <c r="E99" s="154">
        <v>14</v>
      </c>
      <c r="F99" s="542" t="s">
        <v>3945</v>
      </c>
      <c r="G99" s="111" t="s">
        <v>1305</v>
      </c>
      <c r="H99" s="522" t="s">
        <v>3984</v>
      </c>
      <c r="I99" s="110" t="s">
        <v>4046</v>
      </c>
      <c r="J99" s="521" t="s">
        <v>3931</v>
      </c>
      <c r="K99" s="108"/>
      <c r="L99" s="108"/>
      <c r="M99" s="107"/>
      <c r="N99" s="106" t="str">
        <f t="shared" si="10"/>
        <v/>
      </c>
      <c r="O99" s="106" t="str">
        <f t="shared" si="11"/>
        <v>◄</v>
      </c>
      <c r="P99" s="340"/>
      <c r="Q99" s="339"/>
      <c r="R99" s="106" t="str">
        <f t="shared" si="12"/>
        <v/>
      </c>
      <c r="S99" s="106" t="str">
        <f t="shared" si="13"/>
        <v>◄</v>
      </c>
      <c r="T99" s="340"/>
      <c r="U99" s="339"/>
      <c r="V99" s="23"/>
      <c r="W99" s="338"/>
      <c r="X99" s="105">
        <f t="shared" si="14"/>
        <v>0</v>
      </c>
      <c r="Y99" s="104">
        <f t="shared" si="15"/>
        <v>0</v>
      </c>
      <c r="Z99" s="19"/>
      <c r="AA99" s="103">
        <f t="shared" si="16"/>
        <v>0</v>
      </c>
      <c r="AB99" s="102">
        <f t="shared" si="17"/>
        <v>0</v>
      </c>
      <c r="AC99" s="5" t="s">
        <v>0</v>
      </c>
      <c r="AD99" s="92"/>
    </row>
    <row r="100" spans="1:30" x14ac:dyDescent="0.25">
      <c r="A100" s="344">
        <v>1</v>
      </c>
      <c r="B100" s="23"/>
      <c r="C100" s="113"/>
      <c r="D100" s="155" t="s">
        <v>3927</v>
      </c>
      <c r="E100" s="154">
        <v>15</v>
      </c>
      <c r="F100" s="542" t="s">
        <v>3945</v>
      </c>
      <c r="G100" s="111" t="s">
        <v>1305</v>
      </c>
      <c r="H100" s="522" t="s">
        <v>3984</v>
      </c>
      <c r="I100" s="110" t="s">
        <v>4047</v>
      </c>
      <c r="J100" s="521" t="s">
        <v>3931</v>
      </c>
      <c r="K100" s="108"/>
      <c r="L100" s="108"/>
      <c r="M100" s="107"/>
      <c r="N100" s="106" t="str">
        <f t="shared" si="10"/>
        <v/>
      </c>
      <c r="O100" s="106" t="str">
        <f t="shared" si="11"/>
        <v>◄</v>
      </c>
      <c r="P100" s="340"/>
      <c r="Q100" s="339"/>
      <c r="R100" s="106" t="str">
        <f t="shared" si="12"/>
        <v/>
      </c>
      <c r="S100" s="106" t="str">
        <f t="shared" si="13"/>
        <v>◄</v>
      </c>
      <c r="T100" s="340"/>
      <c r="U100" s="339"/>
      <c r="V100" s="23"/>
      <c r="W100" s="338"/>
      <c r="X100" s="105">
        <f t="shared" si="14"/>
        <v>0</v>
      </c>
      <c r="Y100" s="104">
        <f t="shared" si="15"/>
        <v>0</v>
      </c>
      <c r="Z100" s="19"/>
      <c r="AA100" s="103">
        <f t="shared" si="16"/>
        <v>0</v>
      </c>
      <c r="AB100" s="102">
        <f t="shared" si="17"/>
        <v>0</v>
      </c>
      <c r="AC100" s="5" t="s">
        <v>0</v>
      </c>
      <c r="AD100" s="92"/>
    </row>
    <row r="101" spans="1:30" x14ac:dyDescent="0.25">
      <c r="A101" s="344"/>
      <c r="B101" s="23"/>
      <c r="C101" s="113"/>
      <c r="D101" s="155" t="s">
        <v>3927</v>
      </c>
      <c r="E101" s="154">
        <v>16</v>
      </c>
      <c r="F101" s="542" t="s">
        <v>3945</v>
      </c>
      <c r="G101" s="111" t="s">
        <v>1305</v>
      </c>
      <c r="H101" s="522" t="s">
        <v>3984</v>
      </c>
      <c r="I101" s="110" t="s">
        <v>4048</v>
      </c>
      <c r="J101" s="521" t="s">
        <v>3931</v>
      </c>
      <c r="K101" s="108"/>
      <c r="L101" s="108"/>
      <c r="M101" s="107"/>
      <c r="N101" s="106" t="str">
        <f t="shared" si="10"/>
        <v/>
      </c>
      <c r="O101" s="106" t="str">
        <f t="shared" si="11"/>
        <v>◄</v>
      </c>
      <c r="P101" s="340"/>
      <c r="Q101" s="339"/>
      <c r="R101" s="106" t="str">
        <f t="shared" si="12"/>
        <v/>
      </c>
      <c r="S101" s="106" t="str">
        <f t="shared" si="13"/>
        <v>◄</v>
      </c>
      <c r="T101" s="340"/>
      <c r="U101" s="339"/>
      <c r="V101" s="23"/>
      <c r="W101" s="338"/>
      <c r="X101" s="105">
        <f t="shared" si="14"/>
        <v>0</v>
      </c>
      <c r="Y101" s="104">
        <f t="shared" si="15"/>
        <v>0</v>
      </c>
      <c r="Z101" s="19"/>
      <c r="AA101" s="103">
        <f t="shared" si="16"/>
        <v>0</v>
      </c>
      <c r="AB101" s="102">
        <f t="shared" si="17"/>
        <v>0</v>
      </c>
      <c r="AC101" s="5" t="s">
        <v>0</v>
      </c>
      <c r="AD101" s="92"/>
    </row>
    <row r="102" spans="1:30" x14ac:dyDescent="0.25">
      <c r="A102" s="344">
        <v>1</v>
      </c>
      <c r="B102" s="23"/>
      <c r="C102" s="113"/>
      <c r="D102" s="155" t="s">
        <v>3927</v>
      </c>
      <c r="E102" s="154">
        <v>17</v>
      </c>
      <c r="F102" s="542" t="s">
        <v>3945</v>
      </c>
      <c r="G102" s="111" t="s">
        <v>1305</v>
      </c>
      <c r="H102" s="522" t="s">
        <v>3984</v>
      </c>
      <c r="I102" s="110" t="s">
        <v>4049</v>
      </c>
      <c r="J102" s="521" t="s">
        <v>3931</v>
      </c>
      <c r="K102" s="108"/>
      <c r="L102" s="108"/>
      <c r="M102" s="107"/>
      <c r="N102" s="106" t="str">
        <f t="shared" si="10"/>
        <v/>
      </c>
      <c r="O102" s="106" t="str">
        <f t="shared" si="11"/>
        <v>◄</v>
      </c>
      <c r="P102" s="340"/>
      <c r="Q102" s="339"/>
      <c r="R102" s="106" t="str">
        <f t="shared" si="12"/>
        <v/>
      </c>
      <c r="S102" s="106" t="str">
        <f t="shared" si="13"/>
        <v>◄</v>
      </c>
      <c r="T102" s="340"/>
      <c r="U102" s="339"/>
      <c r="V102" s="23"/>
      <c r="W102" s="338"/>
      <c r="X102" s="105">
        <f t="shared" si="14"/>
        <v>0</v>
      </c>
      <c r="Y102" s="104">
        <f t="shared" si="15"/>
        <v>0</v>
      </c>
      <c r="Z102" s="19"/>
      <c r="AA102" s="103">
        <f t="shared" si="16"/>
        <v>0</v>
      </c>
      <c r="AB102" s="102">
        <f t="shared" si="17"/>
        <v>0</v>
      </c>
      <c r="AC102" s="5" t="s">
        <v>0</v>
      </c>
      <c r="AD102" s="92"/>
    </row>
    <row r="103" spans="1:30" x14ac:dyDescent="0.25">
      <c r="A103" s="344"/>
      <c r="B103" s="23"/>
      <c r="C103" s="113"/>
      <c r="D103" s="155" t="s">
        <v>3927</v>
      </c>
      <c r="E103" s="154">
        <v>18</v>
      </c>
      <c r="F103" s="542" t="s">
        <v>3945</v>
      </c>
      <c r="G103" s="111" t="s">
        <v>1305</v>
      </c>
      <c r="H103" s="522" t="s">
        <v>3984</v>
      </c>
      <c r="I103" s="110" t="s">
        <v>4050</v>
      </c>
      <c r="J103" s="521" t="s">
        <v>3931</v>
      </c>
      <c r="K103" s="108"/>
      <c r="L103" s="108"/>
      <c r="M103" s="107"/>
      <c r="N103" s="106" t="str">
        <f t="shared" si="10"/>
        <v/>
      </c>
      <c r="O103" s="106" t="str">
        <f t="shared" si="11"/>
        <v>◄</v>
      </c>
      <c r="P103" s="340"/>
      <c r="Q103" s="339"/>
      <c r="R103" s="106" t="str">
        <f t="shared" si="12"/>
        <v/>
      </c>
      <c r="S103" s="106" t="str">
        <f t="shared" si="13"/>
        <v>◄</v>
      </c>
      <c r="T103" s="340"/>
      <c r="U103" s="339"/>
      <c r="V103" s="23"/>
      <c r="W103" s="338"/>
      <c r="X103" s="105">
        <f t="shared" si="14"/>
        <v>0</v>
      </c>
      <c r="Y103" s="104">
        <f t="shared" si="15"/>
        <v>0</v>
      </c>
      <c r="Z103" s="19"/>
      <c r="AA103" s="103">
        <f t="shared" si="16"/>
        <v>0</v>
      </c>
      <c r="AB103" s="102">
        <f t="shared" si="17"/>
        <v>0</v>
      </c>
      <c r="AC103" s="5" t="s">
        <v>0</v>
      </c>
      <c r="AD103" s="92"/>
    </row>
    <row r="104" spans="1:30" x14ac:dyDescent="0.25">
      <c r="A104" s="344">
        <v>1</v>
      </c>
      <c r="B104" s="23"/>
      <c r="C104" s="113"/>
      <c r="D104" s="155" t="s">
        <v>3927</v>
      </c>
      <c r="E104" s="154">
        <v>19</v>
      </c>
      <c r="F104" s="542" t="s">
        <v>3945</v>
      </c>
      <c r="G104" s="111" t="s">
        <v>1305</v>
      </c>
      <c r="H104" s="522" t="s">
        <v>3984</v>
      </c>
      <c r="I104" s="110" t="s">
        <v>4051</v>
      </c>
      <c r="J104" s="521" t="s">
        <v>3931</v>
      </c>
      <c r="K104" s="108"/>
      <c r="L104" s="108"/>
      <c r="M104" s="107"/>
      <c r="N104" s="106" t="str">
        <f t="shared" si="10"/>
        <v/>
      </c>
      <c r="O104" s="106" t="str">
        <f t="shared" si="11"/>
        <v>◄</v>
      </c>
      <c r="P104" s="340"/>
      <c r="Q104" s="339"/>
      <c r="R104" s="106" t="str">
        <f t="shared" si="12"/>
        <v/>
      </c>
      <c r="S104" s="106" t="str">
        <f t="shared" si="13"/>
        <v>◄</v>
      </c>
      <c r="T104" s="340"/>
      <c r="U104" s="339"/>
      <c r="V104" s="23"/>
      <c r="W104" s="338"/>
      <c r="X104" s="105">
        <f t="shared" si="14"/>
        <v>0</v>
      </c>
      <c r="Y104" s="104">
        <f t="shared" si="15"/>
        <v>0</v>
      </c>
      <c r="Z104" s="19"/>
      <c r="AA104" s="103">
        <f t="shared" si="16"/>
        <v>0</v>
      </c>
      <c r="AB104" s="102">
        <f t="shared" si="17"/>
        <v>0</v>
      </c>
      <c r="AC104" s="5" t="s">
        <v>0</v>
      </c>
      <c r="AD104" s="92"/>
    </row>
    <row r="105" spans="1:30" x14ac:dyDescent="0.25">
      <c r="A105" s="344"/>
      <c r="B105" s="23"/>
      <c r="C105" s="113"/>
      <c r="D105" s="155" t="s">
        <v>3927</v>
      </c>
      <c r="E105" s="154">
        <v>20</v>
      </c>
      <c r="F105" s="542" t="s">
        <v>3945</v>
      </c>
      <c r="G105" s="111" t="s">
        <v>1266</v>
      </c>
      <c r="H105" s="522" t="s">
        <v>3991</v>
      </c>
      <c r="I105" s="110" t="s">
        <v>4052</v>
      </c>
      <c r="J105" s="521" t="s">
        <v>3931</v>
      </c>
      <c r="K105" s="108"/>
      <c r="L105" s="108"/>
      <c r="M105" s="107"/>
      <c r="N105" s="106" t="str">
        <f t="shared" si="10"/>
        <v/>
      </c>
      <c r="O105" s="106" t="str">
        <f t="shared" si="11"/>
        <v>◄</v>
      </c>
      <c r="P105" s="340"/>
      <c r="Q105" s="339"/>
      <c r="R105" s="106" t="str">
        <f t="shared" si="12"/>
        <v/>
      </c>
      <c r="S105" s="106" t="str">
        <f t="shared" si="13"/>
        <v>◄</v>
      </c>
      <c r="T105" s="340"/>
      <c r="U105" s="339"/>
      <c r="V105" s="23"/>
      <c r="W105" s="338"/>
      <c r="X105" s="105">
        <f t="shared" si="14"/>
        <v>0</v>
      </c>
      <c r="Y105" s="104">
        <f t="shared" si="15"/>
        <v>0</v>
      </c>
      <c r="Z105" s="19"/>
      <c r="AA105" s="103">
        <f t="shared" si="16"/>
        <v>0</v>
      </c>
      <c r="AB105" s="102">
        <f t="shared" si="17"/>
        <v>0</v>
      </c>
      <c r="AC105" s="5" t="s">
        <v>0</v>
      </c>
      <c r="AD105" s="92"/>
    </row>
    <row r="106" spans="1:30" x14ac:dyDescent="0.25">
      <c r="A106" s="344">
        <v>1</v>
      </c>
      <c r="B106" s="23"/>
      <c r="C106" s="113"/>
      <c r="D106" s="155" t="s">
        <v>3927</v>
      </c>
      <c r="E106" s="154">
        <v>21</v>
      </c>
      <c r="F106" s="542" t="s">
        <v>3945</v>
      </c>
      <c r="G106" s="111" t="s">
        <v>1266</v>
      </c>
      <c r="H106" s="522" t="s">
        <v>3991</v>
      </c>
      <c r="I106" s="110" t="s">
        <v>4053</v>
      </c>
      <c r="J106" s="521" t="s">
        <v>3931</v>
      </c>
      <c r="K106" s="108"/>
      <c r="L106" s="108"/>
      <c r="M106" s="107"/>
      <c r="N106" s="106" t="str">
        <f t="shared" si="10"/>
        <v/>
      </c>
      <c r="O106" s="106" t="str">
        <f t="shared" si="11"/>
        <v>◄</v>
      </c>
      <c r="P106" s="340"/>
      <c r="Q106" s="339"/>
      <c r="R106" s="106" t="str">
        <f t="shared" si="12"/>
        <v/>
      </c>
      <c r="S106" s="106" t="str">
        <f t="shared" si="13"/>
        <v>◄</v>
      </c>
      <c r="T106" s="340"/>
      <c r="U106" s="339"/>
      <c r="V106" s="23"/>
      <c r="W106" s="338"/>
      <c r="X106" s="105">
        <f t="shared" si="14"/>
        <v>0</v>
      </c>
      <c r="Y106" s="104">
        <f t="shared" si="15"/>
        <v>0</v>
      </c>
      <c r="Z106" s="19"/>
      <c r="AA106" s="103">
        <f t="shared" si="16"/>
        <v>0</v>
      </c>
      <c r="AB106" s="102">
        <f t="shared" si="17"/>
        <v>0</v>
      </c>
      <c r="AC106" s="5" t="s">
        <v>0</v>
      </c>
      <c r="AD106" s="92"/>
    </row>
    <row r="107" spans="1:30" x14ac:dyDescent="0.25">
      <c r="A107" s="344">
        <v>1</v>
      </c>
      <c r="B107" s="23"/>
      <c r="C107" s="113"/>
      <c r="D107" s="155" t="s">
        <v>3927</v>
      </c>
      <c r="E107" s="154">
        <v>22</v>
      </c>
      <c r="F107" s="542" t="s">
        <v>3945</v>
      </c>
      <c r="G107" s="111" t="s">
        <v>1266</v>
      </c>
      <c r="H107" s="522" t="s">
        <v>3991</v>
      </c>
      <c r="I107" s="110" t="s">
        <v>4054</v>
      </c>
      <c r="J107" s="521" t="s">
        <v>3931</v>
      </c>
      <c r="K107" s="108"/>
      <c r="L107" s="108"/>
      <c r="M107" s="107"/>
      <c r="N107" s="106" t="str">
        <f t="shared" si="10"/>
        <v/>
      </c>
      <c r="O107" s="106" t="str">
        <f t="shared" si="11"/>
        <v>◄</v>
      </c>
      <c r="P107" s="340"/>
      <c r="Q107" s="339"/>
      <c r="R107" s="106" t="str">
        <f t="shared" si="12"/>
        <v/>
      </c>
      <c r="S107" s="106" t="str">
        <f t="shared" si="13"/>
        <v>◄</v>
      </c>
      <c r="T107" s="340"/>
      <c r="U107" s="339"/>
      <c r="V107" s="23"/>
      <c r="W107" s="338"/>
      <c r="X107" s="105">
        <f t="shared" si="14"/>
        <v>0</v>
      </c>
      <c r="Y107" s="104">
        <f t="shared" si="15"/>
        <v>0</v>
      </c>
      <c r="Z107" s="19"/>
      <c r="AA107" s="103">
        <f t="shared" si="16"/>
        <v>0</v>
      </c>
      <c r="AB107" s="102">
        <f t="shared" si="17"/>
        <v>0</v>
      </c>
      <c r="AC107" s="5" t="s">
        <v>0</v>
      </c>
      <c r="AD107" s="92"/>
    </row>
    <row r="108" spans="1:30" x14ac:dyDescent="0.25">
      <c r="A108" s="344">
        <v>1</v>
      </c>
      <c r="B108" s="23"/>
      <c r="C108" s="113"/>
      <c r="D108" s="155" t="s">
        <v>3927</v>
      </c>
      <c r="E108" s="154">
        <v>23</v>
      </c>
      <c r="F108" s="542" t="s">
        <v>3945</v>
      </c>
      <c r="G108" s="111" t="s">
        <v>1165</v>
      </c>
      <c r="H108" s="522" t="s">
        <v>3995</v>
      </c>
      <c r="I108" s="110" t="s">
        <v>4055</v>
      </c>
      <c r="J108" s="521" t="s">
        <v>3931</v>
      </c>
      <c r="K108" s="108"/>
      <c r="L108" s="108"/>
      <c r="M108" s="107"/>
      <c r="N108" s="106" t="str">
        <f t="shared" si="10"/>
        <v/>
      </c>
      <c r="O108" s="106" t="str">
        <f t="shared" si="11"/>
        <v>◄</v>
      </c>
      <c r="P108" s="340"/>
      <c r="Q108" s="339"/>
      <c r="R108" s="106" t="str">
        <f t="shared" si="12"/>
        <v/>
      </c>
      <c r="S108" s="106" t="str">
        <f t="shared" si="13"/>
        <v>◄</v>
      </c>
      <c r="T108" s="340"/>
      <c r="U108" s="339"/>
      <c r="V108" s="23"/>
      <c r="W108" s="338"/>
      <c r="X108" s="105">
        <f t="shared" si="14"/>
        <v>0</v>
      </c>
      <c r="Y108" s="104">
        <f t="shared" si="15"/>
        <v>0</v>
      </c>
      <c r="Z108" s="19"/>
      <c r="AA108" s="103">
        <f t="shared" si="16"/>
        <v>0</v>
      </c>
      <c r="AB108" s="102">
        <f t="shared" si="17"/>
        <v>0</v>
      </c>
      <c r="AC108" s="5" t="s">
        <v>0</v>
      </c>
      <c r="AD108" s="92"/>
    </row>
    <row r="109" spans="1:30" ht="15" thickBot="1" x14ac:dyDescent="0.3">
      <c r="A109" s="344">
        <v>1</v>
      </c>
      <c r="B109" s="23"/>
      <c r="C109" s="113"/>
      <c r="D109" s="155" t="s">
        <v>3927</v>
      </c>
      <c r="E109" s="154">
        <v>24</v>
      </c>
      <c r="F109" s="542" t="s">
        <v>3945</v>
      </c>
      <c r="G109" s="111" t="s">
        <v>1165</v>
      </c>
      <c r="H109" s="522" t="s">
        <v>3995</v>
      </c>
      <c r="I109" s="110" t="s">
        <v>4056</v>
      </c>
      <c r="J109" s="521" t="s">
        <v>3931</v>
      </c>
      <c r="K109" s="108"/>
      <c r="L109" s="108"/>
      <c r="M109" s="107"/>
      <c r="N109" s="106" t="str">
        <f t="shared" si="10"/>
        <v/>
      </c>
      <c r="O109" s="106" t="str">
        <f t="shared" si="11"/>
        <v>◄</v>
      </c>
      <c r="P109" s="340"/>
      <c r="Q109" s="339"/>
      <c r="R109" s="106" t="str">
        <f t="shared" si="12"/>
        <v/>
      </c>
      <c r="S109" s="106" t="str">
        <f t="shared" si="13"/>
        <v>◄</v>
      </c>
      <c r="T109" s="340"/>
      <c r="U109" s="339"/>
      <c r="V109" s="23"/>
      <c r="W109" s="338"/>
      <c r="X109" s="105">
        <f t="shared" si="14"/>
        <v>0</v>
      </c>
      <c r="Y109" s="104">
        <f t="shared" si="15"/>
        <v>0</v>
      </c>
      <c r="Z109" s="19"/>
      <c r="AA109" s="103">
        <f t="shared" si="16"/>
        <v>0</v>
      </c>
      <c r="AB109" s="102">
        <f t="shared" si="17"/>
        <v>0</v>
      </c>
      <c r="AC109" s="5" t="s">
        <v>0</v>
      </c>
      <c r="AD109" s="92"/>
    </row>
    <row r="110" spans="1:30" ht="16.8" thickTop="1" thickBot="1" x14ac:dyDescent="0.3">
      <c r="A110" s="157"/>
      <c r="B110" s="14">
        <f>ROWS(B111:B145)-1</f>
        <v>34</v>
      </c>
      <c r="C110" s="548" t="s">
        <v>3970</v>
      </c>
      <c r="D110" s="12"/>
      <c r="E110" s="101"/>
      <c r="F110" s="172"/>
      <c r="G110" s="10"/>
      <c r="H110" s="10"/>
      <c r="I110" s="100"/>
      <c r="J110" s="526">
        <v>10618</v>
      </c>
      <c r="K110" s="547" t="s">
        <v>3957</v>
      </c>
      <c r="L110" s="546" t="s">
        <v>3971</v>
      </c>
      <c r="M110" s="545"/>
      <c r="N110" s="97"/>
      <c r="O110" s="96" t="str">
        <f>IF(COUNTIF(N111:N224,"?")&gt;0,"?",IF(AND(P110="◄",Q110="►"),"◄►",IF(P110="◄","◄",IF(Q110="►","►",""))))</f>
        <v>◄</v>
      </c>
      <c r="P110" s="43" t="str">
        <f>IF(SUM(P111:P145)+1=ROWS(P111:P145)-COUNTIF(P111:P145,"-"),"","◄")</f>
        <v>◄</v>
      </c>
      <c r="Q110" s="42" t="str">
        <f>IF(SUM(Q111:Q145)&gt;0,"►","")</f>
        <v/>
      </c>
      <c r="R110" s="45"/>
      <c r="S110" s="96" t="str">
        <f>IF(COUNTIF(R111:R224,"?")&gt;0,"?",IF(AND(T110="◄",U110="►"),"◄►",IF(T110="◄","◄",IF(U110="►","►",""))))</f>
        <v>◄</v>
      </c>
      <c r="T110" s="43" t="str">
        <f>IF(SUM(T111:T145)+1=ROWS(T111:T145)-COUNTIF(T111:T145,"-"),"","◄")</f>
        <v>◄</v>
      </c>
      <c r="U110" s="42" t="str">
        <f>IF(SUM(U111:U145)&gt;0,"►","")</f>
        <v/>
      </c>
      <c r="V110" s="61">
        <f>ROWS(V111:V145)-1</f>
        <v>34</v>
      </c>
      <c r="W110" s="41">
        <f>SUM(W111:W145)-W145</f>
        <v>0</v>
      </c>
      <c r="X110" s="94" t="s">
        <v>3930</v>
      </c>
      <c r="Y110" s="93"/>
      <c r="Z110" s="41">
        <f>SUM(Z111:Z145)-Z145</f>
        <v>0</v>
      </c>
      <c r="AA110" s="94" t="s">
        <v>3930</v>
      </c>
      <c r="AB110" s="93"/>
      <c r="AC110" s="5" t="s">
        <v>0</v>
      </c>
      <c r="AD110" s="92"/>
    </row>
    <row r="111" spans="1:30" x14ac:dyDescent="0.25">
      <c r="A111" s="344"/>
      <c r="B111" s="23"/>
      <c r="C111" s="113"/>
      <c r="D111" s="155" t="s">
        <v>3927</v>
      </c>
      <c r="E111" s="154">
        <v>25</v>
      </c>
      <c r="F111" s="542" t="s">
        <v>3945</v>
      </c>
      <c r="G111" s="111" t="s">
        <v>1165</v>
      </c>
      <c r="H111" s="522" t="s">
        <v>3995</v>
      </c>
      <c r="I111" s="110" t="s">
        <v>4057</v>
      </c>
      <c r="J111" s="521" t="s">
        <v>3931</v>
      </c>
      <c r="K111" s="108"/>
      <c r="L111" s="108"/>
      <c r="M111" s="107"/>
      <c r="N111" s="106" t="str">
        <f t="shared" ref="N111:N144" si="18">IF(O111="?","?","")</f>
        <v/>
      </c>
      <c r="O111" s="106" t="str">
        <f t="shared" ref="O111:O144" si="19">IF(AND(P111="",Q111&gt;0),"?",IF(P111="","◄",IF(Q111&gt;=1,"►","")))</f>
        <v>◄</v>
      </c>
      <c r="P111" s="340"/>
      <c r="Q111" s="339"/>
      <c r="R111" s="106" t="str">
        <f t="shared" ref="R111:R144" si="20">IF(S111="?","?","")</f>
        <v/>
      </c>
      <c r="S111" s="106" t="str">
        <f t="shared" ref="S111:S144" si="21">IF(AND(T111="",U111&gt;0),"?",IF(T111="","◄",IF(U111&gt;=1,"►","")))</f>
        <v>◄</v>
      </c>
      <c r="T111" s="340"/>
      <c r="U111" s="339"/>
      <c r="V111" s="23"/>
      <c r="W111" s="338"/>
      <c r="X111" s="105">
        <f t="shared" ref="X111:X144" si="22">(P111*W111)</f>
        <v>0</v>
      </c>
      <c r="Y111" s="104">
        <f t="shared" ref="Y111:Y144" si="23">(Q111*X111)</f>
        <v>0</v>
      </c>
      <c r="Z111" s="19"/>
      <c r="AA111" s="103">
        <f t="shared" ref="AA111:AA144" si="24">(T111*Z111)</f>
        <v>0</v>
      </c>
      <c r="AB111" s="102">
        <f t="shared" ref="AB111:AB144" si="25">(U111*AA111)</f>
        <v>0</v>
      </c>
      <c r="AC111" s="5" t="s">
        <v>0</v>
      </c>
      <c r="AD111" s="92"/>
    </row>
    <row r="112" spans="1:30" x14ac:dyDescent="0.25">
      <c r="A112" s="344">
        <v>1</v>
      </c>
      <c r="B112" s="23"/>
      <c r="C112" s="113"/>
      <c r="D112" s="155" t="s">
        <v>3927</v>
      </c>
      <c r="E112" s="154">
        <v>26</v>
      </c>
      <c r="F112" s="542" t="s">
        <v>3945</v>
      </c>
      <c r="G112" s="111" t="s">
        <v>1165</v>
      </c>
      <c r="H112" s="522" t="s">
        <v>3995</v>
      </c>
      <c r="I112" s="110" t="s">
        <v>4058</v>
      </c>
      <c r="J112" s="521" t="s">
        <v>3931</v>
      </c>
      <c r="K112" s="108"/>
      <c r="L112" s="108"/>
      <c r="M112" s="107"/>
      <c r="N112" s="106" t="str">
        <f t="shared" si="18"/>
        <v/>
      </c>
      <c r="O112" s="106" t="str">
        <f t="shared" si="19"/>
        <v>◄</v>
      </c>
      <c r="P112" s="340"/>
      <c r="Q112" s="339"/>
      <c r="R112" s="106" t="str">
        <f t="shared" si="20"/>
        <v/>
      </c>
      <c r="S112" s="106" t="str">
        <f t="shared" si="21"/>
        <v>◄</v>
      </c>
      <c r="T112" s="340"/>
      <c r="U112" s="339"/>
      <c r="V112" s="23"/>
      <c r="W112" s="338"/>
      <c r="X112" s="105">
        <f t="shared" si="22"/>
        <v>0</v>
      </c>
      <c r="Y112" s="104">
        <f t="shared" si="23"/>
        <v>0</v>
      </c>
      <c r="Z112" s="19"/>
      <c r="AA112" s="103">
        <f t="shared" si="24"/>
        <v>0</v>
      </c>
      <c r="AB112" s="102">
        <f t="shared" si="25"/>
        <v>0</v>
      </c>
      <c r="AC112" s="5" t="s">
        <v>0</v>
      </c>
      <c r="AD112" s="92"/>
    </row>
    <row r="113" spans="1:30" x14ac:dyDescent="0.25">
      <c r="A113" s="344"/>
      <c r="B113" s="23"/>
      <c r="C113" s="113"/>
      <c r="D113" s="155" t="s">
        <v>3927</v>
      </c>
      <c r="E113" s="154">
        <v>27</v>
      </c>
      <c r="F113" s="542" t="s">
        <v>3945</v>
      </c>
      <c r="G113" s="111" t="s">
        <v>1165</v>
      </c>
      <c r="H113" s="522" t="s">
        <v>3995</v>
      </c>
      <c r="I113" s="110" t="s">
        <v>4059</v>
      </c>
      <c r="J113" s="521" t="s">
        <v>3931</v>
      </c>
      <c r="K113" s="108"/>
      <c r="L113" s="108"/>
      <c r="M113" s="107"/>
      <c r="N113" s="106" t="str">
        <f t="shared" si="18"/>
        <v/>
      </c>
      <c r="O113" s="106" t="str">
        <f t="shared" si="19"/>
        <v>◄</v>
      </c>
      <c r="P113" s="340"/>
      <c r="Q113" s="339"/>
      <c r="R113" s="106" t="str">
        <f t="shared" si="20"/>
        <v/>
      </c>
      <c r="S113" s="106" t="str">
        <f t="shared" si="21"/>
        <v>◄</v>
      </c>
      <c r="T113" s="340"/>
      <c r="U113" s="339"/>
      <c r="V113" s="23"/>
      <c r="W113" s="338"/>
      <c r="X113" s="105">
        <f t="shared" si="22"/>
        <v>0</v>
      </c>
      <c r="Y113" s="104">
        <f t="shared" si="23"/>
        <v>0</v>
      </c>
      <c r="Z113" s="19"/>
      <c r="AA113" s="103">
        <f t="shared" si="24"/>
        <v>0</v>
      </c>
      <c r="AB113" s="102">
        <f t="shared" si="25"/>
        <v>0</v>
      </c>
      <c r="AC113" s="5" t="s">
        <v>0</v>
      </c>
      <c r="AD113" s="92"/>
    </row>
    <row r="114" spans="1:30" x14ac:dyDescent="0.25">
      <c r="A114" s="344">
        <v>1</v>
      </c>
      <c r="B114" s="23"/>
      <c r="C114" s="113"/>
      <c r="D114" s="155" t="s">
        <v>3927</v>
      </c>
      <c r="E114" s="154">
        <v>28</v>
      </c>
      <c r="F114" s="542" t="s">
        <v>3945</v>
      </c>
      <c r="G114" s="111" t="s">
        <v>1165</v>
      </c>
      <c r="H114" s="522" t="s">
        <v>3995</v>
      </c>
      <c r="I114" s="110" t="s">
        <v>4060</v>
      </c>
      <c r="J114" s="521" t="s">
        <v>3931</v>
      </c>
      <c r="K114" s="108"/>
      <c r="L114" s="108"/>
      <c r="M114" s="107"/>
      <c r="N114" s="106" t="str">
        <f t="shared" si="18"/>
        <v/>
      </c>
      <c r="O114" s="106" t="str">
        <f t="shared" si="19"/>
        <v>◄</v>
      </c>
      <c r="P114" s="340"/>
      <c r="Q114" s="339"/>
      <c r="R114" s="106" t="str">
        <f t="shared" si="20"/>
        <v/>
      </c>
      <c r="S114" s="106" t="str">
        <f t="shared" si="21"/>
        <v>◄</v>
      </c>
      <c r="T114" s="340"/>
      <c r="U114" s="339"/>
      <c r="V114" s="23"/>
      <c r="W114" s="338"/>
      <c r="X114" s="105">
        <f t="shared" si="22"/>
        <v>0</v>
      </c>
      <c r="Y114" s="104">
        <f t="shared" si="23"/>
        <v>0</v>
      </c>
      <c r="Z114" s="19"/>
      <c r="AA114" s="103">
        <f t="shared" si="24"/>
        <v>0</v>
      </c>
      <c r="AB114" s="102">
        <f t="shared" si="25"/>
        <v>0</v>
      </c>
      <c r="AC114" s="5" t="s">
        <v>0</v>
      </c>
      <c r="AD114" s="92"/>
    </row>
    <row r="115" spans="1:30" x14ac:dyDescent="0.25">
      <c r="A115" s="344"/>
      <c r="B115" s="23"/>
      <c r="C115" s="113"/>
      <c r="D115" s="155" t="s">
        <v>3927</v>
      </c>
      <c r="E115" s="154">
        <v>29</v>
      </c>
      <c r="F115" s="542" t="s">
        <v>3945</v>
      </c>
      <c r="G115" s="111" t="s">
        <v>1165</v>
      </c>
      <c r="H115" s="522" t="s">
        <v>3995</v>
      </c>
      <c r="I115" s="110" t="s">
        <v>4061</v>
      </c>
      <c r="J115" s="521" t="s">
        <v>3931</v>
      </c>
      <c r="K115" s="108"/>
      <c r="L115" s="108"/>
      <c r="M115" s="107"/>
      <c r="N115" s="106" t="str">
        <f t="shared" si="18"/>
        <v/>
      </c>
      <c r="O115" s="106" t="str">
        <f t="shared" si="19"/>
        <v>◄</v>
      </c>
      <c r="P115" s="340"/>
      <c r="Q115" s="339"/>
      <c r="R115" s="106" t="str">
        <f t="shared" si="20"/>
        <v/>
      </c>
      <c r="S115" s="106" t="str">
        <f t="shared" si="21"/>
        <v>◄</v>
      </c>
      <c r="T115" s="340"/>
      <c r="U115" s="339"/>
      <c r="V115" s="23"/>
      <c r="W115" s="338"/>
      <c r="X115" s="105">
        <f t="shared" si="22"/>
        <v>0</v>
      </c>
      <c r="Y115" s="104">
        <f t="shared" si="23"/>
        <v>0</v>
      </c>
      <c r="Z115" s="19"/>
      <c r="AA115" s="103">
        <f t="shared" si="24"/>
        <v>0</v>
      </c>
      <c r="AB115" s="102">
        <f t="shared" si="25"/>
        <v>0</v>
      </c>
      <c r="AC115" s="5" t="s">
        <v>0</v>
      </c>
      <c r="AD115" s="92"/>
    </row>
    <row r="116" spans="1:30" x14ac:dyDescent="0.25">
      <c r="A116" s="344">
        <v>1</v>
      </c>
      <c r="B116" s="23"/>
      <c r="C116" s="113"/>
      <c r="D116" s="155" t="s">
        <v>3927</v>
      </c>
      <c r="E116" s="154">
        <v>30</v>
      </c>
      <c r="F116" s="542" t="s">
        <v>3945</v>
      </c>
      <c r="G116" s="111" t="s">
        <v>1165</v>
      </c>
      <c r="H116" s="522" t="s">
        <v>3995</v>
      </c>
      <c r="I116" s="110" t="s">
        <v>4062</v>
      </c>
      <c r="J116" s="521" t="s">
        <v>3931</v>
      </c>
      <c r="K116" s="108"/>
      <c r="L116" s="108"/>
      <c r="M116" s="107"/>
      <c r="N116" s="106" t="str">
        <f t="shared" si="18"/>
        <v/>
      </c>
      <c r="O116" s="106" t="str">
        <f t="shared" si="19"/>
        <v>◄</v>
      </c>
      <c r="P116" s="340"/>
      <c r="Q116" s="339"/>
      <c r="R116" s="106" t="str">
        <f t="shared" si="20"/>
        <v/>
      </c>
      <c r="S116" s="106" t="str">
        <f t="shared" si="21"/>
        <v>◄</v>
      </c>
      <c r="T116" s="340"/>
      <c r="U116" s="339"/>
      <c r="V116" s="23"/>
      <c r="W116" s="338"/>
      <c r="X116" s="105">
        <f t="shared" si="22"/>
        <v>0</v>
      </c>
      <c r="Y116" s="104">
        <f t="shared" si="23"/>
        <v>0</v>
      </c>
      <c r="Z116" s="19"/>
      <c r="AA116" s="103">
        <f t="shared" si="24"/>
        <v>0</v>
      </c>
      <c r="AB116" s="102">
        <f t="shared" si="25"/>
        <v>0</v>
      </c>
      <c r="AC116" s="5" t="s">
        <v>0</v>
      </c>
      <c r="AD116" s="92"/>
    </row>
    <row r="117" spans="1:30" x14ac:dyDescent="0.25">
      <c r="A117" s="344">
        <v>1</v>
      </c>
      <c r="B117" s="23"/>
      <c r="C117" s="113"/>
      <c r="D117" s="155" t="s">
        <v>3927</v>
      </c>
      <c r="E117" s="154">
        <v>31</v>
      </c>
      <c r="F117" s="542" t="s">
        <v>3945</v>
      </c>
      <c r="G117" s="111" t="s">
        <v>1022</v>
      </c>
      <c r="H117" s="522" t="s">
        <v>4004</v>
      </c>
      <c r="I117" s="110" t="s">
        <v>4063</v>
      </c>
      <c r="J117" s="521" t="s">
        <v>3931</v>
      </c>
      <c r="K117" s="108"/>
      <c r="L117" s="108"/>
      <c r="M117" s="107"/>
      <c r="N117" s="106" t="str">
        <f t="shared" si="18"/>
        <v/>
      </c>
      <c r="O117" s="106" t="str">
        <f t="shared" si="19"/>
        <v>◄</v>
      </c>
      <c r="P117" s="340"/>
      <c r="Q117" s="339"/>
      <c r="R117" s="106" t="str">
        <f t="shared" si="20"/>
        <v/>
      </c>
      <c r="S117" s="106" t="str">
        <f t="shared" si="21"/>
        <v>◄</v>
      </c>
      <c r="T117" s="340"/>
      <c r="U117" s="339"/>
      <c r="V117" s="23"/>
      <c r="W117" s="338"/>
      <c r="X117" s="105">
        <f t="shared" si="22"/>
        <v>0</v>
      </c>
      <c r="Y117" s="104">
        <f t="shared" si="23"/>
        <v>0</v>
      </c>
      <c r="Z117" s="19"/>
      <c r="AA117" s="103">
        <f t="shared" si="24"/>
        <v>0</v>
      </c>
      <c r="AB117" s="102">
        <f t="shared" si="25"/>
        <v>0</v>
      </c>
      <c r="AC117" s="5" t="s">
        <v>0</v>
      </c>
      <c r="AD117" s="92"/>
    </row>
    <row r="118" spans="1:30" x14ac:dyDescent="0.25">
      <c r="A118" s="344">
        <v>1</v>
      </c>
      <c r="B118" s="23"/>
      <c r="C118" s="113"/>
      <c r="D118" s="155" t="s">
        <v>3927</v>
      </c>
      <c r="E118" s="154">
        <v>32</v>
      </c>
      <c r="F118" s="542" t="s">
        <v>3945</v>
      </c>
      <c r="G118" s="111" t="s">
        <v>1022</v>
      </c>
      <c r="H118" s="522" t="s">
        <v>4004</v>
      </c>
      <c r="I118" s="110" t="s">
        <v>4064</v>
      </c>
      <c r="J118" s="521" t="s">
        <v>3931</v>
      </c>
      <c r="K118" s="108"/>
      <c r="L118" s="108"/>
      <c r="M118" s="107"/>
      <c r="N118" s="106" t="str">
        <f t="shared" si="18"/>
        <v/>
      </c>
      <c r="O118" s="106" t="str">
        <f t="shared" si="19"/>
        <v>◄</v>
      </c>
      <c r="P118" s="340"/>
      <c r="Q118" s="339"/>
      <c r="R118" s="106" t="str">
        <f t="shared" si="20"/>
        <v/>
      </c>
      <c r="S118" s="106" t="str">
        <f t="shared" si="21"/>
        <v>◄</v>
      </c>
      <c r="T118" s="340"/>
      <c r="U118" s="339"/>
      <c r="V118" s="23"/>
      <c r="W118" s="338"/>
      <c r="X118" s="105">
        <f t="shared" si="22"/>
        <v>0</v>
      </c>
      <c r="Y118" s="104">
        <f t="shared" si="23"/>
        <v>0</v>
      </c>
      <c r="Z118" s="19"/>
      <c r="AA118" s="103">
        <f t="shared" si="24"/>
        <v>0</v>
      </c>
      <c r="AB118" s="102">
        <f t="shared" si="25"/>
        <v>0</v>
      </c>
      <c r="AC118" s="5" t="s">
        <v>0</v>
      </c>
      <c r="AD118" s="92"/>
    </row>
    <row r="119" spans="1:30" x14ac:dyDescent="0.25">
      <c r="A119" s="344">
        <v>1</v>
      </c>
      <c r="B119" s="23"/>
      <c r="C119" s="113"/>
      <c r="D119" s="155" t="s">
        <v>3927</v>
      </c>
      <c r="E119" s="154">
        <v>33</v>
      </c>
      <c r="F119" s="542" t="s">
        <v>3945</v>
      </c>
      <c r="G119" s="111" t="s">
        <v>1022</v>
      </c>
      <c r="H119" s="522" t="s">
        <v>4004</v>
      </c>
      <c r="I119" s="110" t="s">
        <v>4065</v>
      </c>
      <c r="J119" s="521" t="s">
        <v>3931</v>
      </c>
      <c r="K119" s="108"/>
      <c r="L119" s="108"/>
      <c r="M119" s="107"/>
      <c r="N119" s="106" t="str">
        <f t="shared" si="18"/>
        <v/>
      </c>
      <c r="O119" s="106" t="str">
        <f t="shared" si="19"/>
        <v>◄</v>
      </c>
      <c r="P119" s="340"/>
      <c r="Q119" s="339"/>
      <c r="R119" s="106" t="str">
        <f t="shared" si="20"/>
        <v/>
      </c>
      <c r="S119" s="106" t="str">
        <f t="shared" si="21"/>
        <v>◄</v>
      </c>
      <c r="T119" s="340"/>
      <c r="U119" s="339"/>
      <c r="V119" s="23"/>
      <c r="W119" s="338"/>
      <c r="X119" s="105">
        <f t="shared" si="22"/>
        <v>0</v>
      </c>
      <c r="Y119" s="104">
        <f t="shared" si="23"/>
        <v>0</v>
      </c>
      <c r="Z119" s="19"/>
      <c r="AA119" s="103">
        <f t="shared" si="24"/>
        <v>0</v>
      </c>
      <c r="AB119" s="102">
        <f t="shared" si="25"/>
        <v>0</v>
      </c>
      <c r="AC119" s="5" t="s">
        <v>0</v>
      </c>
      <c r="AD119" s="92"/>
    </row>
    <row r="120" spans="1:30" x14ac:dyDescent="0.25">
      <c r="A120" s="344">
        <v>1</v>
      </c>
      <c r="B120" s="23"/>
      <c r="C120" s="113"/>
      <c r="D120" s="155" t="s">
        <v>3927</v>
      </c>
      <c r="E120" s="154">
        <v>34</v>
      </c>
      <c r="F120" s="542" t="s">
        <v>3945</v>
      </c>
      <c r="G120" s="111" t="s">
        <v>1022</v>
      </c>
      <c r="H120" s="522" t="s">
        <v>4004</v>
      </c>
      <c r="I120" s="110" t="s">
        <v>4066</v>
      </c>
      <c r="J120" s="521" t="s">
        <v>3931</v>
      </c>
      <c r="K120" s="108"/>
      <c r="L120" s="108"/>
      <c r="M120" s="107"/>
      <c r="N120" s="106" t="str">
        <f t="shared" si="18"/>
        <v/>
      </c>
      <c r="O120" s="106" t="str">
        <f t="shared" si="19"/>
        <v>◄</v>
      </c>
      <c r="P120" s="340"/>
      <c r="Q120" s="339"/>
      <c r="R120" s="106" t="str">
        <f t="shared" si="20"/>
        <v/>
      </c>
      <c r="S120" s="106" t="str">
        <f t="shared" si="21"/>
        <v>◄</v>
      </c>
      <c r="T120" s="340"/>
      <c r="U120" s="339"/>
      <c r="V120" s="23"/>
      <c r="W120" s="338"/>
      <c r="X120" s="105">
        <f t="shared" si="22"/>
        <v>0</v>
      </c>
      <c r="Y120" s="104">
        <f t="shared" si="23"/>
        <v>0</v>
      </c>
      <c r="Z120" s="19"/>
      <c r="AA120" s="103">
        <f t="shared" si="24"/>
        <v>0</v>
      </c>
      <c r="AB120" s="102">
        <f t="shared" si="25"/>
        <v>0</v>
      </c>
      <c r="AC120" s="5" t="s">
        <v>0</v>
      </c>
      <c r="AD120" s="92"/>
    </row>
    <row r="121" spans="1:30" x14ac:dyDescent="0.25">
      <c r="A121" s="344">
        <v>1</v>
      </c>
      <c r="B121" s="23"/>
      <c r="C121" s="113"/>
      <c r="D121" s="155" t="s">
        <v>3927</v>
      </c>
      <c r="E121" s="154">
        <v>35</v>
      </c>
      <c r="F121" s="542" t="s">
        <v>3945</v>
      </c>
      <c r="G121" s="111" t="s">
        <v>1022</v>
      </c>
      <c r="H121" s="522" t="s">
        <v>4004</v>
      </c>
      <c r="I121" s="110" t="s">
        <v>4067</v>
      </c>
      <c r="J121" s="521" t="s">
        <v>3931</v>
      </c>
      <c r="K121" s="108"/>
      <c r="L121" s="108"/>
      <c r="M121" s="107"/>
      <c r="N121" s="106" t="str">
        <f t="shared" si="18"/>
        <v/>
      </c>
      <c r="O121" s="106" t="str">
        <f t="shared" si="19"/>
        <v>◄</v>
      </c>
      <c r="P121" s="340"/>
      <c r="Q121" s="339"/>
      <c r="R121" s="106" t="str">
        <f t="shared" si="20"/>
        <v/>
      </c>
      <c r="S121" s="106" t="str">
        <f t="shared" si="21"/>
        <v>◄</v>
      </c>
      <c r="T121" s="340"/>
      <c r="U121" s="339"/>
      <c r="V121" s="23"/>
      <c r="W121" s="338"/>
      <c r="X121" s="105">
        <f t="shared" si="22"/>
        <v>0</v>
      </c>
      <c r="Y121" s="104">
        <f t="shared" si="23"/>
        <v>0</v>
      </c>
      <c r="Z121" s="19"/>
      <c r="AA121" s="103">
        <f t="shared" si="24"/>
        <v>0</v>
      </c>
      <c r="AB121" s="102">
        <f t="shared" si="25"/>
        <v>0</v>
      </c>
      <c r="AC121" s="5" t="s">
        <v>0</v>
      </c>
      <c r="AD121" s="92"/>
    </row>
    <row r="122" spans="1:30" x14ac:dyDescent="0.25">
      <c r="A122" s="344">
        <v>1</v>
      </c>
      <c r="B122" s="23"/>
      <c r="C122" s="113"/>
      <c r="D122" s="155" t="s">
        <v>3927</v>
      </c>
      <c r="E122" s="154">
        <v>36</v>
      </c>
      <c r="F122" s="542" t="s">
        <v>3945</v>
      </c>
      <c r="G122" s="111" t="s">
        <v>1022</v>
      </c>
      <c r="H122" s="522" t="s">
        <v>4004</v>
      </c>
      <c r="I122" s="110" t="s">
        <v>4068</v>
      </c>
      <c r="J122" s="521" t="s">
        <v>3931</v>
      </c>
      <c r="K122" s="108"/>
      <c r="L122" s="108"/>
      <c r="M122" s="107"/>
      <c r="N122" s="106" t="str">
        <f t="shared" si="18"/>
        <v/>
      </c>
      <c r="O122" s="106" t="str">
        <f t="shared" si="19"/>
        <v>◄</v>
      </c>
      <c r="P122" s="340"/>
      <c r="Q122" s="339"/>
      <c r="R122" s="106" t="str">
        <f t="shared" si="20"/>
        <v/>
      </c>
      <c r="S122" s="106" t="str">
        <f t="shared" si="21"/>
        <v>◄</v>
      </c>
      <c r="T122" s="340"/>
      <c r="U122" s="339"/>
      <c r="V122" s="23"/>
      <c r="W122" s="338"/>
      <c r="X122" s="105">
        <f t="shared" si="22"/>
        <v>0</v>
      </c>
      <c r="Y122" s="104">
        <f t="shared" si="23"/>
        <v>0</v>
      </c>
      <c r="Z122" s="19"/>
      <c r="AA122" s="103">
        <f t="shared" si="24"/>
        <v>0</v>
      </c>
      <c r="AB122" s="102">
        <f t="shared" si="25"/>
        <v>0</v>
      </c>
      <c r="AC122" s="5" t="s">
        <v>0</v>
      </c>
      <c r="AD122" s="92"/>
    </row>
    <row r="123" spans="1:30" x14ac:dyDescent="0.25">
      <c r="A123" s="344">
        <v>1</v>
      </c>
      <c r="B123" s="23"/>
      <c r="C123" s="113"/>
      <c r="D123" s="155" t="s">
        <v>3927</v>
      </c>
      <c r="E123" s="154">
        <v>37</v>
      </c>
      <c r="F123" s="542" t="s">
        <v>3945</v>
      </c>
      <c r="G123" s="111" t="s">
        <v>1022</v>
      </c>
      <c r="H123" s="522" t="s">
        <v>4004</v>
      </c>
      <c r="I123" s="110" t="s">
        <v>4069</v>
      </c>
      <c r="J123" s="521" t="s">
        <v>3931</v>
      </c>
      <c r="K123" s="108"/>
      <c r="L123" s="108"/>
      <c r="M123" s="107"/>
      <c r="N123" s="106" t="str">
        <f t="shared" si="18"/>
        <v/>
      </c>
      <c r="O123" s="106" t="str">
        <f t="shared" si="19"/>
        <v>◄</v>
      </c>
      <c r="P123" s="340"/>
      <c r="Q123" s="339"/>
      <c r="R123" s="106" t="str">
        <f t="shared" si="20"/>
        <v/>
      </c>
      <c r="S123" s="106" t="str">
        <f t="shared" si="21"/>
        <v>◄</v>
      </c>
      <c r="T123" s="340"/>
      <c r="U123" s="339"/>
      <c r="V123" s="23"/>
      <c r="W123" s="338"/>
      <c r="X123" s="105">
        <f t="shared" si="22"/>
        <v>0</v>
      </c>
      <c r="Y123" s="104">
        <f t="shared" si="23"/>
        <v>0</v>
      </c>
      <c r="Z123" s="19"/>
      <c r="AA123" s="103">
        <f t="shared" si="24"/>
        <v>0</v>
      </c>
      <c r="AB123" s="102">
        <f t="shared" si="25"/>
        <v>0</v>
      </c>
      <c r="AC123" s="5" t="s">
        <v>0</v>
      </c>
      <c r="AD123" s="92"/>
    </row>
    <row r="124" spans="1:30" x14ac:dyDescent="0.25">
      <c r="A124" s="344"/>
      <c r="B124" s="23"/>
      <c r="C124" s="113"/>
      <c r="D124" s="155" t="s">
        <v>3927</v>
      </c>
      <c r="E124" s="154">
        <v>38</v>
      </c>
      <c r="F124" s="542" t="s">
        <v>3945</v>
      </c>
      <c r="G124" s="111" t="s">
        <v>1159</v>
      </c>
      <c r="H124" s="522" t="s">
        <v>4012</v>
      </c>
      <c r="I124" s="110" t="s">
        <v>4070</v>
      </c>
      <c r="J124" s="521" t="s">
        <v>3931</v>
      </c>
      <c r="K124" s="108"/>
      <c r="L124" s="108"/>
      <c r="M124" s="107"/>
      <c r="N124" s="106" t="str">
        <f t="shared" si="18"/>
        <v/>
      </c>
      <c r="O124" s="106" t="str">
        <f t="shared" si="19"/>
        <v>◄</v>
      </c>
      <c r="P124" s="340"/>
      <c r="Q124" s="339"/>
      <c r="R124" s="106" t="str">
        <f t="shared" si="20"/>
        <v/>
      </c>
      <c r="S124" s="106" t="str">
        <f t="shared" si="21"/>
        <v>◄</v>
      </c>
      <c r="T124" s="340"/>
      <c r="U124" s="339"/>
      <c r="V124" s="23"/>
      <c r="W124" s="338"/>
      <c r="X124" s="105">
        <f t="shared" si="22"/>
        <v>0</v>
      </c>
      <c r="Y124" s="104">
        <f t="shared" si="23"/>
        <v>0</v>
      </c>
      <c r="Z124" s="19"/>
      <c r="AA124" s="103">
        <f t="shared" si="24"/>
        <v>0</v>
      </c>
      <c r="AB124" s="102">
        <f t="shared" si="25"/>
        <v>0</v>
      </c>
      <c r="AC124" s="5" t="s">
        <v>0</v>
      </c>
      <c r="AD124" s="92"/>
    </row>
    <row r="125" spans="1:30" x14ac:dyDescent="0.25">
      <c r="A125" s="344"/>
      <c r="B125" s="23"/>
      <c r="C125" s="113"/>
      <c r="D125" s="155" t="s">
        <v>3927</v>
      </c>
      <c r="E125" s="154">
        <v>39</v>
      </c>
      <c r="F125" s="542" t="s">
        <v>3945</v>
      </c>
      <c r="G125" s="111" t="s">
        <v>1159</v>
      </c>
      <c r="H125" s="522" t="s">
        <v>4012</v>
      </c>
      <c r="I125" s="110" t="s">
        <v>4071</v>
      </c>
      <c r="J125" s="521" t="s">
        <v>3931</v>
      </c>
      <c r="K125" s="108"/>
      <c r="L125" s="108"/>
      <c r="M125" s="107"/>
      <c r="N125" s="106" t="str">
        <f t="shared" si="18"/>
        <v/>
      </c>
      <c r="O125" s="106" t="str">
        <f t="shared" si="19"/>
        <v>◄</v>
      </c>
      <c r="P125" s="340"/>
      <c r="Q125" s="339"/>
      <c r="R125" s="106" t="str">
        <f t="shared" si="20"/>
        <v/>
      </c>
      <c r="S125" s="106" t="str">
        <f t="shared" si="21"/>
        <v>◄</v>
      </c>
      <c r="T125" s="340"/>
      <c r="U125" s="339"/>
      <c r="V125" s="23"/>
      <c r="W125" s="338"/>
      <c r="X125" s="105">
        <f t="shared" si="22"/>
        <v>0</v>
      </c>
      <c r="Y125" s="104">
        <f t="shared" si="23"/>
        <v>0</v>
      </c>
      <c r="Z125" s="19"/>
      <c r="AA125" s="103">
        <f t="shared" si="24"/>
        <v>0</v>
      </c>
      <c r="AB125" s="102">
        <f t="shared" si="25"/>
        <v>0</v>
      </c>
      <c r="AC125" s="5" t="s">
        <v>0</v>
      </c>
      <c r="AD125" s="92"/>
    </row>
    <row r="126" spans="1:30" x14ac:dyDescent="0.25">
      <c r="A126" s="344">
        <v>1</v>
      </c>
      <c r="B126" s="23"/>
      <c r="C126" s="113"/>
      <c r="D126" s="155" t="s">
        <v>3927</v>
      </c>
      <c r="E126" s="154">
        <v>40</v>
      </c>
      <c r="F126" s="542" t="s">
        <v>3945</v>
      </c>
      <c r="G126" s="111" t="s">
        <v>1159</v>
      </c>
      <c r="H126" s="522" t="s">
        <v>4012</v>
      </c>
      <c r="I126" s="110" t="s">
        <v>4071</v>
      </c>
      <c r="J126" s="521" t="s">
        <v>3931</v>
      </c>
      <c r="K126" s="108"/>
      <c r="L126" s="108"/>
      <c r="M126" s="107"/>
      <c r="N126" s="106" t="str">
        <f t="shared" si="18"/>
        <v/>
      </c>
      <c r="O126" s="106" t="str">
        <f t="shared" si="19"/>
        <v>◄</v>
      </c>
      <c r="P126" s="340"/>
      <c r="Q126" s="339"/>
      <c r="R126" s="106" t="str">
        <f t="shared" si="20"/>
        <v/>
      </c>
      <c r="S126" s="106" t="str">
        <f t="shared" si="21"/>
        <v>◄</v>
      </c>
      <c r="T126" s="340"/>
      <c r="U126" s="339"/>
      <c r="V126" s="23"/>
      <c r="W126" s="338"/>
      <c r="X126" s="105">
        <f t="shared" si="22"/>
        <v>0</v>
      </c>
      <c r="Y126" s="104">
        <f t="shared" si="23"/>
        <v>0</v>
      </c>
      <c r="Z126" s="19"/>
      <c r="AA126" s="103">
        <f t="shared" si="24"/>
        <v>0</v>
      </c>
      <c r="AB126" s="102">
        <f t="shared" si="25"/>
        <v>0</v>
      </c>
      <c r="AC126" s="5" t="s">
        <v>0</v>
      </c>
      <c r="AD126" s="92"/>
    </row>
    <row r="127" spans="1:30" x14ac:dyDescent="0.25">
      <c r="A127" s="344">
        <v>1</v>
      </c>
      <c r="B127" s="23"/>
      <c r="C127" s="113"/>
      <c r="D127" s="155" t="s">
        <v>3927</v>
      </c>
      <c r="E127" s="154">
        <v>41</v>
      </c>
      <c r="F127" s="542" t="s">
        <v>3945</v>
      </c>
      <c r="G127" s="111" t="s">
        <v>1253</v>
      </c>
      <c r="H127" s="522" t="s">
        <v>4015</v>
      </c>
      <c r="I127" s="110" t="s">
        <v>4072</v>
      </c>
      <c r="J127" s="521" t="s">
        <v>3931</v>
      </c>
      <c r="K127" s="108"/>
      <c r="L127" s="108"/>
      <c r="M127" s="107"/>
      <c r="N127" s="106" t="str">
        <f t="shared" si="18"/>
        <v/>
      </c>
      <c r="O127" s="106" t="str">
        <f t="shared" si="19"/>
        <v>◄</v>
      </c>
      <c r="P127" s="340"/>
      <c r="Q127" s="339"/>
      <c r="R127" s="106" t="str">
        <f t="shared" si="20"/>
        <v/>
      </c>
      <c r="S127" s="106" t="str">
        <f t="shared" si="21"/>
        <v>◄</v>
      </c>
      <c r="T127" s="340"/>
      <c r="U127" s="339"/>
      <c r="V127" s="23"/>
      <c r="W127" s="338"/>
      <c r="X127" s="105">
        <f t="shared" si="22"/>
        <v>0</v>
      </c>
      <c r="Y127" s="104">
        <f t="shared" si="23"/>
        <v>0</v>
      </c>
      <c r="Z127" s="19"/>
      <c r="AA127" s="103">
        <f t="shared" si="24"/>
        <v>0</v>
      </c>
      <c r="AB127" s="102">
        <f t="shared" si="25"/>
        <v>0</v>
      </c>
      <c r="AC127" s="5" t="s">
        <v>0</v>
      </c>
      <c r="AD127" s="92"/>
    </row>
    <row r="128" spans="1:30" x14ac:dyDescent="0.25">
      <c r="A128" s="344">
        <v>1</v>
      </c>
      <c r="B128" s="23"/>
      <c r="C128" s="113"/>
      <c r="D128" s="155" t="s">
        <v>3927</v>
      </c>
      <c r="E128" s="154">
        <v>42</v>
      </c>
      <c r="F128" s="542" t="s">
        <v>3945</v>
      </c>
      <c r="G128" s="111" t="s">
        <v>1253</v>
      </c>
      <c r="H128" s="522" t="s">
        <v>4015</v>
      </c>
      <c r="I128" s="110" t="s">
        <v>4073</v>
      </c>
      <c r="J128" s="521" t="s">
        <v>3931</v>
      </c>
      <c r="K128" s="108"/>
      <c r="L128" s="108"/>
      <c r="M128" s="107"/>
      <c r="N128" s="106" t="str">
        <f t="shared" si="18"/>
        <v/>
      </c>
      <c r="O128" s="106" t="str">
        <f t="shared" si="19"/>
        <v>◄</v>
      </c>
      <c r="P128" s="340"/>
      <c r="Q128" s="339"/>
      <c r="R128" s="106" t="str">
        <f t="shared" si="20"/>
        <v/>
      </c>
      <c r="S128" s="106" t="str">
        <f t="shared" si="21"/>
        <v>◄</v>
      </c>
      <c r="T128" s="340"/>
      <c r="U128" s="339"/>
      <c r="V128" s="23"/>
      <c r="W128" s="338"/>
      <c r="X128" s="105">
        <f t="shared" si="22"/>
        <v>0</v>
      </c>
      <c r="Y128" s="104">
        <f t="shared" si="23"/>
        <v>0</v>
      </c>
      <c r="Z128" s="19"/>
      <c r="AA128" s="103">
        <f t="shared" si="24"/>
        <v>0</v>
      </c>
      <c r="AB128" s="102">
        <f t="shared" si="25"/>
        <v>0</v>
      </c>
      <c r="AC128" s="5" t="s">
        <v>0</v>
      </c>
      <c r="AD128" s="92"/>
    </row>
    <row r="129" spans="1:30" x14ac:dyDescent="0.25">
      <c r="A129" s="344">
        <v>1</v>
      </c>
      <c r="B129" s="23"/>
      <c r="C129" s="113"/>
      <c r="D129" s="155" t="s">
        <v>3927</v>
      </c>
      <c r="E129" s="154">
        <v>43</v>
      </c>
      <c r="F129" s="542" t="s">
        <v>3945</v>
      </c>
      <c r="G129" s="111" t="s">
        <v>1253</v>
      </c>
      <c r="H129" s="522" t="s">
        <v>4015</v>
      </c>
      <c r="I129" s="110" t="s">
        <v>4074</v>
      </c>
      <c r="J129" s="521" t="s">
        <v>3931</v>
      </c>
      <c r="K129" s="108"/>
      <c r="L129" s="108"/>
      <c r="M129" s="107"/>
      <c r="N129" s="106" t="str">
        <f t="shared" si="18"/>
        <v/>
      </c>
      <c r="O129" s="106" t="str">
        <f t="shared" si="19"/>
        <v>◄</v>
      </c>
      <c r="P129" s="340"/>
      <c r="Q129" s="339"/>
      <c r="R129" s="106" t="str">
        <f t="shared" si="20"/>
        <v/>
      </c>
      <c r="S129" s="106" t="str">
        <f t="shared" si="21"/>
        <v>◄</v>
      </c>
      <c r="T129" s="340"/>
      <c r="U129" s="339"/>
      <c r="V129" s="23"/>
      <c r="W129" s="338"/>
      <c r="X129" s="105">
        <f t="shared" si="22"/>
        <v>0</v>
      </c>
      <c r="Y129" s="104">
        <f t="shared" si="23"/>
        <v>0</v>
      </c>
      <c r="Z129" s="19"/>
      <c r="AA129" s="103">
        <f t="shared" si="24"/>
        <v>0</v>
      </c>
      <c r="AB129" s="102">
        <f t="shared" si="25"/>
        <v>0</v>
      </c>
      <c r="AC129" s="5" t="s">
        <v>0</v>
      </c>
      <c r="AD129" s="92"/>
    </row>
    <row r="130" spans="1:30" x14ac:dyDescent="0.25">
      <c r="A130" s="344">
        <v>1</v>
      </c>
      <c r="B130" s="23"/>
      <c r="C130" s="113"/>
      <c r="D130" s="155" t="s">
        <v>3927</v>
      </c>
      <c r="E130" s="154">
        <v>44</v>
      </c>
      <c r="F130" s="542" t="s">
        <v>3945</v>
      </c>
      <c r="G130" s="111" t="s">
        <v>1253</v>
      </c>
      <c r="H130" s="522" t="s">
        <v>4015</v>
      </c>
      <c r="I130" s="110" t="s">
        <v>4075</v>
      </c>
      <c r="J130" s="521" t="s">
        <v>3931</v>
      </c>
      <c r="K130" s="108"/>
      <c r="L130" s="108"/>
      <c r="M130" s="107"/>
      <c r="N130" s="106" t="str">
        <f t="shared" si="18"/>
        <v/>
      </c>
      <c r="O130" s="106" t="str">
        <f t="shared" si="19"/>
        <v>◄</v>
      </c>
      <c r="P130" s="340"/>
      <c r="Q130" s="339"/>
      <c r="R130" s="106" t="str">
        <f t="shared" si="20"/>
        <v/>
      </c>
      <c r="S130" s="106" t="str">
        <f t="shared" si="21"/>
        <v>◄</v>
      </c>
      <c r="T130" s="340"/>
      <c r="U130" s="339"/>
      <c r="V130" s="23"/>
      <c r="W130" s="338"/>
      <c r="X130" s="105">
        <f t="shared" si="22"/>
        <v>0</v>
      </c>
      <c r="Y130" s="104">
        <f t="shared" si="23"/>
        <v>0</v>
      </c>
      <c r="Z130" s="19"/>
      <c r="AA130" s="103">
        <f t="shared" si="24"/>
        <v>0</v>
      </c>
      <c r="AB130" s="102">
        <f t="shared" si="25"/>
        <v>0</v>
      </c>
      <c r="AC130" s="5" t="s">
        <v>0</v>
      </c>
      <c r="AD130" s="92"/>
    </row>
    <row r="131" spans="1:30" x14ac:dyDescent="0.25">
      <c r="A131" s="344">
        <v>1</v>
      </c>
      <c r="B131" s="23"/>
      <c r="C131" s="113"/>
      <c r="D131" s="155" t="s">
        <v>3927</v>
      </c>
      <c r="E131" s="154">
        <v>45</v>
      </c>
      <c r="F131" s="542" t="s">
        <v>3945</v>
      </c>
      <c r="G131" s="111" t="s">
        <v>1253</v>
      </c>
      <c r="H131" s="522" t="s">
        <v>4015</v>
      </c>
      <c r="I131" s="110" t="s">
        <v>4076</v>
      </c>
      <c r="J131" s="521" t="s">
        <v>3931</v>
      </c>
      <c r="K131" s="108"/>
      <c r="L131" s="108"/>
      <c r="M131" s="107"/>
      <c r="N131" s="106" t="str">
        <f t="shared" si="18"/>
        <v/>
      </c>
      <c r="O131" s="106" t="str">
        <f t="shared" si="19"/>
        <v>◄</v>
      </c>
      <c r="P131" s="340"/>
      <c r="Q131" s="339"/>
      <c r="R131" s="106" t="str">
        <f t="shared" si="20"/>
        <v/>
      </c>
      <c r="S131" s="106" t="str">
        <f t="shared" si="21"/>
        <v>◄</v>
      </c>
      <c r="T131" s="340"/>
      <c r="U131" s="339"/>
      <c r="V131" s="23"/>
      <c r="W131" s="338"/>
      <c r="X131" s="105">
        <f t="shared" si="22"/>
        <v>0</v>
      </c>
      <c r="Y131" s="104">
        <f t="shared" si="23"/>
        <v>0</v>
      </c>
      <c r="Z131" s="19"/>
      <c r="AA131" s="103">
        <f t="shared" si="24"/>
        <v>0</v>
      </c>
      <c r="AB131" s="102">
        <f t="shared" si="25"/>
        <v>0</v>
      </c>
      <c r="AC131" s="5" t="s">
        <v>0</v>
      </c>
      <c r="AD131" s="92"/>
    </row>
    <row r="132" spans="1:30" x14ac:dyDescent="0.25">
      <c r="A132" s="344">
        <v>1</v>
      </c>
      <c r="B132" s="23"/>
      <c r="C132" s="113"/>
      <c r="D132" s="155" t="s">
        <v>3927</v>
      </c>
      <c r="E132" s="154">
        <v>46</v>
      </c>
      <c r="F132" s="542" t="s">
        <v>3945</v>
      </c>
      <c r="G132" s="111" t="s">
        <v>1193</v>
      </c>
      <c r="H132" s="522" t="s">
        <v>4015</v>
      </c>
      <c r="I132" s="110" t="s">
        <v>4077</v>
      </c>
      <c r="J132" s="521" t="s">
        <v>3931</v>
      </c>
      <c r="K132" s="108"/>
      <c r="L132" s="108"/>
      <c r="M132" s="107"/>
      <c r="N132" s="106" t="str">
        <f t="shared" si="18"/>
        <v/>
      </c>
      <c r="O132" s="106" t="str">
        <f t="shared" si="19"/>
        <v>◄</v>
      </c>
      <c r="P132" s="340"/>
      <c r="Q132" s="339"/>
      <c r="R132" s="106" t="str">
        <f t="shared" si="20"/>
        <v/>
      </c>
      <c r="S132" s="106" t="str">
        <f t="shared" si="21"/>
        <v>◄</v>
      </c>
      <c r="T132" s="340"/>
      <c r="U132" s="339"/>
      <c r="V132" s="23"/>
      <c r="W132" s="338"/>
      <c r="X132" s="105">
        <f t="shared" si="22"/>
        <v>0</v>
      </c>
      <c r="Y132" s="104">
        <f t="shared" si="23"/>
        <v>0</v>
      </c>
      <c r="Z132" s="19"/>
      <c r="AA132" s="103">
        <f t="shared" si="24"/>
        <v>0</v>
      </c>
      <c r="AB132" s="102">
        <f t="shared" si="25"/>
        <v>0</v>
      </c>
      <c r="AC132" s="5" t="s">
        <v>0</v>
      </c>
      <c r="AD132" s="92"/>
    </row>
    <row r="133" spans="1:30" x14ac:dyDescent="0.25">
      <c r="A133" s="344">
        <v>1</v>
      </c>
      <c r="B133" s="23"/>
      <c r="C133" s="113"/>
      <c r="D133" s="155" t="s">
        <v>3927</v>
      </c>
      <c r="E133" s="154">
        <v>47</v>
      </c>
      <c r="F133" s="542" t="s">
        <v>3945</v>
      </c>
      <c r="G133" s="111" t="s">
        <v>1253</v>
      </c>
      <c r="H133" s="522" t="s">
        <v>4015</v>
      </c>
      <c r="I133" s="110" t="s">
        <v>4078</v>
      </c>
      <c r="J133" s="521" t="s">
        <v>3931</v>
      </c>
      <c r="K133" s="108"/>
      <c r="L133" s="108"/>
      <c r="M133" s="107"/>
      <c r="N133" s="106" t="str">
        <f t="shared" si="18"/>
        <v/>
      </c>
      <c r="O133" s="106" t="str">
        <f t="shared" si="19"/>
        <v>◄</v>
      </c>
      <c r="P133" s="340"/>
      <c r="Q133" s="339"/>
      <c r="R133" s="106" t="str">
        <f t="shared" si="20"/>
        <v/>
      </c>
      <c r="S133" s="106" t="str">
        <f t="shared" si="21"/>
        <v>◄</v>
      </c>
      <c r="T133" s="340"/>
      <c r="U133" s="339"/>
      <c r="V133" s="23"/>
      <c r="W133" s="338"/>
      <c r="X133" s="105">
        <f t="shared" si="22"/>
        <v>0</v>
      </c>
      <c r="Y133" s="104">
        <f t="shared" si="23"/>
        <v>0</v>
      </c>
      <c r="Z133" s="19"/>
      <c r="AA133" s="103">
        <f t="shared" si="24"/>
        <v>0</v>
      </c>
      <c r="AB133" s="102">
        <f t="shared" si="25"/>
        <v>0</v>
      </c>
      <c r="AC133" s="5" t="s">
        <v>0</v>
      </c>
      <c r="AD133" s="92"/>
    </row>
    <row r="134" spans="1:30" x14ac:dyDescent="0.25">
      <c r="A134" s="344">
        <v>1</v>
      </c>
      <c r="B134" s="23"/>
      <c r="C134" s="113"/>
      <c r="D134" s="155" t="s">
        <v>3927</v>
      </c>
      <c r="E134" s="154">
        <v>48</v>
      </c>
      <c r="F134" s="542" t="s">
        <v>3945</v>
      </c>
      <c r="G134" s="111" t="s">
        <v>1253</v>
      </c>
      <c r="H134" s="522" t="s">
        <v>4015</v>
      </c>
      <c r="I134" s="110" t="s">
        <v>4079</v>
      </c>
      <c r="J134" s="521" t="s">
        <v>3931</v>
      </c>
      <c r="K134" s="108"/>
      <c r="L134" s="108"/>
      <c r="M134" s="107"/>
      <c r="N134" s="106" t="str">
        <f t="shared" si="18"/>
        <v/>
      </c>
      <c r="O134" s="106" t="str">
        <f t="shared" si="19"/>
        <v>◄</v>
      </c>
      <c r="P134" s="340"/>
      <c r="Q134" s="339"/>
      <c r="R134" s="106" t="str">
        <f t="shared" si="20"/>
        <v/>
      </c>
      <c r="S134" s="106" t="str">
        <f t="shared" si="21"/>
        <v>◄</v>
      </c>
      <c r="T134" s="340"/>
      <c r="U134" s="339"/>
      <c r="V134" s="23"/>
      <c r="W134" s="338"/>
      <c r="X134" s="105">
        <f t="shared" si="22"/>
        <v>0</v>
      </c>
      <c r="Y134" s="104">
        <f t="shared" si="23"/>
        <v>0</v>
      </c>
      <c r="Z134" s="19"/>
      <c r="AA134" s="103">
        <f t="shared" si="24"/>
        <v>0</v>
      </c>
      <c r="AB134" s="102">
        <f t="shared" si="25"/>
        <v>0</v>
      </c>
      <c r="AC134" s="5" t="s">
        <v>0</v>
      </c>
      <c r="AD134" s="92"/>
    </row>
    <row r="135" spans="1:30" x14ac:dyDescent="0.25">
      <c r="A135" s="344">
        <v>1</v>
      </c>
      <c r="B135" s="23"/>
      <c r="C135" s="113"/>
      <c r="D135" s="155" t="s">
        <v>3927</v>
      </c>
      <c r="E135" s="154">
        <v>49</v>
      </c>
      <c r="F135" s="542" t="s">
        <v>3945</v>
      </c>
      <c r="G135" s="111" t="s">
        <v>1193</v>
      </c>
      <c r="H135" s="522" t="s">
        <v>4024</v>
      </c>
      <c r="I135" s="110" t="s">
        <v>4080</v>
      </c>
      <c r="J135" s="521" t="s">
        <v>3931</v>
      </c>
      <c r="K135" s="108"/>
      <c r="L135" s="108"/>
      <c r="M135" s="107"/>
      <c r="N135" s="106" t="str">
        <f t="shared" si="18"/>
        <v/>
      </c>
      <c r="O135" s="106" t="str">
        <f t="shared" si="19"/>
        <v>◄</v>
      </c>
      <c r="P135" s="340"/>
      <c r="Q135" s="339"/>
      <c r="R135" s="106" t="str">
        <f t="shared" si="20"/>
        <v/>
      </c>
      <c r="S135" s="106" t="str">
        <f t="shared" si="21"/>
        <v>◄</v>
      </c>
      <c r="T135" s="340"/>
      <c r="U135" s="339"/>
      <c r="V135" s="23"/>
      <c r="W135" s="338"/>
      <c r="X135" s="105">
        <f t="shared" si="22"/>
        <v>0</v>
      </c>
      <c r="Y135" s="104">
        <f t="shared" si="23"/>
        <v>0</v>
      </c>
      <c r="Z135" s="19"/>
      <c r="AA135" s="103">
        <f t="shared" si="24"/>
        <v>0</v>
      </c>
      <c r="AB135" s="102">
        <f t="shared" si="25"/>
        <v>0</v>
      </c>
      <c r="AC135" s="5" t="s">
        <v>0</v>
      </c>
      <c r="AD135" s="92"/>
    </row>
    <row r="136" spans="1:30" x14ac:dyDescent="0.25">
      <c r="A136" s="344">
        <v>1</v>
      </c>
      <c r="B136" s="23"/>
      <c r="C136" s="113"/>
      <c r="D136" s="155" t="s">
        <v>3927</v>
      </c>
      <c r="E136" s="154">
        <v>50</v>
      </c>
      <c r="F136" s="542" t="s">
        <v>3945</v>
      </c>
      <c r="G136" s="111" t="s">
        <v>1193</v>
      </c>
      <c r="H136" s="522" t="s">
        <v>4024</v>
      </c>
      <c r="I136" s="110" t="s">
        <v>4081</v>
      </c>
      <c r="J136" s="521" t="s">
        <v>3931</v>
      </c>
      <c r="K136" s="108"/>
      <c r="L136" s="108"/>
      <c r="M136" s="107"/>
      <c r="N136" s="106" t="str">
        <f t="shared" si="18"/>
        <v/>
      </c>
      <c r="O136" s="106" t="str">
        <f t="shared" si="19"/>
        <v>◄</v>
      </c>
      <c r="P136" s="340"/>
      <c r="Q136" s="339"/>
      <c r="R136" s="106" t="str">
        <f t="shared" si="20"/>
        <v/>
      </c>
      <c r="S136" s="106" t="str">
        <f t="shared" si="21"/>
        <v>◄</v>
      </c>
      <c r="T136" s="340"/>
      <c r="U136" s="339"/>
      <c r="V136" s="23"/>
      <c r="W136" s="338"/>
      <c r="X136" s="105">
        <f t="shared" si="22"/>
        <v>0</v>
      </c>
      <c r="Y136" s="104">
        <f t="shared" si="23"/>
        <v>0</v>
      </c>
      <c r="Z136" s="19"/>
      <c r="AA136" s="103">
        <f t="shared" si="24"/>
        <v>0</v>
      </c>
      <c r="AB136" s="102">
        <f t="shared" si="25"/>
        <v>0</v>
      </c>
      <c r="AC136" s="5" t="s">
        <v>0</v>
      </c>
      <c r="AD136" s="92"/>
    </row>
    <row r="137" spans="1:30" x14ac:dyDescent="0.25">
      <c r="A137" s="344"/>
      <c r="B137" s="23"/>
      <c r="C137" s="113"/>
      <c r="D137" s="155" t="s">
        <v>3927</v>
      </c>
      <c r="E137" s="154">
        <v>51</v>
      </c>
      <c r="F137" s="542" t="s">
        <v>3945</v>
      </c>
      <c r="G137" s="111" t="s">
        <v>1193</v>
      </c>
      <c r="H137" s="522" t="s">
        <v>4024</v>
      </c>
      <c r="I137" s="110" t="s">
        <v>4082</v>
      </c>
      <c r="J137" s="521" t="s">
        <v>3931</v>
      </c>
      <c r="K137" s="108"/>
      <c r="L137" s="108"/>
      <c r="M137" s="107"/>
      <c r="N137" s="106" t="str">
        <f t="shared" si="18"/>
        <v/>
      </c>
      <c r="O137" s="106" t="str">
        <f t="shared" si="19"/>
        <v>◄</v>
      </c>
      <c r="P137" s="340"/>
      <c r="Q137" s="339"/>
      <c r="R137" s="106" t="str">
        <f t="shared" si="20"/>
        <v/>
      </c>
      <c r="S137" s="106" t="str">
        <f t="shared" si="21"/>
        <v>◄</v>
      </c>
      <c r="T137" s="340"/>
      <c r="U137" s="339"/>
      <c r="V137" s="23"/>
      <c r="W137" s="338"/>
      <c r="X137" s="105">
        <f t="shared" si="22"/>
        <v>0</v>
      </c>
      <c r="Y137" s="104">
        <f t="shared" si="23"/>
        <v>0</v>
      </c>
      <c r="Z137" s="19"/>
      <c r="AA137" s="103">
        <f t="shared" si="24"/>
        <v>0</v>
      </c>
      <c r="AB137" s="102">
        <f t="shared" si="25"/>
        <v>0</v>
      </c>
      <c r="AC137" s="5" t="s">
        <v>0</v>
      </c>
      <c r="AD137" s="92"/>
    </row>
    <row r="138" spans="1:30" x14ac:dyDescent="0.25">
      <c r="A138" s="344"/>
      <c r="B138" s="23"/>
      <c r="C138" s="113"/>
      <c r="D138" s="155" t="s">
        <v>3927</v>
      </c>
      <c r="E138" s="154">
        <v>52</v>
      </c>
      <c r="F138" s="542" t="s">
        <v>3945</v>
      </c>
      <c r="G138" s="111" t="s">
        <v>1193</v>
      </c>
      <c r="H138" s="522" t="s">
        <v>4024</v>
      </c>
      <c r="I138" s="110" t="s">
        <v>4083</v>
      </c>
      <c r="J138" s="521" t="s">
        <v>3931</v>
      </c>
      <c r="K138" s="108"/>
      <c r="L138" s="108"/>
      <c r="M138" s="107"/>
      <c r="N138" s="106" t="str">
        <f t="shared" si="18"/>
        <v/>
      </c>
      <c r="O138" s="106" t="str">
        <f t="shared" si="19"/>
        <v>◄</v>
      </c>
      <c r="P138" s="340"/>
      <c r="Q138" s="339"/>
      <c r="R138" s="106" t="str">
        <f t="shared" si="20"/>
        <v/>
      </c>
      <c r="S138" s="106" t="str">
        <f t="shared" si="21"/>
        <v>◄</v>
      </c>
      <c r="T138" s="340"/>
      <c r="U138" s="339"/>
      <c r="V138" s="23"/>
      <c r="W138" s="338"/>
      <c r="X138" s="105">
        <f t="shared" si="22"/>
        <v>0</v>
      </c>
      <c r="Y138" s="104">
        <f t="shared" si="23"/>
        <v>0</v>
      </c>
      <c r="Z138" s="19"/>
      <c r="AA138" s="103">
        <f t="shared" si="24"/>
        <v>0</v>
      </c>
      <c r="AB138" s="102">
        <f t="shared" si="25"/>
        <v>0</v>
      </c>
      <c r="AC138" s="5" t="s">
        <v>0</v>
      </c>
      <c r="AD138" s="92"/>
    </row>
    <row r="139" spans="1:30" x14ac:dyDescent="0.25">
      <c r="A139" s="344">
        <v>1</v>
      </c>
      <c r="B139" s="23"/>
      <c r="C139" s="113"/>
      <c r="D139" s="155" t="s">
        <v>3927</v>
      </c>
      <c r="E139" s="154">
        <v>53</v>
      </c>
      <c r="F139" s="542" t="s">
        <v>3945</v>
      </c>
      <c r="G139" s="111" t="s">
        <v>1193</v>
      </c>
      <c r="H139" s="522" t="s">
        <v>4024</v>
      </c>
      <c r="I139" s="110" t="s">
        <v>4084</v>
      </c>
      <c r="J139" s="521" t="s">
        <v>3931</v>
      </c>
      <c r="K139" s="108"/>
      <c r="L139" s="108"/>
      <c r="M139" s="107"/>
      <c r="N139" s="106" t="str">
        <f t="shared" si="18"/>
        <v/>
      </c>
      <c r="O139" s="106" t="str">
        <f t="shared" si="19"/>
        <v>◄</v>
      </c>
      <c r="P139" s="340"/>
      <c r="Q139" s="339"/>
      <c r="R139" s="106" t="str">
        <f t="shared" si="20"/>
        <v/>
      </c>
      <c r="S139" s="106" t="str">
        <f t="shared" si="21"/>
        <v>◄</v>
      </c>
      <c r="T139" s="340"/>
      <c r="U139" s="339"/>
      <c r="V139" s="23"/>
      <c r="W139" s="338"/>
      <c r="X139" s="105">
        <f t="shared" si="22"/>
        <v>0</v>
      </c>
      <c r="Y139" s="104">
        <f t="shared" si="23"/>
        <v>0</v>
      </c>
      <c r="Z139" s="19"/>
      <c r="AA139" s="103">
        <f t="shared" si="24"/>
        <v>0</v>
      </c>
      <c r="AB139" s="102">
        <f t="shared" si="25"/>
        <v>0</v>
      </c>
      <c r="AC139" s="5" t="s">
        <v>0</v>
      </c>
      <c r="AD139" s="92"/>
    </row>
    <row r="140" spans="1:30" x14ac:dyDescent="0.25">
      <c r="A140" s="344"/>
      <c r="B140" s="23"/>
      <c r="C140" s="113"/>
      <c r="D140" s="155" t="s">
        <v>3927</v>
      </c>
      <c r="E140" s="154">
        <v>54</v>
      </c>
      <c r="F140" s="542" t="s">
        <v>3945</v>
      </c>
      <c r="G140" s="111" t="s">
        <v>1193</v>
      </c>
      <c r="H140" s="522" t="s">
        <v>4030</v>
      </c>
      <c r="I140" s="110" t="s">
        <v>4085</v>
      </c>
      <c r="J140" s="521" t="s">
        <v>3931</v>
      </c>
      <c r="K140" s="108"/>
      <c r="L140" s="108"/>
      <c r="M140" s="107"/>
      <c r="N140" s="106" t="str">
        <f t="shared" si="18"/>
        <v/>
      </c>
      <c r="O140" s="106" t="str">
        <f t="shared" si="19"/>
        <v>◄</v>
      </c>
      <c r="P140" s="340"/>
      <c r="Q140" s="339"/>
      <c r="R140" s="106" t="str">
        <f t="shared" si="20"/>
        <v/>
      </c>
      <c r="S140" s="106" t="str">
        <f t="shared" si="21"/>
        <v>◄</v>
      </c>
      <c r="T140" s="340"/>
      <c r="U140" s="339"/>
      <c r="V140" s="23"/>
      <c r="W140" s="338"/>
      <c r="X140" s="105">
        <f t="shared" si="22"/>
        <v>0</v>
      </c>
      <c r="Y140" s="104">
        <f t="shared" si="23"/>
        <v>0</v>
      </c>
      <c r="Z140" s="19"/>
      <c r="AA140" s="103">
        <f t="shared" si="24"/>
        <v>0</v>
      </c>
      <c r="AB140" s="102">
        <f t="shared" si="25"/>
        <v>0</v>
      </c>
      <c r="AC140" s="5" t="s">
        <v>0</v>
      </c>
      <c r="AD140" s="92"/>
    </row>
    <row r="141" spans="1:30" x14ac:dyDescent="0.25">
      <c r="A141" s="344"/>
      <c r="B141" s="23"/>
      <c r="C141" s="113"/>
      <c r="D141" s="155" t="s">
        <v>3927</v>
      </c>
      <c r="E141" s="154">
        <v>55</v>
      </c>
      <c r="F141" s="542" t="s">
        <v>3945</v>
      </c>
      <c r="G141" s="111" t="s">
        <v>1193</v>
      </c>
      <c r="H141" s="522" t="s">
        <v>4030</v>
      </c>
      <c r="I141" s="110" t="s">
        <v>4086</v>
      </c>
      <c r="J141" s="521" t="s">
        <v>3931</v>
      </c>
      <c r="K141" s="108"/>
      <c r="L141" s="108"/>
      <c r="M141" s="107"/>
      <c r="N141" s="106" t="str">
        <f t="shared" si="18"/>
        <v/>
      </c>
      <c r="O141" s="106" t="str">
        <f t="shared" si="19"/>
        <v>◄</v>
      </c>
      <c r="P141" s="340"/>
      <c r="Q141" s="339"/>
      <c r="R141" s="106" t="str">
        <f t="shared" si="20"/>
        <v/>
      </c>
      <c r="S141" s="106" t="str">
        <f t="shared" si="21"/>
        <v>◄</v>
      </c>
      <c r="T141" s="340"/>
      <c r="U141" s="339"/>
      <c r="V141" s="23"/>
      <c r="W141" s="338"/>
      <c r="X141" s="105">
        <f t="shared" si="22"/>
        <v>0</v>
      </c>
      <c r="Y141" s="104">
        <f t="shared" si="23"/>
        <v>0</v>
      </c>
      <c r="Z141" s="19"/>
      <c r="AA141" s="103">
        <f t="shared" si="24"/>
        <v>0</v>
      </c>
      <c r="AB141" s="102">
        <f t="shared" si="25"/>
        <v>0</v>
      </c>
      <c r="AC141" s="5" t="s">
        <v>0</v>
      </c>
      <c r="AD141" s="92"/>
    </row>
    <row r="142" spans="1:30" x14ac:dyDescent="0.25">
      <c r="A142" s="344"/>
      <c r="B142" s="23"/>
      <c r="C142" s="113"/>
      <c r="D142" s="155" t="s">
        <v>3927</v>
      </c>
      <c r="E142" s="154">
        <v>56</v>
      </c>
      <c r="F142" s="542" t="s">
        <v>3945</v>
      </c>
      <c r="G142" s="111" t="s">
        <v>1193</v>
      </c>
      <c r="H142" s="522" t="s">
        <v>4030</v>
      </c>
      <c r="I142" s="110" t="s">
        <v>4087</v>
      </c>
      <c r="J142" s="521" t="s">
        <v>3931</v>
      </c>
      <c r="K142" s="108"/>
      <c r="L142" s="108"/>
      <c r="M142" s="107"/>
      <c r="N142" s="106" t="str">
        <f t="shared" si="18"/>
        <v/>
      </c>
      <c r="O142" s="106" t="str">
        <f t="shared" si="19"/>
        <v>◄</v>
      </c>
      <c r="P142" s="340"/>
      <c r="Q142" s="339"/>
      <c r="R142" s="106" t="str">
        <f t="shared" si="20"/>
        <v/>
      </c>
      <c r="S142" s="106" t="str">
        <f t="shared" si="21"/>
        <v>◄</v>
      </c>
      <c r="T142" s="340"/>
      <c r="U142" s="339"/>
      <c r="V142" s="23"/>
      <c r="W142" s="338"/>
      <c r="X142" s="105">
        <f t="shared" si="22"/>
        <v>0</v>
      </c>
      <c r="Y142" s="104">
        <f t="shared" si="23"/>
        <v>0</v>
      </c>
      <c r="Z142" s="19"/>
      <c r="AA142" s="103">
        <f t="shared" si="24"/>
        <v>0</v>
      </c>
      <c r="AB142" s="102">
        <f t="shared" si="25"/>
        <v>0</v>
      </c>
      <c r="AC142" s="5" t="s">
        <v>0</v>
      </c>
      <c r="AD142" s="92"/>
    </row>
    <row r="143" spans="1:30" x14ac:dyDescent="0.25">
      <c r="A143" s="344"/>
      <c r="B143" s="23"/>
      <c r="C143" s="113"/>
      <c r="D143" s="155" t="s">
        <v>3927</v>
      </c>
      <c r="E143" s="154">
        <v>57</v>
      </c>
      <c r="F143" s="542" t="s">
        <v>3945</v>
      </c>
      <c r="G143" s="111" t="s">
        <v>1193</v>
      </c>
      <c r="H143" s="522" t="s">
        <v>4030</v>
      </c>
      <c r="I143" s="110" t="s">
        <v>4034</v>
      </c>
      <c r="J143" s="521" t="s">
        <v>3931</v>
      </c>
      <c r="K143" s="108"/>
      <c r="L143" s="108"/>
      <c r="M143" s="107"/>
      <c r="N143" s="106" t="str">
        <f t="shared" si="18"/>
        <v/>
      </c>
      <c r="O143" s="106" t="str">
        <f t="shared" si="19"/>
        <v>◄</v>
      </c>
      <c r="P143" s="340"/>
      <c r="Q143" s="339"/>
      <c r="R143" s="106" t="str">
        <f t="shared" si="20"/>
        <v/>
      </c>
      <c r="S143" s="106" t="str">
        <f t="shared" si="21"/>
        <v>◄</v>
      </c>
      <c r="T143" s="340"/>
      <c r="U143" s="339"/>
      <c r="V143" s="23"/>
      <c r="W143" s="338"/>
      <c r="X143" s="105">
        <f t="shared" si="22"/>
        <v>0</v>
      </c>
      <c r="Y143" s="104">
        <f t="shared" si="23"/>
        <v>0</v>
      </c>
      <c r="Z143" s="19"/>
      <c r="AA143" s="103">
        <f t="shared" si="24"/>
        <v>0</v>
      </c>
      <c r="AB143" s="102">
        <f t="shared" si="25"/>
        <v>0</v>
      </c>
      <c r="AC143" s="5" t="s">
        <v>0</v>
      </c>
      <c r="AD143" s="92"/>
    </row>
    <row r="144" spans="1:30" ht="15" thickBot="1" x14ac:dyDescent="0.3">
      <c r="A144" s="344"/>
      <c r="B144" s="23"/>
      <c r="C144" s="113"/>
      <c r="D144" s="155" t="s">
        <v>3927</v>
      </c>
      <c r="E144" s="154">
        <v>58</v>
      </c>
      <c r="F144" s="542" t="s">
        <v>3945</v>
      </c>
      <c r="G144" s="111" t="s">
        <v>1193</v>
      </c>
      <c r="H144" s="522" t="s">
        <v>4030</v>
      </c>
      <c r="I144" s="110" t="s">
        <v>4035</v>
      </c>
      <c r="J144" s="521" t="s">
        <v>3931</v>
      </c>
      <c r="K144" s="108"/>
      <c r="L144" s="108"/>
      <c r="M144" s="107"/>
      <c r="N144" s="106" t="str">
        <f t="shared" si="18"/>
        <v/>
      </c>
      <c r="O144" s="106" t="str">
        <f t="shared" si="19"/>
        <v>◄</v>
      </c>
      <c r="P144" s="340"/>
      <c r="Q144" s="339"/>
      <c r="R144" s="106" t="str">
        <f t="shared" si="20"/>
        <v/>
      </c>
      <c r="S144" s="106" t="str">
        <f t="shared" si="21"/>
        <v>◄</v>
      </c>
      <c r="T144" s="340"/>
      <c r="U144" s="339"/>
      <c r="V144" s="23"/>
      <c r="W144" s="338"/>
      <c r="X144" s="105">
        <f t="shared" si="22"/>
        <v>0</v>
      </c>
      <c r="Y144" s="104">
        <f t="shared" si="23"/>
        <v>0</v>
      </c>
      <c r="Z144" s="19"/>
      <c r="AA144" s="103">
        <f t="shared" si="24"/>
        <v>0</v>
      </c>
      <c r="AB144" s="102">
        <f t="shared" si="25"/>
        <v>0</v>
      </c>
      <c r="AC144" s="5" t="s">
        <v>0</v>
      </c>
      <c r="AD144" s="92"/>
    </row>
    <row r="145" spans="1:30" ht="13.8" customHeight="1" thickTop="1" thickBot="1" x14ac:dyDescent="0.3">
      <c r="A145" s="157"/>
      <c r="B145" s="14">
        <f>ROWS(B146:B162)-1</f>
        <v>16</v>
      </c>
      <c r="C145" s="158" t="s">
        <v>4088</v>
      </c>
      <c r="D145" s="12"/>
      <c r="E145" s="101"/>
      <c r="F145" s="172"/>
      <c r="G145" s="10"/>
      <c r="H145" s="10"/>
      <c r="I145" s="100"/>
      <c r="J145" s="526">
        <v>11689</v>
      </c>
      <c r="K145" s="525" t="s">
        <v>3957</v>
      </c>
      <c r="L145" s="524" t="s">
        <v>3971</v>
      </c>
      <c r="M145" s="98"/>
      <c r="N145" s="97"/>
      <c r="O145" s="96" t="str">
        <f>IF(COUNTIF(N146:N162,"?")&gt;0,"?",IF(AND(P145="◄",Q145="►"),"◄►",IF(P145="◄","◄",IF(Q145="►","►",""))))</f>
        <v>◄</v>
      </c>
      <c r="P145" s="43" t="str">
        <f>IF(SUM(P146:P162)+1=ROWS(P146:P162)-COUNTIF(P146:P162,"-"),"","◄")</f>
        <v>◄</v>
      </c>
      <c r="Q145" s="42" t="str">
        <f>IF(SUM(Q146:Q162)&gt;0,"►","")</f>
        <v/>
      </c>
      <c r="R145" s="45"/>
      <c r="S145" s="96" t="str">
        <f>IF(COUNTIF(R146:R162,"?")&gt;0,"?",IF(AND(T145="◄",U145="►"),"◄►",IF(T145="◄","◄",IF(U145="►","►",""))))</f>
        <v>◄</v>
      </c>
      <c r="T145" s="43" t="str">
        <f>IF(SUM(T146:T162)+1=ROWS(T146:T162)-COUNTIF(T146:T162,"-"),"","◄")</f>
        <v>◄</v>
      </c>
      <c r="U145" s="42" t="str">
        <f>IF(SUM(U146:U162)&gt;0,"►","")</f>
        <v/>
      </c>
      <c r="V145" s="61">
        <f>ROWS(V146:V162)-1</f>
        <v>16</v>
      </c>
      <c r="W145" s="41">
        <f>SUM(W146:W162)-W162</f>
        <v>0</v>
      </c>
      <c r="X145" s="94" t="s">
        <v>3930</v>
      </c>
      <c r="Y145" s="93"/>
      <c r="Z145" s="41">
        <f>SUM(Z146:Z162)-Z162</f>
        <v>0</v>
      </c>
      <c r="AA145" s="94" t="s">
        <v>3930</v>
      </c>
      <c r="AB145" s="93"/>
      <c r="AC145" s="5" t="s">
        <v>0</v>
      </c>
      <c r="AD145" s="92"/>
    </row>
    <row r="146" spans="1:30" ht="13.2" customHeight="1" x14ac:dyDescent="0.25">
      <c r="A146" s="344"/>
      <c r="B146" s="23"/>
      <c r="C146" s="113"/>
      <c r="D146" s="155" t="s">
        <v>3927</v>
      </c>
      <c r="E146" s="154">
        <v>59</v>
      </c>
      <c r="F146" s="542" t="s">
        <v>3946</v>
      </c>
      <c r="G146" s="111" t="s">
        <v>1155</v>
      </c>
      <c r="H146" s="522" t="s">
        <v>4089</v>
      </c>
      <c r="I146" s="110" t="s">
        <v>4090</v>
      </c>
      <c r="J146" s="521" t="s">
        <v>3961</v>
      </c>
      <c r="K146" s="108"/>
      <c r="L146" s="108"/>
      <c r="M146" s="341"/>
      <c r="N146" s="106" t="str">
        <f t="shared" ref="N146:N161" si="26">IF(O146="?","?","")</f>
        <v/>
      </c>
      <c r="O146" s="106" t="str">
        <f t="shared" ref="O146:O161" si="27">IF(AND(P146="",Q146&gt;0),"?",IF(P146="","◄",IF(Q146&gt;=1,"►","")))</f>
        <v>◄</v>
      </c>
      <c r="P146" s="340"/>
      <c r="Q146" s="339"/>
      <c r="R146" s="106" t="str">
        <f t="shared" ref="R146:R161" si="28">IF(S146="?","?","")</f>
        <v/>
      </c>
      <c r="S146" s="106" t="str">
        <f t="shared" ref="S146:S161" si="29">IF(AND(T146="",U146&gt;0),"?",IF(T146="","◄",IF(U146&gt;=1,"►","")))</f>
        <v>◄</v>
      </c>
      <c r="T146" s="340"/>
      <c r="U146" s="339"/>
      <c r="V146" s="23"/>
      <c r="W146" s="338"/>
      <c r="X146" s="105">
        <f t="shared" ref="X146:X161" si="30">(P146*W146)</f>
        <v>0</v>
      </c>
      <c r="Y146" s="104">
        <f t="shared" ref="Y146:Y161" si="31">(Q146*X146)</f>
        <v>0</v>
      </c>
      <c r="Z146" s="19"/>
      <c r="AA146" s="103">
        <f t="shared" ref="AA146:AA161" si="32">(T146*Z146)</f>
        <v>0</v>
      </c>
      <c r="AB146" s="102">
        <f t="shared" ref="AB146:AB161" si="33">(U146*AA146)</f>
        <v>0</v>
      </c>
      <c r="AC146" s="5" t="s">
        <v>0</v>
      </c>
      <c r="AD146" s="92"/>
    </row>
    <row r="147" spans="1:30" ht="13.2" customHeight="1" x14ac:dyDescent="0.25">
      <c r="A147" s="344"/>
      <c r="B147" s="23"/>
      <c r="C147" s="113"/>
      <c r="D147" s="155" t="s">
        <v>3927</v>
      </c>
      <c r="E147" s="154">
        <v>60</v>
      </c>
      <c r="F147" s="542" t="s">
        <v>3946</v>
      </c>
      <c r="G147" s="111" t="s">
        <v>1155</v>
      </c>
      <c r="H147" s="522" t="s">
        <v>4089</v>
      </c>
      <c r="I147" s="110" t="s">
        <v>4091</v>
      </c>
      <c r="J147" s="521" t="s">
        <v>3961</v>
      </c>
      <c r="K147" s="108"/>
      <c r="L147" s="108"/>
      <c r="M147" s="341"/>
      <c r="N147" s="106" t="str">
        <f t="shared" si="26"/>
        <v/>
      </c>
      <c r="O147" s="106" t="str">
        <f t="shared" si="27"/>
        <v>◄</v>
      </c>
      <c r="P147" s="340"/>
      <c r="Q147" s="339"/>
      <c r="R147" s="106" t="str">
        <f t="shared" si="28"/>
        <v/>
      </c>
      <c r="S147" s="106" t="str">
        <f t="shared" si="29"/>
        <v>◄</v>
      </c>
      <c r="T147" s="340"/>
      <c r="U147" s="339"/>
      <c r="V147" s="23"/>
      <c r="W147" s="338"/>
      <c r="X147" s="105">
        <f t="shared" si="30"/>
        <v>0</v>
      </c>
      <c r="Y147" s="104">
        <f t="shared" si="31"/>
        <v>0</v>
      </c>
      <c r="Z147" s="19"/>
      <c r="AA147" s="103">
        <f t="shared" si="32"/>
        <v>0</v>
      </c>
      <c r="AB147" s="102">
        <f t="shared" si="33"/>
        <v>0</v>
      </c>
      <c r="AC147" s="5" t="s">
        <v>0</v>
      </c>
      <c r="AD147" s="92"/>
    </row>
    <row r="148" spans="1:30" ht="13.2" customHeight="1" x14ac:dyDescent="0.25">
      <c r="A148" s="344"/>
      <c r="B148" s="23"/>
      <c r="C148" s="113"/>
      <c r="D148" s="155" t="s">
        <v>3927</v>
      </c>
      <c r="E148" s="154">
        <v>61</v>
      </c>
      <c r="F148" s="542" t="s">
        <v>3946</v>
      </c>
      <c r="G148" s="111" t="s">
        <v>1155</v>
      </c>
      <c r="H148" s="522" t="s">
        <v>4089</v>
      </c>
      <c r="I148" s="110" t="s">
        <v>4092</v>
      </c>
      <c r="J148" s="521" t="s">
        <v>3961</v>
      </c>
      <c r="K148" s="108"/>
      <c r="L148" s="108"/>
      <c r="M148" s="341"/>
      <c r="N148" s="106" t="str">
        <f t="shared" si="26"/>
        <v/>
      </c>
      <c r="O148" s="106" t="str">
        <f t="shared" si="27"/>
        <v>◄</v>
      </c>
      <c r="P148" s="340"/>
      <c r="Q148" s="339"/>
      <c r="R148" s="106" t="str">
        <f t="shared" si="28"/>
        <v/>
      </c>
      <c r="S148" s="106" t="str">
        <f t="shared" si="29"/>
        <v>◄</v>
      </c>
      <c r="T148" s="340"/>
      <c r="U148" s="339"/>
      <c r="V148" s="23"/>
      <c r="W148" s="338"/>
      <c r="X148" s="105">
        <f t="shared" si="30"/>
        <v>0</v>
      </c>
      <c r="Y148" s="104">
        <f t="shared" si="31"/>
        <v>0</v>
      </c>
      <c r="Z148" s="19"/>
      <c r="AA148" s="103">
        <f t="shared" si="32"/>
        <v>0</v>
      </c>
      <c r="AB148" s="102">
        <f t="shared" si="33"/>
        <v>0</v>
      </c>
      <c r="AC148" s="5" t="s">
        <v>0</v>
      </c>
      <c r="AD148" s="92"/>
    </row>
    <row r="149" spans="1:30" ht="13.2" customHeight="1" x14ac:dyDescent="0.25">
      <c r="A149" s="344"/>
      <c r="B149" s="23"/>
      <c r="C149" s="113"/>
      <c r="D149" s="155" t="s">
        <v>3927</v>
      </c>
      <c r="E149" s="154">
        <v>62</v>
      </c>
      <c r="F149" s="542" t="s">
        <v>3946</v>
      </c>
      <c r="G149" s="111" t="s">
        <v>1155</v>
      </c>
      <c r="H149" s="522" t="s">
        <v>4089</v>
      </c>
      <c r="I149" s="110" t="s">
        <v>4093</v>
      </c>
      <c r="J149" s="521" t="s">
        <v>3961</v>
      </c>
      <c r="K149" s="108"/>
      <c r="L149" s="108"/>
      <c r="M149" s="341"/>
      <c r="N149" s="106" t="str">
        <f t="shared" si="26"/>
        <v/>
      </c>
      <c r="O149" s="106" t="str">
        <f t="shared" si="27"/>
        <v>◄</v>
      </c>
      <c r="P149" s="340"/>
      <c r="Q149" s="339"/>
      <c r="R149" s="106" t="str">
        <f t="shared" si="28"/>
        <v/>
      </c>
      <c r="S149" s="106" t="str">
        <f t="shared" si="29"/>
        <v>◄</v>
      </c>
      <c r="T149" s="340"/>
      <c r="U149" s="339"/>
      <c r="V149" s="23"/>
      <c r="W149" s="338"/>
      <c r="X149" s="105">
        <f t="shared" si="30"/>
        <v>0</v>
      </c>
      <c r="Y149" s="104">
        <f t="shared" si="31"/>
        <v>0</v>
      </c>
      <c r="Z149" s="19"/>
      <c r="AA149" s="103">
        <f t="shared" si="32"/>
        <v>0</v>
      </c>
      <c r="AB149" s="102">
        <f t="shared" si="33"/>
        <v>0</v>
      </c>
      <c r="AC149" s="5" t="s">
        <v>0</v>
      </c>
      <c r="AD149" s="92"/>
    </row>
    <row r="150" spans="1:30" ht="13.2" customHeight="1" x14ac:dyDescent="0.25">
      <c r="A150" s="344"/>
      <c r="B150" s="23"/>
      <c r="C150" s="113"/>
      <c r="D150" s="155" t="s">
        <v>3927</v>
      </c>
      <c r="E150" s="154">
        <v>63</v>
      </c>
      <c r="F150" s="542" t="s">
        <v>3946</v>
      </c>
      <c r="G150" s="111" t="s">
        <v>1305</v>
      </c>
      <c r="H150" s="522" t="s">
        <v>4094</v>
      </c>
      <c r="I150" s="110" t="s">
        <v>4095</v>
      </c>
      <c r="J150" s="521" t="s">
        <v>3961</v>
      </c>
      <c r="K150" s="108"/>
      <c r="L150" s="108"/>
      <c r="M150" s="341"/>
      <c r="N150" s="106" t="str">
        <f t="shared" si="26"/>
        <v/>
      </c>
      <c r="O150" s="106" t="str">
        <f t="shared" si="27"/>
        <v>◄</v>
      </c>
      <c r="P150" s="340"/>
      <c r="Q150" s="339"/>
      <c r="R150" s="106" t="str">
        <f t="shared" si="28"/>
        <v/>
      </c>
      <c r="S150" s="106" t="str">
        <f t="shared" si="29"/>
        <v>◄</v>
      </c>
      <c r="T150" s="340"/>
      <c r="U150" s="339"/>
      <c r="V150" s="23"/>
      <c r="W150" s="338"/>
      <c r="X150" s="105">
        <f t="shared" si="30"/>
        <v>0</v>
      </c>
      <c r="Y150" s="104">
        <f t="shared" si="31"/>
        <v>0</v>
      </c>
      <c r="Z150" s="19"/>
      <c r="AA150" s="103">
        <f t="shared" si="32"/>
        <v>0</v>
      </c>
      <c r="AB150" s="102">
        <f t="shared" si="33"/>
        <v>0</v>
      </c>
      <c r="AC150" s="5" t="s">
        <v>0</v>
      </c>
      <c r="AD150" s="92"/>
    </row>
    <row r="151" spans="1:30" ht="13.2" customHeight="1" x14ac:dyDescent="0.25">
      <c r="A151" s="344"/>
      <c r="B151" s="23"/>
      <c r="C151" s="113"/>
      <c r="D151" s="155" t="s">
        <v>3927</v>
      </c>
      <c r="E151" s="154">
        <v>64</v>
      </c>
      <c r="F151" s="542" t="s">
        <v>3946</v>
      </c>
      <c r="G151" s="111" t="s">
        <v>1305</v>
      </c>
      <c r="H151" s="522" t="s">
        <v>4094</v>
      </c>
      <c r="I151" s="110" t="s">
        <v>4096</v>
      </c>
      <c r="J151" s="521" t="s">
        <v>3961</v>
      </c>
      <c r="K151" s="108"/>
      <c r="L151" s="108"/>
      <c r="M151" s="341"/>
      <c r="N151" s="106" t="str">
        <f t="shared" si="26"/>
        <v/>
      </c>
      <c r="O151" s="106" t="str">
        <f t="shared" si="27"/>
        <v>◄</v>
      </c>
      <c r="P151" s="340"/>
      <c r="Q151" s="339"/>
      <c r="R151" s="106" t="str">
        <f t="shared" si="28"/>
        <v/>
      </c>
      <c r="S151" s="106" t="str">
        <f t="shared" si="29"/>
        <v>◄</v>
      </c>
      <c r="T151" s="340"/>
      <c r="U151" s="339"/>
      <c r="V151" s="23"/>
      <c r="W151" s="338"/>
      <c r="X151" s="105">
        <f t="shared" si="30"/>
        <v>0</v>
      </c>
      <c r="Y151" s="104">
        <f t="shared" si="31"/>
        <v>0</v>
      </c>
      <c r="Z151" s="19"/>
      <c r="AA151" s="103">
        <f t="shared" si="32"/>
        <v>0</v>
      </c>
      <c r="AB151" s="102">
        <f t="shared" si="33"/>
        <v>0</v>
      </c>
      <c r="AC151" s="5" t="s">
        <v>0</v>
      </c>
      <c r="AD151" s="92"/>
    </row>
    <row r="152" spans="1:30" ht="13.2" customHeight="1" x14ac:dyDescent="0.25">
      <c r="A152" s="344"/>
      <c r="B152" s="23"/>
      <c r="C152" s="113"/>
      <c r="D152" s="155" t="s">
        <v>3927</v>
      </c>
      <c r="E152" s="154">
        <v>65</v>
      </c>
      <c r="F152" s="542" t="s">
        <v>3946</v>
      </c>
      <c r="G152" s="111" t="s">
        <v>1305</v>
      </c>
      <c r="H152" s="522" t="s">
        <v>4094</v>
      </c>
      <c r="I152" s="110" t="s">
        <v>4097</v>
      </c>
      <c r="J152" s="521" t="s">
        <v>3961</v>
      </c>
      <c r="K152" s="108"/>
      <c r="L152" s="108"/>
      <c r="M152" s="341"/>
      <c r="N152" s="106" t="str">
        <f t="shared" si="26"/>
        <v/>
      </c>
      <c r="O152" s="106" t="str">
        <f t="shared" si="27"/>
        <v>◄</v>
      </c>
      <c r="P152" s="340"/>
      <c r="Q152" s="339"/>
      <c r="R152" s="106" t="str">
        <f t="shared" si="28"/>
        <v/>
      </c>
      <c r="S152" s="106" t="str">
        <f t="shared" si="29"/>
        <v>◄</v>
      </c>
      <c r="T152" s="340"/>
      <c r="U152" s="339"/>
      <c r="V152" s="23"/>
      <c r="W152" s="338"/>
      <c r="X152" s="105">
        <f t="shared" si="30"/>
        <v>0</v>
      </c>
      <c r="Y152" s="104">
        <f t="shared" si="31"/>
        <v>0</v>
      </c>
      <c r="Z152" s="19"/>
      <c r="AA152" s="103">
        <f t="shared" si="32"/>
        <v>0</v>
      </c>
      <c r="AB152" s="102">
        <f t="shared" si="33"/>
        <v>0</v>
      </c>
      <c r="AC152" s="5" t="s">
        <v>0</v>
      </c>
      <c r="AD152" s="92"/>
    </row>
    <row r="153" spans="1:30" ht="13.2" customHeight="1" x14ac:dyDescent="0.25">
      <c r="A153" s="344"/>
      <c r="B153" s="23"/>
      <c r="C153" s="113"/>
      <c r="D153" s="155" t="s">
        <v>3927</v>
      </c>
      <c r="E153" s="154">
        <v>66</v>
      </c>
      <c r="F153" s="542" t="s">
        <v>3946</v>
      </c>
      <c r="G153" s="111" t="s">
        <v>1305</v>
      </c>
      <c r="H153" s="522" t="s">
        <v>4094</v>
      </c>
      <c r="I153" s="110" t="s">
        <v>4098</v>
      </c>
      <c r="J153" s="521" t="s">
        <v>3961</v>
      </c>
      <c r="K153" s="108"/>
      <c r="L153" s="108"/>
      <c r="M153" s="341"/>
      <c r="N153" s="106" t="str">
        <f t="shared" si="26"/>
        <v/>
      </c>
      <c r="O153" s="106" t="str">
        <f t="shared" si="27"/>
        <v>◄</v>
      </c>
      <c r="P153" s="340"/>
      <c r="Q153" s="339"/>
      <c r="R153" s="106" t="str">
        <f t="shared" si="28"/>
        <v/>
      </c>
      <c r="S153" s="106" t="str">
        <f t="shared" si="29"/>
        <v>◄</v>
      </c>
      <c r="T153" s="340"/>
      <c r="U153" s="339"/>
      <c r="V153" s="23"/>
      <c r="W153" s="338"/>
      <c r="X153" s="105">
        <f t="shared" si="30"/>
        <v>0</v>
      </c>
      <c r="Y153" s="104">
        <f t="shared" si="31"/>
        <v>0</v>
      </c>
      <c r="Z153" s="19"/>
      <c r="AA153" s="103">
        <f t="shared" si="32"/>
        <v>0</v>
      </c>
      <c r="AB153" s="102">
        <f t="shared" si="33"/>
        <v>0</v>
      </c>
      <c r="AC153" s="5" t="s">
        <v>0</v>
      </c>
      <c r="AD153" s="92"/>
    </row>
    <row r="154" spans="1:30" ht="13.2" customHeight="1" x14ac:dyDescent="0.25">
      <c r="A154" s="344"/>
      <c r="B154" s="23"/>
      <c r="C154" s="113"/>
      <c r="D154" s="155" t="s">
        <v>3927</v>
      </c>
      <c r="E154" s="154">
        <v>59</v>
      </c>
      <c r="F154" s="542" t="s">
        <v>3945</v>
      </c>
      <c r="G154" s="111" t="s">
        <v>1155</v>
      </c>
      <c r="H154" s="522" t="s">
        <v>4089</v>
      </c>
      <c r="I154" s="110" t="s">
        <v>4099</v>
      </c>
      <c r="J154" s="521" t="s">
        <v>3931</v>
      </c>
      <c r="K154" s="108"/>
      <c r="L154" s="108"/>
      <c r="M154" s="341"/>
      <c r="N154" s="106" t="str">
        <f t="shared" si="26"/>
        <v/>
      </c>
      <c r="O154" s="106" t="str">
        <f t="shared" si="27"/>
        <v>◄</v>
      </c>
      <c r="P154" s="340"/>
      <c r="Q154" s="339"/>
      <c r="R154" s="106" t="str">
        <f t="shared" si="28"/>
        <v/>
      </c>
      <c r="S154" s="106" t="str">
        <f t="shared" si="29"/>
        <v>◄</v>
      </c>
      <c r="T154" s="340"/>
      <c r="U154" s="339"/>
      <c r="V154" s="23"/>
      <c r="W154" s="338"/>
      <c r="X154" s="105">
        <f t="shared" si="30"/>
        <v>0</v>
      </c>
      <c r="Y154" s="104">
        <f t="shared" si="31"/>
        <v>0</v>
      </c>
      <c r="Z154" s="19"/>
      <c r="AA154" s="103">
        <f t="shared" si="32"/>
        <v>0</v>
      </c>
      <c r="AB154" s="102">
        <f t="shared" si="33"/>
        <v>0</v>
      </c>
      <c r="AC154" s="5" t="s">
        <v>0</v>
      </c>
      <c r="AD154" s="92"/>
    </row>
    <row r="155" spans="1:30" ht="13.2" customHeight="1" x14ac:dyDescent="0.25">
      <c r="A155" s="344"/>
      <c r="B155" s="23"/>
      <c r="C155" s="113"/>
      <c r="D155" s="155" t="s">
        <v>3927</v>
      </c>
      <c r="E155" s="154">
        <v>60</v>
      </c>
      <c r="F155" s="542" t="s">
        <v>3945</v>
      </c>
      <c r="G155" s="111" t="s">
        <v>1155</v>
      </c>
      <c r="H155" s="522" t="s">
        <v>4089</v>
      </c>
      <c r="I155" s="110" t="s">
        <v>4100</v>
      </c>
      <c r="J155" s="521" t="s">
        <v>3931</v>
      </c>
      <c r="K155" s="108"/>
      <c r="L155" s="108"/>
      <c r="M155" s="107"/>
      <c r="N155" s="106" t="str">
        <f t="shared" si="26"/>
        <v/>
      </c>
      <c r="O155" s="106" t="str">
        <f t="shared" si="27"/>
        <v>◄</v>
      </c>
      <c r="P155" s="340"/>
      <c r="Q155" s="339"/>
      <c r="R155" s="106" t="str">
        <f t="shared" si="28"/>
        <v/>
      </c>
      <c r="S155" s="106" t="str">
        <f t="shared" si="29"/>
        <v>◄</v>
      </c>
      <c r="T155" s="340"/>
      <c r="U155" s="339"/>
      <c r="V155" s="23"/>
      <c r="W155" s="338"/>
      <c r="X155" s="105">
        <f t="shared" si="30"/>
        <v>0</v>
      </c>
      <c r="Y155" s="104">
        <f t="shared" si="31"/>
        <v>0</v>
      </c>
      <c r="Z155" s="19"/>
      <c r="AA155" s="103">
        <f t="shared" si="32"/>
        <v>0</v>
      </c>
      <c r="AB155" s="102">
        <f t="shared" si="33"/>
        <v>0</v>
      </c>
      <c r="AC155" s="5" t="s">
        <v>0</v>
      </c>
      <c r="AD155" s="92"/>
    </row>
    <row r="156" spans="1:30" ht="13.2" customHeight="1" x14ac:dyDescent="0.25">
      <c r="A156" s="344"/>
      <c r="B156" s="23"/>
      <c r="C156" s="113"/>
      <c r="D156" s="155" t="s">
        <v>3927</v>
      </c>
      <c r="E156" s="154">
        <v>61</v>
      </c>
      <c r="F156" s="542" t="s">
        <v>3945</v>
      </c>
      <c r="G156" s="111" t="s">
        <v>1155</v>
      </c>
      <c r="H156" s="522" t="s">
        <v>4089</v>
      </c>
      <c r="I156" s="110" t="s">
        <v>4092</v>
      </c>
      <c r="J156" s="521" t="s">
        <v>3931</v>
      </c>
      <c r="K156" s="108"/>
      <c r="L156" s="108"/>
      <c r="M156" s="107"/>
      <c r="N156" s="106" t="str">
        <f t="shared" si="26"/>
        <v/>
      </c>
      <c r="O156" s="106" t="str">
        <f t="shared" si="27"/>
        <v>◄</v>
      </c>
      <c r="P156" s="340"/>
      <c r="Q156" s="339"/>
      <c r="R156" s="106" t="str">
        <f t="shared" si="28"/>
        <v/>
      </c>
      <c r="S156" s="106" t="str">
        <f t="shared" si="29"/>
        <v>◄</v>
      </c>
      <c r="T156" s="340"/>
      <c r="U156" s="339"/>
      <c r="V156" s="23"/>
      <c r="W156" s="338"/>
      <c r="X156" s="105">
        <f t="shared" si="30"/>
        <v>0</v>
      </c>
      <c r="Y156" s="104">
        <f t="shared" si="31"/>
        <v>0</v>
      </c>
      <c r="Z156" s="19"/>
      <c r="AA156" s="103">
        <f t="shared" si="32"/>
        <v>0</v>
      </c>
      <c r="AB156" s="102">
        <f t="shared" si="33"/>
        <v>0</v>
      </c>
      <c r="AC156" s="5" t="s">
        <v>0</v>
      </c>
      <c r="AD156" s="92"/>
    </row>
    <row r="157" spans="1:30" ht="13.2" customHeight="1" x14ac:dyDescent="0.25">
      <c r="A157" s="344"/>
      <c r="B157" s="23"/>
      <c r="C157" s="113"/>
      <c r="D157" s="155" t="s">
        <v>3927</v>
      </c>
      <c r="E157" s="154">
        <v>62</v>
      </c>
      <c r="F157" s="542" t="s">
        <v>3945</v>
      </c>
      <c r="G157" s="111" t="s">
        <v>1155</v>
      </c>
      <c r="H157" s="522" t="s">
        <v>4089</v>
      </c>
      <c r="I157" s="110" t="s">
        <v>4101</v>
      </c>
      <c r="J157" s="521" t="s">
        <v>3931</v>
      </c>
      <c r="K157" s="108"/>
      <c r="L157" s="108"/>
      <c r="M157" s="107"/>
      <c r="N157" s="106" t="str">
        <f t="shared" si="26"/>
        <v/>
      </c>
      <c r="O157" s="106" t="str">
        <f t="shared" si="27"/>
        <v>◄</v>
      </c>
      <c r="P157" s="340"/>
      <c r="Q157" s="339"/>
      <c r="R157" s="106" t="str">
        <f t="shared" si="28"/>
        <v/>
      </c>
      <c r="S157" s="106" t="str">
        <f t="shared" si="29"/>
        <v>◄</v>
      </c>
      <c r="T157" s="340"/>
      <c r="U157" s="339"/>
      <c r="V157" s="23"/>
      <c r="W157" s="338"/>
      <c r="X157" s="105">
        <f t="shared" si="30"/>
        <v>0</v>
      </c>
      <c r="Y157" s="104">
        <f t="shared" si="31"/>
        <v>0</v>
      </c>
      <c r="Z157" s="19"/>
      <c r="AA157" s="103">
        <f t="shared" si="32"/>
        <v>0</v>
      </c>
      <c r="AB157" s="102">
        <f t="shared" si="33"/>
        <v>0</v>
      </c>
      <c r="AC157" s="5" t="s">
        <v>0</v>
      </c>
      <c r="AD157" s="92"/>
    </row>
    <row r="158" spans="1:30" ht="13.2" customHeight="1" x14ac:dyDescent="0.25">
      <c r="A158" s="344"/>
      <c r="B158" s="23"/>
      <c r="C158" s="113"/>
      <c r="D158" s="155" t="s">
        <v>3927</v>
      </c>
      <c r="E158" s="154">
        <v>63</v>
      </c>
      <c r="F158" s="542" t="s">
        <v>3945</v>
      </c>
      <c r="G158" s="111" t="s">
        <v>1305</v>
      </c>
      <c r="H158" s="522" t="s">
        <v>4094</v>
      </c>
      <c r="I158" s="110" t="s">
        <v>4102</v>
      </c>
      <c r="J158" s="521" t="s">
        <v>3931</v>
      </c>
      <c r="K158" s="108"/>
      <c r="L158" s="108"/>
      <c r="M158" s="107"/>
      <c r="N158" s="106" t="str">
        <f t="shared" si="26"/>
        <v/>
      </c>
      <c r="O158" s="106" t="str">
        <f t="shared" si="27"/>
        <v>◄</v>
      </c>
      <c r="P158" s="340"/>
      <c r="Q158" s="339"/>
      <c r="R158" s="106" t="str">
        <f t="shared" si="28"/>
        <v/>
      </c>
      <c r="S158" s="106" t="str">
        <f t="shared" si="29"/>
        <v>◄</v>
      </c>
      <c r="T158" s="340"/>
      <c r="U158" s="339"/>
      <c r="V158" s="23"/>
      <c r="W158" s="338"/>
      <c r="X158" s="105">
        <f t="shared" si="30"/>
        <v>0</v>
      </c>
      <c r="Y158" s="104">
        <f t="shared" si="31"/>
        <v>0</v>
      </c>
      <c r="Z158" s="19"/>
      <c r="AA158" s="103">
        <f t="shared" si="32"/>
        <v>0</v>
      </c>
      <c r="AB158" s="102">
        <f t="shared" si="33"/>
        <v>0</v>
      </c>
      <c r="AC158" s="5" t="s">
        <v>0</v>
      </c>
      <c r="AD158" s="92"/>
    </row>
    <row r="159" spans="1:30" ht="13.2" customHeight="1" x14ac:dyDescent="0.25">
      <c r="A159" s="344"/>
      <c r="B159" s="23"/>
      <c r="C159" s="113"/>
      <c r="D159" s="155" t="s">
        <v>3927</v>
      </c>
      <c r="E159" s="154">
        <v>64</v>
      </c>
      <c r="F159" s="542" t="s">
        <v>3945</v>
      </c>
      <c r="G159" s="111" t="s">
        <v>1305</v>
      </c>
      <c r="H159" s="522" t="s">
        <v>4094</v>
      </c>
      <c r="I159" s="110" t="s">
        <v>4103</v>
      </c>
      <c r="J159" s="521" t="s">
        <v>3931</v>
      </c>
      <c r="K159" s="108"/>
      <c r="L159" s="108"/>
      <c r="M159" s="107"/>
      <c r="N159" s="106" t="str">
        <f t="shared" si="26"/>
        <v/>
      </c>
      <c r="O159" s="106" t="str">
        <f t="shared" si="27"/>
        <v>◄</v>
      </c>
      <c r="P159" s="340"/>
      <c r="Q159" s="339"/>
      <c r="R159" s="106" t="str">
        <f t="shared" si="28"/>
        <v/>
      </c>
      <c r="S159" s="106" t="str">
        <f t="shared" si="29"/>
        <v>◄</v>
      </c>
      <c r="T159" s="340"/>
      <c r="U159" s="339"/>
      <c r="V159" s="23"/>
      <c r="W159" s="338"/>
      <c r="X159" s="105">
        <f t="shared" si="30"/>
        <v>0</v>
      </c>
      <c r="Y159" s="104">
        <f t="shared" si="31"/>
        <v>0</v>
      </c>
      <c r="Z159" s="19"/>
      <c r="AA159" s="103">
        <f t="shared" si="32"/>
        <v>0</v>
      </c>
      <c r="AB159" s="102">
        <f t="shared" si="33"/>
        <v>0</v>
      </c>
      <c r="AC159" s="5" t="s">
        <v>0</v>
      </c>
      <c r="AD159" s="92"/>
    </row>
    <row r="160" spans="1:30" ht="13.2" customHeight="1" x14ac:dyDescent="0.25">
      <c r="A160" s="344"/>
      <c r="B160" s="23"/>
      <c r="C160" s="113"/>
      <c r="D160" s="155" t="s">
        <v>3927</v>
      </c>
      <c r="E160" s="154">
        <v>65</v>
      </c>
      <c r="F160" s="542" t="s">
        <v>3945</v>
      </c>
      <c r="G160" s="111" t="s">
        <v>1305</v>
      </c>
      <c r="H160" s="522" t="s">
        <v>4094</v>
      </c>
      <c r="I160" s="110" t="s">
        <v>4097</v>
      </c>
      <c r="J160" s="521" t="s">
        <v>3931</v>
      </c>
      <c r="K160" s="108"/>
      <c r="L160" s="108"/>
      <c r="M160" s="107"/>
      <c r="N160" s="106" t="str">
        <f t="shared" si="26"/>
        <v/>
      </c>
      <c r="O160" s="106" t="str">
        <f t="shared" si="27"/>
        <v>◄</v>
      </c>
      <c r="P160" s="340"/>
      <c r="Q160" s="339"/>
      <c r="R160" s="106" t="str">
        <f t="shared" si="28"/>
        <v/>
      </c>
      <c r="S160" s="106" t="str">
        <f t="shared" si="29"/>
        <v>◄</v>
      </c>
      <c r="T160" s="340"/>
      <c r="U160" s="339"/>
      <c r="V160" s="23"/>
      <c r="W160" s="338"/>
      <c r="X160" s="105">
        <f t="shared" si="30"/>
        <v>0</v>
      </c>
      <c r="Y160" s="104">
        <f t="shared" si="31"/>
        <v>0</v>
      </c>
      <c r="Z160" s="19"/>
      <c r="AA160" s="103">
        <f t="shared" si="32"/>
        <v>0</v>
      </c>
      <c r="AB160" s="102">
        <f t="shared" si="33"/>
        <v>0</v>
      </c>
      <c r="AC160" s="5" t="s">
        <v>0</v>
      </c>
      <c r="AD160" s="92"/>
    </row>
    <row r="161" spans="1:30" ht="13.2" customHeight="1" thickBot="1" x14ac:dyDescent="0.3">
      <c r="A161" s="344"/>
      <c r="B161" s="23"/>
      <c r="C161" s="113"/>
      <c r="D161" s="155" t="s">
        <v>3927</v>
      </c>
      <c r="E161" s="154">
        <v>66</v>
      </c>
      <c r="F161" s="542" t="s">
        <v>3945</v>
      </c>
      <c r="G161" s="111" t="s">
        <v>1305</v>
      </c>
      <c r="H161" s="522" t="s">
        <v>4094</v>
      </c>
      <c r="I161" s="110" t="s">
        <v>4104</v>
      </c>
      <c r="J161" s="521" t="s">
        <v>3931</v>
      </c>
      <c r="K161" s="108"/>
      <c r="L161" s="108"/>
      <c r="M161" s="107"/>
      <c r="N161" s="106" t="str">
        <f t="shared" si="26"/>
        <v/>
      </c>
      <c r="O161" s="106" t="str">
        <f t="shared" si="27"/>
        <v>◄</v>
      </c>
      <c r="P161" s="340"/>
      <c r="Q161" s="339"/>
      <c r="R161" s="106" t="str">
        <f t="shared" si="28"/>
        <v/>
      </c>
      <c r="S161" s="106" t="str">
        <f t="shared" si="29"/>
        <v>◄</v>
      </c>
      <c r="T161" s="340"/>
      <c r="U161" s="339"/>
      <c r="V161" s="23"/>
      <c r="W161" s="338"/>
      <c r="X161" s="105">
        <f t="shared" si="30"/>
        <v>0</v>
      </c>
      <c r="Y161" s="104">
        <f t="shared" si="31"/>
        <v>0</v>
      </c>
      <c r="Z161" s="19"/>
      <c r="AA161" s="103">
        <f t="shared" si="32"/>
        <v>0</v>
      </c>
      <c r="AB161" s="102">
        <f t="shared" si="33"/>
        <v>0</v>
      </c>
      <c r="AC161" s="5" t="s">
        <v>0</v>
      </c>
      <c r="AD161" s="92"/>
    </row>
    <row r="162" spans="1:30" ht="16.8" thickTop="1" thickBot="1" x14ac:dyDescent="0.3">
      <c r="A162" s="157"/>
      <c r="B162" s="14">
        <f>ROWS(B163:B173)-1</f>
        <v>10</v>
      </c>
      <c r="C162" s="158" t="s">
        <v>4105</v>
      </c>
      <c r="D162" s="12"/>
      <c r="E162" s="101"/>
      <c r="F162" s="172"/>
      <c r="G162" s="10"/>
      <c r="H162" s="10"/>
      <c r="I162" s="100"/>
      <c r="J162" s="526">
        <v>11689</v>
      </c>
      <c r="K162" s="525" t="s">
        <v>3957</v>
      </c>
      <c r="L162" s="524" t="s">
        <v>3971</v>
      </c>
      <c r="M162" s="98"/>
      <c r="N162" s="97"/>
      <c r="O162" s="96" t="str">
        <f>IF(COUNTIF(N163:N173,"?")&gt;0,"?",IF(AND(P162="◄",Q162="►"),"◄►",IF(P162="◄","◄",IF(Q162="►","►",""))))</f>
        <v>◄</v>
      </c>
      <c r="P162" s="43" t="str">
        <f>IF(SUM(P163:P173)+1=ROWS(P163:P173)-COUNTIF(P163:P173,"-"),"","◄")</f>
        <v>◄</v>
      </c>
      <c r="Q162" s="42" t="str">
        <f>IF(SUM(Q163:Q173)&gt;0,"►","")</f>
        <v/>
      </c>
      <c r="R162" s="45"/>
      <c r="S162" s="96" t="str">
        <f>IF(COUNTIF(R163:R173,"?")&gt;0,"?",IF(AND(T162="◄",U162="►"),"◄►",IF(T162="◄","◄",IF(U162="►","►",""))))</f>
        <v>◄</v>
      </c>
      <c r="T162" s="43" t="str">
        <f>IF(SUM(T163:T173)+1=ROWS(T163:T173)-COUNTIF(T163:T173,"-"),"","◄")</f>
        <v>◄</v>
      </c>
      <c r="U162" s="42" t="str">
        <f>IF(SUM(U163:U173)&gt;0,"►","")</f>
        <v/>
      </c>
      <c r="V162" s="61">
        <f>ROWS(V163:V173)-1</f>
        <v>10</v>
      </c>
      <c r="W162" s="41">
        <f>SUM(W163:W173)-W173</f>
        <v>0</v>
      </c>
      <c r="X162" s="94" t="s">
        <v>3930</v>
      </c>
      <c r="Y162" s="93"/>
      <c r="Z162" s="41">
        <f>SUM(Z163:Z173)-Z173</f>
        <v>0</v>
      </c>
      <c r="AA162" s="94" t="s">
        <v>3930</v>
      </c>
      <c r="AB162" s="93"/>
      <c r="AC162" s="5" t="s">
        <v>0</v>
      </c>
      <c r="AD162" s="92"/>
    </row>
    <row r="163" spans="1:30" ht="13.2" customHeight="1" x14ac:dyDescent="0.25">
      <c r="A163" s="344"/>
      <c r="B163" s="23"/>
      <c r="C163" s="113"/>
      <c r="D163" s="155" t="s">
        <v>3927</v>
      </c>
      <c r="E163" s="154">
        <v>67</v>
      </c>
      <c r="F163" s="542" t="s">
        <v>3946</v>
      </c>
      <c r="G163" s="111" t="s">
        <v>1193</v>
      </c>
      <c r="H163" s="522" t="s">
        <v>4106</v>
      </c>
      <c r="I163" s="110" t="s">
        <v>4107</v>
      </c>
      <c r="J163" s="521" t="s">
        <v>3961</v>
      </c>
      <c r="K163" s="108"/>
      <c r="L163" s="108"/>
      <c r="M163" s="341"/>
      <c r="N163" s="106" t="str">
        <f>IF(O163="?","?","")</f>
        <v/>
      </c>
      <c r="O163" s="106" t="str">
        <f>IF(AND(P163="",Q163&gt;0),"?",IF(P163="","◄",IF(Q163&gt;=1,"►","")))</f>
        <v>◄</v>
      </c>
      <c r="P163" s="340"/>
      <c r="Q163" s="339"/>
      <c r="R163" s="106" t="str">
        <f>IF(S163="?","?","")</f>
        <v/>
      </c>
      <c r="S163" s="106" t="str">
        <f>IF(AND(T163="",U163&gt;0),"?",IF(T163="","◄",IF(U163&gt;=1,"►","")))</f>
        <v>◄</v>
      </c>
      <c r="T163" s="340"/>
      <c r="U163" s="339"/>
      <c r="V163" s="23"/>
      <c r="W163" s="338"/>
      <c r="X163" s="105">
        <f t="shared" ref="X163:Y166" si="34">(P163*W163)</f>
        <v>0</v>
      </c>
      <c r="Y163" s="104">
        <f t="shared" si="34"/>
        <v>0</v>
      </c>
      <c r="Z163" s="19"/>
      <c r="AA163" s="103">
        <f t="shared" ref="AA163:AB166" si="35">(T163*Z163)</f>
        <v>0</v>
      </c>
      <c r="AB163" s="102">
        <f t="shared" si="35"/>
        <v>0</v>
      </c>
      <c r="AC163" s="5" t="s">
        <v>0</v>
      </c>
      <c r="AD163" s="92"/>
    </row>
    <row r="164" spans="1:30" ht="13.2" customHeight="1" x14ac:dyDescent="0.25">
      <c r="A164" s="344"/>
      <c r="B164" s="23"/>
      <c r="C164" s="113"/>
      <c r="D164" s="155" t="s">
        <v>3927</v>
      </c>
      <c r="E164" s="154">
        <v>69</v>
      </c>
      <c r="F164" s="542" t="s">
        <v>3946</v>
      </c>
      <c r="G164" s="111" t="s">
        <v>1193</v>
      </c>
      <c r="H164" s="522" t="s">
        <v>4106</v>
      </c>
      <c r="I164" s="110" t="s">
        <v>4108</v>
      </c>
      <c r="J164" s="521" t="s">
        <v>3961</v>
      </c>
      <c r="K164" s="108"/>
      <c r="L164" s="108"/>
      <c r="M164" s="341"/>
      <c r="N164" s="106" t="str">
        <f>IF(O164="?","?","")</f>
        <v/>
      </c>
      <c r="O164" s="106" t="str">
        <f>IF(AND(P164="",Q164&gt;0),"?",IF(P164="","◄",IF(Q164&gt;=1,"►","")))</f>
        <v>◄</v>
      </c>
      <c r="P164" s="340"/>
      <c r="Q164" s="339"/>
      <c r="R164" s="106" t="str">
        <f>IF(S164="?","?","")</f>
        <v/>
      </c>
      <c r="S164" s="106" t="str">
        <f>IF(AND(T164="",U164&gt;0),"?",IF(T164="","◄",IF(U164&gt;=1,"►","")))</f>
        <v>◄</v>
      </c>
      <c r="T164" s="340"/>
      <c r="U164" s="339"/>
      <c r="V164" s="23"/>
      <c r="W164" s="338"/>
      <c r="X164" s="105">
        <f t="shared" si="34"/>
        <v>0</v>
      </c>
      <c r="Y164" s="104">
        <f t="shared" si="34"/>
        <v>0</v>
      </c>
      <c r="Z164" s="19"/>
      <c r="AA164" s="103">
        <f t="shared" si="35"/>
        <v>0</v>
      </c>
      <c r="AB164" s="102">
        <f t="shared" si="35"/>
        <v>0</v>
      </c>
      <c r="AC164" s="5" t="s">
        <v>0</v>
      </c>
      <c r="AD164" s="92"/>
    </row>
    <row r="165" spans="1:30" ht="13.2" customHeight="1" x14ac:dyDescent="0.25">
      <c r="A165" s="344"/>
      <c r="B165" s="23"/>
      <c r="C165" s="113"/>
      <c r="D165" s="155" t="s">
        <v>3927</v>
      </c>
      <c r="E165" s="154">
        <v>71</v>
      </c>
      <c r="F165" s="542" t="s">
        <v>3946</v>
      </c>
      <c r="G165" s="111" t="s">
        <v>1193</v>
      </c>
      <c r="H165" s="522" t="s">
        <v>4106</v>
      </c>
      <c r="I165" s="110" t="s">
        <v>4109</v>
      </c>
      <c r="J165" s="521" t="s">
        <v>3961</v>
      </c>
      <c r="K165" s="108"/>
      <c r="L165" s="108"/>
      <c r="M165" s="341"/>
      <c r="N165" s="106" t="str">
        <f>IF(O165="?","?","")</f>
        <v/>
      </c>
      <c r="O165" s="106" t="str">
        <f>IF(AND(P165="",Q165&gt;0),"?",IF(P165="","◄",IF(Q165&gt;=1,"►","")))</f>
        <v>◄</v>
      </c>
      <c r="P165" s="340"/>
      <c r="Q165" s="339"/>
      <c r="R165" s="106" t="str">
        <f>IF(S165="?","?","")</f>
        <v/>
      </c>
      <c r="S165" s="106" t="str">
        <f>IF(AND(T165="",U165&gt;0),"?",IF(T165="","◄",IF(U165&gt;=1,"►","")))</f>
        <v>◄</v>
      </c>
      <c r="T165" s="340"/>
      <c r="U165" s="339"/>
      <c r="V165" s="23"/>
      <c r="W165" s="338"/>
      <c r="X165" s="105">
        <f t="shared" si="34"/>
        <v>0</v>
      </c>
      <c r="Y165" s="104">
        <f t="shared" si="34"/>
        <v>0</v>
      </c>
      <c r="Z165" s="19"/>
      <c r="AA165" s="103">
        <f t="shared" si="35"/>
        <v>0</v>
      </c>
      <c r="AB165" s="102">
        <f t="shared" si="35"/>
        <v>0</v>
      </c>
      <c r="AC165" s="5" t="s">
        <v>0</v>
      </c>
      <c r="AD165" s="92"/>
    </row>
    <row r="166" spans="1:30" ht="13.2" customHeight="1" x14ac:dyDescent="0.25">
      <c r="A166" s="344"/>
      <c r="B166" s="23"/>
      <c r="C166" s="113"/>
      <c r="D166" s="155" t="s">
        <v>3927</v>
      </c>
      <c r="E166" s="154">
        <v>72</v>
      </c>
      <c r="F166" s="542" t="s">
        <v>3946</v>
      </c>
      <c r="G166" s="111" t="s">
        <v>1193</v>
      </c>
      <c r="H166" s="522" t="s">
        <v>4106</v>
      </c>
      <c r="I166" s="110" t="s">
        <v>4110</v>
      </c>
      <c r="J166" s="521" t="s">
        <v>3961</v>
      </c>
      <c r="K166" s="108"/>
      <c r="L166" s="108"/>
      <c r="M166" s="341"/>
      <c r="N166" s="106" t="str">
        <f>IF(O166="?","?","")</f>
        <v/>
      </c>
      <c r="O166" s="106" t="str">
        <f>IF(AND(P166="",Q166&gt;0),"?",IF(P166="","◄",IF(Q166&gt;=1,"►","")))</f>
        <v>◄</v>
      </c>
      <c r="P166" s="340"/>
      <c r="Q166" s="339"/>
      <c r="R166" s="106" t="str">
        <f>IF(S166="?","?","")</f>
        <v/>
      </c>
      <c r="S166" s="106" t="str">
        <f>IF(AND(T166="",U166&gt;0),"?",IF(T166="","◄",IF(U166&gt;=1,"►","")))</f>
        <v>◄</v>
      </c>
      <c r="T166" s="340"/>
      <c r="U166" s="339"/>
      <c r="V166" s="23"/>
      <c r="W166" s="338"/>
      <c r="X166" s="105">
        <f t="shared" si="34"/>
        <v>0</v>
      </c>
      <c r="Y166" s="104">
        <f t="shared" si="34"/>
        <v>0</v>
      </c>
      <c r="Z166" s="19"/>
      <c r="AA166" s="103">
        <f t="shared" si="35"/>
        <v>0</v>
      </c>
      <c r="AB166" s="102">
        <f t="shared" si="35"/>
        <v>0</v>
      </c>
      <c r="AC166" s="5" t="s">
        <v>0</v>
      </c>
      <c r="AD166" s="92"/>
    </row>
    <row r="167" spans="1:30" ht="13.2" customHeight="1" x14ac:dyDescent="0.25">
      <c r="A167" s="344"/>
      <c r="B167" s="23"/>
      <c r="C167" s="113"/>
      <c r="D167" s="155" t="s">
        <v>3927</v>
      </c>
      <c r="E167" s="154">
        <v>67</v>
      </c>
      <c r="F167" s="542" t="s">
        <v>3945</v>
      </c>
      <c r="G167" s="111" t="s">
        <v>1193</v>
      </c>
      <c r="H167" s="522" t="s">
        <v>4106</v>
      </c>
      <c r="I167" s="110" t="s">
        <v>4111</v>
      </c>
      <c r="J167" s="521" t="s">
        <v>3931</v>
      </c>
      <c r="K167" s="108"/>
      <c r="L167" s="108"/>
      <c r="M167" s="341"/>
      <c r="N167" s="106"/>
      <c r="O167" s="106"/>
      <c r="P167" s="340"/>
      <c r="Q167" s="339"/>
      <c r="R167" s="106"/>
      <c r="S167" s="106"/>
      <c r="T167" s="340"/>
      <c r="U167" s="339"/>
      <c r="V167" s="23"/>
      <c r="W167" s="338"/>
      <c r="X167" s="105"/>
      <c r="Y167" s="104"/>
      <c r="Z167" s="19"/>
      <c r="AA167" s="103"/>
      <c r="AB167" s="102"/>
      <c r="AC167" s="5"/>
      <c r="AD167" s="92"/>
    </row>
    <row r="168" spans="1:30" ht="13.2" customHeight="1" x14ac:dyDescent="0.25">
      <c r="A168" s="344">
        <v>1</v>
      </c>
      <c r="B168" s="23"/>
      <c r="C168" s="113"/>
      <c r="D168" s="155" t="s">
        <v>3927</v>
      </c>
      <c r="E168" s="154">
        <v>68</v>
      </c>
      <c r="F168" s="542" t="s">
        <v>3945</v>
      </c>
      <c r="G168" s="111" t="s">
        <v>1193</v>
      </c>
      <c r="H168" s="522" t="s">
        <v>4106</v>
      </c>
      <c r="I168" s="110" t="s">
        <v>4112</v>
      </c>
      <c r="J168" s="521" t="s">
        <v>3931</v>
      </c>
      <c r="K168" s="108"/>
      <c r="L168" s="108"/>
      <c r="M168" s="107"/>
      <c r="N168" s="106"/>
      <c r="O168" s="106"/>
      <c r="P168" s="340"/>
      <c r="Q168" s="339"/>
      <c r="R168" s="106"/>
      <c r="S168" s="106"/>
      <c r="T168" s="340"/>
      <c r="U168" s="339"/>
      <c r="V168" s="23"/>
      <c r="W168" s="338"/>
      <c r="X168" s="105"/>
      <c r="Y168" s="104"/>
      <c r="Z168" s="19"/>
      <c r="AA168" s="103"/>
      <c r="AB168" s="102"/>
      <c r="AC168" s="5"/>
      <c r="AD168" s="92"/>
    </row>
    <row r="169" spans="1:30" ht="13.2" customHeight="1" x14ac:dyDescent="0.25">
      <c r="A169" s="344"/>
      <c r="B169" s="23"/>
      <c r="C169" s="113"/>
      <c r="D169" s="155" t="s">
        <v>3927</v>
      </c>
      <c r="E169" s="154">
        <v>69</v>
      </c>
      <c r="F169" s="542" t="s">
        <v>3945</v>
      </c>
      <c r="G169" s="111" t="s">
        <v>1193</v>
      </c>
      <c r="H169" s="522" t="s">
        <v>4106</v>
      </c>
      <c r="I169" s="110" t="s">
        <v>4113</v>
      </c>
      <c r="J169" s="521" t="s">
        <v>3931</v>
      </c>
      <c r="K169" s="108"/>
      <c r="L169" s="108"/>
      <c r="M169" s="107"/>
      <c r="N169" s="106"/>
      <c r="O169" s="106"/>
      <c r="P169" s="340"/>
      <c r="Q169" s="339"/>
      <c r="R169" s="106"/>
      <c r="S169" s="106"/>
      <c r="T169" s="340"/>
      <c r="U169" s="339"/>
      <c r="V169" s="23"/>
      <c r="W169" s="338"/>
      <c r="X169" s="105"/>
      <c r="Y169" s="104"/>
      <c r="Z169" s="19"/>
      <c r="AA169" s="103"/>
      <c r="AB169" s="102"/>
      <c r="AC169" s="5"/>
      <c r="AD169" s="92"/>
    </row>
    <row r="170" spans="1:30" ht="13.2" customHeight="1" x14ac:dyDescent="0.25">
      <c r="A170" s="344">
        <v>1</v>
      </c>
      <c r="B170" s="23"/>
      <c r="C170" s="113"/>
      <c r="D170" s="155" t="s">
        <v>3927</v>
      </c>
      <c r="E170" s="154">
        <v>70</v>
      </c>
      <c r="F170" s="542" t="s">
        <v>3945</v>
      </c>
      <c r="G170" s="111" t="s">
        <v>1193</v>
      </c>
      <c r="H170" s="522" t="s">
        <v>4106</v>
      </c>
      <c r="I170" s="110" t="s">
        <v>4114</v>
      </c>
      <c r="J170" s="521" t="s">
        <v>3931</v>
      </c>
      <c r="K170" s="108"/>
      <c r="L170" s="108"/>
      <c r="M170" s="107"/>
      <c r="N170" s="106"/>
      <c r="O170" s="106"/>
      <c r="P170" s="340"/>
      <c r="Q170" s="339"/>
      <c r="R170" s="106"/>
      <c r="S170" s="106"/>
      <c r="T170" s="340"/>
      <c r="U170" s="339"/>
      <c r="V170" s="23"/>
      <c r="W170" s="338"/>
      <c r="X170" s="105"/>
      <c r="Y170" s="104"/>
      <c r="Z170" s="19"/>
      <c r="AA170" s="103"/>
      <c r="AB170" s="102"/>
      <c r="AC170" s="5"/>
      <c r="AD170" s="92"/>
    </row>
    <row r="171" spans="1:30" ht="13.2" customHeight="1" x14ac:dyDescent="0.25">
      <c r="A171" s="344"/>
      <c r="B171" s="23"/>
      <c r="C171" s="113"/>
      <c r="D171" s="155" t="s">
        <v>3927</v>
      </c>
      <c r="E171" s="154">
        <v>71</v>
      </c>
      <c r="F171" s="542" t="s">
        <v>3945</v>
      </c>
      <c r="G171" s="111" t="s">
        <v>1193</v>
      </c>
      <c r="H171" s="522" t="s">
        <v>4106</v>
      </c>
      <c r="I171" s="110" t="s">
        <v>4109</v>
      </c>
      <c r="J171" s="521" t="s">
        <v>3931</v>
      </c>
      <c r="K171" s="108"/>
      <c r="L171" s="108"/>
      <c r="M171" s="107"/>
      <c r="N171" s="106"/>
      <c r="O171" s="106"/>
      <c r="P171" s="340"/>
      <c r="Q171" s="339"/>
      <c r="R171" s="106"/>
      <c r="S171" s="106"/>
      <c r="T171" s="340"/>
      <c r="U171" s="339"/>
      <c r="V171" s="23"/>
      <c r="W171" s="338"/>
      <c r="X171" s="105"/>
      <c r="Y171" s="104"/>
      <c r="Z171" s="19"/>
      <c r="AA171" s="103"/>
      <c r="AB171" s="102"/>
      <c r="AC171" s="5"/>
      <c r="AD171" s="92"/>
    </row>
    <row r="172" spans="1:30" ht="13.2" customHeight="1" thickBot="1" x14ac:dyDescent="0.3">
      <c r="A172" s="344">
        <v>1</v>
      </c>
      <c r="B172" s="23"/>
      <c r="C172" s="113"/>
      <c r="D172" s="155" t="s">
        <v>3927</v>
      </c>
      <c r="E172" s="154">
        <v>72</v>
      </c>
      <c r="F172" s="542" t="s">
        <v>3945</v>
      </c>
      <c r="G172" s="111" t="s">
        <v>1193</v>
      </c>
      <c r="H172" s="522" t="s">
        <v>4106</v>
      </c>
      <c r="I172" s="110" t="s">
        <v>4115</v>
      </c>
      <c r="J172" s="521" t="s">
        <v>3931</v>
      </c>
      <c r="K172" s="108"/>
      <c r="L172" s="108"/>
      <c r="M172" s="107"/>
      <c r="N172" s="106" t="str">
        <f>IF(O172="?","?","")</f>
        <v/>
      </c>
      <c r="O172" s="106" t="str">
        <f>IF(AND(P172="",Q172&gt;0),"?",IF(P172="","◄",IF(Q172&gt;=1,"►","")))</f>
        <v>◄</v>
      </c>
      <c r="P172" s="340"/>
      <c r="Q172" s="339"/>
      <c r="R172" s="106" t="str">
        <f>IF(S172="?","?","")</f>
        <v/>
      </c>
      <c r="S172" s="106" t="str">
        <f>IF(AND(T172="",U172&gt;0),"?",IF(T172="","◄",IF(U172&gt;=1,"►","")))</f>
        <v>◄</v>
      </c>
      <c r="T172" s="340"/>
      <c r="U172" s="339"/>
      <c r="V172" s="23"/>
      <c r="W172" s="338"/>
      <c r="X172" s="105">
        <f>(P172*W172)</f>
        <v>0</v>
      </c>
      <c r="Y172" s="104">
        <f>(Q172*X172)</f>
        <v>0</v>
      </c>
      <c r="Z172" s="19"/>
      <c r="AA172" s="103">
        <f>(T172*Z172)</f>
        <v>0</v>
      </c>
      <c r="AB172" s="102">
        <f>(U172*AA172)</f>
        <v>0</v>
      </c>
      <c r="AC172" s="5" t="s">
        <v>0</v>
      </c>
      <c r="AD172" s="92"/>
    </row>
    <row r="173" spans="1:30" ht="16.8" thickTop="1" thickBot="1" x14ac:dyDescent="0.3">
      <c r="A173" s="157"/>
      <c r="B173" s="14">
        <f>ROWS(B174:B176)-1</f>
        <v>2</v>
      </c>
      <c r="C173" s="158" t="s">
        <v>4116</v>
      </c>
      <c r="D173" s="12"/>
      <c r="E173" s="101"/>
      <c r="F173" s="172"/>
      <c r="G173" s="10"/>
      <c r="H173" s="10"/>
      <c r="I173" s="100"/>
      <c r="J173" s="526">
        <v>12686</v>
      </c>
      <c r="K173" s="525" t="s">
        <v>3957</v>
      </c>
      <c r="L173" s="524" t="s">
        <v>3971</v>
      </c>
      <c r="M173" s="98"/>
      <c r="N173" s="97"/>
      <c r="O173" s="96" t="str">
        <f>IF(COUNTIF(N174:N214,"?")&gt;0,"?",IF(AND(P173="◄",Q173="►"),"◄►",IF(P173="◄","◄",IF(Q173="►","►",""))))</f>
        <v>◄</v>
      </c>
      <c r="P173" s="43" t="str">
        <f>IF(SUM(P174:P176)+1=ROWS(P174:P176)-COUNTIF(P174:P176,"-"),"","◄")</f>
        <v>◄</v>
      </c>
      <c r="Q173" s="42" t="str">
        <f>IF(SUM(Q174:Q176)&gt;0,"►","")</f>
        <v/>
      </c>
      <c r="R173" s="45"/>
      <c r="S173" s="96" t="str">
        <f>IF(COUNTIF(R174:R214,"?")&gt;0,"?",IF(AND(T173="◄",U173="►"),"◄►",IF(T173="◄","◄",IF(U173="►","►",""))))</f>
        <v>◄</v>
      </c>
      <c r="T173" s="43" t="str">
        <f>IF(SUM(T174:T176)+1=ROWS(T174:T176)-COUNTIF(T174:T176,"-"),"","◄")</f>
        <v>◄</v>
      </c>
      <c r="U173" s="42" t="str">
        <f>IF(SUM(U174:U176)&gt;0,"►","")</f>
        <v/>
      </c>
      <c r="V173" s="61">
        <f>ROWS(V174:V176)-1</f>
        <v>2</v>
      </c>
      <c r="W173" s="41">
        <f>SUM(W174:W176)-W176</f>
        <v>0</v>
      </c>
      <c r="X173" s="94" t="s">
        <v>3930</v>
      </c>
      <c r="Y173" s="93"/>
      <c r="Z173" s="41">
        <f>SUM(Z174:Z176)-Z176</f>
        <v>0</v>
      </c>
      <c r="AA173" s="94" t="s">
        <v>3930</v>
      </c>
      <c r="AB173" s="93"/>
      <c r="AC173" s="5" t="s">
        <v>0</v>
      </c>
      <c r="AD173" s="92"/>
    </row>
    <row r="174" spans="1:30" x14ac:dyDescent="0.25">
      <c r="A174" s="344"/>
      <c r="B174" s="23"/>
      <c r="C174" s="113"/>
      <c r="D174" s="155" t="s">
        <v>3927</v>
      </c>
      <c r="E174" s="154">
        <v>73</v>
      </c>
      <c r="F174" s="542" t="s">
        <v>3946</v>
      </c>
      <c r="G174" s="111" t="s">
        <v>1253</v>
      </c>
      <c r="H174" s="522" t="s">
        <v>4117</v>
      </c>
      <c r="I174" s="110" t="s">
        <v>4118</v>
      </c>
      <c r="J174" s="521" t="s">
        <v>3961</v>
      </c>
      <c r="K174" s="108"/>
      <c r="L174" s="108"/>
      <c r="M174" s="341"/>
      <c r="N174" s="106" t="str">
        <f>IF(O174="?","?","")</f>
        <v/>
      </c>
      <c r="O174" s="106" t="str">
        <f>IF(AND(P174="",Q174&gt;0),"?",IF(P174="","◄",IF(Q174&gt;=1,"►","")))</f>
        <v>◄</v>
      </c>
      <c r="P174" s="340"/>
      <c r="Q174" s="339"/>
      <c r="R174" s="106" t="str">
        <f>IF(S174="?","?","")</f>
        <v/>
      </c>
      <c r="S174" s="106" t="str">
        <f>IF(AND(T174="",U174&gt;0),"?",IF(T174="","◄",IF(U174&gt;=1,"►","")))</f>
        <v>◄</v>
      </c>
      <c r="T174" s="340"/>
      <c r="U174" s="339"/>
      <c r="V174" s="23"/>
      <c r="W174" s="338"/>
      <c r="X174" s="105">
        <f>(P174*W174)</f>
        <v>0</v>
      </c>
      <c r="Y174" s="104">
        <f>(Q174*X174)</f>
        <v>0</v>
      </c>
      <c r="Z174" s="19"/>
      <c r="AA174" s="103">
        <f>(T174*Z174)</f>
        <v>0</v>
      </c>
      <c r="AB174" s="102">
        <f>(U174*AA174)</f>
        <v>0</v>
      </c>
      <c r="AC174" s="5" t="s">
        <v>0</v>
      </c>
      <c r="AD174" s="92"/>
    </row>
    <row r="175" spans="1:30" ht="15" thickBot="1" x14ac:dyDescent="0.3">
      <c r="A175" s="344"/>
      <c r="B175" s="23"/>
      <c r="C175" s="113"/>
      <c r="D175" s="155" t="s">
        <v>3927</v>
      </c>
      <c r="E175" s="154">
        <v>73</v>
      </c>
      <c r="F175" s="542" t="s">
        <v>3945</v>
      </c>
      <c r="G175" s="111" t="s">
        <v>1253</v>
      </c>
      <c r="H175" s="522" t="s">
        <v>4117</v>
      </c>
      <c r="I175" s="110" t="s">
        <v>4119</v>
      </c>
      <c r="J175" s="521" t="s">
        <v>3931</v>
      </c>
      <c r="K175" s="108"/>
      <c r="L175" s="108"/>
      <c r="M175" s="341"/>
      <c r="N175" s="106" t="str">
        <f>IF(O175="?","?","")</f>
        <v/>
      </c>
      <c r="O175" s="106" t="str">
        <f>IF(AND(P175="",Q175&gt;0),"?",IF(P175="","◄",IF(Q175&gt;=1,"►","")))</f>
        <v>◄</v>
      </c>
      <c r="P175" s="340"/>
      <c r="Q175" s="339"/>
      <c r="R175" s="106" t="str">
        <f>IF(S175="?","?","")</f>
        <v/>
      </c>
      <c r="S175" s="106" t="str">
        <f>IF(AND(T175="",U175&gt;0),"?",IF(T175="","◄",IF(U175&gt;=1,"►","")))</f>
        <v>◄</v>
      </c>
      <c r="T175" s="340"/>
      <c r="U175" s="339"/>
      <c r="V175" s="23"/>
      <c r="W175" s="338"/>
      <c r="X175" s="105">
        <f>(P175*W175)</f>
        <v>0</v>
      </c>
      <c r="Y175" s="104">
        <f>(Q175*X175)</f>
        <v>0</v>
      </c>
      <c r="Z175" s="19"/>
      <c r="AA175" s="103">
        <f>(T175*Z175)</f>
        <v>0</v>
      </c>
      <c r="AB175" s="102">
        <f>(U175*AA175)</f>
        <v>0</v>
      </c>
      <c r="AC175" s="5" t="s">
        <v>0</v>
      </c>
      <c r="AD175" s="92"/>
    </row>
    <row r="176" spans="1:30" ht="16.8" thickTop="1" thickBot="1" x14ac:dyDescent="0.3">
      <c r="A176" s="157"/>
      <c r="B176" s="14">
        <f>ROWS(B177:B214)-1</f>
        <v>37</v>
      </c>
      <c r="C176" s="158" t="s">
        <v>4120</v>
      </c>
      <c r="D176" s="12"/>
      <c r="E176" s="101"/>
      <c r="F176" s="172"/>
      <c r="G176" s="10"/>
      <c r="H176" s="10"/>
      <c r="I176" s="100"/>
      <c r="J176" s="526">
        <v>12820</v>
      </c>
      <c r="K176" s="525" t="s">
        <v>3957</v>
      </c>
      <c r="L176" s="524" t="s">
        <v>3971</v>
      </c>
      <c r="M176" s="98"/>
      <c r="N176" s="97"/>
      <c r="O176" s="96" t="str">
        <f>IF(COUNTIF(N177:N217,"?")&gt;0,"?",IF(AND(P176="◄",Q176="►"),"◄►",IF(P176="◄","◄",IF(Q176="►","►",""))))</f>
        <v>◄</v>
      </c>
      <c r="P176" s="43" t="str">
        <f>IF(SUM(P177:P214)+1=ROWS(P177:P214)-COUNTIF(P177:P214,"-"),"","◄")</f>
        <v>◄</v>
      </c>
      <c r="Q176" s="42" t="str">
        <f>IF(SUM(Q177:Q214)&gt;0,"►","")</f>
        <v/>
      </c>
      <c r="R176" s="45"/>
      <c r="S176" s="96" t="str">
        <f>IF(COUNTIF(R177:R217,"?")&gt;0,"?",IF(AND(T176="◄",U176="►"),"◄►",IF(T176="◄","◄",IF(U176="►","►",""))))</f>
        <v>◄</v>
      </c>
      <c r="T176" s="43" t="str">
        <f>IF(SUM(T177:T214)+1=ROWS(T177:T214)-COUNTIF(T177:T214,"-"),"","◄")</f>
        <v>◄</v>
      </c>
      <c r="U176" s="42" t="str">
        <f>IF(SUM(U177:U214)&gt;0,"►","")</f>
        <v/>
      </c>
      <c r="V176" s="61">
        <f>ROWS(V177:V214)-1</f>
        <v>37</v>
      </c>
      <c r="W176" s="41">
        <f>SUM(W177:W214)-W214</f>
        <v>0</v>
      </c>
      <c r="X176" s="94" t="s">
        <v>3930</v>
      </c>
      <c r="Y176" s="93"/>
      <c r="Z176" s="41">
        <f>SUM(Z177:Z214)-Z214</f>
        <v>0</v>
      </c>
      <c r="AA176" s="94" t="s">
        <v>3930</v>
      </c>
      <c r="AB176" s="93"/>
      <c r="AC176" s="5" t="s">
        <v>0</v>
      </c>
      <c r="AD176" s="92"/>
    </row>
    <row r="177" spans="1:30" x14ac:dyDescent="0.25">
      <c r="A177" s="344"/>
      <c r="B177" s="23"/>
      <c r="C177" s="113"/>
      <c r="D177" s="155" t="s">
        <v>3927</v>
      </c>
      <c r="E177" s="154">
        <v>74</v>
      </c>
      <c r="F177" s="542" t="s">
        <v>3946</v>
      </c>
      <c r="G177" s="111" t="s">
        <v>1155</v>
      </c>
      <c r="H177" s="522" t="s">
        <v>4121</v>
      </c>
      <c r="I177" s="110" t="s">
        <v>4122</v>
      </c>
      <c r="J177" s="521" t="s">
        <v>3961</v>
      </c>
      <c r="K177" s="108"/>
      <c r="L177" s="108"/>
      <c r="M177" s="341"/>
      <c r="N177" s="106" t="str">
        <f t="shared" ref="N177:N213" si="36">IF(O177="?","?","")</f>
        <v/>
      </c>
      <c r="O177" s="106" t="str">
        <f t="shared" ref="O177:O213" si="37">IF(AND(P177="",Q177&gt;0),"?",IF(P177="","◄",IF(Q177&gt;=1,"►","")))</f>
        <v>◄</v>
      </c>
      <c r="P177" s="340"/>
      <c r="Q177" s="339"/>
      <c r="R177" s="106" t="str">
        <f t="shared" ref="R177:R213" si="38">IF(S177="?","?","")</f>
        <v/>
      </c>
      <c r="S177" s="106" t="str">
        <f t="shared" ref="S177:S213" si="39">IF(AND(T177="",U177&gt;0),"?",IF(T177="","◄",IF(U177&gt;=1,"►","")))</f>
        <v>◄</v>
      </c>
      <c r="T177" s="340"/>
      <c r="U177" s="339"/>
      <c r="V177" s="23"/>
      <c r="W177" s="338"/>
      <c r="X177" s="105">
        <f t="shared" ref="X177:X213" si="40">(P177*W177)</f>
        <v>0</v>
      </c>
      <c r="Y177" s="104">
        <f t="shared" ref="Y177:Y213" si="41">(Q177*X177)</f>
        <v>0</v>
      </c>
      <c r="Z177" s="19"/>
      <c r="AA177" s="103">
        <f t="shared" ref="AA177:AA213" si="42">(T177*Z177)</f>
        <v>0</v>
      </c>
      <c r="AB177" s="102">
        <f t="shared" ref="AB177:AB213" si="43">(U177*AA177)</f>
        <v>0</v>
      </c>
      <c r="AC177" s="5" t="s">
        <v>0</v>
      </c>
      <c r="AD177" s="92"/>
    </row>
    <row r="178" spans="1:30" x14ac:dyDescent="0.25">
      <c r="A178" s="344"/>
      <c r="B178" s="23"/>
      <c r="C178" s="113"/>
      <c r="D178" s="155" t="s">
        <v>3927</v>
      </c>
      <c r="E178" s="154">
        <v>75</v>
      </c>
      <c r="F178" s="542" t="s">
        <v>3946</v>
      </c>
      <c r="G178" s="111" t="s">
        <v>1155</v>
      </c>
      <c r="H178" s="522" t="s">
        <v>4121</v>
      </c>
      <c r="I178" s="110" t="s">
        <v>4123</v>
      </c>
      <c r="J178" s="521" t="s">
        <v>3961</v>
      </c>
      <c r="K178" s="108"/>
      <c r="L178" s="108"/>
      <c r="M178" s="341"/>
      <c r="N178" s="106" t="str">
        <f t="shared" si="36"/>
        <v/>
      </c>
      <c r="O178" s="106" t="str">
        <f t="shared" si="37"/>
        <v>◄</v>
      </c>
      <c r="P178" s="340"/>
      <c r="Q178" s="339"/>
      <c r="R178" s="106" t="str">
        <f t="shared" si="38"/>
        <v/>
      </c>
      <c r="S178" s="106" t="str">
        <f t="shared" si="39"/>
        <v>◄</v>
      </c>
      <c r="T178" s="340"/>
      <c r="U178" s="339"/>
      <c r="V178" s="23"/>
      <c r="W178" s="338"/>
      <c r="X178" s="105">
        <f t="shared" si="40"/>
        <v>0</v>
      </c>
      <c r="Y178" s="104">
        <f t="shared" si="41"/>
        <v>0</v>
      </c>
      <c r="Z178" s="19"/>
      <c r="AA178" s="103">
        <f t="shared" si="42"/>
        <v>0</v>
      </c>
      <c r="AB178" s="102">
        <f t="shared" si="43"/>
        <v>0</v>
      </c>
      <c r="AC178" s="5" t="s">
        <v>0</v>
      </c>
      <c r="AD178" s="92"/>
    </row>
    <row r="179" spans="1:30" x14ac:dyDescent="0.25">
      <c r="A179" s="344"/>
      <c r="B179" s="23"/>
      <c r="C179" s="113"/>
      <c r="D179" s="155" t="s">
        <v>3927</v>
      </c>
      <c r="E179" s="154">
        <v>76</v>
      </c>
      <c r="F179" s="542" t="s">
        <v>3946</v>
      </c>
      <c r="G179" s="111" t="s">
        <v>1305</v>
      </c>
      <c r="H179" s="522" t="s">
        <v>4124</v>
      </c>
      <c r="I179" s="110" t="s">
        <v>4125</v>
      </c>
      <c r="J179" s="521" t="s">
        <v>3961</v>
      </c>
      <c r="K179" s="108"/>
      <c r="L179" s="108"/>
      <c r="M179" s="341"/>
      <c r="N179" s="106" t="str">
        <f t="shared" si="36"/>
        <v/>
      </c>
      <c r="O179" s="106" t="str">
        <f t="shared" si="37"/>
        <v>◄</v>
      </c>
      <c r="P179" s="340"/>
      <c r="Q179" s="339"/>
      <c r="R179" s="106" t="str">
        <f t="shared" si="38"/>
        <v/>
      </c>
      <c r="S179" s="106" t="str">
        <f t="shared" si="39"/>
        <v>◄</v>
      </c>
      <c r="T179" s="340"/>
      <c r="U179" s="339"/>
      <c r="V179" s="23"/>
      <c r="W179" s="338"/>
      <c r="X179" s="105">
        <f t="shared" si="40"/>
        <v>0</v>
      </c>
      <c r="Y179" s="104">
        <f t="shared" si="41"/>
        <v>0</v>
      </c>
      <c r="Z179" s="19"/>
      <c r="AA179" s="103">
        <f t="shared" si="42"/>
        <v>0</v>
      </c>
      <c r="AB179" s="102">
        <f t="shared" si="43"/>
        <v>0</v>
      </c>
      <c r="AC179" s="5" t="s">
        <v>0</v>
      </c>
      <c r="AD179" s="92"/>
    </row>
    <row r="180" spans="1:30" x14ac:dyDescent="0.25">
      <c r="A180" s="344"/>
      <c r="B180" s="23"/>
      <c r="C180" s="113"/>
      <c r="D180" s="155" t="s">
        <v>3927</v>
      </c>
      <c r="E180" s="154">
        <v>77</v>
      </c>
      <c r="F180" s="542" t="s">
        <v>3946</v>
      </c>
      <c r="G180" s="111" t="s">
        <v>1266</v>
      </c>
      <c r="H180" s="522" t="s">
        <v>4126</v>
      </c>
      <c r="I180" s="110" t="s">
        <v>4127</v>
      </c>
      <c r="J180" s="521" t="s">
        <v>3961</v>
      </c>
      <c r="K180" s="108"/>
      <c r="L180" s="108"/>
      <c r="M180" s="341"/>
      <c r="N180" s="106" t="str">
        <f t="shared" si="36"/>
        <v/>
      </c>
      <c r="O180" s="106" t="str">
        <f t="shared" si="37"/>
        <v>◄</v>
      </c>
      <c r="P180" s="340"/>
      <c r="Q180" s="339"/>
      <c r="R180" s="106" t="str">
        <f t="shared" si="38"/>
        <v/>
      </c>
      <c r="S180" s="106" t="str">
        <f t="shared" si="39"/>
        <v>◄</v>
      </c>
      <c r="T180" s="340"/>
      <c r="U180" s="339"/>
      <c r="V180" s="23"/>
      <c r="W180" s="338"/>
      <c r="X180" s="105">
        <f t="shared" si="40"/>
        <v>0</v>
      </c>
      <c r="Y180" s="104">
        <f t="shared" si="41"/>
        <v>0</v>
      </c>
      <c r="Z180" s="19"/>
      <c r="AA180" s="103">
        <f t="shared" si="42"/>
        <v>0</v>
      </c>
      <c r="AB180" s="102">
        <f t="shared" si="43"/>
        <v>0</v>
      </c>
      <c r="AC180" s="5" t="s">
        <v>0</v>
      </c>
      <c r="AD180" s="92"/>
    </row>
    <row r="181" spans="1:30" x14ac:dyDescent="0.25">
      <c r="A181" s="344">
        <v>1</v>
      </c>
      <c r="B181" s="23"/>
      <c r="C181" s="113"/>
      <c r="D181" s="155" t="s">
        <v>3927</v>
      </c>
      <c r="E181" s="154">
        <v>78</v>
      </c>
      <c r="F181" s="542" t="s">
        <v>3946</v>
      </c>
      <c r="G181" s="111" t="s">
        <v>1266</v>
      </c>
      <c r="H181" s="522" t="s">
        <v>4126</v>
      </c>
      <c r="I181" s="110" t="s">
        <v>4127</v>
      </c>
      <c r="J181" s="521" t="s">
        <v>3961</v>
      </c>
      <c r="K181" s="108"/>
      <c r="L181" s="108"/>
      <c r="M181" s="341"/>
      <c r="N181" s="106" t="str">
        <f t="shared" si="36"/>
        <v/>
      </c>
      <c r="O181" s="106" t="str">
        <f t="shared" si="37"/>
        <v>◄</v>
      </c>
      <c r="P181" s="340"/>
      <c r="Q181" s="339"/>
      <c r="R181" s="106" t="str">
        <f t="shared" si="38"/>
        <v/>
      </c>
      <c r="S181" s="106" t="str">
        <f t="shared" si="39"/>
        <v>◄</v>
      </c>
      <c r="T181" s="340"/>
      <c r="U181" s="339"/>
      <c r="V181" s="23"/>
      <c r="W181" s="338"/>
      <c r="X181" s="105">
        <f t="shared" si="40"/>
        <v>0</v>
      </c>
      <c r="Y181" s="104">
        <f t="shared" si="41"/>
        <v>0</v>
      </c>
      <c r="Z181" s="19"/>
      <c r="AA181" s="103">
        <f t="shared" si="42"/>
        <v>0</v>
      </c>
      <c r="AB181" s="102">
        <f t="shared" si="43"/>
        <v>0</v>
      </c>
      <c r="AC181" s="5" t="s">
        <v>0</v>
      </c>
      <c r="AD181" s="92"/>
    </row>
    <row r="182" spans="1:30" x14ac:dyDescent="0.25">
      <c r="A182" s="344"/>
      <c r="B182" s="23"/>
      <c r="C182" s="113"/>
      <c r="D182" s="155" t="s">
        <v>3927</v>
      </c>
      <c r="E182" s="154">
        <v>79</v>
      </c>
      <c r="F182" s="542" t="s">
        <v>3946</v>
      </c>
      <c r="G182" s="111" t="s">
        <v>1266</v>
      </c>
      <c r="H182" s="522" t="s">
        <v>4126</v>
      </c>
      <c r="I182" s="110" t="s">
        <v>4128</v>
      </c>
      <c r="J182" s="521" t="s">
        <v>3961</v>
      </c>
      <c r="K182" s="108"/>
      <c r="L182" s="108"/>
      <c r="M182" s="341"/>
      <c r="N182" s="106" t="str">
        <f t="shared" si="36"/>
        <v/>
      </c>
      <c r="O182" s="106" t="str">
        <f t="shared" si="37"/>
        <v>◄</v>
      </c>
      <c r="P182" s="340"/>
      <c r="Q182" s="339"/>
      <c r="R182" s="106" t="str">
        <f t="shared" si="38"/>
        <v/>
      </c>
      <c r="S182" s="106" t="str">
        <f t="shared" si="39"/>
        <v>◄</v>
      </c>
      <c r="T182" s="340"/>
      <c r="U182" s="339"/>
      <c r="V182" s="23"/>
      <c r="W182" s="338"/>
      <c r="X182" s="105">
        <f t="shared" si="40"/>
        <v>0</v>
      </c>
      <c r="Y182" s="104">
        <f t="shared" si="41"/>
        <v>0</v>
      </c>
      <c r="Z182" s="19"/>
      <c r="AA182" s="103">
        <f t="shared" si="42"/>
        <v>0</v>
      </c>
      <c r="AB182" s="102">
        <f t="shared" si="43"/>
        <v>0</v>
      </c>
      <c r="AC182" s="5" t="s">
        <v>0</v>
      </c>
      <c r="AD182" s="92"/>
    </row>
    <row r="183" spans="1:30" x14ac:dyDescent="0.25">
      <c r="A183" s="344"/>
      <c r="B183" s="23"/>
      <c r="C183" s="113"/>
      <c r="D183" s="155" t="s">
        <v>3927</v>
      </c>
      <c r="E183" s="154">
        <v>80</v>
      </c>
      <c r="F183" s="542" t="s">
        <v>3946</v>
      </c>
      <c r="G183" s="111" t="s">
        <v>1266</v>
      </c>
      <c r="H183" s="522" t="s">
        <v>4126</v>
      </c>
      <c r="I183" s="110" t="s">
        <v>4129</v>
      </c>
      <c r="J183" s="521" t="s">
        <v>3961</v>
      </c>
      <c r="K183" s="108"/>
      <c r="L183" s="108"/>
      <c r="M183" s="341"/>
      <c r="N183" s="106" t="str">
        <f t="shared" si="36"/>
        <v/>
      </c>
      <c r="O183" s="106" t="str">
        <f t="shared" si="37"/>
        <v>◄</v>
      </c>
      <c r="P183" s="340"/>
      <c r="Q183" s="339"/>
      <c r="R183" s="106" t="str">
        <f t="shared" si="38"/>
        <v/>
      </c>
      <c r="S183" s="106" t="str">
        <f t="shared" si="39"/>
        <v>◄</v>
      </c>
      <c r="T183" s="340"/>
      <c r="U183" s="339"/>
      <c r="V183" s="23"/>
      <c r="W183" s="338"/>
      <c r="X183" s="105">
        <f t="shared" si="40"/>
        <v>0</v>
      </c>
      <c r="Y183" s="104">
        <f t="shared" si="41"/>
        <v>0</v>
      </c>
      <c r="Z183" s="19"/>
      <c r="AA183" s="103">
        <f t="shared" si="42"/>
        <v>0</v>
      </c>
      <c r="AB183" s="102">
        <f t="shared" si="43"/>
        <v>0</v>
      </c>
      <c r="AC183" s="5" t="s">
        <v>0</v>
      </c>
      <c r="AD183" s="92"/>
    </row>
    <row r="184" spans="1:30" x14ac:dyDescent="0.25">
      <c r="A184" s="344"/>
      <c r="B184" s="23"/>
      <c r="C184" s="113"/>
      <c r="D184" s="155" t="s">
        <v>3927</v>
      </c>
      <c r="E184" s="154">
        <v>81</v>
      </c>
      <c r="F184" s="542" t="s">
        <v>3946</v>
      </c>
      <c r="G184" s="111" t="s">
        <v>1266</v>
      </c>
      <c r="H184" s="522" t="s">
        <v>4126</v>
      </c>
      <c r="I184" s="110" t="s">
        <v>4130</v>
      </c>
      <c r="J184" s="521" t="s">
        <v>3961</v>
      </c>
      <c r="K184" s="108"/>
      <c r="L184" s="108"/>
      <c r="M184" s="341"/>
      <c r="N184" s="106" t="str">
        <f t="shared" si="36"/>
        <v/>
      </c>
      <c r="O184" s="106" t="str">
        <f t="shared" si="37"/>
        <v>◄</v>
      </c>
      <c r="P184" s="340"/>
      <c r="Q184" s="339"/>
      <c r="R184" s="106" t="str">
        <f t="shared" si="38"/>
        <v/>
      </c>
      <c r="S184" s="106" t="str">
        <f t="shared" si="39"/>
        <v>◄</v>
      </c>
      <c r="T184" s="340"/>
      <c r="U184" s="339"/>
      <c r="V184" s="23"/>
      <c r="W184" s="338"/>
      <c r="X184" s="105">
        <f t="shared" si="40"/>
        <v>0</v>
      </c>
      <c r="Y184" s="104">
        <f t="shared" si="41"/>
        <v>0</v>
      </c>
      <c r="Z184" s="19"/>
      <c r="AA184" s="103">
        <f t="shared" si="42"/>
        <v>0</v>
      </c>
      <c r="AB184" s="102">
        <f t="shared" si="43"/>
        <v>0</v>
      </c>
      <c r="AC184" s="5" t="s">
        <v>0</v>
      </c>
      <c r="AD184" s="92"/>
    </row>
    <row r="185" spans="1:30" x14ac:dyDescent="0.25">
      <c r="A185" s="344"/>
      <c r="B185" s="23"/>
      <c r="C185" s="113"/>
      <c r="D185" s="155" t="s">
        <v>3927</v>
      </c>
      <c r="E185" s="154">
        <v>82</v>
      </c>
      <c r="F185" s="542" t="s">
        <v>3946</v>
      </c>
      <c r="G185" s="111" t="s">
        <v>1266</v>
      </c>
      <c r="H185" s="522" t="s">
        <v>4126</v>
      </c>
      <c r="I185" s="110" t="s">
        <v>4130</v>
      </c>
      <c r="J185" s="521" t="s">
        <v>3961</v>
      </c>
      <c r="K185" s="108"/>
      <c r="L185" s="108"/>
      <c r="M185" s="341"/>
      <c r="N185" s="106" t="str">
        <f t="shared" si="36"/>
        <v/>
      </c>
      <c r="O185" s="106" t="str">
        <f t="shared" si="37"/>
        <v>◄</v>
      </c>
      <c r="P185" s="340"/>
      <c r="Q185" s="339"/>
      <c r="R185" s="106" t="str">
        <f t="shared" si="38"/>
        <v/>
      </c>
      <c r="S185" s="106" t="str">
        <f t="shared" si="39"/>
        <v>◄</v>
      </c>
      <c r="T185" s="340"/>
      <c r="U185" s="339"/>
      <c r="V185" s="23"/>
      <c r="W185" s="338"/>
      <c r="X185" s="105">
        <f t="shared" si="40"/>
        <v>0</v>
      </c>
      <c r="Y185" s="104">
        <f t="shared" si="41"/>
        <v>0</v>
      </c>
      <c r="Z185" s="19"/>
      <c r="AA185" s="103">
        <f t="shared" si="42"/>
        <v>0</v>
      </c>
      <c r="AB185" s="102">
        <f t="shared" si="43"/>
        <v>0</v>
      </c>
      <c r="AC185" s="5" t="s">
        <v>0</v>
      </c>
      <c r="AD185" s="92"/>
    </row>
    <row r="186" spans="1:30" x14ac:dyDescent="0.25">
      <c r="A186" s="344"/>
      <c r="B186" s="23"/>
      <c r="C186" s="113"/>
      <c r="D186" s="155" t="s">
        <v>3927</v>
      </c>
      <c r="E186" s="154">
        <v>83</v>
      </c>
      <c r="F186" s="542" t="s">
        <v>3946</v>
      </c>
      <c r="G186" s="111" t="s">
        <v>1266</v>
      </c>
      <c r="H186" s="522" t="s">
        <v>4126</v>
      </c>
      <c r="I186" s="110" t="s">
        <v>4131</v>
      </c>
      <c r="J186" s="521" t="s">
        <v>3961</v>
      </c>
      <c r="K186" s="108"/>
      <c r="L186" s="108"/>
      <c r="M186" s="341"/>
      <c r="N186" s="106" t="str">
        <f t="shared" si="36"/>
        <v/>
      </c>
      <c r="O186" s="106" t="str">
        <f t="shared" si="37"/>
        <v>◄</v>
      </c>
      <c r="P186" s="340"/>
      <c r="Q186" s="339"/>
      <c r="R186" s="106" t="str">
        <f t="shared" si="38"/>
        <v/>
      </c>
      <c r="S186" s="106" t="str">
        <f t="shared" si="39"/>
        <v>◄</v>
      </c>
      <c r="T186" s="340"/>
      <c r="U186" s="339"/>
      <c r="V186" s="23"/>
      <c r="W186" s="338"/>
      <c r="X186" s="105">
        <f t="shared" si="40"/>
        <v>0</v>
      </c>
      <c r="Y186" s="104">
        <f t="shared" si="41"/>
        <v>0</v>
      </c>
      <c r="Z186" s="19"/>
      <c r="AA186" s="103">
        <f t="shared" si="42"/>
        <v>0</v>
      </c>
      <c r="AB186" s="102">
        <f t="shared" si="43"/>
        <v>0</v>
      </c>
      <c r="AC186" s="5" t="s">
        <v>0</v>
      </c>
      <c r="AD186" s="92"/>
    </row>
    <row r="187" spans="1:30" x14ac:dyDescent="0.25">
      <c r="A187" s="344"/>
      <c r="B187" s="23"/>
      <c r="C187" s="113"/>
      <c r="D187" s="155" t="s">
        <v>3927</v>
      </c>
      <c r="E187" s="154">
        <v>84</v>
      </c>
      <c r="F187" s="542" t="s">
        <v>3946</v>
      </c>
      <c r="G187" s="111" t="s">
        <v>1266</v>
      </c>
      <c r="H187" s="522" t="s">
        <v>4126</v>
      </c>
      <c r="I187" s="110" t="s">
        <v>4132</v>
      </c>
      <c r="J187" s="521" t="s">
        <v>3961</v>
      </c>
      <c r="K187" s="108"/>
      <c r="L187" s="108"/>
      <c r="M187" s="341"/>
      <c r="N187" s="106" t="str">
        <f t="shared" si="36"/>
        <v/>
      </c>
      <c r="O187" s="106" t="str">
        <f t="shared" si="37"/>
        <v>◄</v>
      </c>
      <c r="P187" s="340"/>
      <c r="Q187" s="339"/>
      <c r="R187" s="106" t="str">
        <f t="shared" si="38"/>
        <v/>
      </c>
      <c r="S187" s="106" t="str">
        <f t="shared" si="39"/>
        <v>◄</v>
      </c>
      <c r="T187" s="340"/>
      <c r="U187" s="339"/>
      <c r="V187" s="23"/>
      <c r="W187" s="338"/>
      <c r="X187" s="105">
        <f t="shared" si="40"/>
        <v>0</v>
      </c>
      <c r="Y187" s="104">
        <f t="shared" si="41"/>
        <v>0</v>
      </c>
      <c r="Z187" s="19"/>
      <c r="AA187" s="103">
        <f t="shared" si="42"/>
        <v>0</v>
      </c>
      <c r="AB187" s="102">
        <f t="shared" si="43"/>
        <v>0</v>
      </c>
      <c r="AC187" s="5" t="s">
        <v>0</v>
      </c>
      <c r="AD187" s="92"/>
    </row>
    <row r="188" spans="1:30" x14ac:dyDescent="0.25">
      <c r="A188" s="344"/>
      <c r="B188" s="23"/>
      <c r="C188" s="113"/>
      <c r="D188" s="155" t="s">
        <v>3927</v>
      </c>
      <c r="E188" s="154">
        <v>85</v>
      </c>
      <c r="F188" s="542" t="s">
        <v>3946</v>
      </c>
      <c r="G188" s="111" t="s">
        <v>1266</v>
      </c>
      <c r="H188" s="522" t="s">
        <v>4126</v>
      </c>
      <c r="I188" s="110" t="s">
        <v>4133</v>
      </c>
      <c r="J188" s="521" t="s">
        <v>3961</v>
      </c>
      <c r="K188" s="108"/>
      <c r="L188" s="108"/>
      <c r="M188" s="341"/>
      <c r="N188" s="106" t="str">
        <f t="shared" si="36"/>
        <v/>
      </c>
      <c r="O188" s="106" t="str">
        <f t="shared" si="37"/>
        <v>◄</v>
      </c>
      <c r="P188" s="340"/>
      <c r="Q188" s="339"/>
      <c r="R188" s="106" t="str">
        <f t="shared" si="38"/>
        <v/>
      </c>
      <c r="S188" s="106" t="str">
        <f t="shared" si="39"/>
        <v>◄</v>
      </c>
      <c r="T188" s="340"/>
      <c r="U188" s="339"/>
      <c r="V188" s="23"/>
      <c r="W188" s="338"/>
      <c r="X188" s="105">
        <f t="shared" si="40"/>
        <v>0</v>
      </c>
      <c r="Y188" s="104">
        <f t="shared" si="41"/>
        <v>0</v>
      </c>
      <c r="Z188" s="19"/>
      <c r="AA188" s="103">
        <f t="shared" si="42"/>
        <v>0</v>
      </c>
      <c r="AB188" s="102">
        <f t="shared" si="43"/>
        <v>0</v>
      </c>
      <c r="AC188" s="5" t="s">
        <v>0</v>
      </c>
      <c r="AD188" s="92"/>
    </row>
    <row r="189" spans="1:30" x14ac:dyDescent="0.25">
      <c r="A189" s="344"/>
      <c r="B189" s="23"/>
      <c r="C189" s="113"/>
      <c r="D189" s="155" t="s">
        <v>3927</v>
      </c>
      <c r="E189" s="154">
        <v>86</v>
      </c>
      <c r="F189" s="542" t="s">
        <v>3946</v>
      </c>
      <c r="G189" s="111" t="s">
        <v>1266</v>
      </c>
      <c r="H189" s="522" t="s">
        <v>4126</v>
      </c>
      <c r="I189" s="110" t="s">
        <v>4134</v>
      </c>
      <c r="J189" s="521" t="s">
        <v>3961</v>
      </c>
      <c r="K189" s="108"/>
      <c r="L189" s="108"/>
      <c r="M189" s="341"/>
      <c r="N189" s="106" t="str">
        <f t="shared" si="36"/>
        <v/>
      </c>
      <c r="O189" s="106" t="str">
        <f t="shared" si="37"/>
        <v>◄</v>
      </c>
      <c r="P189" s="340"/>
      <c r="Q189" s="339"/>
      <c r="R189" s="106" t="str">
        <f t="shared" si="38"/>
        <v/>
      </c>
      <c r="S189" s="106" t="str">
        <f t="shared" si="39"/>
        <v>◄</v>
      </c>
      <c r="T189" s="340"/>
      <c r="U189" s="339"/>
      <c r="V189" s="23"/>
      <c r="W189" s="338"/>
      <c r="X189" s="105">
        <f t="shared" si="40"/>
        <v>0</v>
      </c>
      <c r="Y189" s="104">
        <f t="shared" si="41"/>
        <v>0</v>
      </c>
      <c r="Z189" s="19"/>
      <c r="AA189" s="103">
        <f t="shared" si="42"/>
        <v>0</v>
      </c>
      <c r="AB189" s="102">
        <f t="shared" si="43"/>
        <v>0</v>
      </c>
      <c r="AC189" s="5" t="s">
        <v>0</v>
      </c>
      <c r="AD189" s="92"/>
    </row>
    <row r="190" spans="1:30" x14ac:dyDescent="0.25">
      <c r="A190" s="344"/>
      <c r="B190" s="23"/>
      <c r="C190" s="113"/>
      <c r="D190" s="155" t="s">
        <v>3927</v>
      </c>
      <c r="E190" s="154">
        <v>87</v>
      </c>
      <c r="F190" s="542" t="s">
        <v>3946</v>
      </c>
      <c r="G190" s="111" t="s">
        <v>1266</v>
      </c>
      <c r="H190" s="522" t="s">
        <v>4126</v>
      </c>
      <c r="I190" s="110" t="s">
        <v>4135</v>
      </c>
      <c r="J190" s="521" t="s">
        <v>3961</v>
      </c>
      <c r="K190" s="108"/>
      <c r="L190" s="108"/>
      <c r="M190" s="341"/>
      <c r="N190" s="106" t="str">
        <f t="shared" si="36"/>
        <v/>
      </c>
      <c r="O190" s="106" t="str">
        <f t="shared" si="37"/>
        <v>◄</v>
      </c>
      <c r="P190" s="340"/>
      <c r="Q190" s="339"/>
      <c r="R190" s="106" t="str">
        <f t="shared" si="38"/>
        <v/>
      </c>
      <c r="S190" s="106" t="str">
        <f t="shared" si="39"/>
        <v>◄</v>
      </c>
      <c r="T190" s="340"/>
      <c r="U190" s="339"/>
      <c r="V190" s="23"/>
      <c r="W190" s="338"/>
      <c r="X190" s="105">
        <f t="shared" si="40"/>
        <v>0</v>
      </c>
      <c r="Y190" s="104">
        <f t="shared" si="41"/>
        <v>0</v>
      </c>
      <c r="Z190" s="19"/>
      <c r="AA190" s="103">
        <f t="shared" si="42"/>
        <v>0</v>
      </c>
      <c r="AB190" s="102">
        <f t="shared" si="43"/>
        <v>0</v>
      </c>
      <c r="AC190" s="5" t="s">
        <v>0</v>
      </c>
      <c r="AD190" s="92"/>
    </row>
    <row r="191" spans="1:30" x14ac:dyDescent="0.25">
      <c r="A191" s="344">
        <v>1</v>
      </c>
      <c r="B191" s="23"/>
      <c r="C191" s="113"/>
      <c r="D191" s="155" t="s">
        <v>3927</v>
      </c>
      <c r="E191" s="154">
        <v>88</v>
      </c>
      <c r="F191" s="542" t="s">
        <v>3946</v>
      </c>
      <c r="G191" s="111" t="s">
        <v>1266</v>
      </c>
      <c r="H191" s="522" t="s">
        <v>4126</v>
      </c>
      <c r="I191" s="110" t="s">
        <v>4136</v>
      </c>
      <c r="J191" s="521" t="s">
        <v>3961</v>
      </c>
      <c r="K191" s="108"/>
      <c r="L191" s="108"/>
      <c r="M191" s="341"/>
      <c r="N191" s="106" t="str">
        <f t="shared" si="36"/>
        <v/>
      </c>
      <c r="O191" s="106" t="str">
        <f t="shared" si="37"/>
        <v>◄</v>
      </c>
      <c r="P191" s="340"/>
      <c r="Q191" s="339"/>
      <c r="R191" s="106" t="str">
        <f t="shared" si="38"/>
        <v/>
      </c>
      <c r="S191" s="106" t="str">
        <f t="shared" si="39"/>
        <v>◄</v>
      </c>
      <c r="T191" s="340"/>
      <c r="U191" s="339"/>
      <c r="V191" s="23"/>
      <c r="W191" s="338"/>
      <c r="X191" s="105">
        <f t="shared" si="40"/>
        <v>0</v>
      </c>
      <c r="Y191" s="104">
        <f t="shared" si="41"/>
        <v>0</v>
      </c>
      <c r="Z191" s="19"/>
      <c r="AA191" s="103">
        <f t="shared" si="42"/>
        <v>0</v>
      </c>
      <c r="AB191" s="102">
        <f t="shared" si="43"/>
        <v>0</v>
      </c>
      <c r="AC191" s="5" t="s">
        <v>0</v>
      </c>
      <c r="AD191" s="92"/>
    </row>
    <row r="192" spans="1:30" x14ac:dyDescent="0.25">
      <c r="A192" s="344"/>
      <c r="B192" s="23"/>
      <c r="C192" s="113"/>
      <c r="D192" s="155" t="s">
        <v>3927</v>
      </c>
      <c r="E192" s="154">
        <v>90</v>
      </c>
      <c r="F192" s="542" t="s">
        <v>3946</v>
      </c>
      <c r="G192" s="111" t="s">
        <v>1266</v>
      </c>
      <c r="H192" s="522" t="s">
        <v>4126</v>
      </c>
      <c r="I192" s="110" t="s">
        <v>4137</v>
      </c>
      <c r="J192" s="521" t="s">
        <v>3961</v>
      </c>
      <c r="K192" s="108"/>
      <c r="L192" s="108"/>
      <c r="M192" s="341"/>
      <c r="N192" s="106" t="str">
        <f t="shared" si="36"/>
        <v/>
      </c>
      <c r="O192" s="106" t="str">
        <f t="shared" si="37"/>
        <v>◄</v>
      </c>
      <c r="P192" s="340"/>
      <c r="Q192" s="339"/>
      <c r="R192" s="106" t="str">
        <f t="shared" si="38"/>
        <v/>
      </c>
      <c r="S192" s="106" t="str">
        <f t="shared" si="39"/>
        <v>◄</v>
      </c>
      <c r="T192" s="340"/>
      <c r="U192" s="339"/>
      <c r="V192" s="23"/>
      <c r="W192" s="338"/>
      <c r="X192" s="105">
        <f t="shared" si="40"/>
        <v>0</v>
      </c>
      <c r="Y192" s="104">
        <f t="shared" si="41"/>
        <v>0</v>
      </c>
      <c r="Z192" s="19"/>
      <c r="AA192" s="103">
        <f t="shared" si="42"/>
        <v>0</v>
      </c>
      <c r="AB192" s="102">
        <f t="shared" si="43"/>
        <v>0</v>
      </c>
      <c r="AC192" s="5" t="s">
        <v>0</v>
      </c>
      <c r="AD192" s="92"/>
    </row>
    <row r="193" spans="1:30" x14ac:dyDescent="0.25">
      <c r="A193" s="344"/>
      <c r="B193" s="23"/>
      <c r="C193" s="113"/>
      <c r="D193" s="155" t="s">
        <v>3927</v>
      </c>
      <c r="E193" s="154">
        <v>91</v>
      </c>
      <c r="F193" s="542" t="s">
        <v>3946</v>
      </c>
      <c r="G193" s="111" t="s">
        <v>1266</v>
      </c>
      <c r="H193" s="522" t="s">
        <v>4126</v>
      </c>
      <c r="I193" s="110" t="s">
        <v>4138</v>
      </c>
      <c r="J193" s="521" t="s">
        <v>3961</v>
      </c>
      <c r="K193" s="108"/>
      <c r="L193" s="108"/>
      <c r="M193" s="341"/>
      <c r="N193" s="106" t="str">
        <f t="shared" si="36"/>
        <v/>
      </c>
      <c r="O193" s="106" t="str">
        <f t="shared" si="37"/>
        <v>◄</v>
      </c>
      <c r="P193" s="340"/>
      <c r="Q193" s="339"/>
      <c r="R193" s="106" t="str">
        <f t="shared" si="38"/>
        <v/>
      </c>
      <c r="S193" s="106" t="str">
        <f t="shared" si="39"/>
        <v>◄</v>
      </c>
      <c r="T193" s="340"/>
      <c r="U193" s="339"/>
      <c r="V193" s="23"/>
      <c r="W193" s="338"/>
      <c r="X193" s="105">
        <f t="shared" si="40"/>
        <v>0</v>
      </c>
      <c r="Y193" s="104">
        <f t="shared" si="41"/>
        <v>0</v>
      </c>
      <c r="Z193" s="19"/>
      <c r="AA193" s="103">
        <f t="shared" si="42"/>
        <v>0</v>
      </c>
      <c r="AB193" s="102">
        <f t="shared" si="43"/>
        <v>0</v>
      </c>
      <c r="AC193" s="5" t="s">
        <v>0</v>
      </c>
      <c r="AD193" s="92"/>
    </row>
    <row r="194" spans="1:30" x14ac:dyDescent="0.25">
      <c r="A194" s="344"/>
      <c r="B194" s="23"/>
      <c r="C194" s="113"/>
      <c r="D194" s="155" t="s">
        <v>3927</v>
      </c>
      <c r="E194" s="154">
        <v>92</v>
      </c>
      <c r="F194" s="542" t="s">
        <v>3946</v>
      </c>
      <c r="G194" s="111" t="s">
        <v>1266</v>
      </c>
      <c r="H194" s="522" t="s">
        <v>4126</v>
      </c>
      <c r="I194" s="110" t="s">
        <v>4139</v>
      </c>
      <c r="J194" s="521" t="s">
        <v>3961</v>
      </c>
      <c r="K194" s="108"/>
      <c r="L194" s="108"/>
      <c r="M194" s="341"/>
      <c r="N194" s="106" t="str">
        <f t="shared" si="36"/>
        <v/>
      </c>
      <c r="O194" s="106" t="str">
        <f t="shared" si="37"/>
        <v>◄</v>
      </c>
      <c r="P194" s="340"/>
      <c r="Q194" s="339"/>
      <c r="R194" s="106" t="str">
        <f t="shared" si="38"/>
        <v/>
      </c>
      <c r="S194" s="106" t="str">
        <f t="shared" si="39"/>
        <v>◄</v>
      </c>
      <c r="T194" s="340"/>
      <c r="U194" s="339"/>
      <c r="V194" s="23"/>
      <c r="W194" s="338"/>
      <c r="X194" s="105">
        <f t="shared" si="40"/>
        <v>0</v>
      </c>
      <c r="Y194" s="104">
        <f t="shared" si="41"/>
        <v>0</v>
      </c>
      <c r="Z194" s="19"/>
      <c r="AA194" s="103">
        <f t="shared" si="42"/>
        <v>0</v>
      </c>
      <c r="AB194" s="102">
        <f t="shared" si="43"/>
        <v>0</v>
      </c>
      <c r="AC194" s="5" t="s">
        <v>0</v>
      </c>
      <c r="AD194" s="92"/>
    </row>
    <row r="195" spans="1:30" x14ac:dyDescent="0.25">
      <c r="A195" s="344"/>
      <c r="B195" s="23"/>
      <c r="C195" s="113"/>
      <c r="D195" s="155" t="s">
        <v>3927</v>
      </c>
      <c r="E195" s="154">
        <v>93</v>
      </c>
      <c r="F195" s="542" t="s">
        <v>3946</v>
      </c>
      <c r="G195" s="111" t="s">
        <v>1266</v>
      </c>
      <c r="H195" s="522" t="s">
        <v>4126</v>
      </c>
      <c r="I195" s="110" t="s">
        <v>4140</v>
      </c>
      <c r="J195" s="521" t="s">
        <v>3961</v>
      </c>
      <c r="K195" s="108"/>
      <c r="L195" s="108"/>
      <c r="M195" s="341"/>
      <c r="N195" s="106" t="str">
        <f t="shared" si="36"/>
        <v/>
      </c>
      <c r="O195" s="106" t="str">
        <f t="shared" si="37"/>
        <v>◄</v>
      </c>
      <c r="P195" s="340"/>
      <c r="Q195" s="339"/>
      <c r="R195" s="106" t="str">
        <f t="shared" si="38"/>
        <v/>
      </c>
      <c r="S195" s="106" t="str">
        <f t="shared" si="39"/>
        <v>◄</v>
      </c>
      <c r="T195" s="340"/>
      <c r="U195" s="339"/>
      <c r="V195" s="23"/>
      <c r="W195" s="338"/>
      <c r="X195" s="105">
        <f t="shared" si="40"/>
        <v>0</v>
      </c>
      <c r="Y195" s="104">
        <f t="shared" si="41"/>
        <v>0</v>
      </c>
      <c r="Z195" s="19"/>
      <c r="AA195" s="103">
        <f t="shared" si="42"/>
        <v>0</v>
      </c>
      <c r="AB195" s="102">
        <f t="shared" si="43"/>
        <v>0</v>
      </c>
      <c r="AC195" s="5" t="s">
        <v>0</v>
      </c>
      <c r="AD195" s="92"/>
    </row>
    <row r="196" spans="1:30" x14ac:dyDescent="0.25">
      <c r="A196" s="344"/>
      <c r="B196" s="23"/>
      <c r="C196" s="113"/>
      <c r="D196" s="155" t="s">
        <v>3927</v>
      </c>
      <c r="E196" s="154">
        <v>94</v>
      </c>
      <c r="F196" s="542" t="s">
        <v>3946</v>
      </c>
      <c r="G196" s="111" t="s">
        <v>1266</v>
      </c>
      <c r="H196" s="522" t="s">
        <v>4126</v>
      </c>
      <c r="I196" s="110" t="s">
        <v>4141</v>
      </c>
      <c r="J196" s="521" t="s">
        <v>3961</v>
      </c>
      <c r="K196" s="108"/>
      <c r="L196" s="108"/>
      <c r="M196" s="341"/>
      <c r="N196" s="106" t="str">
        <f t="shared" si="36"/>
        <v/>
      </c>
      <c r="O196" s="106" t="str">
        <f t="shared" si="37"/>
        <v>◄</v>
      </c>
      <c r="P196" s="340"/>
      <c r="Q196" s="339"/>
      <c r="R196" s="106" t="str">
        <f t="shared" si="38"/>
        <v/>
      </c>
      <c r="S196" s="106" t="str">
        <f t="shared" si="39"/>
        <v>◄</v>
      </c>
      <c r="T196" s="340"/>
      <c r="U196" s="339"/>
      <c r="V196" s="23"/>
      <c r="W196" s="338"/>
      <c r="X196" s="105">
        <f t="shared" si="40"/>
        <v>0</v>
      </c>
      <c r="Y196" s="104">
        <f t="shared" si="41"/>
        <v>0</v>
      </c>
      <c r="Z196" s="19"/>
      <c r="AA196" s="103">
        <f t="shared" si="42"/>
        <v>0</v>
      </c>
      <c r="AB196" s="102">
        <f t="shared" si="43"/>
        <v>0</v>
      </c>
      <c r="AC196" s="5" t="s">
        <v>0</v>
      </c>
      <c r="AD196" s="92"/>
    </row>
    <row r="197" spans="1:30" x14ac:dyDescent="0.25">
      <c r="A197" s="344">
        <v>1</v>
      </c>
      <c r="B197" s="23"/>
      <c r="C197" s="113"/>
      <c r="D197" s="155" t="s">
        <v>3927</v>
      </c>
      <c r="E197" s="154">
        <v>95</v>
      </c>
      <c r="F197" s="542" t="s">
        <v>3946</v>
      </c>
      <c r="G197" s="111" t="s">
        <v>1266</v>
      </c>
      <c r="H197" s="522" t="s">
        <v>4126</v>
      </c>
      <c r="I197" s="110" t="s">
        <v>4142</v>
      </c>
      <c r="J197" s="521" t="s">
        <v>3961</v>
      </c>
      <c r="K197" s="108"/>
      <c r="L197" s="108"/>
      <c r="M197" s="341"/>
      <c r="N197" s="106" t="str">
        <f t="shared" si="36"/>
        <v/>
      </c>
      <c r="O197" s="106" t="str">
        <f t="shared" si="37"/>
        <v>◄</v>
      </c>
      <c r="P197" s="340"/>
      <c r="Q197" s="339"/>
      <c r="R197" s="106" t="str">
        <f t="shared" si="38"/>
        <v/>
      </c>
      <c r="S197" s="106" t="str">
        <f t="shared" si="39"/>
        <v>◄</v>
      </c>
      <c r="T197" s="340"/>
      <c r="U197" s="339"/>
      <c r="V197" s="23"/>
      <c r="W197" s="338"/>
      <c r="X197" s="105">
        <f t="shared" si="40"/>
        <v>0</v>
      </c>
      <c r="Y197" s="104">
        <f t="shared" si="41"/>
        <v>0</v>
      </c>
      <c r="Z197" s="19"/>
      <c r="AA197" s="103">
        <f t="shared" si="42"/>
        <v>0</v>
      </c>
      <c r="AB197" s="102">
        <f t="shared" si="43"/>
        <v>0</v>
      </c>
      <c r="AC197" s="5" t="s">
        <v>0</v>
      </c>
      <c r="AD197" s="92"/>
    </row>
    <row r="198" spans="1:30" ht="13.8" customHeight="1" x14ac:dyDescent="0.25">
      <c r="A198" s="344"/>
      <c r="B198" s="23"/>
      <c r="C198" s="113"/>
      <c r="D198" s="155" t="s">
        <v>3927</v>
      </c>
      <c r="E198" s="154">
        <v>74</v>
      </c>
      <c r="F198" s="542" t="s">
        <v>3945</v>
      </c>
      <c r="G198" s="111" t="s">
        <v>1155</v>
      </c>
      <c r="H198" s="522" t="s">
        <v>4121</v>
      </c>
      <c r="I198" s="110" t="s">
        <v>4143</v>
      </c>
      <c r="J198" s="521" t="s">
        <v>3931</v>
      </c>
      <c r="K198" s="108"/>
      <c r="L198" s="108"/>
      <c r="M198" s="341"/>
      <c r="N198" s="106" t="str">
        <f t="shared" si="36"/>
        <v/>
      </c>
      <c r="O198" s="106" t="str">
        <f t="shared" si="37"/>
        <v>◄</v>
      </c>
      <c r="P198" s="340"/>
      <c r="Q198" s="339"/>
      <c r="R198" s="106" t="str">
        <f t="shared" si="38"/>
        <v/>
      </c>
      <c r="S198" s="106" t="str">
        <f t="shared" si="39"/>
        <v>◄</v>
      </c>
      <c r="T198" s="340"/>
      <c r="U198" s="339"/>
      <c r="V198" s="23"/>
      <c r="W198" s="338"/>
      <c r="X198" s="105">
        <f t="shared" si="40"/>
        <v>0</v>
      </c>
      <c r="Y198" s="104">
        <f t="shared" si="41"/>
        <v>0</v>
      </c>
      <c r="Z198" s="19"/>
      <c r="AA198" s="103">
        <f t="shared" si="42"/>
        <v>0</v>
      </c>
      <c r="AB198" s="102">
        <f t="shared" si="43"/>
        <v>0</v>
      </c>
      <c r="AC198" s="5" t="s">
        <v>0</v>
      </c>
      <c r="AD198" s="92"/>
    </row>
    <row r="199" spans="1:30" ht="13.8" customHeight="1" x14ac:dyDescent="0.25">
      <c r="A199" s="344"/>
      <c r="B199" s="23"/>
      <c r="C199" s="113"/>
      <c r="D199" s="155" t="s">
        <v>3927</v>
      </c>
      <c r="E199" s="154">
        <v>75</v>
      </c>
      <c r="F199" s="542" t="s">
        <v>3945</v>
      </c>
      <c r="G199" s="111" t="s">
        <v>1155</v>
      </c>
      <c r="H199" s="522" t="s">
        <v>4121</v>
      </c>
      <c r="I199" s="110" t="s">
        <v>4144</v>
      </c>
      <c r="J199" s="521" t="s">
        <v>3931</v>
      </c>
      <c r="K199" s="108"/>
      <c r="L199" s="108"/>
      <c r="M199" s="341"/>
      <c r="N199" s="106" t="str">
        <f t="shared" si="36"/>
        <v/>
      </c>
      <c r="O199" s="106" t="str">
        <f t="shared" si="37"/>
        <v>◄</v>
      </c>
      <c r="P199" s="340"/>
      <c r="Q199" s="339"/>
      <c r="R199" s="106" t="str">
        <f t="shared" si="38"/>
        <v/>
      </c>
      <c r="S199" s="106" t="str">
        <f t="shared" si="39"/>
        <v>◄</v>
      </c>
      <c r="T199" s="340"/>
      <c r="U199" s="339"/>
      <c r="V199" s="23"/>
      <c r="W199" s="338"/>
      <c r="X199" s="105">
        <f t="shared" si="40"/>
        <v>0</v>
      </c>
      <c r="Y199" s="104">
        <f t="shared" si="41"/>
        <v>0</v>
      </c>
      <c r="Z199" s="19"/>
      <c r="AA199" s="103">
        <f t="shared" si="42"/>
        <v>0</v>
      </c>
      <c r="AB199" s="102">
        <f t="shared" si="43"/>
        <v>0</v>
      </c>
      <c r="AC199" s="5" t="s">
        <v>0</v>
      </c>
      <c r="AD199" s="92"/>
    </row>
    <row r="200" spans="1:30" ht="13.8" customHeight="1" x14ac:dyDescent="0.25">
      <c r="A200" s="344"/>
      <c r="B200" s="23"/>
      <c r="C200" s="113"/>
      <c r="D200" s="155" t="s">
        <v>3927</v>
      </c>
      <c r="E200" s="154">
        <v>76</v>
      </c>
      <c r="F200" s="542" t="s">
        <v>3945</v>
      </c>
      <c r="G200" s="111" t="s">
        <v>1305</v>
      </c>
      <c r="H200" s="522" t="s">
        <v>4124</v>
      </c>
      <c r="I200" s="110" t="s">
        <v>4145</v>
      </c>
      <c r="J200" s="521" t="s">
        <v>3931</v>
      </c>
      <c r="K200" s="108"/>
      <c r="L200" s="108"/>
      <c r="M200" s="341"/>
      <c r="N200" s="106" t="str">
        <f t="shared" si="36"/>
        <v/>
      </c>
      <c r="O200" s="106" t="str">
        <f t="shared" si="37"/>
        <v>◄</v>
      </c>
      <c r="P200" s="340"/>
      <c r="Q200" s="339"/>
      <c r="R200" s="106" t="str">
        <f t="shared" si="38"/>
        <v/>
      </c>
      <c r="S200" s="106" t="str">
        <f t="shared" si="39"/>
        <v>◄</v>
      </c>
      <c r="T200" s="340"/>
      <c r="U200" s="339"/>
      <c r="V200" s="23"/>
      <c r="W200" s="338"/>
      <c r="X200" s="105">
        <f t="shared" si="40"/>
        <v>0</v>
      </c>
      <c r="Y200" s="104">
        <f t="shared" si="41"/>
        <v>0</v>
      </c>
      <c r="Z200" s="19"/>
      <c r="AA200" s="103">
        <f t="shared" si="42"/>
        <v>0</v>
      </c>
      <c r="AB200" s="102">
        <f t="shared" si="43"/>
        <v>0</v>
      </c>
      <c r="AC200" s="5" t="s">
        <v>0</v>
      </c>
      <c r="AD200" s="92"/>
    </row>
    <row r="201" spans="1:30" ht="13.8" customHeight="1" x14ac:dyDescent="0.25">
      <c r="A201" s="344">
        <v>1</v>
      </c>
      <c r="B201" s="23"/>
      <c r="C201" s="113"/>
      <c r="D201" s="155" t="s">
        <v>3927</v>
      </c>
      <c r="E201" s="154">
        <v>78</v>
      </c>
      <c r="F201" s="542" t="s">
        <v>3945</v>
      </c>
      <c r="G201" s="111" t="s">
        <v>1266</v>
      </c>
      <c r="H201" s="522" t="s">
        <v>4126</v>
      </c>
      <c r="I201" s="110" t="s">
        <v>4146</v>
      </c>
      <c r="J201" s="521" t="s">
        <v>3931</v>
      </c>
      <c r="K201" s="108"/>
      <c r="L201" s="108"/>
      <c r="M201" s="341"/>
      <c r="N201" s="106" t="str">
        <f t="shared" si="36"/>
        <v/>
      </c>
      <c r="O201" s="106" t="str">
        <f t="shared" si="37"/>
        <v>◄</v>
      </c>
      <c r="P201" s="340"/>
      <c r="Q201" s="339"/>
      <c r="R201" s="106" t="str">
        <f t="shared" si="38"/>
        <v/>
      </c>
      <c r="S201" s="106" t="str">
        <f t="shared" si="39"/>
        <v>◄</v>
      </c>
      <c r="T201" s="340"/>
      <c r="U201" s="339"/>
      <c r="V201" s="23"/>
      <c r="W201" s="338"/>
      <c r="X201" s="105">
        <f t="shared" si="40"/>
        <v>0</v>
      </c>
      <c r="Y201" s="104">
        <f t="shared" si="41"/>
        <v>0</v>
      </c>
      <c r="Z201" s="19"/>
      <c r="AA201" s="103">
        <f t="shared" si="42"/>
        <v>0</v>
      </c>
      <c r="AB201" s="102">
        <f t="shared" si="43"/>
        <v>0</v>
      </c>
      <c r="AC201" s="5" t="s">
        <v>0</v>
      </c>
      <c r="AD201" s="92"/>
    </row>
    <row r="202" spans="1:30" ht="13.8" customHeight="1" x14ac:dyDescent="0.25">
      <c r="A202" s="344"/>
      <c r="B202" s="23"/>
      <c r="C202" s="113"/>
      <c r="D202" s="155" t="s">
        <v>3927</v>
      </c>
      <c r="E202" s="154">
        <v>81</v>
      </c>
      <c r="F202" s="542" t="s">
        <v>3945</v>
      </c>
      <c r="G202" s="111" t="s">
        <v>1266</v>
      </c>
      <c r="H202" s="522" t="s">
        <v>4126</v>
      </c>
      <c r="I202" s="110" t="s">
        <v>4147</v>
      </c>
      <c r="J202" s="521" t="s">
        <v>3931</v>
      </c>
      <c r="K202" s="108"/>
      <c r="L202" s="108"/>
      <c r="M202" s="341"/>
      <c r="N202" s="106" t="str">
        <f t="shared" si="36"/>
        <v/>
      </c>
      <c r="O202" s="106" t="str">
        <f t="shared" si="37"/>
        <v>◄</v>
      </c>
      <c r="P202" s="340"/>
      <c r="Q202" s="339"/>
      <c r="R202" s="106" t="str">
        <f t="shared" si="38"/>
        <v/>
      </c>
      <c r="S202" s="106" t="str">
        <f t="shared" si="39"/>
        <v>◄</v>
      </c>
      <c r="T202" s="340"/>
      <c r="U202" s="339"/>
      <c r="V202" s="23"/>
      <c r="W202" s="338"/>
      <c r="X202" s="105">
        <f t="shared" si="40"/>
        <v>0</v>
      </c>
      <c r="Y202" s="104">
        <f t="shared" si="41"/>
        <v>0</v>
      </c>
      <c r="Z202" s="19"/>
      <c r="AA202" s="103">
        <f t="shared" si="42"/>
        <v>0</v>
      </c>
      <c r="AB202" s="102">
        <f t="shared" si="43"/>
        <v>0</v>
      </c>
      <c r="AC202" s="5" t="s">
        <v>0</v>
      </c>
      <c r="AD202" s="92"/>
    </row>
    <row r="203" spans="1:30" ht="13.8" customHeight="1" x14ac:dyDescent="0.25">
      <c r="A203" s="344"/>
      <c r="B203" s="23"/>
      <c r="C203" s="113"/>
      <c r="D203" s="155" t="s">
        <v>3927</v>
      </c>
      <c r="E203" s="154">
        <v>82</v>
      </c>
      <c r="F203" s="542" t="s">
        <v>3945</v>
      </c>
      <c r="G203" s="111" t="s">
        <v>1266</v>
      </c>
      <c r="H203" s="522" t="s">
        <v>4126</v>
      </c>
      <c r="I203" s="110" t="s">
        <v>4148</v>
      </c>
      <c r="J203" s="521" t="s">
        <v>3931</v>
      </c>
      <c r="K203" s="108"/>
      <c r="L203" s="108"/>
      <c r="M203" s="341"/>
      <c r="N203" s="106" t="str">
        <f t="shared" si="36"/>
        <v/>
      </c>
      <c r="O203" s="106" t="str">
        <f t="shared" si="37"/>
        <v>◄</v>
      </c>
      <c r="P203" s="340"/>
      <c r="Q203" s="339"/>
      <c r="R203" s="106" t="str">
        <f t="shared" si="38"/>
        <v/>
      </c>
      <c r="S203" s="106" t="str">
        <f t="shared" si="39"/>
        <v>◄</v>
      </c>
      <c r="T203" s="340"/>
      <c r="U203" s="339"/>
      <c r="V203" s="23"/>
      <c r="W203" s="338"/>
      <c r="X203" s="105">
        <f t="shared" si="40"/>
        <v>0</v>
      </c>
      <c r="Y203" s="104">
        <f t="shared" si="41"/>
        <v>0</v>
      </c>
      <c r="Z203" s="19"/>
      <c r="AA203" s="103">
        <f t="shared" si="42"/>
        <v>0</v>
      </c>
      <c r="AB203" s="102">
        <f t="shared" si="43"/>
        <v>0</v>
      </c>
      <c r="AC203" s="5" t="s">
        <v>0</v>
      </c>
      <c r="AD203" s="92"/>
    </row>
    <row r="204" spans="1:30" ht="13.8" customHeight="1" x14ac:dyDescent="0.25">
      <c r="A204" s="344"/>
      <c r="B204" s="23"/>
      <c r="C204" s="113"/>
      <c r="D204" s="155" t="s">
        <v>3927</v>
      </c>
      <c r="E204" s="154">
        <v>83</v>
      </c>
      <c r="F204" s="542" t="s">
        <v>3945</v>
      </c>
      <c r="G204" s="111" t="s">
        <v>1266</v>
      </c>
      <c r="H204" s="522" t="s">
        <v>4126</v>
      </c>
      <c r="I204" s="110" t="s">
        <v>4149</v>
      </c>
      <c r="J204" s="521" t="s">
        <v>3931</v>
      </c>
      <c r="K204" s="108"/>
      <c r="L204" s="108"/>
      <c r="M204" s="341"/>
      <c r="N204" s="106" t="str">
        <f t="shared" si="36"/>
        <v/>
      </c>
      <c r="O204" s="106" t="str">
        <f t="shared" si="37"/>
        <v>◄</v>
      </c>
      <c r="P204" s="340"/>
      <c r="Q204" s="339"/>
      <c r="R204" s="106" t="str">
        <f t="shared" si="38"/>
        <v/>
      </c>
      <c r="S204" s="106" t="str">
        <f t="shared" si="39"/>
        <v>◄</v>
      </c>
      <c r="T204" s="340"/>
      <c r="U204" s="339"/>
      <c r="V204" s="23"/>
      <c r="W204" s="338"/>
      <c r="X204" s="105">
        <f t="shared" si="40"/>
        <v>0</v>
      </c>
      <c r="Y204" s="104">
        <f t="shared" si="41"/>
        <v>0</v>
      </c>
      <c r="Z204" s="19"/>
      <c r="AA204" s="103">
        <f t="shared" si="42"/>
        <v>0</v>
      </c>
      <c r="AB204" s="102">
        <f t="shared" si="43"/>
        <v>0</v>
      </c>
      <c r="AC204" s="5" t="s">
        <v>0</v>
      </c>
      <c r="AD204" s="92"/>
    </row>
    <row r="205" spans="1:30" ht="13.8" customHeight="1" x14ac:dyDescent="0.25">
      <c r="A205" s="344"/>
      <c r="B205" s="23"/>
      <c r="C205" s="113"/>
      <c r="D205" s="155" t="s">
        <v>3927</v>
      </c>
      <c r="E205" s="154">
        <v>85</v>
      </c>
      <c r="F205" s="542" t="s">
        <v>3945</v>
      </c>
      <c r="G205" s="111" t="s">
        <v>1266</v>
      </c>
      <c r="H205" s="522" t="s">
        <v>4126</v>
      </c>
      <c r="I205" s="110" t="s">
        <v>4150</v>
      </c>
      <c r="J205" s="521" t="s">
        <v>3931</v>
      </c>
      <c r="K205" s="108"/>
      <c r="L205" s="108"/>
      <c r="M205" s="341"/>
      <c r="N205" s="106" t="str">
        <f t="shared" si="36"/>
        <v/>
      </c>
      <c r="O205" s="106" t="str">
        <f t="shared" si="37"/>
        <v>◄</v>
      </c>
      <c r="P205" s="340"/>
      <c r="Q205" s="339"/>
      <c r="R205" s="106" t="str">
        <f t="shared" si="38"/>
        <v/>
      </c>
      <c r="S205" s="106" t="str">
        <f t="shared" si="39"/>
        <v>◄</v>
      </c>
      <c r="T205" s="340"/>
      <c r="U205" s="339"/>
      <c r="V205" s="23"/>
      <c r="W205" s="338"/>
      <c r="X205" s="105">
        <f t="shared" si="40"/>
        <v>0</v>
      </c>
      <c r="Y205" s="104">
        <f t="shared" si="41"/>
        <v>0</v>
      </c>
      <c r="Z205" s="19"/>
      <c r="AA205" s="103">
        <f t="shared" si="42"/>
        <v>0</v>
      </c>
      <c r="AB205" s="102">
        <f t="shared" si="43"/>
        <v>0</v>
      </c>
      <c r="AC205" s="5" t="s">
        <v>0</v>
      </c>
      <c r="AD205" s="92"/>
    </row>
    <row r="206" spans="1:30" ht="13.8" customHeight="1" x14ac:dyDescent="0.25">
      <c r="A206" s="344"/>
      <c r="B206" s="23"/>
      <c r="C206" s="113"/>
      <c r="D206" s="155" t="s">
        <v>3927</v>
      </c>
      <c r="E206" s="154">
        <v>86</v>
      </c>
      <c r="F206" s="542" t="s">
        <v>3945</v>
      </c>
      <c r="G206" s="111" t="s">
        <v>1266</v>
      </c>
      <c r="H206" s="522" t="s">
        <v>4126</v>
      </c>
      <c r="I206" s="110" t="s">
        <v>4151</v>
      </c>
      <c r="J206" s="521" t="s">
        <v>3931</v>
      </c>
      <c r="K206" s="108"/>
      <c r="L206" s="108"/>
      <c r="M206" s="341"/>
      <c r="N206" s="106" t="str">
        <f t="shared" si="36"/>
        <v/>
      </c>
      <c r="O206" s="106" t="str">
        <f t="shared" si="37"/>
        <v>◄</v>
      </c>
      <c r="P206" s="340"/>
      <c r="Q206" s="339"/>
      <c r="R206" s="106" t="str">
        <f t="shared" si="38"/>
        <v/>
      </c>
      <c r="S206" s="106" t="str">
        <f t="shared" si="39"/>
        <v>◄</v>
      </c>
      <c r="T206" s="340"/>
      <c r="U206" s="339"/>
      <c r="V206" s="23"/>
      <c r="W206" s="338"/>
      <c r="X206" s="105">
        <f t="shared" si="40"/>
        <v>0</v>
      </c>
      <c r="Y206" s="104">
        <f t="shared" si="41"/>
        <v>0</v>
      </c>
      <c r="Z206" s="19"/>
      <c r="AA206" s="103">
        <f t="shared" si="42"/>
        <v>0</v>
      </c>
      <c r="AB206" s="102">
        <f t="shared" si="43"/>
        <v>0</v>
      </c>
      <c r="AC206" s="5" t="s">
        <v>0</v>
      </c>
      <c r="AD206" s="92"/>
    </row>
    <row r="207" spans="1:30" ht="13.8" customHeight="1" x14ac:dyDescent="0.25">
      <c r="A207" s="344"/>
      <c r="B207" s="23"/>
      <c r="C207" s="113"/>
      <c r="D207" s="155" t="s">
        <v>3927</v>
      </c>
      <c r="E207" s="154">
        <v>87</v>
      </c>
      <c r="F207" s="542" t="s">
        <v>3945</v>
      </c>
      <c r="G207" s="111" t="s">
        <v>1266</v>
      </c>
      <c r="H207" s="522" t="s">
        <v>4126</v>
      </c>
      <c r="I207" s="110" t="s">
        <v>4152</v>
      </c>
      <c r="J207" s="521" t="s">
        <v>3931</v>
      </c>
      <c r="K207" s="108"/>
      <c r="L207" s="108"/>
      <c r="M207" s="341"/>
      <c r="N207" s="106" t="str">
        <f t="shared" si="36"/>
        <v/>
      </c>
      <c r="O207" s="106" t="str">
        <f t="shared" si="37"/>
        <v>◄</v>
      </c>
      <c r="P207" s="340"/>
      <c r="Q207" s="339"/>
      <c r="R207" s="106" t="str">
        <f t="shared" si="38"/>
        <v/>
      </c>
      <c r="S207" s="106" t="str">
        <f t="shared" si="39"/>
        <v>◄</v>
      </c>
      <c r="T207" s="340"/>
      <c r="U207" s="339"/>
      <c r="V207" s="23"/>
      <c r="W207" s="338"/>
      <c r="X207" s="105">
        <f t="shared" si="40"/>
        <v>0</v>
      </c>
      <c r="Y207" s="104">
        <f t="shared" si="41"/>
        <v>0</v>
      </c>
      <c r="Z207" s="19"/>
      <c r="AA207" s="103">
        <f t="shared" si="42"/>
        <v>0</v>
      </c>
      <c r="AB207" s="102">
        <f t="shared" si="43"/>
        <v>0</v>
      </c>
      <c r="AC207" s="5" t="s">
        <v>0</v>
      </c>
      <c r="AD207" s="92"/>
    </row>
    <row r="208" spans="1:30" ht="13.8" customHeight="1" x14ac:dyDescent="0.25">
      <c r="A208" s="344">
        <v>1</v>
      </c>
      <c r="B208" s="23"/>
      <c r="C208" s="113"/>
      <c r="D208" s="155" t="s">
        <v>3927</v>
      </c>
      <c r="E208" s="154">
        <v>88</v>
      </c>
      <c r="F208" s="542" t="s">
        <v>3945</v>
      </c>
      <c r="G208" s="111" t="s">
        <v>1266</v>
      </c>
      <c r="H208" s="522" t="s">
        <v>4126</v>
      </c>
      <c r="I208" s="110" t="s">
        <v>4153</v>
      </c>
      <c r="J208" s="521" t="s">
        <v>3931</v>
      </c>
      <c r="K208" s="108"/>
      <c r="L208" s="108"/>
      <c r="M208" s="341"/>
      <c r="N208" s="106" t="str">
        <f t="shared" si="36"/>
        <v/>
      </c>
      <c r="O208" s="106" t="str">
        <f t="shared" si="37"/>
        <v>◄</v>
      </c>
      <c r="P208" s="340"/>
      <c r="Q208" s="339"/>
      <c r="R208" s="106" t="str">
        <f t="shared" si="38"/>
        <v/>
      </c>
      <c r="S208" s="106" t="str">
        <f t="shared" si="39"/>
        <v>◄</v>
      </c>
      <c r="T208" s="340"/>
      <c r="U208" s="339"/>
      <c r="V208" s="23"/>
      <c r="W208" s="338"/>
      <c r="X208" s="105">
        <f t="shared" si="40"/>
        <v>0</v>
      </c>
      <c r="Y208" s="104">
        <f t="shared" si="41"/>
        <v>0</v>
      </c>
      <c r="Z208" s="19"/>
      <c r="AA208" s="103">
        <f t="shared" si="42"/>
        <v>0</v>
      </c>
      <c r="AB208" s="102">
        <f t="shared" si="43"/>
        <v>0</v>
      </c>
      <c r="AC208" s="5" t="s">
        <v>0</v>
      </c>
      <c r="AD208" s="92"/>
    </row>
    <row r="209" spans="1:30" ht="13.8" customHeight="1" x14ac:dyDescent="0.25">
      <c r="A209" s="344"/>
      <c r="B209" s="23"/>
      <c r="C209" s="113"/>
      <c r="D209" s="155" t="s">
        <v>3927</v>
      </c>
      <c r="E209" s="154">
        <v>89</v>
      </c>
      <c r="F209" s="542" t="s">
        <v>3945</v>
      </c>
      <c r="G209" s="111" t="s">
        <v>1266</v>
      </c>
      <c r="H209" s="522" t="s">
        <v>4126</v>
      </c>
      <c r="I209" s="110" t="s">
        <v>4154</v>
      </c>
      <c r="J209" s="521" t="s">
        <v>3931</v>
      </c>
      <c r="K209" s="108"/>
      <c r="L209" s="108"/>
      <c r="M209" s="341"/>
      <c r="N209" s="106" t="str">
        <f t="shared" si="36"/>
        <v/>
      </c>
      <c r="O209" s="106" t="str">
        <f t="shared" si="37"/>
        <v>◄</v>
      </c>
      <c r="P209" s="340"/>
      <c r="Q209" s="339"/>
      <c r="R209" s="106" t="str">
        <f t="shared" si="38"/>
        <v/>
      </c>
      <c r="S209" s="106" t="str">
        <f t="shared" si="39"/>
        <v>◄</v>
      </c>
      <c r="T209" s="340"/>
      <c r="U209" s="339"/>
      <c r="V209" s="23"/>
      <c r="W209" s="338"/>
      <c r="X209" s="105">
        <f t="shared" si="40"/>
        <v>0</v>
      </c>
      <c r="Y209" s="104">
        <f t="shared" si="41"/>
        <v>0</v>
      </c>
      <c r="Z209" s="19"/>
      <c r="AA209" s="103">
        <f t="shared" si="42"/>
        <v>0</v>
      </c>
      <c r="AB209" s="102">
        <f t="shared" si="43"/>
        <v>0</v>
      </c>
      <c r="AC209" s="5" t="s">
        <v>0</v>
      </c>
      <c r="AD209" s="92"/>
    </row>
    <row r="210" spans="1:30" ht="13.8" customHeight="1" x14ac:dyDescent="0.25">
      <c r="A210" s="344"/>
      <c r="B210" s="23"/>
      <c r="C210" s="113"/>
      <c r="D210" s="155" t="s">
        <v>3927</v>
      </c>
      <c r="E210" s="154">
        <v>91</v>
      </c>
      <c r="F210" s="542" t="s">
        <v>3945</v>
      </c>
      <c r="G210" s="111" t="s">
        <v>1266</v>
      </c>
      <c r="H210" s="522" t="s">
        <v>4126</v>
      </c>
      <c r="I210" s="110" t="s">
        <v>4155</v>
      </c>
      <c r="J210" s="521" t="s">
        <v>3931</v>
      </c>
      <c r="K210" s="108"/>
      <c r="L210" s="108"/>
      <c r="M210" s="341"/>
      <c r="N210" s="106" t="str">
        <f t="shared" si="36"/>
        <v/>
      </c>
      <c r="O210" s="106" t="str">
        <f t="shared" si="37"/>
        <v>◄</v>
      </c>
      <c r="P210" s="340"/>
      <c r="Q210" s="339"/>
      <c r="R210" s="106" t="str">
        <f t="shared" si="38"/>
        <v/>
      </c>
      <c r="S210" s="106" t="str">
        <f t="shared" si="39"/>
        <v>◄</v>
      </c>
      <c r="T210" s="340"/>
      <c r="U210" s="339"/>
      <c r="V210" s="23"/>
      <c r="W210" s="338"/>
      <c r="X210" s="105">
        <f t="shared" si="40"/>
        <v>0</v>
      </c>
      <c r="Y210" s="104">
        <f t="shared" si="41"/>
        <v>0</v>
      </c>
      <c r="Z210" s="19"/>
      <c r="AA210" s="103">
        <f t="shared" si="42"/>
        <v>0</v>
      </c>
      <c r="AB210" s="102">
        <f t="shared" si="43"/>
        <v>0</v>
      </c>
      <c r="AC210" s="5" t="s">
        <v>0</v>
      </c>
      <c r="AD210" s="92"/>
    </row>
    <row r="211" spans="1:30" ht="13.8" customHeight="1" x14ac:dyDescent="0.25">
      <c r="A211" s="344"/>
      <c r="B211" s="23"/>
      <c r="C211" s="113"/>
      <c r="D211" s="155" t="s">
        <v>3927</v>
      </c>
      <c r="E211" s="154">
        <v>92</v>
      </c>
      <c r="F211" s="542" t="s">
        <v>3945</v>
      </c>
      <c r="G211" s="111" t="s">
        <v>1266</v>
      </c>
      <c r="H211" s="522" t="s">
        <v>4126</v>
      </c>
      <c r="I211" s="110" t="s">
        <v>4156</v>
      </c>
      <c r="J211" s="521" t="s">
        <v>3931</v>
      </c>
      <c r="K211" s="108"/>
      <c r="L211" s="108"/>
      <c r="M211" s="341"/>
      <c r="N211" s="106" t="str">
        <f t="shared" si="36"/>
        <v/>
      </c>
      <c r="O211" s="106" t="str">
        <f t="shared" si="37"/>
        <v>◄</v>
      </c>
      <c r="P211" s="340"/>
      <c r="Q211" s="339"/>
      <c r="R211" s="106" t="str">
        <f t="shared" si="38"/>
        <v/>
      </c>
      <c r="S211" s="106" t="str">
        <f t="shared" si="39"/>
        <v>◄</v>
      </c>
      <c r="T211" s="340"/>
      <c r="U211" s="339"/>
      <c r="V211" s="23"/>
      <c r="W211" s="338"/>
      <c r="X211" s="105">
        <f t="shared" si="40"/>
        <v>0</v>
      </c>
      <c r="Y211" s="104">
        <f t="shared" si="41"/>
        <v>0</v>
      </c>
      <c r="Z211" s="19"/>
      <c r="AA211" s="103">
        <f t="shared" si="42"/>
        <v>0</v>
      </c>
      <c r="AB211" s="102">
        <f t="shared" si="43"/>
        <v>0</v>
      </c>
      <c r="AC211" s="5" t="s">
        <v>0</v>
      </c>
      <c r="AD211" s="92"/>
    </row>
    <row r="212" spans="1:30" ht="13.8" customHeight="1" x14ac:dyDescent="0.25">
      <c r="A212" s="344"/>
      <c r="B212" s="23"/>
      <c r="C212" s="113"/>
      <c r="D212" s="155" t="s">
        <v>3927</v>
      </c>
      <c r="E212" s="154">
        <v>94</v>
      </c>
      <c r="F212" s="542" t="s">
        <v>3945</v>
      </c>
      <c r="G212" s="111" t="s">
        <v>1266</v>
      </c>
      <c r="H212" s="522" t="s">
        <v>4126</v>
      </c>
      <c r="I212" s="110" t="s">
        <v>4157</v>
      </c>
      <c r="J212" s="521" t="s">
        <v>3931</v>
      </c>
      <c r="K212" s="108"/>
      <c r="L212" s="108"/>
      <c r="M212" s="341"/>
      <c r="N212" s="106" t="str">
        <f t="shared" si="36"/>
        <v/>
      </c>
      <c r="O212" s="106" t="str">
        <f t="shared" si="37"/>
        <v>◄</v>
      </c>
      <c r="P212" s="340"/>
      <c r="Q212" s="339"/>
      <c r="R212" s="106" t="str">
        <f t="shared" si="38"/>
        <v/>
      </c>
      <c r="S212" s="106" t="str">
        <f t="shared" si="39"/>
        <v>◄</v>
      </c>
      <c r="T212" s="340"/>
      <c r="U212" s="339"/>
      <c r="V212" s="23"/>
      <c r="W212" s="338"/>
      <c r="X212" s="105">
        <f t="shared" si="40"/>
        <v>0</v>
      </c>
      <c r="Y212" s="104">
        <f t="shared" si="41"/>
        <v>0</v>
      </c>
      <c r="Z212" s="19"/>
      <c r="AA212" s="103">
        <f t="shared" si="42"/>
        <v>0</v>
      </c>
      <c r="AB212" s="102">
        <f t="shared" si="43"/>
        <v>0</v>
      </c>
      <c r="AC212" s="5" t="s">
        <v>0</v>
      </c>
      <c r="AD212" s="92"/>
    </row>
    <row r="213" spans="1:30" ht="13.8" customHeight="1" thickBot="1" x14ac:dyDescent="0.3">
      <c r="A213" s="344"/>
      <c r="B213" s="23"/>
      <c r="C213" s="113"/>
      <c r="D213" s="155" t="s">
        <v>3927</v>
      </c>
      <c r="E213" s="154">
        <v>95</v>
      </c>
      <c r="F213" s="542" t="s">
        <v>3945</v>
      </c>
      <c r="G213" s="111" t="s">
        <v>1266</v>
      </c>
      <c r="H213" s="522" t="s">
        <v>4126</v>
      </c>
      <c r="I213" s="110" t="s">
        <v>4158</v>
      </c>
      <c r="J213" s="521" t="s">
        <v>3931</v>
      </c>
      <c r="K213" s="108"/>
      <c r="L213" s="108"/>
      <c r="M213" s="341"/>
      <c r="N213" s="106" t="str">
        <f t="shared" si="36"/>
        <v/>
      </c>
      <c r="O213" s="106" t="str">
        <f t="shared" si="37"/>
        <v>◄</v>
      </c>
      <c r="P213" s="340"/>
      <c r="Q213" s="339"/>
      <c r="R213" s="106" t="str">
        <f t="shared" si="38"/>
        <v/>
      </c>
      <c r="S213" s="106" t="str">
        <f t="shared" si="39"/>
        <v>◄</v>
      </c>
      <c r="T213" s="340"/>
      <c r="U213" s="339"/>
      <c r="V213" s="23"/>
      <c r="W213" s="338"/>
      <c r="X213" s="105">
        <f t="shared" si="40"/>
        <v>0</v>
      </c>
      <c r="Y213" s="104">
        <f t="shared" si="41"/>
        <v>0</v>
      </c>
      <c r="Z213" s="19"/>
      <c r="AA213" s="103">
        <f t="shared" si="42"/>
        <v>0</v>
      </c>
      <c r="AB213" s="102">
        <f t="shared" si="43"/>
        <v>0</v>
      </c>
      <c r="AC213" s="5" t="s">
        <v>0</v>
      </c>
      <c r="AD213" s="92"/>
    </row>
    <row r="214" spans="1:30" ht="16.8" thickTop="1" thickBot="1" x14ac:dyDescent="0.3">
      <c r="A214" s="157"/>
      <c r="B214" s="14">
        <f>ROWS(B215:B221)-1</f>
        <v>6</v>
      </c>
      <c r="C214" s="158" t="s">
        <v>4159</v>
      </c>
      <c r="D214" s="12"/>
      <c r="E214" s="101"/>
      <c r="F214" s="172"/>
      <c r="G214" s="10"/>
      <c r="H214" s="10"/>
      <c r="I214" s="100"/>
      <c r="J214" s="526">
        <v>13403</v>
      </c>
      <c r="K214" s="525" t="s">
        <v>3957</v>
      </c>
      <c r="L214" s="524" t="s">
        <v>3971</v>
      </c>
      <c r="M214" s="98"/>
      <c r="N214" s="97"/>
      <c r="O214" s="96" t="str">
        <f>IF(COUNTIF(N215:N221,"?")&gt;0,"?",IF(AND(P214="◄",Q214="►"),"◄►",IF(P214="◄","◄",IF(Q214="►","►",""))))</f>
        <v>◄</v>
      </c>
      <c r="P214" s="43" t="str">
        <f>IF(SUM(P215:P221)+1=ROWS(P215:P221)-COUNTIF(P215:P221,"-"),"","◄")</f>
        <v>◄</v>
      </c>
      <c r="Q214" s="42" t="str">
        <f>IF(SUM(Q215:Q221)&gt;0,"►","")</f>
        <v/>
      </c>
      <c r="R214" s="45"/>
      <c r="S214" s="96" t="str">
        <f>IF(COUNTIF(R215:R221,"?")&gt;0,"?",IF(AND(T214="◄",U214="►"),"◄►",IF(T214="◄","◄",IF(U214="►","►",""))))</f>
        <v>◄</v>
      </c>
      <c r="T214" s="43" t="str">
        <f>IF(SUM(T215:T221)+1=ROWS(T215:T221)-COUNTIF(T215:T221,"-"),"","◄")</f>
        <v>◄</v>
      </c>
      <c r="U214" s="42" t="str">
        <f>IF(SUM(U215:U221)&gt;0,"►","")</f>
        <v/>
      </c>
      <c r="V214" s="61">
        <f>ROWS(V215:V221)-1</f>
        <v>6</v>
      </c>
      <c r="W214" s="41">
        <f>SUM(W215:W221)-W221</f>
        <v>0</v>
      </c>
      <c r="X214" s="94" t="s">
        <v>3930</v>
      </c>
      <c r="Y214" s="93"/>
      <c r="Z214" s="41">
        <f>SUM(Z215:Z221)-Z221</f>
        <v>0</v>
      </c>
      <c r="AA214" s="94" t="s">
        <v>3930</v>
      </c>
      <c r="AB214" s="93"/>
      <c r="AC214" s="5" t="s">
        <v>0</v>
      </c>
      <c r="AD214" s="92"/>
    </row>
    <row r="215" spans="1:30" x14ac:dyDescent="0.25">
      <c r="A215" s="344"/>
      <c r="B215" s="23"/>
      <c r="C215" s="113"/>
      <c r="D215" s="155" t="s">
        <v>3927</v>
      </c>
      <c r="E215" s="154">
        <v>96</v>
      </c>
      <c r="F215" s="542" t="s">
        <v>3946</v>
      </c>
      <c r="G215" s="111" t="s">
        <v>1253</v>
      </c>
      <c r="H215" s="522" t="s">
        <v>4160</v>
      </c>
      <c r="I215" s="110" t="s">
        <v>4161</v>
      </c>
      <c r="J215" s="521" t="s">
        <v>3961</v>
      </c>
      <c r="K215" s="108"/>
      <c r="L215" s="108"/>
      <c r="M215" s="108"/>
      <c r="N215" s="106" t="str">
        <f>IF(O215="?","?","")</f>
        <v/>
      </c>
      <c r="O215" s="106" t="str">
        <f>IF(AND(P215="",Q215&gt;0),"?",IF(P215="","◄",IF(Q215&gt;=1,"►","")))</f>
        <v>◄</v>
      </c>
      <c r="P215" s="340"/>
      <c r="Q215" s="339"/>
      <c r="R215" s="106" t="str">
        <f>IF(S215="?","?","")</f>
        <v/>
      </c>
      <c r="S215" s="106" t="str">
        <f>IF(AND(T215="",U215&gt;0),"?",IF(T215="","◄",IF(U215&gt;=1,"►","")))</f>
        <v>◄</v>
      </c>
      <c r="T215" s="340"/>
      <c r="U215" s="339"/>
      <c r="V215" s="23"/>
      <c r="W215" s="338"/>
      <c r="X215" s="105">
        <f t="shared" ref="X215:Y219" si="44">(P215*W215)</f>
        <v>0</v>
      </c>
      <c r="Y215" s="104">
        <f t="shared" si="44"/>
        <v>0</v>
      </c>
      <c r="Z215" s="19"/>
      <c r="AA215" s="103">
        <f t="shared" ref="AA215:AB219" si="45">(T215*Z215)</f>
        <v>0</v>
      </c>
      <c r="AB215" s="102">
        <f t="shared" si="45"/>
        <v>0</v>
      </c>
      <c r="AC215" s="5" t="s">
        <v>0</v>
      </c>
      <c r="AD215" s="92"/>
    </row>
    <row r="216" spans="1:30" x14ac:dyDescent="0.25">
      <c r="A216" s="344"/>
      <c r="B216" s="23"/>
      <c r="C216" s="113"/>
      <c r="D216" s="155" t="s">
        <v>3927</v>
      </c>
      <c r="E216" s="154">
        <v>97</v>
      </c>
      <c r="F216" s="542" t="s">
        <v>3946</v>
      </c>
      <c r="G216" s="111" t="s">
        <v>1253</v>
      </c>
      <c r="H216" s="522" t="s">
        <v>4160</v>
      </c>
      <c r="I216" s="110" t="s">
        <v>4162</v>
      </c>
      <c r="J216" s="521" t="s">
        <v>3961</v>
      </c>
      <c r="K216" s="108"/>
      <c r="L216" s="108"/>
      <c r="M216" s="107"/>
      <c r="N216" s="106" t="str">
        <f>IF(O216="?","?","")</f>
        <v/>
      </c>
      <c r="O216" s="106" t="str">
        <f>IF(AND(P216="",Q216&gt;0),"?",IF(P216="","◄",IF(Q216&gt;=1,"►","")))</f>
        <v>◄</v>
      </c>
      <c r="P216" s="340"/>
      <c r="Q216" s="339"/>
      <c r="R216" s="106" t="str">
        <f>IF(S216="?","?","")</f>
        <v/>
      </c>
      <c r="S216" s="106" t="str">
        <f>IF(AND(T216="",U216&gt;0),"?",IF(T216="","◄",IF(U216&gt;=1,"►","")))</f>
        <v>◄</v>
      </c>
      <c r="T216" s="340"/>
      <c r="U216" s="339"/>
      <c r="V216" s="23"/>
      <c r="W216" s="338"/>
      <c r="X216" s="105">
        <f t="shared" si="44"/>
        <v>0</v>
      </c>
      <c r="Y216" s="104">
        <f t="shared" si="44"/>
        <v>0</v>
      </c>
      <c r="Z216" s="19"/>
      <c r="AA216" s="103">
        <f t="shared" si="45"/>
        <v>0</v>
      </c>
      <c r="AB216" s="102">
        <f t="shared" si="45"/>
        <v>0</v>
      </c>
      <c r="AC216" s="5" t="s">
        <v>0</v>
      </c>
      <c r="AD216" s="92"/>
    </row>
    <row r="217" spans="1:30" x14ac:dyDescent="0.25">
      <c r="A217" s="344"/>
      <c r="B217" s="23"/>
      <c r="C217" s="113"/>
      <c r="D217" s="155" t="s">
        <v>3927</v>
      </c>
      <c r="E217" s="154">
        <v>98</v>
      </c>
      <c r="F217" s="542" t="s">
        <v>3946</v>
      </c>
      <c r="G217" s="111" t="s">
        <v>1253</v>
      </c>
      <c r="H217" s="522" t="s">
        <v>4160</v>
      </c>
      <c r="I217" s="110" t="s">
        <v>4163</v>
      </c>
      <c r="J217" s="521" t="s">
        <v>3961</v>
      </c>
      <c r="K217" s="108"/>
      <c r="L217" s="108"/>
      <c r="M217" s="107"/>
      <c r="N217" s="106" t="str">
        <f>IF(O217="?","?","")</f>
        <v/>
      </c>
      <c r="O217" s="106" t="str">
        <f>IF(AND(P217="",Q217&gt;0),"?",IF(P217="","◄",IF(Q217&gt;=1,"►","")))</f>
        <v>◄</v>
      </c>
      <c r="P217" s="340"/>
      <c r="Q217" s="339"/>
      <c r="R217" s="106" t="str">
        <f>IF(S217="?","?","")</f>
        <v/>
      </c>
      <c r="S217" s="106" t="str">
        <f>IF(AND(T217="",U217&gt;0),"?",IF(T217="","◄",IF(U217&gt;=1,"►","")))</f>
        <v>◄</v>
      </c>
      <c r="T217" s="340"/>
      <c r="U217" s="339"/>
      <c r="V217" s="23"/>
      <c r="W217" s="338"/>
      <c r="X217" s="105">
        <f t="shared" si="44"/>
        <v>0</v>
      </c>
      <c r="Y217" s="104">
        <f t="shared" si="44"/>
        <v>0</v>
      </c>
      <c r="Z217" s="19"/>
      <c r="AA217" s="103">
        <f t="shared" si="45"/>
        <v>0</v>
      </c>
      <c r="AB217" s="102">
        <f t="shared" si="45"/>
        <v>0</v>
      </c>
      <c r="AC217" s="5" t="s">
        <v>0</v>
      </c>
      <c r="AD217" s="92"/>
    </row>
    <row r="218" spans="1:30" x14ac:dyDescent="0.25">
      <c r="A218" s="344"/>
      <c r="B218" s="23"/>
      <c r="C218" s="113"/>
      <c r="D218" s="155" t="s">
        <v>3927</v>
      </c>
      <c r="E218" s="154">
        <v>96</v>
      </c>
      <c r="F218" s="542" t="s">
        <v>3945</v>
      </c>
      <c r="G218" s="111" t="s">
        <v>1253</v>
      </c>
      <c r="H218" s="522" t="s">
        <v>4160</v>
      </c>
      <c r="I218" s="110" t="s">
        <v>4164</v>
      </c>
      <c r="J218" s="521" t="s">
        <v>3931</v>
      </c>
      <c r="K218" s="108"/>
      <c r="L218" s="108"/>
      <c r="M218" s="107"/>
      <c r="N218" s="106" t="str">
        <f>IF(O218="?","?","")</f>
        <v/>
      </c>
      <c r="O218" s="106" t="str">
        <f>IF(AND(P218="",Q218&gt;0),"?",IF(P218="","◄",IF(Q218&gt;=1,"►","")))</f>
        <v>◄</v>
      </c>
      <c r="P218" s="340"/>
      <c r="Q218" s="339"/>
      <c r="R218" s="106" t="str">
        <f>IF(S218="?","?","")</f>
        <v/>
      </c>
      <c r="S218" s="106" t="str">
        <f>IF(AND(T218="",U218&gt;0),"?",IF(T218="","◄",IF(U218&gt;=1,"►","")))</f>
        <v>◄</v>
      </c>
      <c r="T218" s="340"/>
      <c r="U218" s="339"/>
      <c r="V218" s="23"/>
      <c r="W218" s="338"/>
      <c r="X218" s="105">
        <f t="shared" si="44"/>
        <v>0</v>
      </c>
      <c r="Y218" s="104">
        <f t="shared" si="44"/>
        <v>0</v>
      </c>
      <c r="Z218" s="19"/>
      <c r="AA218" s="103">
        <f t="shared" si="45"/>
        <v>0</v>
      </c>
      <c r="AB218" s="102">
        <f t="shared" si="45"/>
        <v>0</v>
      </c>
      <c r="AC218" s="5" t="s">
        <v>0</v>
      </c>
      <c r="AD218" s="92"/>
    </row>
    <row r="219" spans="1:30" x14ac:dyDescent="0.25">
      <c r="A219" s="344"/>
      <c r="B219" s="23"/>
      <c r="C219" s="113"/>
      <c r="D219" s="155" t="s">
        <v>3927</v>
      </c>
      <c r="E219" s="154">
        <v>97</v>
      </c>
      <c r="F219" s="542" t="s">
        <v>3945</v>
      </c>
      <c r="G219" s="111" t="s">
        <v>1253</v>
      </c>
      <c r="H219" s="522" t="s">
        <v>4160</v>
      </c>
      <c r="I219" s="110" t="s">
        <v>4165</v>
      </c>
      <c r="J219" s="521" t="s">
        <v>3931</v>
      </c>
      <c r="K219" s="108"/>
      <c r="L219" s="108"/>
      <c r="M219" s="107"/>
      <c r="N219" s="106" t="str">
        <f>IF(O219="?","?","")</f>
        <v/>
      </c>
      <c r="O219" s="106" t="str">
        <f>IF(AND(P219="",Q219&gt;0),"?",IF(P219="","◄",IF(Q219&gt;=1,"►","")))</f>
        <v>◄</v>
      </c>
      <c r="P219" s="340"/>
      <c r="Q219" s="339"/>
      <c r="R219" s="106" t="str">
        <f>IF(S219="?","?","")</f>
        <v/>
      </c>
      <c r="S219" s="106" t="str">
        <f>IF(AND(T219="",U219&gt;0),"?",IF(T219="","◄",IF(U219&gt;=1,"►","")))</f>
        <v>◄</v>
      </c>
      <c r="T219" s="340"/>
      <c r="U219" s="339"/>
      <c r="V219" s="23"/>
      <c r="W219" s="338"/>
      <c r="X219" s="105">
        <f t="shared" si="44"/>
        <v>0</v>
      </c>
      <c r="Y219" s="104">
        <f t="shared" si="44"/>
        <v>0</v>
      </c>
      <c r="Z219" s="19"/>
      <c r="AA219" s="103">
        <f t="shared" si="45"/>
        <v>0</v>
      </c>
      <c r="AB219" s="102">
        <f t="shared" si="45"/>
        <v>0</v>
      </c>
      <c r="AC219" s="5" t="s">
        <v>0</v>
      </c>
      <c r="AD219" s="92"/>
    </row>
    <row r="220" spans="1:30" ht="15" thickBot="1" x14ac:dyDescent="0.3">
      <c r="A220" s="541"/>
      <c r="B220" s="529"/>
      <c r="C220" s="540"/>
      <c r="D220" s="539"/>
      <c r="E220" s="538"/>
      <c r="F220" s="537"/>
      <c r="G220" s="536"/>
      <c r="H220" s="534" t="s">
        <v>4166</v>
      </c>
      <c r="I220" s="533" t="s">
        <v>4167</v>
      </c>
      <c r="J220" s="544"/>
      <c r="K220" s="533" t="s">
        <v>4168</v>
      </c>
      <c r="L220" s="543">
        <v>0</v>
      </c>
      <c r="M220" s="532"/>
      <c r="N220" s="531"/>
      <c r="O220" s="531"/>
      <c r="P220" s="530"/>
      <c r="Q220" s="530"/>
      <c r="R220" s="531"/>
      <c r="S220" s="531"/>
      <c r="T220" s="530"/>
      <c r="U220" s="530"/>
      <c r="V220" s="529"/>
      <c r="W220" s="528"/>
      <c r="X220" s="527"/>
      <c r="Y220" s="527"/>
      <c r="Z220" s="528"/>
      <c r="AA220" s="527"/>
      <c r="AB220" s="527"/>
      <c r="AC220" s="5"/>
      <c r="AD220" s="92"/>
    </row>
    <row r="221" spans="1:30" ht="16.8" thickTop="1" thickBot="1" x14ac:dyDescent="0.3">
      <c r="A221" s="157"/>
      <c r="B221" s="14">
        <f>ROWS(B222:B231)-1</f>
        <v>9</v>
      </c>
      <c r="C221" s="158" t="s">
        <v>4169</v>
      </c>
      <c r="D221" s="12"/>
      <c r="E221" s="101"/>
      <c r="F221" s="172"/>
      <c r="G221" s="10"/>
      <c r="H221" s="10"/>
      <c r="I221" s="100"/>
      <c r="J221" s="526">
        <v>13403</v>
      </c>
      <c r="K221" s="525" t="s">
        <v>4170</v>
      </c>
      <c r="L221" s="524"/>
      <c r="M221" s="98"/>
      <c r="N221" s="97"/>
      <c r="O221" s="96" t="str">
        <f>IF(COUNTIF(N222:N231,"?")&gt;0,"?",IF(AND(P221="◄",Q221="►"),"◄►",IF(P221="◄","◄",IF(Q221="►","►",""))))</f>
        <v>◄</v>
      </c>
      <c r="P221" s="43" t="str">
        <f>IF(SUM(P222:P231)+1=ROWS(P222:P231)-COUNTIF(P222:P231,"-"),"","◄")</f>
        <v>◄</v>
      </c>
      <c r="Q221" s="42" t="str">
        <f>IF(SUM(Q222:Q231)&gt;0,"►","")</f>
        <v/>
      </c>
      <c r="R221" s="45"/>
      <c r="S221" s="96" t="str">
        <f>IF(COUNTIF(R222:R231,"?")&gt;0,"?",IF(AND(T221="◄",U221="►"),"◄►",IF(T221="◄","◄",IF(U221="►","►",""))))</f>
        <v>◄</v>
      </c>
      <c r="T221" s="43" t="str">
        <f>IF(SUM(T222:T231)+1=ROWS(T222:T231)-COUNTIF(T222:T231,"-"),"","◄")</f>
        <v>◄</v>
      </c>
      <c r="U221" s="42" t="str">
        <f>IF(SUM(U222:U231)&gt;0,"►","")</f>
        <v/>
      </c>
      <c r="V221" s="61">
        <f>ROWS(V222:V231)-1</f>
        <v>9</v>
      </c>
      <c r="W221" s="41">
        <f>SUM(W222:W231)-W231</f>
        <v>0</v>
      </c>
      <c r="X221" s="94" t="s">
        <v>3930</v>
      </c>
      <c r="Y221" s="93"/>
      <c r="Z221" s="41">
        <f>SUM(Z222:Z231)-Z231</f>
        <v>0</v>
      </c>
      <c r="AA221" s="94" t="s">
        <v>3930</v>
      </c>
      <c r="AB221" s="93"/>
      <c r="AC221" s="5" t="s">
        <v>0</v>
      </c>
      <c r="AD221" s="92"/>
    </row>
    <row r="222" spans="1:30" x14ac:dyDescent="0.25">
      <c r="A222" s="344"/>
      <c r="B222" s="23"/>
      <c r="C222" s="113"/>
      <c r="D222" s="155" t="s">
        <v>3927</v>
      </c>
      <c r="E222" s="154">
        <v>99</v>
      </c>
      <c r="F222" s="542" t="s">
        <v>3944</v>
      </c>
      <c r="G222" s="111" t="s">
        <v>1193</v>
      </c>
      <c r="H222" s="522" t="s">
        <v>4171</v>
      </c>
      <c r="I222" s="110" t="s">
        <v>4172</v>
      </c>
      <c r="J222" s="521" t="s">
        <v>4173</v>
      </c>
      <c r="K222" s="108" t="s">
        <v>4174</v>
      </c>
      <c r="L222" s="108"/>
      <c r="M222" s="108"/>
      <c r="N222" s="106" t="str">
        <f t="shared" ref="N222:N229" si="46">IF(O222="?","?","")</f>
        <v/>
      </c>
      <c r="O222" s="106" t="str">
        <f t="shared" ref="O222:O229" si="47">IF(AND(P222="",Q222&gt;0),"?",IF(P222="","◄",IF(Q222&gt;=1,"►","")))</f>
        <v>◄</v>
      </c>
      <c r="P222" s="340"/>
      <c r="Q222" s="339"/>
      <c r="R222" s="106" t="str">
        <f t="shared" ref="R222:R229" si="48">IF(S222="?","?","")</f>
        <v/>
      </c>
      <c r="S222" s="106" t="str">
        <f t="shared" ref="S222:S229" si="49">IF(AND(T222="",U222&gt;0),"?",IF(T222="","◄",IF(U222&gt;=1,"►","")))</f>
        <v>◄</v>
      </c>
      <c r="T222" s="340"/>
      <c r="U222" s="339"/>
      <c r="V222" s="23"/>
      <c r="W222" s="338"/>
      <c r="X222" s="105">
        <f t="shared" ref="X222:Y229" si="50">(P222*W222)</f>
        <v>0</v>
      </c>
      <c r="Y222" s="104">
        <f t="shared" si="50"/>
        <v>0</v>
      </c>
      <c r="Z222" s="19"/>
      <c r="AA222" s="103">
        <f t="shared" ref="AA222:AB229" si="51">(T222*Z222)</f>
        <v>0</v>
      </c>
      <c r="AB222" s="102">
        <f t="shared" si="51"/>
        <v>0</v>
      </c>
      <c r="AC222" s="5" t="s">
        <v>0</v>
      </c>
      <c r="AD222" s="92"/>
    </row>
    <row r="223" spans="1:30" x14ac:dyDescent="0.25">
      <c r="A223" s="344"/>
      <c r="B223" s="23"/>
      <c r="C223" s="113"/>
      <c r="D223" s="155" t="s">
        <v>3927</v>
      </c>
      <c r="E223" s="154">
        <v>100</v>
      </c>
      <c r="F223" s="542" t="s">
        <v>3944</v>
      </c>
      <c r="G223" s="111" t="s">
        <v>1193</v>
      </c>
      <c r="H223" s="522" t="s">
        <v>4171</v>
      </c>
      <c r="I223" s="110" t="s">
        <v>4175</v>
      </c>
      <c r="J223" s="521" t="s">
        <v>4173</v>
      </c>
      <c r="K223" s="108"/>
      <c r="L223" s="108"/>
      <c r="M223" s="107"/>
      <c r="N223" s="106" t="str">
        <f t="shared" si="46"/>
        <v/>
      </c>
      <c r="O223" s="106" t="str">
        <f t="shared" si="47"/>
        <v>◄</v>
      </c>
      <c r="P223" s="340"/>
      <c r="Q223" s="339"/>
      <c r="R223" s="106" t="str">
        <f t="shared" si="48"/>
        <v/>
      </c>
      <c r="S223" s="106" t="str">
        <f t="shared" si="49"/>
        <v>◄</v>
      </c>
      <c r="T223" s="340"/>
      <c r="U223" s="339"/>
      <c r="V223" s="23"/>
      <c r="W223" s="338"/>
      <c r="X223" s="105">
        <f t="shared" si="50"/>
        <v>0</v>
      </c>
      <c r="Y223" s="104">
        <f t="shared" si="50"/>
        <v>0</v>
      </c>
      <c r="Z223" s="19"/>
      <c r="AA223" s="103">
        <f t="shared" si="51"/>
        <v>0</v>
      </c>
      <c r="AB223" s="102">
        <f t="shared" si="51"/>
        <v>0</v>
      </c>
      <c r="AC223" s="5" t="s">
        <v>0</v>
      </c>
      <c r="AD223" s="92"/>
    </row>
    <row r="224" spans="1:30" x14ac:dyDescent="0.25">
      <c r="A224" s="344"/>
      <c r="B224" s="23"/>
      <c r="C224" s="113"/>
      <c r="D224" s="155" t="s">
        <v>3927</v>
      </c>
      <c r="E224" s="154">
        <v>101</v>
      </c>
      <c r="F224" s="542" t="s">
        <v>3944</v>
      </c>
      <c r="G224" s="111" t="s">
        <v>1193</v>
      </c>
      <c r="H224" s="522" t="s">
        <v>4171</v>
      </c>
      <c r="I224" s="110" t="s">
        <v>4176</v>
      </c>
      <c r="J224" s="521" t="s">
        <v>4173</v>
      </c>
      <c r="K224" s="108"/>
      <c r="L224" s="108"/>
      <c r="M224" s="107"/>
      <c r="N224" s="106" t="str">
        <f t="shared" si="46"/>
        <v/>
      </c>
      <c r="O224" s="106" t="str">
        <f t="shared" si="47"/>
        <v>◄</v>
      </c>
      <c r="P224" s="340"/>
      <c r="Q224" s="339"/>
      <c r="R224" s="106" t="str">
        <f t="shared" si="48"/>
        <v/>
      </c>
      <c r="S224" s="106" t="str">
        <f t="shared" si="49"/>
        <v>◄</v>
      </c>
      <c r="T224" s="340"/>
      <c r="U224" s="339"/>
      <c r="V224" s="23"/>
      <c r="W224" s="338"/>
      <c r="X224" s="105">
        <f t="shared" si="50"/>
        <v>0</v>
      </c>
      <c r="Y224" s="104">
        <f t="shared" si="50"/>
        <v>0</v>
      </c>
      <c r="Z224" s="19"/>
      <c r="AA224" s="103">
        <f t="shared" si="51"/>
        <v>0</v>
      </c>
      <c r="AB224" s="102">
        <f t="shared" si="51"/>
        <v>0</v>
      </c>
      <c r="AC224" s="5" t="s">
        <v>0</v>
      </c>
      <c r="AD224" s="92"/>
    </row>
    <row r="225" spans="1:30" x14ac:dyDescent="0.25">
      <c r="A225" s="344"/>
      <c r="B225" s="23"/>
      <c r="C225" s="113"/>
      <c r="D225" s="155" t="s">
        <v>3927</v>
      </c>
      <c r="E225" s="154">
        <v>102</v>
      </c>
      <c r="F225" s="542" t="s">
        <v>3944</v>
      </c>
      <c r="G225" s="111" t="s">
        <v>1193</v>
      </c>
      <c r="H225" s="522" t="s">
        <v>4171</v>
      </c>
      <c r="I225" s="110" t="s">
        <v>4177</v>
      </c>
      <c r="J225" s="521" t="s">
        <v>4173</v>
      </c>
      <c r="K225" s="108"/>
      <c r="L225" s="108"/>
      <c r="M225" s="107"/>
      <c r="N225" s="106" t="str">
        <f t="shared" si="46"/>
        <v/>
      </c>
      <c r="O225" s="106" t="str">
        <f t="shared" si="47"/>
        <v>◄</v>
      </c>
      <c r="P225" s="340"/>
      <c r="Q225" s="339"/>
      <c r="R225" s="106" t="str">
        <f t="shared" si="48"/>
        <v/>
      </c>
      <c r="S225" s="106" t="str">
        <f t="shared" si="49"/>
        <v>◄</v>
      </c>
      <c r="T225" s="340"/>
      <c r="U225" s="339"/>
      <c r="V225" s="23"/>
      <c r="W225" s="338"/>
      <c r="X225" s="105">
        <f t="shared" si="50"/>
        <v>0</v>
      </c>
      <c r="Y225" s="104">
        <f t="shared" si="50"/>
        <v>0</v>
      </c>
      <c r="Z225" s="19"/>
      <c r="AA225" s="103">
        <f t="shared" si="51"/>
        <v>0</v>
      </c>
      <c r="AB225" s="102">
        <f t="shared" si="51"/>
        <v>0</v>
      </c>
      <c r="AC225" s="5" t="s">
        <v>0</v>
      </c>
      <c r="AD225" s="92"/>
    </row>
    <row r="226" spans="1:30" x14ac:dyDescent="0.25">
      <c r="A226" s="344"/>
      <c r="B226" s="23"/>
      <c r="C226" s="113"/>
      <c r="D226" s="155" t="s">
        <v>3927</v>
      </c>
      <c r="E226" s="154">
        <v>103</v>
      </c>
      <c r="F226" s="542" t="s">
        <v>3944</v>
      </c>
      <c r="G226" s="111" t="s">
        <v>1193</v>
      </c>
      <c r="H226" s="522" t="s">
        <v>4171</v>
      </c>
      <c r="I226" s="110" t="s">
        <v>4178</v>
      </c>
      <c r="J226" s="521" t="s">
        <v>4173</v>
      </c>
      <c r="K226" s="108"/>
      <c r="L226" s="108"/>
      <c r="M226" s="107"/>
      <c r="N226" s="106" t="str">
        <f t="shared" si="46"/>
        <v/>
      </c>
      <c r="O226" s="106" t="str">
        <f t="shared" si="47"/>
        <v>◄</v>
      </c>
      <c r="P226" s="340"/>
      <c r="Q226" s="339"/>
      <c r="R226" s="106" t="str">
        <f t="shared" si="48"/>
        <v/>
      </c>
      <c r="S226" s="106" t="str">
        <f t="shared" si="49"/>
        <v>◄</v>
      </c>
      <c r="T226" s="340"/>
      <c r="U226" s="339"/>
      <c r="V226" s="23"/>
      <c r="W226" s="338"/>
      <c r="X226" s="105">
        <f t="shared" si="50"/>
        <v>0</v>
      </c>
      <c r="Y226" s="104">
        <f t="shared" si="50"/>
        <v>0</v>
      </c>
      <c r="Z226" s="19"/>
      <c r="AA226" s="103">
        <f t="shared" si="51"/>
        <v>0</v>
      </c>
      <c r="AB226" s="102">
        <f t="shared" si="51"/>
        <v>0</v>
      </c>
      <c r="AC226" s="5" t="s">
        <v>0</v>
      </c>
      <c r="AD226" s="92"/>
    </row>
    <row r="227" spans="1:30" x14ac:dyDescent="0.25">
      <c r="A227" s="344"/>
      <c r="B227" s="23"/>
      <c r="C227" s="113"/>
      <c r="D227" s="155" t="s">
        <v>3927</v>
      </c>
      <c r="E227" s="154">
        <v>104</v>
      </c>
      <c r="F227" s="542" t="s">
        <v>3944</v>
      </c>
      <c r="G227" s="111" t="s">
        <v>1193</v>
      </c>
      <c r="H227" s="522" t="s">
        <v>4171</v>
      </c>
      <c r="I227" s="110" t="s">
        <v>4179</v>
      </c>
      <c r="J227" s="521" t="s">
        <v>4173</v>
      </c>
      <c r="K227" s="108"/>
      <c r="L227" s="108"/>
      <c r="M227" s="107"/>
      <c r="N227" s="106" t="str">
        <f t="shared" si="46"/>
        <v/>
      </c>
      <c r="O227" s="106" t="str">
        <f t="shared" si="47"/>
        <v>◄</v>
      </c>
      <c r="P227" s="340"/>
      <c r="Q227" s="339"/>
      <c r="R227" s="106" t="str">
        <f t="shared" si="48"/>
        <v/>
      </c>
      <c r="S227" s="106" t="str">
        <f t="shared" si="49"/>
        <v>◄</v>
      </c>
      <c r="T227" s="340"/>
      <c r="U227" s="339"/>
      <c r="V227" s="23"/>
      <c r="W227" s="338"/>
      <c r="X227" s="105">
        <f t="shared" si="50"/>
        <v>0</v>
      </c>
      <c r="Y227" s="104">
        <f t="shared" si="50"/>
        <v>0</v>
      </c>
      <c r="Z227" s="19"/>
      <c r="AA227" s="103">
        <f t="shared" si="51"/>
        <v>0</v>
      </c>
      <c r="AB227" s="102">
        <f t="shared" si="51"/>
        <v>0</v>
      </c>
      <c r="AC227" s="5" t="s">
        <v>0</v>
      </c>
      <c r="AD227" s="92"/>
    </row>
    <row r="228" spans="1:30" x14ac:dyDescent="0.25">
      <c r="A228" s="344"/>
      <c r="B228" s="23"/>
      <c r="C228" s="113"/>
      <c r="D228" s="155" t="s">
        <v>3927</v>
      </c>
      <c r="E228" s="154">
        <v>105</v>
      </c>
      <c r="F228" s="542" t="s">
        <v>3944</v>
      </c>
      <c r="G228" s="111" t="s">
        <v>1193</v>
      </c>
      <c r="H228" s="522" t="s">
        <v>4171</v>
      </c>
      <c r="I228" s="110" t="s">
        <v>4180</v>
      </c>
      <c r="J228" s="521" t="s">
        <v>4173</v>
      </c>
      <c r="K228" s="108"/>
      <c r="L228" s="108"/>
      <c r="M228" s="107"/>
      <c r="N228" s="106" t="str">
        <f t="shared" si="46"/>
        <v/>
      </c>
      <c r="O228" s="106" t="str">
        <f t="shared" si="47"/>
        <v>◄</v>
      </c>
      <c r="P228" s="340"/>
      <c r="Q228" s="339"/>
      <c r="R228" s="106" t="str">
        <f t="shared" si="48"/>
        <v/>
      </c>
      <c r="S228" s="106" t="str">
        <f t="shared" si="49"/>
        <v>◄</v>
      </c>
      <c r="T228" s="340"/>
      <c r="U228" s="339"/>
      <c r="V228" s="23"/>
      <c r="W228" s="338"/>
      <c r="X228" s="105">
        <f t="shared" si="50"/>
        <v>0</v>
      </c>
      <c r="Y228" s="104">
        <f t="shared" si="50"/>
        <v>0</v>
      </c>
      <c r="Z228" s="19"/>
      <c r="AA228" s="103">
        <f t="shared" si="51"/>
        <v>0</v>
      </c>
      <c r="AB228" s="102">
        <f t="shared" si="51"/>
        <v>0</v>
      </c>
      <c r="AC228" s="5" t="s">
        <v>0</v>
      </c>
      <c r="AD228" s="92"/>
    </row>
    <row r="229" spans="1:30" x14ac:dyDescent="0.25">
      <c r="A229" s="344"/>
      <c r="B229" s="23"/>
      <c r="C229" s="113"/>
      <c r="D229" s="155" t="s">
        <v>3927</v>
      </c>
      <c r="E229" s="154">
        <v>106</v>
      </c>
      <c r="F229" s="542" t="s">
        <v>3944</v>
      </c>
      <c r="G229" s="111" t="s">
        <v>1193</v>
      </c>
      <c r="H229" s="522" t="s">
        <v>4171</v>
      </c>
      <c r="I229" s="110" t="s">
        <v>4181</v>
      </c>
      <c r="J229" s="521" t="s">
        <v>4173</v>
      </c>
      <c r="K229" s="108"/>
      <c r="L229" s="108"/>
      <c r="M229" s="107"/>
      <c r="N229" s="106" t="str">
        <f t="shared" si="46"/>
        <v/>
      </c>
      <c r="O229" s="106" t="str">
        <f t="shared" si="47"/>
        <v>◄</v>
      </c>
      <c r="P229" s="340"/>
      <c r="Q229" s="339"/>
      <c r="R229" s="106" t="str">
        <f t="shared" si="48"/>
        <v/>
      </c>
      <c r="S229" s="106" t="str">
        <f t="shared" si="49"/>
        <v>◄</v>
      </c>
      <c r="T229" s="340"/>
      <c r="U229" s="339"/>
      <c r="V229" s="23"/>
      <c r="W229" s="338"/>
      <c r="X229" s="105">
        <f t="shared" si="50"/>
        <v>0</v>
      </c>
      <c r="Y229" s="104">
        <f t="shared" si="50"/>
        <v>0</v>
      </c>
      <c r="Z229" s="19"/>
      <c r="AA229" s="103">
        <f t="shared" si="51"/>
        <v>0</v>
      </c>
      <c r="AB229" s="102">
        <f t="shared" si="51"/>
        <v>0</v>
      </c>
      <c r="AC229" s="5" t="s">
        <v>0</v>
      </c>
      <c r="AD229" s="92"/>
    </row>
    <row r="230" spans="1:30" ht="15" thickBot="1" x14ac:dyDescent="0.3">
      <c r="A230" s="541"/>
      <c r="B230" s="529"/>
      <c r="C230" s="540"/>
      <c r="D230" s="539"/>
      <c r="E230" s="538"/>
      <c r="F230" s="537"/>
      <c r="G230" s="536"/>
      <c r="H230" s="534" t="s">
        <v>4166</v>
      </c>
      <c r="I230" s="533" t="s">
        <v>4167</v>
      </c>
      <c r="J230" s="544"/>
      <c r="K230" s="533" t="s">
        <v>4182</v>
      </c>
      <c r="L230" s="543"/>
      <c r="M230" s="532"/>
      <c r="N230" s="531"/>
      <c r="O230" s="531"/>
      <c r="P230" s="530"/>
      <c r="Q230" s="530"/>
      <c r="R230" s="531"/>
      <c r="S230" s="531"/>
      <c r="T230" s="530"/>
      <c r="U230" s="530"/>
      <c r="V230" s="529"/>
      <c r="W230" s="528"/>
      <c r="X230" s="527"/>
      <c r="Y230" s="527"/>
      <c r="Z230" s="528"/>
      <c r="AA230" s="527"/>
      <c r="AB230" s="527"/>
      <c r="AC230" s="5"/>
      <c r="AD230" s="92"/>
    </row>
    <row r="231" spans="1:30" ht="16.8" thickTop="1" thickBot="1" x14ac:dyDescent="0.3">
      <c r="A231" s="157"/>
      <c r="B231" s="14">
        <f>ROWS(B232:B241)-1</f>
        <v>9</v>
      </c>
      <c r="C231" s="158" t="s">
        <v>4183</v>
      </c>
      <c r="D231" s="12"/>
      <c r="E231" s="101"/>
      <c r="F231" s="172"/>
      <c r="G231" s="10"/>
      <c r="H231" s="10"/>
      <c r="I231" s="100"/>
      <c r="J231" s="526">
        <v>13403</v>
      </c>
      <c r="K231" s="525" t="s">
        <v>4170</v>
      </c>
      <c r="L231" s="524"/>
      <c r="M231" s="98"/>
      <c r="N231" s="97"/>
      <c r="O231" s="96" t="str">
        <f>IF(COUNTIF(N232:N249,"?")&gt;0,"?",IF(AND(P231="◄",Q231="►"),"◄►",IF(P231="◄","◄",IF(Q231="►","►",""))))</f>
        <v>◄</v>
      </c>
      <c r="P231" s="43" t="str">
        <f>IF(SUM(P232:P241)+1=ROWS(P232:P241)-COUNTIF(P232:P241,"-"),"","◄")</f>
        <v>◄</v>
      </c>
      <c r="Q231" s="42" t="str">
        <f>IF(SUM(Q232:Q241)&gt;0,"►","")</f>
        <v/>
      </c>
      <c r="R231" s="45"/>
      <c r="S231" s="96" t="str">
        <f>IF(COUNTIF(R232:R249,"?")&gt;0,"?",IF(AND(T231="◄",U231="►"),"◄►",IF(T231="◄","◄",IF(U231="►","►",""))))</f>
        <v>◄</v>
      </c>
      <c r="T231" s="43" t="str">
        <f>IF(SUM(T232:T241)+1=ROWS(T232:T241)-COUNTIF(T232:T241,"-"),"","◄")</f>
        <v>◄</v>
      </c>
      <c r="U231" s="42" t="str">
        <f>IF(SUM(U232:U241)&gt;0,"►","")</f>
        <v/>
      </c>
      <c r="V231" s="61">
        <f>ROWS(V232:V241)-1</f>
        <v>9</v>
      </c>
      <c r="W231" s="41">
        <f>SUM(W232:W241)-W241</f>
        <v>0</v>
      </c>
      <c r="X231" s="94" t="s">
        <v>3930</v>
      </c>
      <c r="Y231" s="93"/>
      <c r="Z231" s="41">
        <f>SUM(Z232:Z241)-Z241</f>
        <v>0</v>
      </c>
      <c r="AA231" s="94" t="s">
        <v>3930</v>
      </c>
      <c r="AB231" s="93"/>
      <c r="AC231" s="5" t="s">
        <v>0</v>
      </c>
      <c r="AD231" s="92"/>
    </row>
    <row r="232" spans="1:30" x14ac:dyDescent="0.25">
      <c r="A232" s="344"/>
      <c r="B232" s="23"/>
      <c r="C232" s="113"/>
      <c r="D232" s="155" t="s">
        <v>3927</v>
      </c>
      <c r="E232" s="154">
        <v>107</v>
      </c>
      <c r="F232" s="542" t="s">
        <v>3944</v>
      </c>
      <c r="G232" s="111" t="s">
        <v>1193</v>
      </c>
      <c r="H232" s="522" t="s">
        <v>4171</v>
      </c>
      <c r="I232" s="110" t="s">
        <v>4184</v>
      </c>
      <c r="J232" s="521" t="s">
        <v>4173</v>
      </c>
      <c r="K232" s="108"/>
      <c r="L232" s="108"/>
      <c r="M232" s="341"/>
      <c r="N232" s="106" t="str">
        <f t="shared" ref="N232:N239" si="52">IF(O232="?","?","")</f>
        <v/>
      </c>
      <c r="O232" s="106" t="str">
        <f t="shared" ref="O232:O239" si="53">IF(AND(P232="",Q232&gt;0),"?",IF(P232="","◄",IF(Q232&gt;=1,"►","")))</f>
        <v>◄</v>
      </c>
      <c r="P232" s="340"/>
      <c r="Q232" s="339"/>
      <c r="R232" s="106" t="str">
        <f t="shared" ref="R232:R239" si="54">IF(S232="?","?","")</f>
        <v/>
      </c>
      <c r="S232" s="106" t="str">
        <f t="shared" ref="S232:S239" si="55">IF(AND(T232="",U232&gt;0),"?",IF(T232="","◄",IF(U232&gt;=1,"►","")))</f>
        <v>◄</v>
      </c>
      <c r="T232" s="340"/>
      <c r="U232" s="339"/>
      <c r="V232" s="23"/>
      <c r="W232" s="338"/>
      <c r="X232" s="105">
        <f t="shared" ref="X232:Y239" si="56">(P232*W232)</f>
        <v>0</v>
      </c>
      <c r="Y232" s="104">
        <f t="shared" si="56"/>
        <v>0</v>
      </c>
      <c r="Z232" s="19"/>
      <c r="AA232" s="103">
        <f t="shared" ref="AA232:AB239" si="57">(T232*Z232)</f>
        <v>0</v>
      </c>
      <c r="AB232" s="102">
        <f t="shared" si="57"/>
        <v>0</v>
      </c>
      <c r="AC232" s="5" t="s">
        <v>0</v>
      </c>
      <c r="AD232" s="92"/>
    </row>
    <row r="233" spans="1:30" x14ac:dyDescent="0.25">
      <c r="A233" s="344"/>
      <c r="B233" s="23"/>
      <c r="C233" s="113"/>
      <c r="D233" s="155" t="s">
        <v>3927</v>
      </c>
      <c r="E233" s="154">
        <v>108</v>
      </c>
      <c r="F233" s="542" t="s">
        <v>3944</v>
      </c>
      <c r="G233" s="111" t="s">
        <v>1193</v>
      </c>
      <c r="H233" s="522" t="s">
        <v>4171</v>
      </c>
      <c r="I233" s="110" t="s">
        <v>4185</v>
      </c>
      <c r="J233" s="521" t="s">
        <v>4173</v>
      </c>
      <c r="K233" s="108"/>
      <c r="L233" s="108"/>
      <c r="M233" s="341"/>
      <c r="N233" s="106" t="str">
        <f t="shared" si="52"/>
        <v/>
      </c>
      <c r="O233" s="106" t="str">
        <f t="shared" si="53"/>
        <v>◄</v>
      </c>
      <c r="P233" s="340"/>
      <c r="Q233" s="339"/>
      <c r="R233" s="106" t="str">
        <f t="shared" si="54"/>
        <v/>
      </c>
      <c r="S233" s="106" t="str">
        <f t="shared" si="55"/>
        <v>◄</v>
      </c>
      <c r="T233" s="340"/>
      <c r="U233" s="339"/>
      <c r="V233" s="23"/>
      <c r="W233" s="338"/>
      <c r="X233" s="105">
        <f t="shared" si="56"/>
        <v>0</v>
      </c>
      <c r="Y233" s="104">
        <f t="shared" si="56"/>
        <v>0</v>
      </c>
      <c r="Z233" s="19"/>
      <c r="AA233" s="103">
        <f t="shared" si="57"/>
        <v>0</v>
      </c>
      <c r="AB233" s="102">
        <f t="shared" si="57"/>
        <v>0</v>
      </c>
      <c r="AC233" s="5" t="s">
        <v>0</v>
      </c>
      <c r="AD233" s="92"/>
    </row>
    <row r="234" spans="1:30" x14ac:dyDescent="0.25">
      <c r="A234" s="344">
        <v>1</v>
      </c>
      <c r="B234" s="23"/>
      <c r="C234" s="113"/>
      <c r="D234" s="155" t="s">
        <v>3927</v>
      </c>
      <c r="E234" s="154">
        <v>109</v>
      </c>
      <c r="F234" s="542" t="s">
        <v>3944</v>
      </c>
      <c r="G234" s="111" t="s">
        <v>1193</v>
      </c>
      <c r="H234" s="522" t="s">
        <v>4171</v>
      </c>
      <c r="I234" s="110" t="s">
        <v>4175</v>
      </c>
      <c r="J234" s="521" t="s">
        <v>4173</v>
      </c>
      <c r="K234" s="108"/>
      <c r="L234" s="108"/>
      <c r="M234" s="341"/>
      <c r="N234" s="106" t="str">
        <f t="shared" si="52"/>
        <v/>
      </c>
      <c r="O234" s="106" t="str">
        <f t="shared" si="53"/>
        <v>◄</v>
      </c>
      <c r="P234" s="340"/>
      <c r="Q234" s="339"/>
      <c r="R234" s="106" t="str">
        <f t="shared" si="54"/>
        <v/>
      </c>
      <c r="S234" s="106" t="str">
        <f t="shared" si="55"/>
        <v>◄</v>
      </c>
      <c r="T234" s="340"/>
      <c r="U234" s="339"/>
      <c r="V234" s="23"/>
      <c r="W234" s="338"/>
      <c r="X234" s="105">
        <f t="shared" si="56"/>
        <v>0</v>
      </c>
      <c r="Y234" s="104">
        <f t="shared" si="56"/>
        <v>0</v>
      </c>
      <c r="Z234" s="19"/>
      <c r="AA234" s="103">
        <f t="shared" si="57"/>
        <v>0</v>
      </c>
      <c r="AB234" s="102">
        <f t="shared" si="57"/>
        <v>0</v>
      </c>
      <c r="AC234" s="5" t="s">
        <v>0</v>
      </c>
      <c r="AD234" s="92"/>
    </row>
    <row r="235" spans="1:30" x14ac:dyDescent="0.25">
      <c r="A235" s="344"/>
      <c r="B235" s="23"/>
      <c r="C235" s="113"/>
      <c r="D235" s="155" t="s">
        <v>3927</v>
      </c>
      <c r="E235" s="154">
        <v>110</v>
      </c>
      <c r="F235" s="542" t="s">
        <v>3944</v>
      </c>
      <c r="G235" s="111" t="s">
        <v>1193</v>
      </c>
      <c r="H235" s="522" t="s">
        <v>4171</v>
      </c>
      <c r="I235" s="110" t="s">
        <v>4176</v>
      </c>
      <c r="J235" s="521" t="s">
        <v>4173</v>
      </c>
      <c r="K235" s="108"/>
      <c r="L235" s="108"/>
      <c r="M235" s="341"/>
      <c r="N235" s="106" t="str">
        <f t="shared" si="52"/>
        <v/>
      </c>
      <c r="O235" s="106" t="str">
        <f t="shared" si="53"/>
        <v>◄</v>
      </c>
      <c r="P235" s="340"/>
      <c r="Q235" s="339"/>
      <c r="R235" s="106" t="str">
        <f t="shared" si="54"/>
        <v/>
      </c>
      <c r="S235" s="106" t="str">
        <f t="shared" si="55"/>
        <v>◄</v>
      </c>
      <c r="T235" s="340"/>
      <c r="U235" s="339"/>
      <c r="V235" s="23"/>
      <c r="W235" s="338"/>
      <c r="X235" s="105">
        <f t="shared" si="56"/>
        <v>0</v>
      </c>
      <c r="Y235" s="104">
        <f t="shared" si="56"/>
        <v>0</v>
      </c>
      <c r="Z235" s="19"/>
      <c r="AA235" s="103">
        <f t="shared" si="57"/>
        <v>0</v>
      </c>
      <c r="AB235" s="102">
        <f t="shared" si="57"/>
        <v>0</v>
      </c>
      <c r="AC235" s="5" t="s">
        <v>0</v>
      </c>
      <c r="AD235" s="92"/>
    </row>
    <row r="236" spans="1:30" x14ac:dyDescent="0.25">
      <c r="A236" s="344">
        <v>1</v>
      </c>
      <c r="B236" s="23"/>
      <c r="C236" s="113"/>
      <c r="D236" s="155" t="s">
        <v>3927</v>
      </c>
      <c r="E236" s="154">
        <v>111</v>
      </c>
      <c r="F236" s="542" t="s">
        <v>3944</v>
      </c>
      <c r="G236" s="111" t="s">
        <v>1193</v>
      </c>
      <c r="H236" s="522" t="s">
        <v>4171</v>
      </c>
      <c r="I236" s="110" t="s">
        <v>4177</v>
      </c>
      <c r="J236" s="521" t="s">
        <v>4173</v>
      </c>
      <c r="K236" s="108"/>
      <c r="L236" s="108"/>
      <c r="M236" s="341"/>
      <c r="N236" s="106" t="str">
        <f t="shared" si="52"/>
        <v/>
      </c>
      <c r="O236" s="106" t="str">
        <f t="shared" si="53"/>
        <v>◄</v>
      </c>
      <c r="P236" s="340"/>
      <c r="Q236" s="339"/>
      <c r="R236" s="106" t="str">
        <f t="shared" si="54"/>
        <v/>
      </c>
      <c r="S236" s="106" t="str">
        <f t="shared" si="55"/>
        <v>◄</v>
      </c>
      <c r="T236" s="340"/>
      <c r="U236" s="339"/>
      <c r="V236" s="23"/>
      <c r="W236" s="338"/>
      <c r="X236" s="105">
        <f t="shared" si="56"/>
        <v>0</v>
      </c>
      <c r="Y236" s="104">
        <f t="shared" si="56"/>
        <v>0</v>
      </c>
      <c r="Z236" s="19"/>
      <c r="AA236" s="103">
        <f t="shared" si="57"/>
        <v>0</v>
      </c>
      <c r="AB236" s="102">
        <f t="shared" si="57"/>
        <v>0</v>
      </c>
      <c r="AC236" s="5" t="s">
        <v>0</v>
      </c>
      <c r="AD236" s="92"/>
    </row>
    <row r="237" spans="1:30" x14ac:dyDescent="0.25">
      <c r="A237" s="344"/>
      <c r="B237" s="23"/>
      <c r="C237" s="113"/>
      <c r="D237" s="155" t="s">
        <v>3927</v>
      </c>
      <c r="E237" s="154">
        <v>112</v>
      </c>
      <c r="F237" s="542" t="s">
        <v>3944</v>
      </c>
      <c r="G237" s="111" t="s">
        <v>1193</v>
      </c>
      <c r="H237" s="522" t="s">
        <v>4171</v>
      </c>
      <c r="I237" s="110" t="s">
        <v>4178</v>
      </c>
      <c r="J237" s="521" t="s">
        <v>4173</v>
      </c>
      <c r="K237" s="108"/>
      <c r="L237" s="108"/>
      <c r="M237" s="341"/>
      <c r="N237" s="106" t="str">
        <f t="shared" si="52"/>
        <v/>
      </c>
      <c r="O237" s="106" t="str">
        <f t="shared" si="53"/>
        <v>◄</v>
      </c>
      <c r="P237" s="340"/>
      <c r="Q237" s="339"/>
      <c r="R237" s="106" t="str">
        <f t="shared" si="54"/>
        <v/>
      </c>
      <c r="S237" s="106" t="str">
        <f t="shared" si="55"/>
        <v>◄</v>
      </c>
      <c r="T237" s="340"/>
      <c r="U237" s="339"/>
      <c r="V237" s="23"/>
      <c r="W237" s="338"/>
      <c r="X237" s="105">
        <f t="shared" si="56"/>
        <v>0</v>
      </c>
      <c r="Y237" s="104">
        <f t="shared" si="56"/>
        <v>0</v>
      </c>
      <c r="Z237" s="19"/>
      <c r="AA237" s="103">
        <f t="shared" si="57"/>
        <v>0</v>
      </c>
      <c r="AB237" s="102">
        <f t="shared" si="57"/>
        <v>0</v>
      </c>
      <c r="AC237" s="5" t="s">
        <v>0</v>
      </c>
      <c r="AD237" s="92"/>
    </row>
    <row r="238" spans="1:30" x14ac:dyDescent="0.25">
      <c r="A238" s="344"/>
      <c r="B238" s="23"/>
      <c r="C238" s="113"/>
      <c r="D238" s="155" t="s">
        <v>3927</v>
      </c>
      <c r="E238" s="154">
        <v>113</v>
      </c>
      <c r="F238" s="542" t="s">
        <v>3944</v>
      </c>
      <c r="G238" s="111" t="s">
        <v>1193</v>
      </c>
      <c r="H238" s="522" t="s">
        <v>4171</v>
      </c>
      <c r="I238" s="110" t="s">
        <v>4179</v>
      </c>
      <c r="J238" s="521" t="s">
        <v>4173</v>
      </c>
      <c r="K238" s="108"/>
      <c r="L238" s="108"/>
      <c r="M238" s="341"/>
      <c r="N238" s="106" t="str">
        <f t="shared" si="52"/>
        <v/>
      </c>
      <c r="O238" s="106" t="str">
        <f t="shared" si="53"/>
        <v>◄</v>
      </c>
      <c r="P238" s="340"/>
      <c r="Q238" s="339"/>
      <c r="R238" s="106" t="str">
        <f t="shared" si="54"/>
        <v/>
      </c>
      <c r="S238" s="106" t="str">
        <f t="shared" si="55"/>
        <v>◄</v>
      </c>
      <c r="T238" s="340"/>
      <c r="U238" s="339"/>
      <c r="V238" s="23"/>
      <c r="W238" s="338"/>
      <c r="X238" s="105">
        <f t="shared" si="56"/>
        <v>0</v>
      </c>
      <c r="Y238" s="104">
        <f t="shared" si="56"/>
        <v>0</v>
      </c>
      <c r="Z238" s="19"/>
      <c r="AA238" s="103">
        <f t="shared" si="57"/>
        <v>0</v>
      </c>
      <c r="AB238" s="102">
        <f t="shared" si="57"/>
        <v>0</v>
      </c>
      <c r="AC238" s="5" t="s">
        <v>0</v>
      </c>
      <c r="AD238" s="92"/>
    </row>
    <row r="239" spans="1:30" x14ac:dyDescent="0.25">
      <c r="A239" s="344"/>
      <c r="B239" s="23"/>
      <c r="C239" s="113"/>
      <c r="D239" s="155" t="s">
        <v>3927</v>
      </c>
      <c r="E239" s="154">
        <v>114</v>
      </c>
      <c r="F239" s="542" t="s">
        <v>3944</v>
      </c>
      <c r="G239" s="111" t="s">
        <v>1193</v>
      </c>
      <c r="H239" s="522" t="s">
        <v>4171</v>
      </c>
      <c r="I239" s="110" t="s">
        <v>4180</v>
      </c>
      <c r="J239" s="521" t="s">
        <v>4173</v>
      </c>
      <c r="K239" s="108"/>
      <c r="L239" s="108"/>
      <c r="M239" s="341"/>
      <c r="N239" s="106" t="str">
        <f t="shared" si="52"/>
        <v/>
      </c>
      <c r="O239" s="106" t="str">
        <f t="shared" si="53"/>
        <v>◄</v>
      </c>
      <c r="P239" s="340"/>
      <c r="Q239" s="339"/>
      <c r="R239" s="106" t="str">
        <f t="shared" si="54"/>
        <v/>
      </c>
      <c r="S239" s="106" t="str">
        <f t="shared" si="55"/>
        <v>◄</v>
      </c>
      <c r="T239" s="340"/>
      <c r="U239" s="339"/>
      <c r="V239" s="23"/>
      <c r="W239" s="338"/>
      <c r="X239" s="105">
        <f t="shared" si="56"/>
        <v>0</v>
      </c>
      <c r="Y239" s="104">
        <f t="shared" si="56"/>
        <v>0</v>
      </c>
      <c r="Z239" s="19"/>
      <c r="AA239" s="103">
        <f t="shared" si="57"/>
        <v>0</v>
      </c>
      <c r="AB239" s="102">
        <f t="shared" si="57"/>
        <v>0</v>
      </c>
      <c r="AC239" s="5" t="s">
        <v>0</v>
      </c>
      <c r="AD239" s="92"/>
    </row>
    <row r="240" spans="1:30" ht="15" thickBot="1" x14ac:dyDescent="0.3">
      <c r="A240" s="541"/>
      <c r="B240" s="529"/>
      <c r="C240" s="540"/>
      <c r="D240" s="539"/>
      <c r="E240" s="538"/>
      <c r="F240" s="537"/>
      <c r="G240" s="536"/>
      <c r="H240" s="534" t="s">
        <v>4166</v>
      </c>
      <c r="I240" s="533" t="s">
        <v>4167</v>
      </c>
      <c r="J240" s="544"/>
      <c r="K240" s="533" t="s">
        <v>4186</v>
      </c>
      <c r="L240" s="543"/>
      <c r="M240" s="532"/>
      <c r="N240" s="531"/>
      <c r="O240" s="531"/>
      <c r="P240" s="530"/>
      <c r="Q240" s="530"/>
      <c r="R240" s="531"/>
      <c r="S240" s="531"/>
      <c r="T240" s="530"/>
      <c r="U240" s="530"/>
      <c r="V240" s="529"/>
      <c r="W240" s="528"/>
      <c r="X240" s="527"/>
      <c r="Y240" s="527"/>
      <c r="Z240" s="528"/>
      <c r="AA240" s="527"/>
      <c r="AB240" s="527"/>
      <c r="AC240" s="5"/>
      <c r="AD240" s="92"/>
    </row>
    <row r="241" spans="1:30" ht="16.8" thickTop="1" thickBot="1" x14ac:dyDescent="0.3">
      <c r="A241" s="157"/>
      <c r="B241" s="14">
        <f>ROWS(B242:B249)-1</f>
        <v>7</v>
      </c>
      <c r="C241" s="158" t="s">
        <v>4187</v>
      </c>
      <c r="D241" s="12"/>
      <c r="E241" s="101"/>
      <c r="F241" s="172"/>
      <c r="G241" s="10"/>
      <c r="H241" s="10"/>
      <c r="I241" s="100"/>
      <c r="J241" s="526">
        <v>13403</v>
      </c>
      <c r="K241" s="525"/>
      <c r="L241" s="524" t="s">
        <v>4188</v>
      </c>
      <c r="M241" s="98"/>
      <c r="N241" s="97"/>
      <c r="O241" s="96" t="str">
        <f>IF(COUNTIF(N242:N252,"?")&gt;0,"?",IF(AND(P241="◄",Q241="►"),"◄►",IF(P241="◄","◄",IF(Q241="►","►",""))))</f>
        <v>◄</v>
      </c>
      <c r="P241" s="43" t="str">
        <f>IF(SUM(P242:P249)+1=ROWS(P242:P249)-COUNTIF(P242:P249,"-"),"","◄")</f>
        <v>◄</v>
      </c>
      <c r="Q241" s="42" t="str">
        <f>IF(SUM(Q242:Q249)&gt;0,"►","")</f>
        <v/>
      </c>
      <c r="R241" s="45"/>
      <c r="S241" s="96" t="str">
        <f>IF(COUNTIF(R242:R252,"?")&gt;0,"?",IF(AND(T241="◄",U241="►"),"◄►",IF(T241="◄","◄",IF(U241="►","►",""))))</f>
        <v>◄</v>
      </c>
      <c r="T241" s="43" t="str">
        <f>IF(SUM(T242:T249)+1=ROWS(T242:T249)-COUNTIF(T242:T249,"-"),"","◄")</f>
        <v>◄</v>
      </c>
      <c r="U241" s="42" t="str">
        <f>IF(SUM(U242:U249)&gt;0,"►","")</f>
        <v/>
      </c>
      <c r="V241" s="61">
        <f>ROWS(V242:V249)-1</f>
        <v>7</v>
      </c>
      <c r="W241" s="41">
        <f>SUM(W242:W249)-W249</f>
        <v>0</v>
      </c>
      <c r="X241" s="94" t="s">
        <v>3930</v>
      </c>
      <c r="Y241" s="93"/>
      <c r="Z241" s="41">
        <f>SUM(Z242:Z249)-Z249</f>
        <v>0</v>
      </c>
      <c r="AA241" s="94" t="s">
        <v>3930</v>
      </c>
      <c r="AB241" s="93"/>
      <c r="AC241" s="5" t="s">
        <v>0</v>
      </c>
      <c r="AD241" s="92"/>
    </row>
    <row r="242" spans="1:30" x14ac:dyDescent="0.25">
      <c r="A242" s="344"/>
      <c r="B242" s="23"/>
      <c r="C242" s="113"/>
      <c r="D242" s="155" t="s">
        <v>3927</v>
      </c>
      <c r="E242" s="154">
        <v>115</v>
      </c>
      <c r="F242" s="542" t="s">
        <v>3943</v>
      </c>
      <c r="G242" s="111" t="s">
        <v>1193</v>
      </c>
      <c r="H242" s="522" t="s">
        <v>4171</v>
      </c>
      <c r="I242" s="110" t="s">
        <v>4189</v>
      </c>
      <c r="J242" s="521" t="s">
        <v>4190</v>
      </c>
      <c r="K242" s="108" t="s">
        <v>4191</v>
      </c>
      <c r="L242" s="108"/>
      <c r="M242" s="108"/>
      <c r="N242" s="106" t="str">
        <f t="shared" ref="N242:N247" si="58">IF(O242="?","?","")</f>
        <v/>
      </c>
      <c r="O242" s="106" t="str">
        <f t="shared" ref="O242:O247" si="59">IF(AND(P242="",Q242&gt;0),"?",IF(P242="","◄",IF(Q242&gt;=1,"►","")))</f>
        <v>◄</v>
      </c>
      <c r="P242" s="340"/>
      <c r="Q242" s="339"/>
      <c r="R242" s="106" t="str">
        <f t="shared" ref="R242:R247" si="60">IF(S242="?","?","")</f>
        <v/>
      </c>
      <c r="S242" s="106" t="str">
        <f t="shared" ref="S242:S247" si="61">IF(AND(T242="",U242&gt;0),"?",IF(T242="","◄",IF(U242&gt;=1,"►","")))</f>
        <v>◄</v>
      </c>
      <c r="T242" s="340"/>
      <c r="U242" s="339"/>
      <c r="V242" s="23"/>
      <c r="W242" s="338"/>
      <c r="X242" s="105">
        <f t="shared" ref="X242:Y247" si="62">(P242*W242)</f>
        <v>0</v>
      </c>
      <c r="Y242" s="104">
        <f t="shared" si="62"/>
        <v>0</v>
      </c>
      <c r="Z242" s="19"/>
      <c r="AA242" s="103">
        <f t="shared" ref="AA242:AB247" si="63">(T242*Z242)</f>
        <v>0</v>
      </c>
      <c r="AB242" s="102">
        <f t="shared" si="63"/>
        <v>0</v>
      </c>
      <c r="AC242" s="5" t="s">
        <v>0</v>
      </c>
      <c r="AD242" s="92"/>
    </row>
    <row r="243" spans="1:30" x14ac:dyDescent="0.25">
      <c r="A243" s="344"/>
      <c r="B243" s="23"/>
      <c r="C243" s="113"/>
      <c r="D243" s="155" t="s">
        <v>3927</v>
      </c>
      <c r="E243" s="154">
        <v>116</v>
      </c>
      <c r="F243" s="542" t="s">
        <v>3943</v>
      </c>
      <c r="G243" s="111" t="s">
        <v>1193</v>
      </c>
      <c r="H243" s="522" t="s">
        <v>4171</v>
      </c>
      <c r="I243" s="110" t="s">
        <v>4192</v>
      </c>
      <c r="J243" s="521" t="s">
        <v>4190</v>
      </c>
      <c r="K243" s="108"/>
      <c r="L243" s="108"/>
      <c r="M243" s="107"/>
      <c r="N243" s="106" t="str">
        <f t="shared" si="58"/>
        <v/>
      </c>
      <c r="O243" s="106" t="str">
        <f t="shared" si="59"/>
        <v>◄</v>
      </c>
      <c r="P243" s="340"/>
      <c r="Q243" s="339"/>
      <c r="R243" s="106" t="str">
        <f t="shared" si="60"/>
        <v/>
      </c>
      <c r="S243" s="106" t="str">
        <f t="shared" si="61"/>
        <v>◄</v>
      </c>
      <c r="T243" s="340"/>
      <c r="U243" s="339"/>
      <c r="V243" s="23"/>
      <c r="W243" s="338"/>
      <c r="X243" s="105">
        <f t="shared" si="62"/>
        <v>0</v>
      </c>
      <c r="Y243" s="104">
        <f t="shared" si="62"/>
        <v>0</v>
      </c>
      <c r="Z243" s="19"/>
      <c r="AA243" s="103">
        <f t="shared" si="63"/>
        <v>0</v>
      </c>
      <c r="AB243" s="102">
        <f t="shared" si="63"/>
        <v>0</v>
      </c>
      <c r="AC243" s="5" t="s">
        <v>0</v>
      </c>
      <c r="AD243" s="92"/>
    </row>
    <row r="244" spans="1:30" x14ac:dyDescent="0.25">
      <c r="A244" s="344"/>
      <c r="B244" s="23"/>
      <c r="C244" s="113"/>
      <c r="D244" s="155" t="s">
        <v>3927</v>
      </c>
      <c r="E244" s="154">
        <v>117</v>
      </c>
      <c r="F244" s="542" t="s">
        <v>3943</v>
      </c>
      <c r="G244" s="111" t="s">
        <v>1193</v>
      </c>
      <c r="H244" s="522" t="s">
        <v>4171</v>
      </c>
      <c r="I244" s="110" t="s">
        <v>4193</v>
      </c>
      <c r="J244" s="521" t="s">
        <v>4190</v>
      </c>
      <c r="K244" s="108"/>
      <c r="L244" s="108"/>
      <c r="M244" s="107"/>
      <c r="N244" s="106" t="str">
        <f t="shared" si="58"/>
        <v/>
      </c>
      <c r="O244" s="106" t="str">
        <f t="shared" si="59"/>
        <v>◄</v>
      </c>
      <c r="P244" s="340"/>
      <c r="Q244" s="339"/>
      <c r="R244" s="106" t="str">
        <f t="shared" si="60"/>
        <v/>
      </c>
      <c r="S244" s="106" t="str">
        <f t="shared" si="61"/>
        <v>◄</v>
      </c>
      <c r="T244" s="340"/>
      <c r="U244" s="339"/>
      <c r="V244" s="23"/>
      <c r="W244" s="338"/>
      <c r="X244" s="105">
        <f t="shared" si="62"/>
        <v>0</v>
      </c>
      <c r="Y244" s="104">
        <f t="shared" si="62"/>
        <v>0</v>
      </c>
      <c r="Z244" s="19"/>
      <c r="AA244" s="103">
        <f t="shared" si="63"/>
        <v>0</v>
      </c>
      <c r="AB244" s="102">
        <f t="shared" si="63"/>
        <v>0</v>
      </c>
      <c r="AC244" s="5" t="s">
        <v>0</v>
      </c>
      <c r="AD244" s="92"/>
    </row>
    <row r="245" spans="1:30" x14ac:dyDescent="0.25">
      <c r="A245" s="344"/>
      <c r="B245" s="23"/>
      <c r="C245" s="113"/>
      <c r="D245" s="155" t="s">
        <v>3927</v>
      </c>
      <c r="E245" s="154">
        <v>118</v>
      </c>
      <c r="F245" s="542" t="s">
        <v>3943</v>
      </c>
      <c r="G245" s="111" t="s">
        <v>1193</v>
      </c>
      <c r="H245" s="522" t="s">
        <v>4171</v>
      </c>
      <c r="I245" s="110" t="s">
        <v>4194</v>
      </c>
      <c r="J245" s="521" t="s">
        <v>4190</v>
      </c>
      <c r="K245" s="108"/>
      <c r="L245" s="108"/>
      <c r="M245" s="107"/>
      <c r="N245" s="106" t="str">
        <f t="shared" si="58"/>
        <v/>
      </c>
      <c r="O245" s="106" t="str">
        <f t="shared" si="59"/>
        <v>◄</v>
      </c>
      <c r="P245" s="340"/>
      <c r="Q245" s="339"/>
      <c r="R245" s="106" t="str">
        <f t="shared" si="60"/>
        <v/>
      </c>
      <c r="S245" s="106" t="str">
        <f t="shared" si="61"/>
        <v>◄</v>
      </c>
      <c r="T245" s="340"/>
      <c r="U245" s="339"/>
      <c r="V245" s="23"/>
      <c r="W245" s="338"/>
      <c r="X245" s="105">
        <f t="shared" si="62"/>
        <v>0</v>
      </c>
      <c r="Y245" s="104">
        <f t="shared" si="62"/>
        <v>0</v>
      </c>
      <c r="Z245" s="19"/>
      <c r="AA245" s="103">
        <f t="shared" si="63"/>
        <v>0</v>
      </c>
      <c r="AB245" s="102">
        <f t="shared" si="63"/>
        <v>0</v>
      </c>
      <c r="AC245" s="5" t="s">
        <v>0</v>
      </c>
      <c r="AD245" s="92"/>
    </row>
    <row r="246" spans="1:30" x14ac:dyDescent="0.25">
      <c r="A246" s="344"/>
      <c r="B246" s="23"/>
      <c r="C246" s="113"/>
      <c r="D246" s="155" t="s">
        <v>3927</v>
      </c>
      <c r="E246" s="154">
        <v>119</v>
      </c>
      <c r="F246" s="542" t="s">
        <v>3943</v>
      </c>
      <c r="G246" s="111" t="s">
        <v>1193</v>
      </c>
      <c r="H246" s="522" t="s">
        <v>4171</v>
      </c>
      <c r="I246" s="110" t="s">
        <v>4195</v>
      </c>
      <c r="J246" s="521" t="s">
        <v>4190</v>
      </c>
      <c r="K246" s="108"/>
      <c r="L246" s="108"/>
      <c r="M246" s="107"/>
      <c r="N246" s="106" t="str">
        <f t="shared" si="58"/>
        <v/>
      </c>
      <c r="O246" s="106" t="str">
        <f t="shared" si="59"/>
        <v>◄</v>
      </c>
      <c r="P246" s="340"/>
      <c r="Q246" s="339"/>
      <c r="R246" s="106" t="str">
        <f t="shared" si="60"/>
        <v/>
      </c>
      <c r="S246" s="106" t="str">
        <f t="shared" si="61"/>
        <v>◄</v>
      </c>
      <c r="T246" s="340"/>
      <c r="U246" s="339"/>
      <c r="V246" s="23"/>
      <c r="W246" s="338"/>
      <c r="X246" s="105">
        <f t="shared" si="62"/>
        <v>0</v>
      </c>
      <c r="Y246" s="104">
        <f t="shared" si="62"/>
        <v>0</v>
      </c>
      <c r="Z246" s="19"/>
      <c r="AA246" s="103">
        <f t="shared" si="63"/>
        <v>0</v>
      </c>
      <c r="AB246" s="102">
        <f t="shared" si="63"/>
        <v>0</v>
      </c>
      <c r="AC246" s="5" t="s">
        <v>0</v>
      </c>
      <c r="AD246" s="92"/>
    </row>
    <row r="247" spans="1:30" x14ac:dyDescent="0.25">
      <c r="A247" s="344"/>
      <c r="B247" s="23"/>
      <c r="C247" s="113"/>
      <c r="D247" s="155" t="s">
        <v>3927</v>
      </c>
      <c r="E247" s="154">
        <v>120</v>
      </c>
      <c r="F247" s="542" t="s">
        <v>3943</v>
      </c>
      <c r="G247" s="111" t="s">
        <v>1193</v>
      </c>
      <c r="H247" s="522" t="s">
        <v>4171</v>
      </c>
      <c r="I247" s="110" t="s">
        <v>4196</v>
      </c>
      <c r="J247" s="521" t="s">
        <v>4190</v>
      </c>
      <c r="K247" s="108"/>
      <c r="L247" s="108"/>
      <c r="M247" s="107"/>
      <c r="N247" s="106" t="str">
        <f t="shared" si="58"/>
        <v/>
      </c>
      <c r="O247" s="106" t="str">
        <f t="shared" si="59"/>
        <v>◄</v>
      </c>
      <c r="P247" s="340"/>
      <c r="Q247" s="339"/>
      <c r="R247" s="106" t="str">
        <f t="shared" si="60"/>
        <v/>
      </c>
      <c r="S247" s="106" t="str">
        <f t="shared" si="61"/>
        <v>◄</v>
      </c>
      <c r="T247" s="340"/>
      <c r="U247" s="339"/>
      <c r="V247" s="23"/>
      <c r="W247" s="338"/>
      <c r="X247" s="105">
        <f t="shared" si="62"/>
        <v>0</v>
      </c>
      <c r="Y247" s="104">
        <f t="shared" si="62"/>
        <v>0</v>
      </c>
      <c r="Z247" s="19"/>
      <c r="AA247" s="103">
        <f t="shared" si="63"/>
        <v>0</v>
      </c>
      <c r="AB247" s="102">
        <f t="shared" si="63"/>
        <v>0</v>
      </c>
      <c r="AC247" s="5" t="s">
        <v>0</v>
      </c>
      <c r="AD247" s="92"/>
    </row>
    <row r="248" spans="1:30" ht="15" thickBot="1" x14ac:dyDescent="0.3">
      <c r="A248" s="541"/>
      <c r="B248" s="529"/>
      <c r="C248" s="540"/>
      <c r="D248" s="539"/>
      <c r="E248" s="538"/>
      <c r="F248" s="537"/>
      <c r="G248" s="536"/>
      <c r="H248" s="534" t="s">
        <v>4197</v>
      </c>
      <c r="I248" s="533" t="s">
        <v>4198</v>
      </c>
      <c r="J248" s="532"/>
      <c r="K248" s="533" t="s">
        <v>4199</v>
      </c>
      <c r="L248" s="532"/>
      <c r="M248" s="532"/>
      <c r="N248" s="531"/>
      <c r="O248" s="531"/>
      <c r="P248" s="530"/>
      <c r="Q248" s="530"/>
      <c r="R248" s="531"/>
      <c r="S248" s="531"/>
      <c r="T248" s="530"/>
      <c r="U248" s="530"/>
      <c r="V248" s="529"/>
      <c r="W248" s="528"/>
      <c r="X248" s="527"/>
      <c r="Y248" s="527"/>
      <c r="Z248" s="528"/>
      <c r="AA248" s="527"/>
      <c r="AB248" s="527"/>
      <c r="AC248" s="5"/>
      <c r="AD248" s="92"/>
    </row>
    <row r="249" spans="1:30" ht="16.8" thickTop="1" thickBot="1" x14ac:dyDescent="0.3">
      <c r="A249" s="157"/>
      <c r="B249" s="14">
        <f>ROWS(B250:B259)-1</f>
        <v>9</v>
      </c>
      <c r="C249" s="158" t="s">
        <v>4200</v>
      </c>
      <c r="D249" s="12"/>
      <c r="E249" s="101"/>
      <c r="F249" s="172"/>
      <c r="G249" s="10"/>
      <c r="H249" s="10"/>
      <c r="I249" s="100"/>
      <c r="J249" s="526">
        <v>13403</v>
      </c>
      <c r="K249" s="525" t="s">
        <v>4201</v>
      </c>
      <c r="L249" s="99"/>
      <c r="M249" s="98"/>
      <c r="N249" s="97"/>
      <c r="O249" s="96" t="str">
        <f>IF(COUNTIF(N250:N259,"?")&gt;0,"?",IF(AND(P249="◄",Q249="►"),"◄►",IF(P249="◄","◄",IF(Q249="►","►",""))))</f>
        <v>◄</v>
      </c>
      <c r="P249" s="43" t="str">
        <f>IF(SUM(P250:P259)+1=ROWS(P250:P259)-COUNTIF(P250:P259,"-"),"","◄")</f>
        <v>◄</v>
      </c>
      <c r="Q249" s="42" t="str">
        <f>IF(SUM(Q250:Q259)&gt;0,"►","")</f>
        <v/>
      </c>
      <c r="R249" s="45"/>
      <c r="S249" s="96" t="str">
        <f>IF(COUNTIF(R250:R259,"?")&gt;0,"?",IF(AND(T249="◄",U249="►"),"◄►",IF(T249="◄","◄",IF(U249="►","►",""))))</f>
        <v>◄</v>
      </c>
      <c r="T249" s="43" t="str">
        <f>IF(SUM(T250:T259)+1=ROWS(T250:T259)-COUNTIF(T250:T259,"-"),"","◄")</f>
        <v>◄</v>
      </c>
      <c r="U249" s="42" t="str">
        <f>IF(SUM(U250:U259)&gt;0,"►","")</f>
        <v/>
      </c>
      <c r="V249" s="61">
        <f>ROWS(V250:V259)-1</f>
        <v>9</v>
      </c>
      <c r="W249" s="41">
        <f>SUM(W250:W259)-W259</f>
        <v>0</v>
      </c>
      <c r="X249" s="94" t="s">
        <v>3930</v>
      </c>
      <c r="Y249" s="93"/>
      <c r="Z249" s="41">
        <f>SUM(Z250:Z259)-Z259</f>
        <v>0</v>
      </c>
      <c r="AA249" s="94" t="s">
        <v>3930</v>
      </c>
      <c r="AB249" s="93"/>
      <c r="AC249" s="5" t="s">
        <v>0</v>
      </c>
      <c r="AD249" s="92"/>
    </row>
    <row r="250" spans="1:30" x14ac:dyDescent="0.25">
      <c r="A250" s="344"/>
      <c r="B250" s="23"/>
      <c r="C250" s="113"/>
      <c r="D250" s="155" t="s">
        <v>3927</v>
      </c>
      <c r="E250" s="154">
        <v>121</v>
      </c>
      <c r="F250" s="542" t="s">
        <v>3942</v>
      </c>
      <c r="G250" s="111" t="s">
        <v>1193</v>
      </c>
      <c r="H250" s="522" t="s">
        <v>4171</v>
      </c>
      <c r="I250" s="110" t="s">
        <v>4172</v>
      </c>
      <c r="J250" s="521" t="s">
        <v>4202</v>
      </c>
      <c r="K250" s="108" t="s">
        <v>4203</v>
      </c>
      <c r="L250" s="108"/>
      <c r="M250" s="108"/>
      <c r="N250" s="106" t="str">
        <f t="shared" ref="N250:N257" si="64">IF(O250="?","?","")</f>
        <v/>
      </c>
      <c r="O250" s="106" t="str">
        <f t="shared" ref="O250:O257" si="65">IF(AND(P250="",Q250&gt;0),"?",IF(P250="","◄",IF(Q250&gt;=1,"►","")))</f>
        <v>◄</v>
      </c>
      <c r="P250" s="340"/>
      <c r="Q250" s="339"/>
      <c r="R250" s="106" t="str">
        <f t="shared" ref="R250:R257" si="66">IF(S250="?","?","")</f>
        <v/>
      </c>
      <c r="S250" s="106" t="str">
        <f t="shared" ref="S250:S257" si="67">IF(AND(T250="",U250&gt;0),"?",IF(T250="","◄",IF(U250&gt;=1,"►","")))</f>
        <v>◄</v>
      </c>
      <c r="T250" s="340"/>
      <c r="U250" s="339"/>
      <c r="V250" s="23"/>
      <c r="W250" s="338"/>
      <c r="X250" s="105">
        <f t="shared" ref="X250:Y257" si="68">(P250*W250)</f>
        <v>0</v>
      </c>
      <c r="Y250" s="104">
        <f t="shared" si="68"/>
        <v>0</v>
      </c>
      <c r="Z250" s="19"/>
      <c r="AA250" s="103">
        <f t="shared" ref="AA250:AB257" si="69">(T250*Z250)</f>
        <v>0</v>
      </c>
      <c r="AB250" s="102">
        <f t="shared" si="69"/>
        <v>0</v>
      </c>
      <c r="AC250" s="5" t="s">
        <v>0</v>
      </c>
      <c r="AD250" s="92"/>
    </row>
    <row r="251" spans="1:30" x14ac:dyDescent="0.25">
      <c r="A251" s="344"/>
      <c r="B251" s="23"/>
      <c r="C251" s="113"/>
      <c r="D251" s="155" t="s">
        <v>3927</v>
      </c>
      <c r="E251" s="154">
        <v>122</v>
      </c>
      <c r="F251" s="542" t="s">
        <v>3942</v>
      </c>
      <c r="G251" s="111" t="s">
        <v>1193</v>
      </c>
      <c r="H251" s="522" t="s">
        <v>4171</v>
      </c>
      <c r="I251" s="110" t="s">
        <v>4175</v>
      </c>
      <c r="J251" s="521" t="s">
        <v>4202</v>
      </c>
      <c r="K251" s="108"/>
      <c r="L251" s="108"/>
      <c r="M251" s="107"/>
      <c r="N251" s="106" t="str">
        <f t="shared" si="64"/>
        <v/>
      </c>
      <c r="O251" s="106" t="str">
        <f t="shared" si="65"/>
        <v>◄</v>
      </c>
      <c r="P251" s="340"/>
      <c r="Q251" s="339"/>
      <c r="R251" s="106" t="str">
        <f t="shared" si="66"/>
        <v/>
      </c>
      <c r="S251" s="106" t="str">
        <f t="shared" si="67"/>
        <v>◄</v>
      </c>
      <c r="T251" s="340"/>
      <c r="U251" s="339"/>
      <c r="V251" s="23"/>
      <c r="W251" s="338"/>
      <c r="X251" s="105">
        <f t="shared" si="68"/>
        <v>0</v>
      </c>
      <c r="Y251" s="104">
        <f t="shared" si="68"/>
        <v>0</v>
      </c>
      <c r="Z251" s="19"/>
      <c r="AA251" s="103">
        <f t="shared" si="69"/>
        <v>0</v>
      </c>
      <c r="AB251" s="102">
        <f t="shared" si="69"/>
        <v>0</v>
      </c>
      <c r="AC251" s="5" t="s">
        <v>0</v>
      </c>
      <c r="AD251" s="92"/>
    </row>
    <row r="252" spans="1:30" x14ac:dyDescent="0.25">
      <c r="A252" s="344"/>
      <c r="B252" s="23"/>
      <c r="C252" s="113"/>
      <c r="D252" s="155" t="s">
        <v>3927</v>
      </c>
      <c r="E252" s="154">
        <v>123</v>
      </c>
      <c r="F252" s="542" t="s">
        <v>3942</v>
      </c>
      <c r="G252" s="111" t="s">
        <v>1193</v>
      </c>
      <c r="H252" s="522" t="s">
        <v>4171</v>
      </c>
      <c r="I252" s="110" t="s">
        <v>4176</v>
      </c>
      <c r="J252" s="521" t="s">
        <v>4202</v>
      </c>
      <c r="K252" s="108"/>
      <c r="L252" s="108"/>
      <c r="M252" s="107"/>
      <c r="N252" s="106" t="str">
        <f t="shared" si="64"/>
        <v/>
      </c>
      <c r="O252" s="106" t="str">
        <f t="shared" si="65"/>
        <v>◄</v>
      </c>
      <c r="P252" s="340"/>
      <c r="Q252" s="339"/>
      <c r="R252" s="106" t="str">
        <f t="shared" si="66"/>
        <v/>
      </c>
      <c r="S252" s="106" t="str">
        <f t="shared" si="67"/>
        <v>◄</v>
      </c>
      <c r="T252" s="340"/>
      <c r="U252" s="339"/>
      <c r="V252" s="23"/>
      <c r="W252" s="338"/>
      <c r="X252" s="105">
        <f t="shared" si="68"/>
        <v>0</v>
      </c>
      <c r="Y252" s="104">
        <f t="shared" si="68"/>
        <v>0</v>
      </c>
      <c r="Z252" s="19"/>
      <c r="AA252" s="103">
        <f t="shared" si="69"/>
        <v>0</v>
      </c>
      <c r="AB252" s="102">
        <f t="shared" si="69"/>
        <v>0</v>
      </c>
      <c r="AC252" s="5" t="s">
        <v>0</v>
      </c>
      <c r="AD252" s="92"/>
    </row>
    <row r="253" spans="1:30" x14ac:dyDescent="0.25">
      <c r="A253" s="344"/>
      <c r="B253" s="23"/>
      <c r="C253" s="113"/>
      <c r="D253" s="155" t="s">
        <v>3927</v>
      </c>
      <c r="E253" s="154">
        <v>124</v>
      </c>
      <c r="F253" s="542" t="s">
        <v>3942</v>
      </c>
      <c r="G253" s="111" t="s">
        <v>1193</v>
      </c>
      <c r="H253" s="522" t="s">
        <v>4171</v>
      </c>
      <c r="I253" s="110" t="s">
        <v>4177</v>
      </c>
      <c r="J253" s="521" t="s">
        <v>4202</v>
      </c>
      <c r="K253" s="108"/>
      <c r="L253" s="108"/>
      <c r="M253" s="107"/>
      <c r="N253" s="106" t="str">
        <f t="shared" si="64"/>
        <v/>
      </c>
      <c r="O253" s="106" t="str">
        <f t="shared" si="65"/>
        <v>◄</v>
      </c>
      <c r="P253" s="340"/>
      <c r="Q253" s="339"/>
      <c r="R253" s="106" t="str">
        <f t="shared" si="66"/>
        <v/>
      </c>
      <c r="S253" s="106" t="str">
        <f t="shared" si="67"/>
        <v>◄</v>
      </c>
      <c r="T253" s="340"/>
      <c r="U253" s="339"/>
      <c r="V253" s="23"/>
      <c r="W253" s="338"/>
      <c r="X253" s="105">
        <f t="shared" si="68"/>
        <v>0</v>
      </c>
      <c r="Y253" s="104">
        <f t="shared" si="68"/>
        <v>0</v>
      </c>
      <c r="Z253" s="19"/>
      <c r="AA253" s="103">
        <f t="shared" si="69"/>
        <v>0</v>
      </c>
      <c r="AB253" s="102">
        <f t="shared" si="69"/>
        <v>0</v>
      </c>
      <c r="AC253" s="5" t="s">
        <v>0</v>
      </c>
      <c r="AD253" s="92"/>
    </row>
    <row r="254" spans="1:30" x14ac:dyDescent="0.25">
      <c r="A254" s="344"/>
      <c r="B254" s="23"/>
      <c r="C254" s="113"/>
      <c r="D254" s="155" t="s">
        <v>3927</v>
      </c>
      <c r="E254" s="154">
        <v>125</v>
      </c>
      <c r="F254" s="542" t="s">
        <v>3942</v>
      </c>
      <c r="G254" s="111" t="s">
        <v>1193</v>
      </c>
      <c r="H254" s="522" t="s">
        <v>4171</v>
      </c>
      <c r="I254" s="110" t="s">
        <v>4178</v>
      </c>
      <c r="J254" s="521" t="s">
        <v>4202</v>
      </c>
      <c r="K254" s="108"/>
      <c r="L254" s="108"/>
      <c r="M254" s="107"/>
      <c r="N254" s="106" t="str">
        <f t="shared" si="64"/>
        <v/>
      </c>
      <c r="O254" s="106" t="str">
        <f t="shared" si="65"/>
        <v>◄</v>
      </c>
      <c r="P254" s="340"/>
      <c r="Q254" s="339"/>
      <c r="R254" s="106" t="str">
        <f t="shared" si="66"/>
        <v/>
      </c>
      <c r="S254" s="106" t="str">
        <f t="shared" si="67"/>
        <v>◄</v>
      </c>
      <c r="T254" s="340"/>
      <c r="U254" s="339"/>
      <c r="V254" s="23"/>
      <c r="W254" s="338"/>
      <c r="X254" s="105">
        <f t="shared" si="68"/>
        <v>0</v>
      </c>
      <c r="Y254" s="104">
        <f t="shared" si="68"/>
        <v>0</v>
      </c>
      <c r="Z254" s="19"/>
      <c r="AA254" s="103">
        <f t="shared" si="69"/>
        <v>0</v>
      </c>
      <c r="AB254" s="102">
        <f t="shared" si="69"/>
        <v>0</v>
      </c>
      <c r="AC254" s="5" t="s">
        <v>0</v>
      </c>
      <c r="AD254" s="92"/>
    </row>
    <row r="255" spans="1:30" x14ac:dyDescent="0.25">
      <c r="A255" s="344"/>
      <c r="B255" s="23"/>
      <c r="C255" s="113"/>
      <c r="D255" s="155" t="s">
        <v>3927</v>
      </c>
      <c r="E255" s="154">
        <v>126</v>
      </c>
      <c r="F255" s="542" t="s">
        <v>3942</v>
      </c>
      <c r="G255" s="111" t="s">
        <v>1193</v>
      </c>
      <c r="H255" s="522" t="s">
        <v>4171</v>
      </c>
      <c r="I255" s="110" t="s">
        <v>4204</v>
      </c>
      <c r="J255" s="521" t="s">
        <v>4202</v>
      </c>
      <c r="K255" s="108"/>
      <c r="L255" s="108"/>
      <c r="M255" s="107"/>
      <c r="N255" s="106" t="str">
        <f t="shared" si="64"/>
        <v/>
      </c>
      <c r="O255" s="106" t="str">
        <f t="shared" si="65"/>
        <v>◄</v>
      </c>
      <c r="P255" s="340"/>
      <c r="Q255" s="339"/>
      <c r="R255" s="106" t="str">
        <f t="shared" si="66"/>
        <v/>
      </c>
      <c r="S255" s="106" t="str">
        <f t="shared" si="67"/>
        <v>◄</v>
      </c>
      <c r="T255" s="340"/>
      <c r="U255" s="339"/>
      <c r="V255" s="23"/>
      <c r="W255" s="338"/>
      <c r="X255" s="105">
        <f t="shared" si="68"/>
        <v>0</v>
      </c>
      <c r="Y255" s="104">
        <f t="shared" si="68"/>
        <v>0</v>
      </c>
      <c r="Z255" s="19"/>
      <c r="AA255" s="103">
        <f t="shared" si="69"/>
        <v>0</v>
      </c>
      <c r="AB255" s="102">
        <f t="shared" si="69"/>
        <v>0</v>
      </c>
      <c r="AC255" s="5" t="s">
        <v>0</v>
      </c>
      <c r="AD255" s="92"/>
    </row>
    <row r="256" spans="1:30" x14ac:dyDescent="0.25">
      <c r="A256" s="344"/>
      <c r="B256" s="23"/>
      <c r="C256" s="113"/>
      <c r="D256" s="155" t="s">
        <v>3927</v>
      </c>
      <c r="E256" s="154">
        <v>127</v>
      </c>
      <c r="F256" s="542" t="s">
        <v>3942</v>
      </c>
      <c r="G256" s="111" t="s">
        <v>1193</v>
      </c>
      <c r="H256" s="522" t="s">
        <v>4171</v>
      </c>
      <c r="I256" s="110" t="s">
        <v>4180</v>
      </c>
      <c r="J256" s="521" t="s">
        <v>4202</v>
      </c>
      <c r="K256" s="108"/>
      <c r="L256" s="108"/>
      <c r="M256" s="107"/>
      <c r="N256" s="106" t="str">
        <f t="shared" si="64"/>
        <v/>
      </c>
      <c r="O256" s="106" t="str">
        <f t="shared" si="65"/>
        <v>◄</v>
      </c>
      <c r="P256" s="340"/>
      <c r="Q256" s="339"/>
      <c r="R256" s="106" t="str">
        <f t="shared" si="66"/>
        <v/>
      </c>
      <c r="S256" s="106" t="str">
        <f t="shared" si="67"/>
        <v>◄</v>
      </c>
      <c r="T256" s="340"/>
      <c r="U256" s="339"/>
      <c r="V256" s="23"/>
      <c r="W256" s="338"/>
      <c r="X256" s="105">
        <f t="shared" si="68"/>
        <v>0</v>
      </c>
      <c r="Y256" s="104">
        <f t="shared" si="68"/>
        <v>0</v>
      </c>
      <c r="Z256" s="19"/>
      <c r="AA256" s="103">
        <f t="shared" si="69"/>
        <v>0</v>
      </c>
      <c r="AB256" s="102">
        <f t="shared" si="69"/>
        <v>0</v>
      </c>
      <c r="AC256" s="5" t="s">
        <v>0</v>
      </c>
      <c r="AD256" s="92"/>
    </row>
    <row r="257" spans="1:30" x14ac:dyDescent="0.25">
      <c r="A257" s="344"/>
      <c r="B257" s="23"/>
      <c r="C257" s="113"/>
      <c r="D257" s="155" t="s">
        <v>3927</v>
      </c>
      <c r="E257" s="154">
        <v>128</v>
      </c>
      <c r="F257" s="542" t="s">
        <v>3942</v>
      </c>
      <c r="G257" s="111" t="s">
        <v>1193</v>
      </c>
      <c r="H257" s="522" t="s">
        <v>4171</v>
      </c>
      <c r="I257" s="110" t="s">
        <v>4205</v>
      </c>
      <c r="J257" s="521" t="s">
        <v>4202</v>
      </c>
      <c r="K257" s="108"/>
      <c r="L257" s="108"/>
      <c r="M257" s="107"/>
      <c r="N257" s="106" t="str">
        <f t="shared" si="64"/>
        <v/>
      </c>
      <c r="O257" s="106" t="str">
        <f t="shared" si="65"/>
        <v>◄</v>
      </c>
      <c r="P257" s="340"/>
      <c r="Q257" s="339"/>
      <c r="R257" s="106" t="str">
        <f t="shared" si="66"/>
        <v/>
      </c>
      <c r="S257" s="106" t="str">
        <f t="shared" si="67"/>
        <v>◄</v>
      </c>
      <c r="T257" s="340"/>
      <c r="U257" s="339"/>
      <c r="V257" s="23"/>
      <c r="W257" s="338"/>
      <c r="X257" s="105">
        <f t="shared" si="68"/>
        <v>0</v>
      </c>
      <c r="Y257" s="104">
        <f t="shared" si="68"/>
        <v>0</v>
      </c>
      <c r="Z257" s="19"/>
      <c r="AA257" s="103">
        <f t="shared" si="69"/>
        <v>0</v>
      </c>
      <c r="AB257" s="102">
        <f t="shared" si="69"/>
        <v>0</v>
      </c>
      <c r="AC257" s="5" t="s">
        <v>0</v>
      </c>
      <c r="AD257" s="92"/>
    </row>
    <row r="258" spans="1:30" ht="15" thickBot="1" x14ac:dyDescent="0.3">
      <c r="A258" s="541"/>
      <c r="B258" s="529"/>
      <c r="C258" s="540"/>
      <c r="D258" s="539"/>
      <c r="E258" s="538"/>
      <c r="F258" s="537"/>
      <c r="G258" s="536"/>
      <c r="H258" s="534" t="s">
        <v>4197</v>
      </c>
      <c r="I258" s="533" t="s">
        <v>4198</v>
      </c>
      <c r="J258" s="532"/>
      <c r="K258" s="533" t="s">
        <v>4206</v>
      </c>
      <c r="L258" s="532"/>
      <c r="M258" s="532"/>
      <c r="N258" s="531"/>
      <c r="O258" s="531"/>
      <c r="P258" s="530"/>
      <c r="Q258" s="530"/>
      <c r="R258" s="531"/>
      <c r="S258" s="531"/>
      <c r="T258" s="530"/>
      <c r="U258" s="530"/>
      <c r="V258" s="529"/>
      <c r="W258" s="528"/>
      <c r="X258" s="527"/>
      <c r="Y258" s="527"/>
      <c r="Z258" s="528"/>
      <c r="AA258" s="527"/>
      <c r="AB258" s="527"/>
      <c r="AC258" s="5"/>
      <c r="AD258" s="92"/>
    </row>
    <row r="259" spans="1:30" ht="16.8" thickTop="1" thickBot="1" x14ac:dyDescent="0.3">
      <c r="A259" s="157"/>
      <c r="B259" s="14">
        <f>ROWS(B260:B269)-1</f>
        <v>9</v>
      </c>
      <c r="C259" s="158" t="s">
        <v>4207</v>
      </c>
      <c r="D259" s="12"/>
      <c r="E259" s="101"/>
      <c r="F259" s="172"/>
      <c r="G259" s="10"/>
      <c r="H259" s="10"/>
      <c r="I259" s="100"/>
      <c r="J259" s="526">
        <v>13403</v>
      </c>
      <c r="K259" s="525" t="s">
        <v>4201</v>
      </c>
      <c r="L259" s="99"/>
      <c r="M259" s="98"/>
      <c r="N259" s="97"/>
      <c r="O259" s="96" t="str">
        <f>IF(COUNTIF(N260:N269,"?")&gt;0,"?",IF(AND(P259="◄",Q259="►"),"◄►",IF(P259="◄","◄",IF(Q259="►","►",""))))</f>
        <v>◄</v>
      </c>
      <c r="P259" s="43" t="str">
        <f>IF(SUM(P260:P269)+1=ROWS(P260:P269)-COUNTIF(P260:P269,"-"),"","◄")</f>
        <v>◄</v>
      </c>
      <c r="Q259" s="42" t="str">
        <f>IF(SUM(Q260:Q269)&gt;0,"►","")</f>
        <v/>
      </c>
      <c r="R259" s="45"/>
      <c r="S259" s="96" t="str">
        <f>IF(COUNTIF(R260:R269,"?")&gt;0,"?",IF(AND(T259="◄",U259="►"),"◄►",IF(T259="◄","◄",IF(U259="►","►",""))))</f>
        <v>◄</v>
      </c>
      <c r="T259" s="43" t="str">
        <f>IF(SUM(T260:T269)+1=ROWS(T260:T269)-COUNTIF(T260:T269,"-"),"","◄")</f>
        <v>◄</v>
      </c>
      <c r="U259" s="42" t="str">
        <f>IF(SUM(U260:U269)&gt;0,"►","")</f>
        <v/>
      </c>
      <c r="V259" s="61">
        <f>ROWS(V260:V269)-1</f>
        <v>9</v>
      </c>
      <c r="W259" s="41">
        <f>SUM(W260:W269)-W269</f>
        <v>0</v>
      </c>
      <c r="X259" s="94" t="s">
        <v>3930</v>
      </c>
      <c r="Y259" s="93"/>
      <c r="Z259" s="41">
        <f>SUM(Z260:Z269)-Z269</f>
        <v>0</v>
      </c>
      <c r="AA259" s="94" t="s">
        <v>3930</v>
      </c>
      <c r="AB259" s="93"/>
      <c r="AC259" s="5" t="s">
        <v>0</v>
      </c>
      <c r="AD259" s="92"/>
    </row>
    <row r="260" spans="1:30" x14ac:dyDescent="0.25">
      <c r="A260" s="344">
        <v>1</v>
      </c>
      <c r="B260" s="23"/>
      <c r="C260" s="113"/>
      <c r="D260" s="155" t="s">
        <v>3927</v>
      </c>
      <c r="E260" s="154">
        <v>129</v>
      </c>
      <c r="F260" s="542" t="s">
        <v>3942</v>
      </c>
      <c r="G260" s="111" t="s">
        <v>1193</v>
      </c>
      <c r="H260" s="522" t="s">
        <v>4171</v>
      </c>
      <c r="I260" s="110" t="s">
        <v>4184</v>
      </c>
      <c r="J260" s="521" t="s">
        <v>4202</v>
      </c>
      <c r="K260" s="108"/>
      <c r="L260" s="108"/>
      <c r="M260" s="108"/>
      <c r="N260" s="106" t="str">
        <f t="shared" ref="N260:N267" si="70">IF(O260="?","?","")</f>
        <v/>
      </c>
      <c r="O260" s="106" t="str">
        <f t="shared" ref="O260:O267" si="71">IF(AND(P260="",Q260&gt;0),"?",IF(P260="","◄",IF(Q260&gt;=1,"►","")))</f>
        <v>◄</v>
      </c>
      <c r="P260" s="340"/>
      <c r="Q260" s="339"/>
      <c r="R260" s="106" t="str">
        <f t="shared" ref="R260:R267" si="72">IF(S260="?","?","")</f>
        <v/>
      </c>
      <c r="S260" s="106" t="str">
        <f t="shared" ref="S260:S267" si="73">IF(AND(T260="",U260&gt;0),"?",IF(T260="","◄",IF(U260&gt;=1,"►","")))</f>
        <v>◄</v>
      </c>
      <c r="T260" s="340"/>
      <c r="U260" s="339"/>
      <c r="V260" s="23"/>
      <c r="W260" s="338"/>
      <c r="X260" s="105">
        <f t="shared" ref="X260:Y267" si="74">(P260*W260)</f>
        <v>0</v>
      </c>
      <c r="Y260" s="104">
        <f t="shared" si="74"/>
        <v>0</v>
      </c>
      <c r="Z260" s="19"/>
      <c r="AA260" s="103">
        <f t="shared" ref="AA260:AB267" si="75">(T260*Z260)</f>
        <v>0</v>
      </c>
      <c r="AB260" s="102">
        <f t="shared" si="75"/>
        <v>0</v>
      </c>
      <c r="AC260" s="5" t="s">
        <v>0</v>
      </c>
      <c r="AD260" s="92"/>
    </row>
    <row r="261" spans="1:30" x14ac:dyDescent="0.25">
      <c r="A261" s="344">
        <v>1</v>
      </c>
      <c r="B261" s="23"/>
      <c r="C261" s="113"/>
      <c r="D261" s="155" t="s">
        <v>3927</v>
      </c>
      <c r="E261" s="154">
        <v>130</v>
      </c>
      <c r="F261" s="542" t="s">
        <v>3942</v>
      </c>
      <c r="G261" s="111" t="s">
        <v>1193</v>
      </c>
      <c r="H261" s="522" t="s">
        <v>4171</v>
      </c>
      <c r="I261" s="110" t="s">
        <v>4172</v>
      </c>
      <c r="J261" s="521" t="s">
        <v>4202</v>
      </c>
      <c r="K261" s="108"/>
      <c r="L261" s="108"/>
      <c r="M261" s="107"/>
      <c r="N261" s="106" t="str">
        <f t="shared" si="70"/>
        <v/>
      </c>
      <c r="O261" s="106" t="str">
        <f t="shared" si="71"/>
        <v>◄</v>
      </c>
      <c r="P261" s="340"/>
      <c r="Q261" s="339"/>
      <c r="R261" s="106" t="str">
        <f t="shared" si="72"/>
        <v/>
      </c>
      <c r="S261" s="106" t="str">
        <f t="shared" si="73"/>
        <v>◄</v>
      </c>
      <c r="T261" s="340"/>
      <c r="U261" s="339"/>
      <c r="V261" s="23"/>
      <c r="W261" s="338"/>
      <c r="X261" s="105">
        <f t="shared" si="74"/>
        <v>0</v>
      </c>
      <c r="Y261" s="104">
        <f t="shared" si="74"/>
        <v>0</v>
      </c>
      <c r="Z261" s="19"/>
      <c r="AA261" s="103">
        <f t="shared" si="75"/>
        <v>0</v>
      </c>
      <c r="AB261" s="102">
        <f t="shared" si="75"/>
        <v>0</v>
      </c>
      <c r="AC261" s="5" t="s">
        <v>0</v>
      </c>
      <c r="AD261" s="92"/>
    </row>
    <row r="262" spans="1:30" x14ac:dyDescent="0.25">
      <c r="A262" s="344">
        <v>1</v>
      </c>
      <c r="B262" s="23"/>
      <c r="C262" s="113"/>
      <c r="D262" s="155" t="s">
        <v>3927</v>
      </c>
      <c r="E262" s="154">
        <v>131</v>
      </c>
      <c r="F262" s="542" t="s">
        <v>3942</v>
      </c>
      <c r="G262" s="111" t="s">
        <v>1193</v>
      </c>
      <c r="H262" s="522" t="s">
        <v>4171</v>
      </c>
      <c r="I262" s="110" t="s">
        <v>4175</v>
      </c>
      <c r="J262" s="521" t="s">
        <v>4202</v>
      </c>
      <c r="K262" s="108"/>
      <c r="L262" s="108"/>
      <c r="M262" s="107"/>
      <c r="N262" s="106" t="str">
        <f t="shared" si="70"/>
        <v/>
      </c>
      <c r="O262" s="106" t="str">
        <f t="shared" si="71"/>
        <v>◄</v>
      </c>
      <c r="P262" s="340"/>
      <c r="Q262" s="339"/>
      <c r="R262" s="106" t="str">
        <f t="shared" si="72"/>
        <v/>
      </c>
      <c r="S262" s="106" t="str">
        <f t="shared" si="73"/>
        <v>◄</v>
      </c>
      <c r="T262" s="340"/>
      <c r="U262" s="339"/>
      <c r="V262" s="23"/>
      <c r="W262" s="338"/>
      <c r="X262" s="105">
        <f t="shared" si="74"/>
        <v>0</v>
      </c>
      <c r="Y262" s="104">
        <f t="shared" si="74"/>
        <v>0</v>
      </c>
      <c r="Z262" s="19"/>
      <c r="AA262" s="103">
        <f t="shared" si="75"/>
        <v>0</v>
      </c>
      <c r="AB262" s="102">
        <f t="shared" si="75"/>
        <v>0</v>
      </c>
      <c r="AC262" s="5" t="s">
        <v>0</v>
      </c>
      <c r="AD262" s="92"/>
    </row>
    <row r="263" spans="1:30" x14ac:dyDescent="0.25">
      <c r="A263" s="344">
        <v>1</v>
      </c>
      <c r="B263" s="23"/>
      <c r="C263" s="113"/>
      <c r="D263" s="155" t="s">
        <v>3927</v>
      </c>
      <c r="E263" s="154">
        <v>132</v>
      </c>
      <c r="F263" s="542" t="s">
        <v>3942</v>
      </c>
      <c r="G263" s="111" t="s">
        <v>1193</v>
      </c>
      <c r="H263" s="522" t="s">
        <v>4171</v>
      </c>
      <c r="I263" s="110" t="s">
        <v>4176</v>
      </c>
      <c r="J263" s="521" t="s">
        <v>4202</v>
      </c>
      <c r="K263" s="108"/>
      <c r="L263" s="108"/>
      <c r="M263" s="107"/>
      <c r="N263" s="106" t="str">
        <f t="shared" si="70"/>
        <v/>
      </c>
      <c r="O263" s="106" t="str">
        <f t="shared" si="71"/>
        <v>◄</v>
      </c>
      <c r="P263" s="340"/>
      <c r="Q263" s="339"/>
      <c r="R263" s="106" t="str">
        <f t="shared" si="72"/>
        <v/>
      </c>
      <c r="S263" s="106" t="str">
        <f t="shared" si="73"/>
        <v>◄</v>
      </c>
      <c r="T263" s="340"/>
      <c r="U263" s="339"/>
      <c r="V263" s="23"/>
      <c r="W263" s="338"/>
      <c r="X263" s="105">
        <f t="shared" si="74"/>
        <v>0</v>
      </c>
      <c r="Y263" s="104">
        <f t="shared" si="74"/>
        <v>0</v>
      </c>
      <c r="Z263" s="19"/>
      <c r="AA263" s="103">
        <f t="shared" si="75"/>
        <v>0</v>
      </c>
      <c r="AB263" s="102">
        <f t="shared" si="75"/>
        <v>0</v>
      </c>
      <c r="AC263" s="5" t="s">
        <v>0</v>
      </c>
      <c r="AD263" s="92"/>
    </row>
    <row r="264" spans="1:30" x14ac:dyDescent="0.25">
      <c r="A264" s="344">
        <v>1</v>
      </c>
      <c r="B264" s="23"/>
      <c r="C264" s="113"/>
      <c r="D264" s="155" t="s">
        <v>3927</v>
      </c>
      <c r="E264" s="154">
        <v>133</v>
      </c>
      <c r="F264" s="542" t="s">
        <v>3942</v>
      </c>
      <c r="G264" s="111" t="s">
        <v>1193</v>
      </c>
      <c r="H264" s="522" t="s">
        <v>4171</v>
      </c>
      <c r="I264" s="110" t="s">
        <v>4177</v>
      </c>
      <c r="J264" s="521" t="s">
        <v>4202</v>
      </c>
      <c r="K264" s="108"/>
      <c r="L264" s="108"/>
      <c r="M264" s="107"/>
      <c r="N264" s="106" t="str">
        <f t="shared" si="70"/>
        <v/>
      </c>
      <c r="O264" s="106" t="str">
        <f t="shared" si="71"/>
        <v>◄</v>
      </c>
      <c r="P264" s="340"/>
      <c r="Q264" s="339"/>
      <c r="R264" s="106" t="str">
        <f t="shared" si="72"/>
        <v/>
      </c>
      <c r="S264" s="106" t="str">
        <f t="shared" si="73"/>
        <v>◄</v>
      </c>
      <c r="T264" s="340"/>
      <c r="U264" s="339"/>
      <c r="V264" s="23"/>
      <c r="W264" s="338"/>
      <c r="X264" s="105">
        <f t="shared" si="74"/>
        <v>0</v>
      </c>
      <c r="Y264" s="104">
        <f t="shared" si="74"/>
        <v>0</v>
      </c>
      <c r="Z264" s="19"/>
      <c r="AA264" s="103">
        <f t="shared" si="75"/>
        <v>0</v>
      </c>
      <c r="AB264" s="102">
        <f t="shared" si="75"/>
        <v>0</v>
      </c>
      <c r="AC264" s="5" t="s">
        <v>0</v>
      </c>
      <c r="AD264" s="92"/>
    </row>
    <row r="265" spans="1:30" x14ac:dyDescent="0.25">
      <c r="A265" s="344">
        <v>1</v>
      </c>
      <c r="B265" s="23"/>
      <c r="C265" s="113"/>
      <c r="D265" s="155" t="s">
        <v>3927</v>
      </c>
      <c r="E265" s="154">
        <v>134</v>
      </c>
      <c r="F265" s="542" t="s">
        <v>3942</v>
      </c>
      <c r="G265" s="111" t="s">
        <v>1193</v>
      </c>
      <c r="H265" s="522" t="s">
        <v>4171</v>
      </c>
      <c r="I265" s="110" t="s">
        <v>4178</v>
      </c>
      <c r="J265" s="521" t="s">
        <v>4202</v>
      </c>
      <c r="K265" s="108"/>
      <c r="L265" s="108"/>
      <c r="M265" s="107"/>
      <c r="N265" s="106" t="str">
        <f t="shared" si="70"/>
        <v/>
      </c>
      <c r="O265" s="106" t="str">
        <f t="shared" si="71"/>
        <v>◄</v>
      </c>
      <c r="P265" s="340"/>
      <c r="Q265" s="339"/>
      <c r="R265" s="106" t="str">
        <f t="shared" si="72"/>
        <v/>
      </c>
      <c r="S265" s="106" t="str">
        <f t="shared" si="73"/>
        <v>◄</v>
      </c>
      <c r="T265" s="340"/>
      <c r="U265" s="339"/>
      <c r="V265" s="23"/>
      <c r="W265" s="338"/>
      <c r="X265" s="105">
        <f t="shared" si="74"/>
        <v>0</v>
      </c>
      <c r="Y265" s="104">
        <f t="shared" si="74"/>
        <v>0</v>
      </c>
      <c r="Z265" s="19"/>
      <c r="AA265" s="103">
        <f t="shared" si="75"/>
        <v>0</v>
      </c>
      <c r="AB265" s="102">
        <f t="shared" si="75"/>
        <v>0</v>
      </c>
      <c r="AC265" s="5" t="s">
        <v>0</v>
      </c>
      <c r="AD265" s="92"/>
    </row>
    <row r="266" spans="1:30" x14ac:dyDescent="0.25">
      <c r="A266" s="344"/>
      <c r="B266" s="23"/>
      <c r="C266" s="113"/>
      <c r="D266" s="155" t="s">
        <v>3927</v>
      </c>
      <c r="E266" s="154">
        <v>135</v>
      </c>
      <c r="F266" s="542" t="s">
        <v>3942</v>
      </c>
      <c r="G266" s="111" t="s">
        <v>1193</v>
      </c>
      <c r="H266" s="522" t="s">
        <v>4171</v>
      </c>
      <c r="I266" s="110" t="s">
        <v>4180</v>
      </c>
      <c r="J266" s="521" t="s">
        <v>4202</v>
      </c>
      <c r="K266" s="108"/>
      <c r="L266" s="108"/>
      <c r="M266" s="107"/>
      <c r="N266" s="106" t="str">
        <f t="shared" si="70"/>
        <v/>
      </c>
      <c r="O266" s="106" t="str">
        <f t="shared" si="71"/>
        <v>◄</v>
      </c>
      <c r="P266" s="340"/>
      <c r="Q266" s="339"/>
      <c r="R266" s="106" t="str">
        <f t="shared" si="72"/>
        <v/>
      </c>
      <c r="S266" s="106" t="str">
        <f t="shared" si="73"/>
        <v>◄</v>
      </c>
      <c r="T266" s="340"/>
      <c r="U266" s="339"/>
      <c r="V266" s="23"/>
      <c r="W266" s="338"/>
      <c r="X266" s="105">
        <f t="shared" si="74"/>
        <v>0</v>
      </c>
      <c r="Y266" s="104">
        <f t="shared" si="74"/>
        <v>0</v>
      </c>
      <c r="Z266" s="19"/>
      <c r="AA266" s="103">
        <f t="shared" si="75"/>
        <v>0</v>
      </c>
      <c r="AB266" s="102">
        <f t="shared" si="75"/>
        <v>0</v>
      </c>
      <c r="AC266" s="5" t="s">
        <v>0</v>
      </c>
      <c r="AD266" s="92"/>
    </row>
    <row r="267" spans="1:30" x14ac:dyDescent="0.25">
      <c r="A267" s="344">
        <v>1</v>
      </c>
      <c r="B267" s="23"/>
      <c r="C267" s="113"/>
      <c r="D267" s="155" t="s">
        <v>3927</v>
      </c>
      <c r="E267" s="154">
        <v>136</v>
      </c>
      <c r="F267" s="542" t="s">
        <v>3942</v>
      </c>
      <c r="G267" s="111" t="s">
        <v>1193</v>
      </c>
      <c r="H267" s="522" t="s">
        <v>4171</v>
      </c>
      <c r="I267" s="110" t="s">
        <v>4208</v>
      </c>
      <c r="J267" s="521" t="s">
        <v>4202</v>
      </c>
      <c r="K267" s="108"/>
      <c r="L267" s="108"/>
      <c r="M267" s="107"/>
      <c r="N267" s="106" t="str">
        <f t="shared" si="70"/>
        <v/>
      </c>
      <c r="O267" s="106" t="str">
        <f t="shared" si="71"/>
        <v>◄</v>
      </c>
      <c r="P267" s="340"/>
      <c r="Q267" s="339"/>
      <c r="R267" s="106" t="str">
        <f t="shared" si="72"/>
        <v/>
      </c>
      <c r="S267" s="106" t="str">
        <f t="shared" si="73"/>
        <v>◄</v>
      </c>
      <c r="T267" s="340"/>
      <c r="U267" s="339"/>
      <c r="V267" s="23"/>
      <c r="W267" s="338"/>
      <c r="X267" s="105">
        <f t="shared" si="74"/>
        <v>0</v>
      </c>
      <c r="Y267" s="104">
        <f t="shared" si="74"/>
        <v>0</v>
      </c>
      <c r="Z267" s="19"/>
      <c r="AA267" s="103">
        <f t="shared" si="75"/>
        <v>0</v>
      </c>
      <c r="AB267" s="102">
        <f t="shared" si="75"/>
        <v>0</v>
      </c>
      <c r="AC267" s="5" t="s">
        <v>0</v>
      </c>
      <c r="AD267" s="92"/>
    </row>
    <row r="268" spans="1:30" ht="15" thickBot="1" x14ac:dyDescent="0.3">
      <c r="A268" s="541"/>
      <c r="B268" s="529"/>
      <c r="C268" s="540"/>
      <c r="D268" s="539"/>
      <c r="E268" s="538"/>
      <c r="F268" s="537"/>
      <c r="G268" s="536"/>
      <c r="H268" s="534" t="s">
        <v>4197</v>
      </c>
      <c r="I268" s="533" t="s">
        <v>4198</v>
      </c>
      <c r="J268" s="532"/>
      <c r="K268" s="533" t="s">
        <v>4209</v>
      </c>
      <c r="L268" s="532"/>
      <c r="M268" s="532"/>
      <c r="N268" s="531"/>
      <c r="O268" s="531"/>
      <c r="P268" s="530"/>
      <c r="Q268" s="530"/>
      <c r="R268" s="531"/>
      <c r="S268" s="531"/>
      <c r="T268" s="530"/>
      <c r="U268" s="530"/>
      <c r="V268" s="529"/>
      <c r="W268" s="528"/>
      <c r="X268" s="527"/>
      <c r="Y268" s="527"/>
      <c r="Z268" s="528"/>
      <c r="AA268" s="527"/>
      <c r="AB268" s="527"/>
      <c r="AC268" s="5"/>
      <c r="AD268" s="92"/>
    </row>
    <row r="269" spans="1:30" ht="16.8" thickTop="1" thickBot="1" x14ac:dyDescent="0.3">
      <c r="A269" s="157"/>
      <c r="B269" s="14">
        <f>ROWS(B270:B277)-1</f>
        <v>7</v>
      </c>
      <c r="C269" s="158" t="s">
        <v>4210</v>
      </c>
      <c r="D269" s="12"/>
      <c r="E269" s="101"/>
      <c r="F269" s="172"/>
      <c r="G269" s="10"/>
      <c r="H269" s="10"/>
      <c r="I269" s="100"/>
      <c r="J269" s="526">
        <v>13403</v>
      </c>
      <c r="K269" s="99"/>
      <c r="L269" s="524" t="s">
        <v>4211</v>
      </c>
      <c r="M269" s="98"/>
      <c r="N269" s="97"/>
      <c r="O269" s="96" t="str">
        <f>IF(COUNTIF(N270:N285,"?")&gt;0,"?",IF(AND(P269="◄",Q269="►"),"◄►",IF(P269="◄","◄",IF(Q269="►","►",""))))</f>
        <v>◄</v>
      </c>
      <c r="P269" s="43" t="str">
        <f>IF(SUM(P270:P277)+1=ROWS(P270:P277)-COUNTIF(P270:P277,"-"),"","◄")</f>
        <v>◄</v>
      </c>
      <c r="Q269" s="42" t="str">
        <f>IF(SUM(Q270:Q277)&gt;0,"►","")</f>
        <v/>
      </c>
      <c r="R269" s="45"/>
      <c r="S269" s="96" t="str">
        <f>IF(COUNTIF(R270:R285,"?")&gt;0,"?",IF(AND(T269="◄",U269="►"),"◄►",IF(T269="◄","◄",IF(U269="►","►",""))))</f>
        <v>◄</v>
      </c>
      <c r="T269" s="43" t="str">
        <f>IF(SUM(T270:T277)+1=ROWS(T270:T277)-COUNTIF(T270:T277,"-"),"","◄")</f>
        <v>◄</v>
      </c>
      <c r="U269" s="42" t="str">
        <f>IF(SUM(U270:U277)&gt;0,"►","")</f>
        <v/>
      </c>
      <c r="V269" s="61">
        <f>ROWS(V270:V277)-1</f>
        <v>7</v>
      </c>
      <c r="W269" s="41">
        <f>SUM(W270:W277)-W277</f>
        <v>0</v>
      </c>
      <c r="X269" s="94" t="s">
        <v>3930</v>
      </c>
      <c r="Y269" s="93"/>
      <c r="Z269" s="41">
        <f>SUM(Z270:Z277)-Z277</f>
        <v>0</v>
      </c>
      <c r="AA269" s="94" t="s">
        <v>3930</v>
      </c>
      <c r="AB269" s="93"/>
      <c r="AC269" s="5" t="s">
        <v>0</v>
      </c>
      <c r="AD269" s="92"/>
    </row>
    <row r="270" spans="1:30" x14ac:dyDescent="0.25">
      <c r="A270" s="344">
        <v>1</v>
      </c>
      <c r="B270" s="23"/>
      <c r="C270" s="113"/>
      <c r="D270" s="155" t="s">
        <v>3927</v>
      </c>
      <c r="E270" s="154">
        <v>137</v>
      </c>
      <c r="F270" s="542" t="s">
        <v>3941</v>
      </c>
      <c r="G270" s="111" t="s">
        <v>1193</v>
      </c>
      <c r="H270" s="522" t="s">
        <v>4171</v>
      </c>
      <c r="I270" s="110" t="s">
        <v>4212</v>
      </c>
      <c r="J270" s="521" t="s">
        <v>4213</v>
      </c>
      <c r="K270" s="108" t="s">
        <v>4214</v>
      </c>
      <c r="L270" s="108"/>
      <c r="M270" s="341"/>
      <c r="N270" s="106" t="str">
        <f t="shared" ref="N270:N275" si="76">IF(O270="?","?","")</f>
        <v/>
      </c>
      <c r="O270" s="106" t="str">
        <f t="shared" ref="O270:O275" si="77">IF(AND(P270="",Q270&gt;0),"?",IF(P270="","◄",IF(Q270&gt;=1,"►","")))</f>
        <v>◄</v>
      </c>
      <c r="P270" s="340"/>
      <c r="Q270" s="339"/>
      <c r="R270" s="106" t="str">
        <f t="shared" ref="R270:R275" si="78">IF(S270="?","?","")</f>
        <v/>
      </c>
      <c r="S270" s="106" t="str">
        <f t="shared" ref="S270:S275" si="79">IF(AND(T270="",U270&gt;0),"?",IF(T270="","◄",IF(U270&gt;=1,"►","")))</f>
        <v>◄</v>
      </c>
      <c r="T270" s="340"/>
      <c r="U270" s="339"/>
      <c r="V270" s="23"/>
      <c r="W270" s="338"/>
      <c r="X270" s="105">
        <f t="shared" ref="X270:Y275" si="80">(P270*W270)</f>
        <v>0</v>
      </c>
      <c r="Y270" s="104">
        <f t="shared" si="80"/>
        <v>0</v>
      </c>
      <c r="Z270" s="19"/>
      <c r="AA270" s="103">
        <f t="shared" ref="AA270:AB275" si="81">(T270*Z270)</f>
        <v>0</v>
      </c>
      <c r="AB270" s="102">
        <f t="shared" si="81"/>
        <v>0</v>
      </c>
      <c r="AC270" s="5" t="s">
        <v>0</v>
      </c>
      <c r="AD270" s="92"/>
    </row>
    <row r="271" spans="1:30" x14ac:dyDescent="0.25">
      <c r="A271" s="344">
        <v>1</v>
      </c>
      <c r="B271" s="23"/>
      <c r="C271" s="113"/>
      <c r="D271" s="155" t="s">
        <v>3927</v>
      </c>
      <c r="E271" s="154">
        <v>138</v>
      </c>
      <c r="F271" s="542" t="s">
        <v>3941</v>
      </c>
      <c r="G271" s="111" t="s">
        <v>1193</v>
      </c>
      <c r="H271" s="522" t="s">
        <v>4171</v>
      </c>
      <c r="I271" s="110" t="s">
        <v>4175</v>
      </c>
      <c r="J271" s="521" t="s">
        <v>4213</v>
      </c>
      <c r="K271" s="108"/>
      <c r="L271" s="108"/>
      <c r="M271" s="341"/>
      <c r="N271" s="106" t="str">
        <f t="shared" si="76"/>
        <v/>
      </c>
      <c r="O271" s="106" t="str">
        <f t="shared" si="77"/>
        <v>◄</v>
      </c>
      <c r="P271" s="340"/>
      <c r="Q271" s="339"/>
      <c r="R271" s="106" t="str">
        <f t="shared" si="78"/>
        <v/>
      </c>
      <c r="S271" s="106" t="str">
        <f t="shared" si="79"/>
        <v>◄</v>
      </c>
      <c r="T271" s="340"/>
      <c r="U271" s="339"/>
      <c r="V271" s="23"/>
      <c r="W271" s="338"/>
      <c r="X271" s="105">
        <f t="shared" si="80"/>
        <v>0</v>
      </c>
      <c r="Y271" s="104">
        <f t="shared" si="80"/>
        <v>0</v>
      </c>
      <c r="Z271" s="19"/>
      <c r="AA271" s="103">
        <f t="shared" si="81"/>
        <v>0</v>
      </c>
      <c r="AB271" s="102">
        <f t="shared" si="81"/>
        <v>0</v>
      </c>
      <c r="AC271" s="5" t="s">
        <v>0</v>
      </c>
      <c r="AD271" s="92"/>
    </row>
    <row r="272" spans="1:30" x14ac:dyDescent="0.25">
      <c r="A272" s="344">
        <v>1</v>
      </c>
      <c r="B272" s="23"/>
      <c r="C272" s="113"/>
      <c r="D272" s="155" t="s">
        <v>3927</v>
      </c>
      <c r="E272" s="154">
        <v>139</v>
      </c>
      <c r="F272" s="542" t="s">
        <v>3941</v>
      </c>
      <c r="G272" s="111" t="s">
        <v>1193</v>
      </c>
      <c r="H272" s="522" t="s">
        <v>4171</v>
      </c>
      <c r="I272" s="110" t="s">
        <v>4176</v>
      </c>
      <c r="J272" s="521" t="s">
        <v>4213</v>
      </c>
      <c r="K272" s="108"/>
      <c r="L272" s="108"/>
      <c r="M272" s="341"/>
      <c r="N272" s="106" t="str">
        <f t="shared" si="76"/>
        <v/>
      </c>
      <c r="O272" s="106" t="str">
        <f t="shared" si="77"/>
        <v>◄</v>
      </c>
      <c r="P272" s="340"/>
      <c r="Q272" s="339"/>
      <c r="R272" s="106" t="str">
        <f t="shared" si="78"/>
        <v/>
      </c>
      <c r="S272" s="106" t="str">
        <f t="shared" si="79"/>
        <v>◄</v>
      </c>
      <c r="T272" s="340"/>
      <c r="U272" s="339"/>
      <c r="V272" s="23"/>
      <c r="W272" s="338"/>
      <c r="X272" s="105">
        <f t="shared" si="80"/>
        <v>0</v>
      </c>
      <c r="Y272" s="104">
        <f t="shared" si="80"/>
        <v>0</v>
      </c>
      <c r="Z272" s="19"/>
      <c r="AA272" s="103">
        <f t="shared" si="81"/>
        <v>0</v>
      </c>
      <c r="AB272" s="102">
        <f t="shared" si="81"/>
        <v>0</v>
      </c>
      <c r="AC272" s="5" t="s">
        <v>0</v>
      </c>
      <c r="AD272" s="92"/>
    </row>
    <row r="273" spans="1:30" x14ac:dyDescent="0.25">
      <c r="A273" s="344">
        <v>1</v>
      </c>
      <c r="B273" s="23"/>
      <c r="C273" s="113"/>
      <c r="D273" s="155" t="s">
        <v>3927</v>
      </c>
      <c r="E273" s="154">
        <v>140</v>
      </c>
      <c r="F273" s="542" t="s">
        <v>3941</v>
      </c>
      <c r="G273" s="111" t="s">
        <v>1193</v>
      </c>
      <c r="H273" s="522" t="s">
        <v>4171</v>
      </c>
      <c r="I273" s="110" t="s">
        <v>4178</v>
      </c>
      <c r="J273" s="521" t="s">
        <v>4213</v>
      </c>
      <c r="K273" s="108"/>
      <c r="L273" s="108"/>
      <c r="M273" s="341"/>
      <c r="N273" s="106" t="str">
        <f t="shared" si="76"/>
        <v/>
      </c>
      <c r="O273" s="106" t="str">
        <f t="shared" si="77"/>
        <v>◄</v>
      </c>
      <c r="P273" s="340"/>
      <c r="Q273" s="339"/>
      <c r="R273" s="106" t="str">
        <f t="shared" si="78"/>
        <v/>
      </c>
      <c r="S273" s="106" t="str">
        <f t="shared" si="79"/>
        <v>◄</v>
      </c>
      <c r="T273" s="340"/>
      <c r="U273" s="339"/>
      <c r="V273" s="23"/>
      <c r="W273" s="338"/>
      <c r="X273" s="105">
        <f t="shared" si="80"/>
        <v>0</v>
      </c>
      <c r="Y273" s="104">
        <f t="shared" si="80"/>
        <v>0</v>
      </c>
      <c r="Z273" s="19"/>
      <c r="AA273" s="103">
        <f t="shared" si="81"/>
        <v>0</v>
      </c>
      <c r="AB273" s="102">
        <f t="shared" si="81"/>
        <v>0</v>
      </c>
      <c r="AC273" s="5" t="s">
        <v>0</v>
      </c>
      <c r="AD273" s="92"/>
    </row>
    <row r="274" spans="1:30" x14ac:dyDescent="0.25">
      <c r="A274" s="344">
        <v>1</v>
      </c>
      <c r="B274" s="23"/>
      <c r="C274" s="113"/>
      <c r="D274" s="155" t="s">
        <v>3927</v>
      </c>
      <c r="E274" s="154">
        <v>141</v>
      </c>
      <c r="F274" s="542" t="s">
        <v>3941</v>
      </c>
      <c r="G274" s="111" t="s">
        <v>1193</v>
      </c>
      <c r="H274" s="522" t="s">
        <v>4171</v>
      </c>
      <c r="I274" s="110" t="s">
        <v>4204</v>
      </c>
      <c r="J274" s="521" t="s">
        <v>4213</v>
      </c>
      <c r="K274" s="108"/>
      <c r="L274" s="108"/>
      <c r="M274" s="341"/>
      <c r="N274" s="106" t="str">
        <f t="shared" si="76"/>
        <v/>
      </c>
      <c r="O274" s="106" t="str">
        <f t="shared" si="77"/>
        <v>◄</v>
      </c>
      <c r="P274" s="340"/>
      <c r="Q274" s="339"/>
      <c r="R274" s="106" t="str">
        <f t="shared" si="78"/>
        <v/>
      </c>
      <c r="S274" s="106" t="str">
        <f t="shared" si="79"/>
        <v>◄</v>
      </c>
      <c r="T274" s="340"/>
      <c r="U274" s="339"/>
      <c r="V274" s="23"/>
      <c r="W274" s="338"/>
      <c r="X274" s="105">
        <f t="shared" si="80"/>
        <v>0</v>
      </c>
      <c r="Y274" s="104">
        <f t="shared" si="80"/>
        <v>0</v>
      </c>
      <c r="Z274" s="19"/>
      <c r="AA274" s="103">
        <f t="shared" si="81"/>
        <v>0</v>
      </c>
      <c r="AB274" s="102">
        <f t="shared" si="81"/>
        <v>0</v>
      </c>
      <c r="AC274" s="5" t="s">
        <v>0</v>
      </c>
      <c r="AD274" s="92"/>
    </row>
    <row r="275" spans="1:30" x14ac:dyDescent="0.25">
      <c r="A275" s="344">
        <v>1</v>
      </c>
      <c r="B275" s="23"/>
      <c r="C275" s="113"/>
      <c r="D275" s="155" t="s">
        <v>3927</v>
      </c>
      <c r="E275" s="154">
        <v>142</v>
      </c>
      <c r="F275" s="542" t="s">
        <v>3941</v>
      </c>
      <c r="G275" s="111" t="s">
        <v>1193</v>
      </c>
      <c r="H275" s="522" t="s">
        <v>4171</v>
      </c>
      <c r="I275" s="110" t="s">
        <v>4180</v>
      </c>
      <c r="J275" s="521" t="s">
        <v>4213</v>
      </c>
      <c r="K275" s="108"/>
      <c r="L275" s="108"/>
      <c r="M275" s="341"/>
      <c r="N275" s="106" t="str">
        <f t="shared" si="76"/>
        <v/>
      </c>
      <c r="O275" s="106" t="str">
        <f t="shared" si="77"/>
        <v>◄</v>
      </c>
      <c r="P275" s="340"/>
      <c r="Q275" s="339"/>
      <c r="R275" s="106" t="str">
        <f t="shared" si="78"/>
        <v/>
      </c>
      <c r="S275" s="106" t="str">
        <f t="shared" si="79"/>
        <v>◄</v>
      </c>
      <c r="T275" s="340"/>
      <c r="U275" s="339"/>
      <c r="V275" s="23"/>
      <c r="W275" s="338"/>
      <c r="X275" s="105">
        <f t="shared" si="80"/>
        <v>0</v>
      </c>
      <c r="Y275" s="104">
        <f t="shared" si="80"/>
        <v>0</v>
      </c>
      <c r="Z275" s="19"/>
      <c r="AA275" s="103">
        <f t="shared" si="81"/>
        <v>0</v>
      </c>
      <c r="AB275" s="102">
        <f t="shared" si="81"/>
        <v>0</v>
      </c>
      <c r="AC275" s="5" t="s">
        <v>0</v>
      </c>
      <c r="AD275" s="92"/>
    </row>
    <row r="276" spans="1:30" ht="15" thickBot="1" x14ac:dyDescent="0.3">
      <c r="A276" s="541"/>
      <c r="B276" s="529"/>
      <c r="C276" s="540"/>
      <c r="D276" s="539"/>
      <c r="E276" s="538"/>
      <c r="F276" s="537"/>
      <c r="G276" s="536"/>
      <c r="H276" s="534" t="s">
        <v>4197</v>
      </c>
      <c r="I276" s="533" t="s">
        <v>4198</v>
      </c>
      <c r="J276" s="534"/>
      <c r="K276" s="533" t="s">
        <v>4215</v>
      </c>
      <c r="L276" s="532"/>
      <c r="M276" s="532"/>
      <c r="N276" s="531"/>
      <c r="O276" s="531"/>
      <c r="P276" s="530"/>
      <c r="Q276" s="530"/>
      <c r="R276" s="531"/>
      <c r="S276" s="531"/>
      <c r="T276" s="530"/>
      <c r="U276" s="530"/>
      <c r="V276" s="529"/>
      <c r="W276" s="528"/>
      <c r="X276" s="527"/>
      <c r="Y276" s="527"/>
      <c r="Z276" s="528"/>
      <c r="AA276" s="527"/>
      <c r="AB276" s="527"/>
      <c r="AC276" s="5"/>
      <c r="AD276" s="92"/>
    </row>
    <row r="277" spans="1:30" ht="16.8" thickTop="1" thickBot="1" x14ac:dyDescent="0.3">
      <c r="A277" s="157"/>
      <c r="B277" s="14">
        <f>ROWS(B278:B285)-1</f>
        <v>7</v>
      </c>
      <c r="C277" s="158" t="s">
        <v>4216</v>
      </c>
      <c r="D277" s="12"/>
      <c r="E277" s="101"/>
      <c r="F277" s="172"/>
      <c r="G277" s="10"/>
      <c r="H277" s="10"/>
      <c r="I277" s="100"/>
      <c r="J277" s="526">
        <v>13403</v>
      </c>
      <c r="K277" s="99"/>
      <c r="L277" s="524" t="s">
        <v>4217</v>
      </c>
      <c r="M277" s="98"/>
      <c r="N277" s="97"/>
      <c r="O277" s="96" t="str">
        <f>IF(COUNTIF(N278:N287,"?")&gt;0,"?",IF(AND(P277="◄",Q277="►"),"◄►",IF(P277="◄","◄",IF(Q277="►","►",""))))</f>
        <v>◄</v>
      </c>
      <c r="P277" s="43" t="str">
        <f>IF(SUM(P278:P285)+1=ROWS(P278:P285)-COUNTIF(P278:P285,"-"),"","◄")</f>
        <v>◄</v>
      </c>
      <c r="Q277" s="42" t="str">
        <f>IF(SUM(Q278:Q285)&gt;0,"►","")</f>
        <v/>
      </c>
      <c r="R277" s="45"/>
      <c r="S277" s="96" t="str">
        <f>IF(COUNTIF(R278:R287,"?")&gt;0,"?",IF(AND(T277="◄",U277="►"),"◄►",IF(T277="◄","◄",IF(U277="►","►",""))))</f>
        <v>◄</v>
      </c>
      <c r="T277" s="43" t="str">
        <f>IF(SUM(T278:T285)+1=ROWS(T278:T285)-COUNTIF(T278:T285,"-"),"","◄")</f>
        <v>◄</v>
      </c>
      <c r="U277" s="42" t="str">
        <f>IF(SUM(U278:U285)&gt;0,"►","")</f>
        <v/>
      </c>
      <c r="V277" s="61">
        <f>ROWS(V278:V285)-1</f>
        <v>7</v>
      </c>
      <c r="W277" s="41">
        <f>SUM(W278:W285)-W285</f>
        <v>0</v>
      </c>
      <c r="X277" s="94" t="s">
        <v>3930</v>
      </c>
      <c r="Y277" s="93"/>
      <c r="Z277" s="41">
        <f>SUM(Z278:Z285)-Z285</f>
        <v>0</v>
      </c>
      <c r="AA277" s="94" t="s">
        <v>3930</v>
      </c>
      <c r="AB277" s="93"/>
      <c r="AC277" s="5" t="s">
        <v>0</v>
      </c>
      <c r="AD277" s="92"/>
    </row>
    <row r="278" spans="1:30" ht="15" customHeight="1" x14ac:dyDescent="0.25">
      <c r="A278" s="344">
        <v>1</v>
      </c>
      <c r="B278" s="23"/>
      <c r="C278" s="113"/>
      <c r="D278" s="155" t="s">
        <v>3927</v>
      </c>
      <c r="E278" s="154" t="s">
        <v>3940</v>
      </c>
      <c r="F278" s="542" t="s">
        <v>3934</v>
      </c>
      <c r="G278" s="111" t="s">
        <v>1193</v>
      </c>
      <c r="H278" s="522" t="s">
        <v>4171</v>
      </c>
      <c r="I278" s="110" t="s">
        <v>4212</v>
      </c>
      <c r="J278" s="521" t="s">
        <v>4218</v>
      </c>
      <c r="K278" s="108" t="s">
        <v>4214</v>
      </c>
      <c r="L278" s="108"/>
      <c r="M278" s="108"/>
      <c r="N278" s="106" t="str">
        <f t="shared" ref="N278:N283" si="82">IF(O278="?","?","")</f>
        <v/>
      </c>
      <c r="O278" s="106" t="str">
        <f t="shared" ref="O278:O283" si="83">IF(AND(P278="",Q278&gt;0),"?",IF(P278="","◄",IF(Q278&gt;=1,"►","")))</f>
        <v>◄</v>
      </c>
      <c r="P278" s="340"/>
      <c r="Q278" s="339"/>
      <c r="R278" s="106" t="str">
        <f t="shared" ref="R278:R283" si="84">IF(S278="?","?","")</f>
        <v/>
      </c>
      <c r="S278" s="106" t="str">
        <f t="shared" ref="S278:S283" si="85">IF(AND(T278="",U278&gt;0),"?",IF(T278="","◄",IF(U278&gt;=1,"►","")))</f>
        <v>◄</v>
      </c>
      <c r="T278" s="340"/>
      <c r="U278" s="339"/>
      <c r="V278" s="23"/>
      <c r="W278" s="338"/>
      <c r="X278" s="105">
        <f t="shared" ref="X278:Y283" si="86">(P278*W278)</f>
        <v>0</v>
      </c>
      <c r="Y278" s="104">
        <f t="shared" si="86"/>
        <v>0</v>
      </c>
      <c r="Z278" s="19"/>
      <c r="AA278" s="103">
        <f t="shared" ref="AA278:AB283" si="87">(T278*Z278)</f>
        <v>0</v>
      </c>
      <c r="AB278" s="102">
        <f t="shared" si="87"/>
        <v>0</v>
      </c>
      <c r="AC278" s="5" t="s">
        <v>0</v>
      </c>
      <c r="AD278" s="92"/>
    </row>
    <row r="279" spans="1:30" ht="18.600000000000001" customHeight="1" x14ac:dyDescent="0.25">
      <c r="A279" s="344">
        <v>1</v>
      </c>
      <c r="B279" s="23"/>
      <c r="C279" s="113"/>
      <c r="D279" s="155" t="s">
        <v>3927</v>
      </c>
      <c r="E279" s="154" t="s">
        <v>3939</v>
      </c>
      <c r="F279" s="542" t="s">
        <v>3934</v>
      </c>
      <c r="G279" s="111" t="s">
        <v>1193</v>
      </c>
      <c r="H279" s="522" t="s">
        <v>4171</v>
      </c>
      <c r="I279" s="110" t="s">
        <v>4175</v>
      </c>
      <c r="J279" s="521" t="s">
        <v>4218</v>
      </c>
      <c r="K279" s="108"/>
      <c r="L279" s="108"/>
      <c r="M279" s="107"/>
      <c r="N279" s="106" t="str">
        <f t="shared" si="82"/>
        <v/>
      </c>
      <c r="O279" s="106" t="str">
        <f t="shared" si="83"/>
        <v>◄</v>
      </c>
      <c r="P279" s="340"/>
      <c r="Q279" s="339"/>
      <c r="R279" s="106" t="str">
        <f t="shared" si="84"/>
        <v/>
      </c>
      <c r="S279" s="106" t="str">
        <f t="shared" si="85"/>
        <v>◄</v>
      </c>
      <c r="T279" s="340"/>
      <c r="U279" s="339"/>
      <c r="V279" s="23"/>
      <c r="W279" s="338"/>
      <c r="X279" s="105">
        <f t="shared" si="86"/>
        <v>0</v>
      </c>
      <c r="Y279" s="104">
        <f t="shared" si="86"/>
        <v>0</v>
      </c>
      <c r="Z279" s="19"/>
      <c r="AA279" s="103">
        <f t="shared" si="87"/>
        <v>0</v>
      </c>
      <c r="AB279" s="102">
        <f t="shared" si="87"/>
        <v>0</v>
      </c>
      <c r="AC279" s="5" t="s">
        <v>0</v>
      </c>
      <c r="AD279" s="92"/>
    </row>
    <row r="280" spans="1:30" ht="18.600000000000001" customHeight="1" x14ac:dyDescent="0.25">
      <c r="A280" s="344">
        <v>1</v>
      </c>
      <c r="B280" s="23"/>
      <c r="C280" s="113"/>
      <c r="D280" s="155" t="s">
        <v>3927</v>
      </c>
      <c r="E280" s="154" t="s">
        <v>3938</v>
      </c>
      <c r="F280" s="542" t="s">
        <v>3934</v>
      </c>
      <c r="G280" s="111" t="s">
        <v>1193</v>
      </c>
      <c r="H280" s="522" t="s">
        <v>4171</v>
      </c>
      <c r="I280" s="110" t="s">
        <v>4176</v>
      </c>
      <c r="J280" s="521" t="s">
        <v>4218</v>
      </c>
      <c r="K280" s="108"/>
      <c r="L280" s="108"/>
      <c r="M280" s="107"/>
      <c r="N280" s="106" t="str">
        <f t="shared" si="82"/>
        <v/>
      </c>
      <c r="O280" s="106" t="str">
        <f t="shared" si="83"/>
        <v>◄</v>
      </c>
      <c r="P280" s="340"/>
      <c r="Q280" s="339"/>
      <c r="R280" s="106" t="str">
        <f t="shared" si="84"/>
        <v/>
      </c>
      <c r="S280" s="106" t="str">
        <f t="shared" si="85"/>
        <v>◄</v>
      </c>
      <c r="T280" s="340"/>
      <c r="U280" s="339"/>
      <c r="V280" s="23"/>
      <c r="W280" s="338"/>
      <c r="X280" s="105">
        <f t="shared" si="86"/>
        <v>0</v>
      </c>
      <c r="Y280" s="104">
        <f t="shared" si="86"/>
        <v>0</v>
      </c>
      <c r="Z280" s="19"/>
      <c r="AA280" s="103">
        <f t="shared" si="87"/>
        <v>0</v>
      </c>
      <c r="AB280" s="102">
        <f t="shared" si="87"/>
        <v>0</v>
      </c>
      <c r="AC280" s="5" t="s">
        <v>0</v>
      </c>
      <c r="AD280" s="92"/>
    </row>
    <row r="281" spans="1:30" ht="18.600000000000001" customHeight="1" x14ac:dyDescent="0.25">
      <c r="A281" s="344">
        <v>1</v>
      </c>
      <c r="B281" s="23"/>
      <c r="C281" s="113"/>
      <c r="D281" s="155" t="s">
        <v>3927</v>
      </c>
      <c r="E281" s="154" t="s">
        <v>3937</v>
      </c>
      <c r="F281" s="542" t="s">
        <v>3934</v>
      </c>
      <c r="G281" s="111" t="s">
        <v>1193</v>
      </c>
      <c r="H281" s="522" t="s">
        <v>4171</v>
      </c>
      <c r="I281" s="110" t="s">
        <v>4178</v>
      </c>
      <c r="J281" s="521" t="s">
        <v>4218</v>
      </c>
      <c r="K281" s="108"/>
      <c r="L281" s="108"/>
      <c r="M281" s="107"/>
      <c r="N281" s="106" t="str">
        <f t="shared" si="82"/>
        <v/>
      </c>
      <c r="O281" s="106" t="str">
        <f t="shared" si="83"/>
        <v>◄</v>
      </c>
      <c r="P281" s="340"/>
      <c r="Q281" s="339"/>
      <c r="R281" s="106" t="str">
        <f t="shared" si="84"/>
        <v/>
      </c>
      <c r="S281" s="106" t="str">
        <f t="shared" si="85"/>
        <v>◄</v>
      </c>
      <c r="T281" s="340"/>
      <c r="U281" s="339"/>
      <c r="V281" s="23"/>
      <c r="W281" s="338"/>
      <c r="X281" s="105">
        <f t="shared" si="86"/>
        <v>0</v>
      </c>
      <c r="Y281" s="104">
        <f t="shared" si="86"/>
        <v>0</v>
      </c>
      <c r="Z281" s="19"/>
      <c r="AA281" s="103">
        <f t="shared" si="87"/>
        <v>0</v>
      </c>
      <c r="AB281" s="102">
        <f t="shared" si="87"/>
        <v>0</v>
      </c>
      <c r="AC281" s="5" t="s">
        <v>0</v>
      </c>
      <c r="AD281" s="92"/>
    </row>
    <row r="282" spans="1:30" ht="18.600000000000001" customHeight="1" x14ac:dyDescent="0.25">
      <c r="A282" s="344"/>
      <c r="B282" s="23"/>
      <c r="C282" s="113"/>
      <c r="D282" s="155" t="s">
        <v>3927</v>
      </c>
      <c r="E282" s="154" t="s">
        <v>3936</v>
      </c>
      <c r="F282" s="542" t="s">
        <v>3934</v>
      </c>
      <c r="G282" s="111" t="s">
        <v>1193</v>
      </c>
      <c r="H282" s="522" t="s">
        <v>4171</v>
      </c>
      <c r="I282" s="110" t="s">
        <v>4204</v>
      </c>
      <c r="J282" s="521" t="s">
        <v>4218</v>
      </c>
      <c r="K282" s="108"/>
      <c r="L282" s="108"/>
      <c r="M282" s="107"/>
      <c r="N282" s="106" t="str">
        <f t="shared" si="82"/>
        <v/>
      </c>
      <c r="O282" s="106" t="str">
        <f t="shared" si="83"/>
        <v>◄</v>
      </c>
      <c r="P282" s="340"/>
      <c r="Q282" s="339"/>
      <c r="R282" s="106" t="str">
        <f t="shared" si="84"/>
        <v/>
      </c>
      <c r="S282" s="106" t="str">
        <f t="shared" si="85"/>
        <v>◄</v>
      </c>
      <c r="T282" s="340"/>
      <c r="U282" s="339"/>
      <c r="V282" s="23"/>
      <c r="W282" s="338"/>
      <c r="X282" s="105">
        <f t="shared" si="86"/>
        <v>0</v>
      </c>
      <c r="Y282" s="104">
        <f t="shared" si="86"/>
        <v>0</v>
      </c>
      <c r="Z282" s="19"/>
      <c r="AA282" s="103">
        <f t="shared" si="87"/>
        <v>0</v>
      </c>
      <c r="AB282" s="102">
        <f t="shared" si="87"/>
        <v>0</v>
      </c>
      <c r="AC282" s="5" t="s">
        <v>0</v>
      </c>
      <c r="AD282" s="92"/>
    </row>
    <row r="283" spans="1:30" ht="18.600000000000001" customHeight="1" x14ac:dyDescent="0.25">
      <c r="A283" s="344">
        <v>1</v>
      </c>
      <c r="B283" s="23"/>
      <c r="C283" s="113"/>
      <c r="D283" s="155" t="s">
        <v>3927</v>
      </c>
      <c r="E283" s="154" t="s">
        <v>3935</v>
      </c>
      <c r="F283" s="542" t="s">
        <v>3934</v>
      </c>
      <c r="G283" s="111" t="s">
        <v>1193</v>
      </c>
      <c r="H283" s="522" t="s">
        <v>4171</v>
      </c>
      <c r="I283" s="110" t="s">
        <v>4180</v>
      </c>
      <c r="J283" s="521" t="s">
        <v>4218</v>
      </c>
      <c r="K283" s="108"/>
      <c r="L283" s="108"/>
      <c r="M283" s="107"/>
      <c r="N283" s="106" t="str">
        <f t="shared" si="82"/>
        <v/>
      </c>
      <c r="O283" s="106" t="str">
        <f t="shared" si="83"/>
        <v>◄</v>
      </c>
      <c r="P283" s="340"/>
      <c r="Q283" s="339"/>
      <c r="R283" s="106" t="str">
        <f t="shared" si="84"/>
        <v/>
      </c>
      <c r="S283" s="106" t="str">
        <f t="shared" si="85"/>
        <v>◄</v>
      </c>
      <c r="T283" s="340"/>
      <c r="U283" s="339"/>
      <c r="V283" s="23"/>
      <c r="W283" s="338"/>
      <c r="X283" s="105">
        <f t="shared" si="86"/>
        <v>0</v>
      </c>
      <c r="Y283" s="104">
        <f t="shared" si="86"/>
        <v>0</v>
      </c>
      <c r="Z283" s="19"/>
      <c r="AA283" s="103">
        <f t="shared" si="87"/>
        <v>0</v>
      </c>
      <c r="AB283" s="102">
        <f t="shared" si="87"/>
        <v>0</v>
      </c>
      <c r="AC283" s="5" t="s">
        <v>0</v>
      </c>
      <c r="AD283" s="92"/>
    </row>
    <row r="284" spans="1:30" ht="15" thickBot="1" x14ac:dyDescent="0.3">
      <c r="A284" s="541"/>
      <c r="B284" s="529"/>
      <c r="C284" s="540"/>
      <c r="D284" s="539"/>
      <c r="E284" s="538"/>
      <c r="F284" s="537"/>
      <c r="G284" s="536"/>
      <c r="H284" s="534" t="s">
        <v>4197</v>
      </c>
      <c r="I284" s="533" t="s">
        <v>4198</v>
      </c>
      <c r="J284" s="534" t="s">
        <v>3931</v>
      </c>
      <c r="K284" s="533" t="s">
        <v>4219</v>
      </c>
      <c r="L284" s="532"/>
      <c r="M284" s="532"/>
      <c r="N284" s="531"/>
      <c r="O284" s="531"/>
      <c r="P284" s="530"/>
      <c r="Q284" s="530"/>
      <c r="R284" s="531"/>
      <c r="S284" s="531"/>
      <c r="T284" s="530"/>
      <c r="U284" s="530"/>
      <c r="V284" s="529"/>
      <c r="W284" s="528"/>
      <c r="X284" s="527"/>
      <c r="Y284" s="527"/>
      <c r="Z284" s="528"/>
      <c r="AA284" s="527"/>
      <c r="AB284" s="527"/>
      <c r="AC284" s="5"/>
      <c r="AD284" s="92"/>
    </row>
    <row r="285" spans="1:30" ht="16.8" thickTop="1" thickBot="1" x14ac:dyDescent="0.3">
      <c r="A285" s="157"/>
      <c r="B285" s="14">
        <f>ROWS(B286:B305)-1</f>
        <v>19</v>
      </c>
      <c r="C285" s="158" t="s">
        <v>4220</v>
      </c>
      <c r="D285" s="12"/>
      <c r="E285" s="101"/>
      <c r="F285" s="172"/>
      <c r="G285" s="10"/>
      <c r="H285" s="10"/>
      <c r="I285" s="100"/>
      <c r="J285" s="526">
        <v>15189</v>
      </c>
      <c r="K285" s="525" t="s">
        <v>4221</v>
      </c>
      <c r="L285" s="524" t="s">
        <v>4222</v>
      </c>
      <c r="M285" s="98"/>
      <c r="N285" s="97"/>
      <c r="O285" s="96" t="str">
        <f>IF(COUNTIF(N286:N305,"?")&gt;0,"?",IF(AND(P285="◄",Q285="►"),"◄►",IF(P285="◄","◄",IF(Q285="►","►",""))))</f>
        <v>◄</v>
      </c>
      <c r="P285" s="43" t="str">
        <f>IF(SUM(P286:P305)+1=ROWS(P286:P305)-COUNTIF(P286:P305,"-"),"","◄")</f>
        <v>◄</v>
      </c>
      <c r="Q285" s="42" t="str">
        <f>IF(SUM(Q286:Q305)&gt;0,"►","")</f>
        <v/>
      </c>
      <c r="R285" s="45"/>
      <c r="S285" s="96" t="str">
        <f>IF(COUNTIF(R286:R305,"?")&gt;0,"?",IF(AND(T285="◄",U285="►"),"◄►",IF(T285="◄","◄",IF(U285="►","►",""))))</f>
        <v>◄</v>
      </c>
      <c r="T285" s="43" t="str">
        <f>IF(SUM(T286:T305)+1=ROWS(T286:T305)-COUNTIF(T286:T305,"-"),"","◄")</f>
        <v>◄</v>
      </c>
      <c r="U285" s="42" t="str">
        <f>IF(SUM(U286:U305)&gt;0,"►","")</f>
        <v/>
      </c>
      <c r="V285" s="61">
        <f>ROWS(V286:V305)-1</f>
        <v>19</v>
      </c>
      <c r="W285" s="41">
        <f>SUM(W286:W305)-W305</f>
        <v>0</v>
      </c>
      <c r="X285" s="94" t="s">
        <v>3930</v>
      </c>
      <c r="Y285" s="93"/>
      <c r="Z285" s="41">
        <f>SUM(Z286:Z305)-Z305</f>
        <v>0</v>
      </c>
      <c r="AA285" s="94" t="s">
        <v>3930</v>
      </c>
      <c r="AB285" s="93"/>
      <c r="AC285" s="5" t="s">
        <v>0</v>
      </c>
      <c r="AD285" s="92"/>
    </row>
    <row r="286" spans="1:30" x14ac:dyDescent="0.25">
      <c r="A286" s="344"/>
      <c r="B286" s="23"/>
      <c r="C286" s="113"/>
      <c r="D286" s="155" t="s">
        <v>3927</v>
      </c>
      <c r="E286" s="154">
        <v>143</v>
      </c>
      <c r="F286" s="523" t="s">
        <v>3933</v>
      </c>
      <c r="G286" s="111" t="s">
        <v>1339</v>
      </c>
      <c r="H286" s="522" t="s">
        <v>4223</v>
      </c>
      <c r="I286" s="110" t="s">
        <v>4224</v>
      </c>
      <c r="J286" s="521" t="s">
        <v>4225</v>
      </c>
      <c r="K286" s="108" t="s">
        <v>4226</v>
      </c>
      <c r="L286" s="108"/>
      <c r="M286" s="341"/>
      <c r="N286" s="106" t="str">
        <f t="shared" ref="N286:N304" si="88">IF(O286="?","?","")</f>
        <v/>
      </c>
      <c r="O286" s="106" t="str">
        <f t="shared" ref="O286:O304" si="89">IF(AND(P286="",Q286&gt;0),"?",IF(P286="","◄",IF(Q286&gt;=1,"►","")))</f>
        <v>◄</v>
      </c>
      <c r="P286" s="340"/>
      <c r="Q286" s="339"/>
      <c r="R286" s="106" t="str">
        <f t="shared" ref="R286:R304" si="90">IF(S286="?","?","")</f>
        <v/>
      </c>
      <c r="S286" s="106" t="str">
        <f t="shared" ref="S286:S304" si="91">IF(AND(T286="",U286&gt;0),"?",IF(T286="","◄",IF(U286&gt;=1,"►","")))</f>
        <v>◄</v>
      </c>
      <c r="T286" s="340"/>
      <c r="U286" s="339"/>
      <c r="V286" s="23"/>
      <c r="W286" s="338"/>
      <c r="X286" s="105">
        <f t="shared" ref="X286:X304" si="92">(P286*W286)</f>
        <v>0</v>
      </c>
      <c r="Y286" s="104">
        <f t="shared" ref="Y286:Y304" si="93">(Q286*X286)</f>
        <v>0</v>
      </c>
      <c r="Z286" s="19"/>
      <c r="AA286" s="103">
        <f t="shared" ref="AA286:AA304" si="94">(T286*Z286)</f>
        <v>0</v>
      </c>
      <c r="AB286" s="102">
        <f t="shared" ref="AB286:AB304" si="95">(U286*AA286)</f>
        <v>0</v>
      </c>
      <c r="AC286" s="5" t="s">
        <v>0</v>
      </c>
      <c r="AD286" s="92"/>
    </row>
    <row r="287" spans="1:30" x14ac:dyDescent="0.25">
      <c r="A287" s="344"/>
      <c r="B287" s="23"/>
      <c r="C287" s="113"/>
      <c r="D287" s="155" t="s">
        <v>3927</v>
      </c>
      <c r="E287" s="154">
        <v>145</v>
      </c>
      <c r="F287" s="523" t="s">
        <v>3933</v>
      </c>
      <c r="G287" s="111" t="s">
        <v>1339</v>
      </c>
      <c r="H287" s="522" t="s">
        <v>4223</v>
      </c>
      <c r="I287" s="110" t="s">
        <v>4227</v>
      </c>
      <c r="J287" s="521" t="s">
        <v>4225</v>
      </c>
      <c r="K287" s="108"/>
      <c r="L287" s="108"/>
      <c r="M287" s="341"/>
      <c r="N287" s="106" t="str">
        <f t="shared" si="88"/>
        <v/>
      </c>
      <c r="O287" s="106" t="str">
        <f t="shared" si="89"/>
        <v>◄</v>
      </c>
      <c r="P287" s="340"/>
      <c r="Q287" s="339"/>
      <c r="R287" s="106" t="str">
        <f t="shared" si="90"/>
        <v/>
      </c>
      <c r="S287" s="106" t="str">
        <f t="shared" si="91"/>
        <v>◄</v>
      </c>
      <c r="T287" s="340"/>
      <c r="U287" s="339"/>
      <c r="V287" s="23"/>
      <c r="W287" s="338"/>
      <c r="X287" s="105">
        <f t="shared" si="92"/>
        <v>0</v>
      </c>
      <c r="Y287" s="104">
        <f t="shared" si="93"/>
        <v>0</v>
      </c>
      <c r="Z287" s="19"/>
      <c r="AA287" s="103">
        <f t="shared" si="94"/>
        <v>0</v>
      </c>
      <c r="AB287" s="102">
        <f t="shared" si="95"/>
        <v>0</v>
      </c>
      <c r="AC287" s="5" t="s">
        <v>0</v>
      </c>
      <c r="AD287" s="92"/>
    </row>
    <row r="288" spans="1:30" x14ac:dyDescent="0.25">
      <c r="A288" s="344"/>
      <c r="B288" s="23"/>
      <c r="C288" s="113"/>
      <c r="D288" s="155" t="s">
        <v>3927</v>
      </c>
      <c r="E288" s="154">
        <v>146</v>
      </c>
      <c r="F288" s="523" t="s">
        <v>3933</v>
      </c>
      <c r="G288" s="111" t="s">
        <v>1339</v>
      </c>
      <c r="H288" s="522" t="s">
        <v>4223</v>
      </c>
      <c r="I288" s="110" t="s">
        <v>4228</v>
      </c>
      <c r="J288" s="521" t="s">
        <v>4225</v>
      </c>
      <c r="K288" s="108"/>
      <c r="L288" s="108"/>
      <c r="M288" s="341"/>
      <c r="N288" s="106" t="str">
        <f t="shared" si="88"/>
        <v/>
      </c>
      <c r="O288" s="106" t="str">
        <f t="shared" si="89"/>
        <v>◄</v>
      </c>
      <c r="P288" s="340"/>
      <c r="Q288" s="339"/>
      <c r="R288" s="106" t="str">
        <f t="shared" si="90"/>
        <v/>
      </c>
      <c r="S288" s="106" t="str">
        <f t="shared" si="91"/>
        <v>◄</v>
      </c>
      <c r="T288" s="340"/>
      <c r="U288" s="339"/>
      <c r="V288" s="23"/>
      <c r="W288" s="338"/>
      <c r="X288" s="105">
        <f t="shared" si="92"/>
        <v>0</v>
      </c>
      <c r="Y288" s="104">
        <f t="shared" si="93"/>
        <v>0</v>
      </c>
      <c r="Z288" s="19"/>
      <c r="AA288" s="103">
        <f t="shared" si="94"/>
        <v>0</v>
      </c>
      <c r="AB288" s="102">
        <f t="shared" si="95"/>
        <v>0</v>
      </c>
      <c r="AC288" s="5" t="s">
        <v>0</v>
      </c>
      <c r="AD288" s="92"/>
    </row>
    <row r="289" spans="1:30" x14ac:dyDescent="0.25">
      <c r="A289" s="344"/>
      <c r="B289" s="23"/>
      <c r="C289" s="113"/>
      <c r="D289" s="155" t="s">
        <v>3927</v>
      </c>
      <c r="E289" s="154">
        <v>149</v>
      </c>
      <c r="F289" s="523" t="s">
        <v>3933</v>
      </c>
      <c r="G289" s="111" t="s">
        <v>1339</v>
      </c>
      <c r="H289" s="522" t="s">
        <v>4223</v>
      </c>
      <c r="I289" s="110" t="s">
        <v>4229</v>
      </c>
      <c r="J289" s="521" t="s">
        <v>4225</v>
      </c>
      <c r="K289" s="108"/>
      <c r="L289" s="108"/>
      <c r="M289" s="341"/>
      <c r="N289" s="106" t="str">
        <f t="shared" si="88"/>
        <v/>
      </c>
      <c r="O289" s="106" t="str">
        <f t="shared" si="89"/>
        <v>◄</v>
      </c>
      <c r="P289" s="340"/>
      <c r="Q289" s="339"/>
      <c r="R289" s="106" t="str">
        <f t="shared" si="90"/>
        <v/>
      </c>
      <c r="S289" s="106" t="str">
        <f t="shared" si="91"/>
        <v>◄</v>
      </c>
      <c r="T289" s="340"/>
      <c r="U289" s="339"/>
      <c r="V289" s="23"/>
      <c r="W289" s="338"/>
      <c r="X289" s="105">
        <f t="shared" si="92"/>
        <v>0</v>
      </c>
      <c r="Y289" s="104">
        <f t="shared" si="93"/>
        <v>0</v>
      </c>
      <c r="Z289" s="19"/>
      <c r="AA289" s="103">
        <f t="shared" si="94"/>
        <v>0</v>
      </c>
      <c r="AB289" s="102">
        <f t="shared" si="95"/>
        <v>0</v>
      </c>
      <c r="AC289" s="5" t="s">
        <v>0</v>
      </c>
      <c r="AD289" s="92"/>
    </row>
    <row r="290" spans="1:30" x14ac:dyDescent="0.25">
      <c r="A290" s="344"/>
      <c r="B290" s="23"/>
      <c r="C290" s="113"/>
      <c r="D290" s="155" t="s">
        <v>3927</v>
      </c>
      <c r="E290" s="154">
        <v>150</v>
      </c>
      <c r="F290" s="523" t="s">
        <v>3933</v>
      </c>
      <c r="G290" s="111" t="s">
        <v>1339</v>
      </c>
      <c r="H290" s="522" t="s">
        <v>4223</v>
      </c>
      <c r="I290" s="110" t="s">
        <v>4230</v>
      </c>
      <c r="J290" s="521" t="s">
        <v>4225</v>
      </c>
      <c r="K290" s="108"/>
      <c r="L290" s="108"/>
      <c r="M290" s="341"/>
      <c r="N290" s="106" t="str">
        <f t="shared" si="88"/>
        <v/>
      </c>
      <c r="O290" s="106" t="str">
        <f t="shared" si="89"/>
        <v>◄</v>
      </c>
      <c r="P290" s="340"/>
      <c r="Q290" s="339"/>
      <c r="R290" s="106" t="str">
        <f t="shared" si="90"/>
        <v/>
      </c>
      <c r="S290" s="106" t="str">
        <f t="shared" si="91"/>
        <v>◄</v>
      </c>
      <c r="T290" s="340"/>
      <c r="U290" s="339"/>
      <c r="V290" s="23"/>
      <c r="W290" s="338"/>
      <c r="X290" s="105">
        <f t="shared" si="92"/>
        <v>0</v>
      </c>
      <c r="Y290" s="104">
        <f t="shared" si="93"/>
        <v>0</v>
      </c>
      <c r="Z290" s="19"/>
      <c r="AA290" s="103">
        <f t="shared" si="94"/>
        <v>0</v>
      </c>
      <c r="AB290" s="102">
        <f t="shared" si="95"/>
        <v>0</v>
      </c>
      <c r="AC290" s="5" t="s">
        <v>0</v>
      </c>
      <c r="AD290" s="92"/>
    </row>
    <row r="291" spans="1:30" x14ac:dyDescent="0.25">
      <c r="A291" s="344"/>
      <c r="B291" s="23"/>
      <c r="C291" s="113"/>
      <c r="D291" s="155" t="s">
        <v>3927</v>
      </c>
      <c r="E291" s="154">
        <v>151</v>
      </c>
      <c r="F291" s="523" t="s">
        <v>3933</v>
      </c>
      <c r="G291" s="111" t="s">
        <v>1339</v>
      </c>
      <c r="H291" s="522" t="s">
        <v>4223</v>
      </c>
      <c r="I291" s="110" t="s">
        <v>4231</v>
      </c>
      <c r="J291" s="521" t="s">
        <v>4225</v>
      </c>
      <c r="K291" s="108"/>
      <c r="L291" s="108"/>
      <c r="M291" s="341"/>
      <c r="N291" s="106" t="str">
        <f t="shared" si="88"/>
        <v/>
      </c>
      <c r="O291" s="106" t="str">
        <f t="shared" si="89"/>
        <v>◄</v>
      </c>
      <c r="P291" s="340"/>
      <c r="Q291" s="339"/>
      <c r="R291" s="106" t="str">
        <f t="shared" si="90"/>
        <v/>
      </c>
      <c r="S291" s="106" t="str">
        <f t="shared" si="91"/>
        <v>◄</v>
      </c>
      <c r="T291" s="340"/>
      <c r="U291" s="339"/>
      <c r="V291" s="23"/>
      <c r="W291" s="338"/>
      <c r="X291" s="105">
        <f t="shared" si="92"/>
        <v>0</v>
      </c>
      <c r="Y291" s="104">
        <f t="shared" si="93"/>
        <v>0</v>
      </c>
      <c r="Z291" s="19"/>
      <c r="AA291" s="103">
        <f t="shared" si="94"/>
        <v>0</v>
      </c>
      <c r="AB291" s="102">
        <f t="shared" si="95"/>
        <v>0</v>
      </c>
      <c r="AC291" s="5" t="s">
        <v>0</v>
      </c>
      <c r="AD291" s="92"/>
    </row>
    <row r="292" spans="1:30" x14ac:dyDescent="0.25">
      <c r="A292" s="344"/>
      <c r="B292" s="23"/>
      <c r="C292" s="113"/>
      <c r="D292" s="155" t="s">
        <v>3927</v>
      </c>
      <c r="E292" s="154">
        <v>152</v>
      </c>
      <c r="F292" s="523" t="s">
        <v>3933</v>
      </c>
      <c r="G292" s="111" t="s">
        <v>1339</v>
      </c>
      <c r="H292" s="522" t="s">
        <v>4223</v>
      </c>
      <c r="I292" s="110" t="s">
        <v>4232</v>
      </c>
      <c r="J292" s="521" t="s">
        <v>4225</v>
      </c>
      <c r="K292" s="108"/>
      <c r="L292" s="108"/>
      <c r="M292" s="341"/>
      <c r="N292" s="106" t="str">
        <f t="shared" si="88"/>
        <v/>
      </c>
      <c r="O292" s="106" t="str">
        <f t="shared" si="89"/>
        <v>◄</v>
      </c>
      <c r="P292" s="340"/>
      <c r="Q292" s="339"/>
      <c r="R292" s="106" t="str">
        <f t="shared" si="90"/>
        <v/>
      </c>
      <c r="S292" s="106" t="str">
        <f t="shared" si="91"/>
        <v>◄</v>
      </c>
      <c r="T292" s="340"/>
      <c r="U292" s="339"/>
      <c r="V292" s="23"/>
      <c r="W292" s="338"/>
      <c r="X292" s="105">
        <f t="shared" si="92"/>
        <v>0</v>
      </c>
      <c r="Y292" s="104">
        <f t="shared" si="93"/>
        <v>0</v>
      </c>
      <c r="Z292" s="19"/>
      <c r="AA292" s="103">
        <f t="shared" si="94"/>
        <v>0</v>
      </c>
      <c r="AB292" s="102">
        <f t="shared" si="95"/>
        <v>0</v>
      </c>
      <c r="AC292" s="5" t="s">
        <v>0</v>
      </c>
      <c r="AD292" s="92"/>
    </row>
    <row r="293" spans="1:30" x14ac:dyDescent="0.25">
      <c r="A293" s="344"/>
      <c r="B293" s="23"/>
      <c r="C293" s="113"/>
      <c r="D293" s="155" t="s">
        <v>3927</v>
      </c>
      <c r="E293" s="154">
        <v>153</v>
      </c>
      <c r="F293" s="523" t="s">
        <v>3933</v>
      </c>
      <c r="G293" s="111" t="s">
        <v>1339</v>
      </c>
      <c r="H293" s="522" t="s">
        <v>4223</v>
      </c>
      <c r="I293" s="110" t="s">
        <v>4233</v>
      </c>
      <c r="J293" s="521" t="s">
        <v>4225</v>
      </c>
      <c r="K293" s="108"/>
      <c r="L293" s="108"/>
      <c r="M293" s="341"/>
      <c r="N293" s="106" t="str">
        <f t="shared" si="88"/>
        <v/>
      </c>
      <c r="O293" s="106" t="str">
        <f t="shared" si="89"/>
        <v>◄</v>
      </c>
      <c r="P293" s="340"/>
      <c r="Q293" s="339"/>
      <c r="R293" s="106" t="str">
        <f t="shared" si="90"/>
        <v/>
      </c>
      <c r="S293" s="106" t="str">
        <f t="shared" si="91"/>
        <v>◄</v>
      </c>
      <c r="T293" s="340"/>
      <c r="U293" s="339"/>
      <c r="V293" s="23"/>
      <c r="W293" s="338"/>
      <c r="X293" s="105">
        <f t="shared" si="92"/>
        <v>0</v>
      </c>
      <c r="Y293" s="104">
        <f t="shared" si="93"/>
        <v>0</v>
      </c>
      <c r="Z293" s="19"/>
      <c r="AA293" s="103">
        <f t="shared" si="94"/>
        <v>0</v>
      </c>
      <c r="AB293" s="102">
        <f t="shared" si="95"/>
        <v>0</v>
      </c>
      <c r="AC293" s="5" t="s">
        <v>0</v>
      </c>
      <c r="AD293" s="92"/>
    </row>
    <row r="294" spans="1:30" x14ac:dyDescent="0.25">
      <c r="A294" s="344"/>
      <c r="B294" s="23"/>
      <c r="C294" s="113"/>
      <c r="D294" s="155" t="s">
        <v>3927</v>
      </c>
      <c r="E294" s="154">
        <v>154</v>
      </c>
      <c r="F294" s="523" t="s">
        <v>3933</v>
      </c>
      <c r="G294" s="111" t="s">
        <v>1339</v>
      </c>
      <c r="H294" s="522" t="s">
        <v>4223</v>
      </c>
      <c r="I294" s="110" t="s">
        <v>4234</v>
      </c>
      <c r="J294" s="521" t="s">
        <v>4225</v>
      </c>
      <c r="K294" s="108"/>
      <c r="L294" s="108"/>
      <c r="M294" s="341"/>
      <c r="N294" s="106" t="str">
        <f t="shared" si="88"/>
        <v/>
      </c>
      <c r="O294" s="106" t="str">
        <f t="shared" si="89"/>
        <v>◄</v>
      </c>
      <c r="P294" s="340"/>
      <c r="Q294" s="339"/>
      <c r="R294" s="106" t="str">
        <f t="shared" si="90"/>
        <v/>
      </c>
      <c r="S294" s="106" t="str">
        <f t="shared" si="91"/>
        <v>◄</v>
      </c>
      <c r="T294" s="340"/>
      <c r="U294" s="339"/>
      <c r="V294" s="23"/>
      <c r="W294" s="338"/>
      <c r="X294" s="105">
        <f t="shared" si="92"/>
        <v>0</v>
      </c>
      <c r="Y294" s="104">
        <f t="shared" si="93"/>
        <v>0</v>
      </c>
      <c r="Z294" s="19"/>
      <c r="AA294" s="103">
        <f t="shared" si="94"/>
        <v>0</v>
      </c>
      <c r="AB294" s="102">
        <f t="shared" si="95"/>
        <v>0</v>
      </c>
      <c r="AC294" s="5" t="s">
        <v>0</v>
      </c>
      <c r="AD294" s="92"/>
    </row>
    <row r="295" spans="1:30" x14ac:dyDescent="0.25">
      <c r="A295" s="344"/>
      <c r="B295" s="23"/>
      <c r="C295" s="113"/>
      <c r="D295" s="155" t="s">
        <v>3927</v>
      </c>
      <c r="E295" s="154">
        <v>157</v>
      </c>
      <c r="F295" s="523" t="s">
        <v>3933</v>
      </c>
      <c r="G295" s="111" t="s">
        <v>1339</v>
      </c>
      <c r="H295" s="522" t="s">
        <v>4223</v>
      </c>
      <c r="I295" s="110" t="s">
        <v>4235</v>
      </c>
      <c r="J295" s="521" t="s">
        <v>4225</v>
      </c>
      <c r="K295" s="108"/>
      <c r="L295" s="108"/>
      <c r="M295" s="341"/>
      <c r="N295" s="106" t="str">
        <f t="shared" si="88"/>
        <v/>
      </c>
      <c r="O295" s="106" t="str">
        <f t="shared" si="89"/>
        <v>◄</v>
      </c>
      <c r="P295" s="340"/>
      <c r="Q295" s="339"/>
      <c r="R295" s="106" t="str">
        <f t="shared" si="90"/>
        <v/>
      </c>
      <c r="S295" s="106" t="str">
        <f t="shared" si="91"/>
        <v>◄</v>
      </c>
      <c r="T295" s="340"/>
      <c r="U295" s="339"/>
      <c r="V295" s="23"/>
      <c r="W295" s="338"/>
      <c r="X295" s="105">
        <f t="shared" si="92"/>
        <v>0</v>
      </c>
      <c r="Y295" s="104">
        <f t="shared" si="93"/>
        <v>0</v>
      </c>
      <c r="Z295" s="19"/>
      <c r="AA295" s="103">
        <f t="shared" si="94"/>
        <v>0</v>
      </c>
      <c r="AB295" s="102">
        <f t="shared" si="95"/>
        <v>0</v>
      </c>
      <c r="AC295" s="5" t="s">
        <v>0</v>
      </c>
      <c r="AD295" s="92"/>
    </row>
    <row r="296" spans="1:30" x14ac:dyDescent="0.25">
      <c r="A296" s="344"/>
      <c r="B296" s="23"/>
      <c r="C296" s="113"/>
      <c r="D296" s="155" t="s">
        <v>3927</v>
      </c>
      <c r="E296" s="154">
        <v>158</v>
      </c>
      <c r="F296" s="523" t="s">
        <v>3933</v>
      </c>
      <c r="G296" s="111" t="s">
        <v>1339</v>
      </c>
      <c r="H296" s="522" t="s">
        <v>4223</v>
      </c>
      <c r="I296" s="110" t="s">
        <v>4236</v>
      </c>
      <c r="J296" s="521" t="s">
        <v>4225</v>
      </c>
      <c r="K296" s="108"/>
      <c r="L296" s="108"/>
      <c r="M296" s="341"/>
      <c r="N296" s="106" t="str">
        <f t="shared" si="88"/>
        <v/>
      </c>
      <c r="O296" s="106" t="str">
        <f t="shared" si="89"/>
        <v>◄</v>
      </c>
      <c r="P296" s="340"/>
      <c r="Q296" s="339"/>
      <c r="R296" s="106" t="str">
        <f t="shared" si="90"/>
        <v/>
      </c>
      <c r="S296" s="106" t="str">
        <f t="shared" si="91"/>
        <v>◄</v>
      </c>
      <c r="T296" s="340"/>
      <c r="U296" s="339"/>
      <c r="V296" s="23"/>
      <c r="W296" s="338"/>
      <c r="X296" s="105">
        <f t="shared" si="92"/>
        <v>0</v>
      </c>
      <c r="Y296" s="104">
        <f t="shared" si="93"/>
        <v>0</v>
      </c>
      <c r="Z296" s="19"/>
      <c r="AA296" s="103">
        <f t="shared" si="94"/>
        <v>0</v>
      </c>
      <c r="AB296" s="102">
        <f t="shared" si="95"/>
        <v>0</v>
      </c>
      <c r="AC296" s="5" t="s">
        <v>0</v>
      </c>
      <c r="AD296" s="92"/>
    </row>
    <row r="297" spans="1:30" x14ac:dyDescent="0.25">
      <c r="A297" s="344"/>
      <c r="B297" s="23"/>
      <c r="C297" s="113"/>
      <c r="D297" s="155" t="s">
        <v>3927</v>
      </c>
      <c r="E297" s="154">
        <v>159</v>
      </c>
      <c r="F297" s="523" t="s">
        <v>3933</v>
      </c>
      <c r="G297" s="111" t="s">
        <v>1339</v>
      </c>
      <c r="H297" s="522" t="s">
        <v>4223</v>
      </c>
      <c r="I297" s="110" t="s">
        <v>4237</v>
      </c>
      <c r="J297" s="521" t="s">
        <v>4225</v>
      </c>
      <c r="K297" s="108"/>
      <c r="L297" s="108"/>
      <c r="M297" s="341"/>
      <c r="N297" s="106" t="str">
        <f t="shared" si="88"/>
        <v/>
      </c>
      <c r="O297" s="106" t="str">
        <f t="shared" si="89"/>
        <v>◄</v>
      </c>
      <c r="P297" s="340"/>
      <c r="Q297" s="339"/>
      <c r="R297" s="106" t="str">
        <f t="shared" si="90"/>
        <v/>
      </c>
      <c r="S297" s="106" t="str">
        <f t="shared" si="91"/>
        <v>◄</v>
      </c>
      <c r="T297" s="340"/>
      <c r="U297" s="339"/>
      <c r="V297" s="23"/>
      <c r="W297" s="338"/>
      <c r="X297" s="105">
        <f t="shared" si="92"/>
        <v>0</v>
      </c>
      <c r="Y297" s="104">
        <f t="shared" si="93"/>
        <v>0</v>
      </c>
      <c r="Z297" s="19"/>
      <c r="AA297" s="103">
        <f t="shared" si="94"/>
        <v>0</v>
      </c>
      <c r="AB297" s="102">
        <f t="shared" si="95"/>
        <v>0</v>
      </c>
      <c r="AC297" s="5" t="s">
        <v>0</v>
      </c>
      <c r="AD297" s="92"/>
    </row>
    <row r="298" spans="1:30" x14ac:dyDescent="0.25">
      <c r="A298" s="344"/>
      <c r="B298" s="23"/>
      <c r="C298" s="113"/>
      <c r="D298" s="155" t="s">
        <v>3927</v>
      </c>
      <c r="E298" s="154">
        <v>160</v>
      </c>
      <c r="F298" s="523" t="s">
        <v>3933</v>
      </c>
      <c r="G298" s="111" t="s">
        <v>1339</v>
      </c>
      <c r="H298" s="522" t="s">
        <v>4223</v>
      </c>
      <c r="I298" s="110" t="s">
        <v>4238</v>
      </c>
      <c r="J298" s="521" t="s">
        <v>4225</v>
      </c>
      <c r="K298" s="108"/>
      <c r="L298" s="108"/>
      <c r="M298" s="341"/>
      <c r="N298" s="106" t="str">
        <f t="shared" si="88"/>
        <v/>
      </c>
      <c r="O298" s="106" t="str">
        <f t="shared" si="89"/>
        <v>◄</v>
      </c>
      <c r="P298" s="340"/>
      <c r="Q298" s="339"/>
      <c r="R298" s="106" t="str">
        <f t="shared" si="90"/>
        <v/>
      </c>
      <c r="S298" s="106" t="str">
        <f t="shared" si="91"/>
        <v>◄</v>
      </c>
      <c r="T298" s="340"/>
      <c r="U298" s="339"/>
      <c r="V298" s="23"/>
      <c r="W298" s="338"/>
      <c r="X298" s="105">
        <f t="shared" si="92"/>
        <v>0</v>
      </c>
      <c r="Y298" s="104">
        <f t="shared" si="93"/>
        <v>0</v>
      </c>
      <c r="Z298" s="19"/>
      <c r="AA298" s="103">
        <f t="shared" si="94"/>
        <v>0</v>
      </c>
      <c r="AB298" s="102">
        <f t="shared" si="95"/>
        <v>0</v>
      </c>
      <c r="AC298" s="5" t="s">
        <v>0</v>
      </c>
      <c r="AD298" s="92"/>
    </row>
    <row r="299" spans="1:30" x14ac:dyDescent="0.25">
      <c r="A299" s="344"/>
      <c r="B299" s="23"/>
      <c r="C299" s="113"/>
      <c r="D299" s="155" t="s">
        <v>3927</v>
      </c>
      <c r="E299" s="154">
        <v>161</v>
      </c>
      <c r="F299" s="523" t="s">
        <v>3933</v>
      </c>
      <c r="G299" s="111" t="s">
        <v>1339</v>
      </c>
      <c r="H299" s="522" t="s">
        <v>4223</v>
      </c>
      <c r="I299" s="110" t="s">
        <v>4239</v>
      </c>
      <c r="J299" s="521" t="s">
        <v>4225</v>
      </c>
      <c r="K299" s="108"/>
      <c r="L299" s="108"/>
      <c r="M299" s="341"/>
      <c r="N299" s="106" t="str">
        <f t="shared" si="88"/>
        <v/>
      </c>
      <c r="O299" s="106" t="str">
        <f t="shared" si="89"/>
        <v>◄</v>
      </c>
      <c r="P299" s="340"/>
      <c r="Q299" s="339"/>
      <c r="R299" s="106" t="str">
        <f t="shared" si="90"/>
        <v/>
      </c>
      <c r="S299" s="106" t="str">
        <f t="shared" si="91"/>
        <v>◄</v>
      </c>
      <c r="T299" s="340"/>
      <c r="U299" s="339"/>
      <c r="V299" s="23"/>
      <c r="W299" s="338"/>
      <c r="X299" s="105">
        <f t="shared" si="92"/>
        <v>0</v>
      </c>
      <c r="Y299" s="104">
        <f t="shared" si="93"/>
        <v>0</v>
      </c>
      <c r="Z299" s="19"/>
      <c r="AA299" s="103">
        <f t="shared" si="94"/>
        <v>0</v>
      </c>
      <c r="AB299" s="102">
        <f t="shared" si="95"/>
        <v>0</v>
      </c>
      <c r="AC299" s="5" t="s">
        <v>0</v>
      </c>
      <c r="AD299" s="92"/>
    </row>
    <row r="300" spans="1:30" x14ac:dyDescent="0.25">
      <c r="A300" s="344"/>
      <c r="B300" s="23"/>
      <c r="C300" s="113"/>
      <c r="D300" s="155" t="s">
        <v>3927</v>
      </c>
      <c r="E300" s="154">
        <v>165</v>
      </c>
      <c r="F300" s="523" t="s">
        <v>3933</v>
      </c>
      <c r="G300" s="111" t="s">
        <v>1339</v>
      </c>
      <c r="H300" s="522" t="s">
        <v>4223</v>
      </c>
      <c r="I300" s="110" t="s">
        <v>4240</v>
      </c>
      <c r="J300" s="521" t="s">
        <v>4225</v>
      </c>
      <c r="K300" s="108"/>
      <c r="L300" s="108"/>
      <c r="M300" s="341"/>
      <c r="N300" s="106" t="str">
        <f t="shared" si="88"/>
        <v/>
      </c>
      <c r="O300" s="106" t="str">
        <f t="shared" si="89"/>
        <v>◄</v>
      </c>
      <c r="P300" s="340"/>
      <c r="Q300" s="339"/>
      <c r="R300" s="106" t="str">
        <f t="shared" si="90"/>
        <v/>
      </c>
      <c r="S300" s="106" t="str">
        <f t="shared" si="91"/>
        <v>◄</v>
      </c>
      <c r="T300" s="340"/>
      <c r="U300" s="339"/>
      <c r="V300" s="23"/>
      <c r="W300" s="338"/>
      <c r="X300" s="105">
        <f t="shared" si="92"/>
        <v>0</v>
      </c>
      <c r="Y300" s="104">
        <f t="shared" si="93"/>
        <v>0</v>
      </c>
      <c r="Z300" s="19"/>
      <c r="AA300" s="103">
        <f t="shared" si="94"/>
        <v>0</v>
      </c>
      <c r="AB300" s="102">
        <f t="shared" si="95"/>
        <v>0</v>
      </c>
      <c r="AC300" s="5" t="s">
        <v>0</v>
      </c>
      <c r="AD300" s="92"/>
    </row>
    <row r="301" spans="1:30" x14ac:dyDescent="0.25">
      <c r="A301" s="344"/>
      <c r="B301" s="23"/>
      <c r="C301" s="113"/>
      <c r="D301" s="155" t="s">
        <v>3927</v>
      </c>
      <c r="E301" s="154">
        <v>166</v>
      </c>
      <c r="F301" s="523" t="s">
        <v>3933</v>
      </c>
      <c r="G301" s="111" t="s">
        <v>1339</v>
      </c>
      <c r="H301" s="522" t="s">
        <v>4223</v>
      </c>
      <c r="I301" s="110" t="s">
        <v>4241</v>
      </c>
      <c r="J301" s="521" t="s">
        <v>4225</v>
      </c>
      <c r="K301" s="108"/>
      <c r="L301" s="108"/>
      <c r="M301" s="341"/>
      <c r="N301" s="106" t="str">
        <f t="shared" si="88"/>
        <v/>
      </c>
      <c r="O301" s="106" t="str">
        <f t="shared" si="89"/>
        <v>◄</v>
      </c>
      <c r="P301" s="340"/>
      <c r="Q301" s="339"/>
      <c r="R301" s="106" t="str">
        <f t="shared" si="90"/>
        <v/>
      </c>
      <c r="S301" s="106" t="str">
        <f t="shared" si="91"/>
        <v>◄</v>
      </c>
      <c r="T301" s="340"/>
      <c r="U301" s="339"/>
      <c r="V301" s="23"/>
      <c r="W301" s="338"/>
      <c r="X301" s="105">
        <f t="shared" si="92"/>
        <v>0</v>
      </c>
      <c r="Y301" s="104">
        <f t="shared" si="93"/>
        <v>0</v>
      </c>
      <c r="Z301" s="19"/>
      <c r="AA301" s="103">
        <f t="shared" si="94"/>
        <v>0</v>
      </c>
      <c r="AB301" s="102">
        <f t="shared" si="95"/>
        <v>0</v>
      </c>
      <c r="AC301" s="5" t="s">
        <v>0</v>
      </c>
      <c r="AD301" s="92"/>
    </row>
    <row r="302" spans="1:30" x14ac:dyDescent="0.25">
      <c r="A302" s="344"/>
      <c r="B302" s="23"/>
      <c r="C302" s="113"/>
      <c r="D302" s="155" t="s">
        <v>3927</v>
      </c>
      <c r="E302" s="154">
        <v>167</v>
      </c>
      <c r="F302" s="523" t="s">
        <v>3933</v>
      </c>
      <c r="G302" s="111" t="s">
        <v>1339</v>
      </c>
      <c r="H302" s="522" t="s">
        <v>4223</v>
      </c>
      <c r="I302" s="110" t="s">
        <v>4242</v>
      </c>
      <c r="J302" s="521" t="s">
        <v>4225</v>
      </c>
      <c r="K302" s="108"/>
      <c r="L302" s="108"/>
      <c r="M302" s="341"/>
      <c r="N302" s="106" t="str">
        <f t="shared" si="88"/>
        <v/>
      </c>
      <c r="O302" s="106" t="str">
        <f t="shared" si="89"/>
        <v>◄</v>
      </c>
      <c r="P302" s="340"/>
      <c r="Q302" s="339"/>
      <c r="R302" s="106" t="str">
        <f t="shared" si="90"/>
        <v/>
      </c>
      <c r="S302" s="106" t="str">
        <f t="shared" si="91"/>
        <v>◄</v>
      </c>
      <c r="T302" s="340"/>
      <c r="U302" s="339"/>
      <c r="V302" s="23"/>
      <c r="W302" s="338"/>
      <c r="X302" s="105">
        <f t="shared" si="92"/>
        <v>0</v>
      </c>
      <c r="Y302" s="104">
        <f t="shared" si="93"/>
        <v>0</v>
      </c>
      <c r="Z302" s="19"/>
      <c r="AA302" s="103">
        <f t="shared" si="94"/>
        <v>0</v>
      </c>
      <c r="AB302" s="102">
        <f t="shared" si="95"/>
        <v>0</v>
      </c>
      <c r="AC302" s="5" t="s">
        <v>0</v>
      </c>
      <c r="AD302" s="92"/>
    </row>
    <row r="303" spans="1:30" x14ac:dyDescent="0.25">
      <c r="A303" s="344"/>
      <c r="B303" s="23"/>
      <c r="C303" s="113"/>
      <c r="D303" s="155" t="s">
        <v>3927</v>
      </c>
      <c r="E303" s="154">
        <v>170</v>
      </c>
      <c r="F303" s="523" t="s">
        <v>3933</v>
      </c>
      <c r="G303" s="111" t="s">
        <v>1339</v>
      </c>
      <c r="H303" s="522" t="s">
        <v>4223</v>
      </c>
      <c r="I303" s="110" t="s">
        <v>4243</v>
      </c>
      <c r="J303" s="521" t="s">
        <v>4225</v>
      </c>
      <c r="K303" s="108"/>
      <c r="L303" s="108"/>
      <c r="M303" s="341"/>
      <c r="N303" s="106" t="str">
        <f t="shared" si="88"/>
        <v/>
      </c>
      <c r="O303" s="106" t="str">
        <f t="shared" si="89"/>
        <v>◄</v>
      </c>
      <c r="P303" s="340"/>
      <c r="Q303" s="339"/>
      <c r="R303" s="106" t="str">
        <f t="shared" si="90"/>
        <v/>
      </c>
      <c r="S303" s="106" t="str">
        <f t="shared" si="91"/>
        <v>◄</v>
      </c>
      <c r="T303" s="340"/>
      <c r="U303" s="339"/>
      <c r="V303" s="23"/>
      <c r="W303" s="338"/>
      <c r="X303" s="105">
        <f t="shared" si="92"/>
        <v>0</v>
      </c>
      <c r="Y303" s="104">
        <f t="shared" si="93"/>
        <v>0</v>
      </c>
      <c r="Z303" s="19"/>
      <c r="AA303" s="103">
        <f t="shared" si="94"/>
        <v>0</v>
      </c>
      <c r="AB303" s="102">
        <f t="shared" si="95"/>
        <v>0</v>
      </c>
      <c r="AC303" s="5" t="s">
        <v>0</v>
      </c>
      <c r="AD303" s="92"/>
    </row>
    <row r="304" spans="1:30" ht="15" thickBot="1" x14ac:dyDescent="0.3">
      <c r="A304" s="344"/>
      <c r="B304" s="23"/>
      <c r="C304" s="113"/>
      <c r="D304" s="155" t="s">
        <v>3927</v>
      </c>
      <c r="E304" s="154">
        <v>171</v>
      </c>
      <c r="F304" s="523" t="s">
        <v>3933</v>
      </c>
      <c r="G304" s="111" t="s">
        <v>1339</v>
      </c>
      <c r="H304" s="522" t="s">
        <v>4223</v>
      </c>
      <c r="I304" s="110" t="s">
        <v>4244</v>
      </c>
      <c r="J304" s="521" t="s">
        <v>4225</v>
      </c>
      <c r="K304" s="108"/>
      <c r="L304" s="108"/>
      <c r="M304" s="341"/>
      <c r="N304" s="106" t="str">
        <f t="shared" si="88"/>
        <v/>
      </c>
      <c r="O304" s="106" t="str">
        <f t="shared" si="89"/>
        <v>◄</v>
      </c>
      <c r="P304" s="340"/>
      <c r="Q304" s="339"/>
      <c r="R304" s="106" t="str">
        <f t="shared" si="90"/>
        <v/>
      </c>
      <c r="S304" s="106" t="str">
        <f t="shared" si="91"/>
        <v>◄</v>
      </c>
      <c r="T304" s="340"/>
      <c r="U304" s="339"/>
      <c r="V304" s="23"/>
      <c r="W304" s="338"/>
      <c r="X304" s="105">
        <f t="shared" si="92"/>
        <v>0</v>
      </c>
      <c r="Y304" s="104">
        <f t="shared" si="93"/>
        <v>0</v>
      </c>
      <c r="Z304" s="19"/>
      <c r="AA304" s="103">
        <f t="shared" si="94"/>
        <v>0</v>
      </c>
      <c r="AB304" s="102">
        <f t="shared" si="95"/>
        <v>0</v>
      </c>
      <c r="AC304" s="5" t="s">
        <v>0</v>
      </c>
      <c r="AD304" s="92"/>
    </row>
    <row r="305" spans="1:30" ht="16.8" thickTop="1" thickBot="1" x14ac:dyDescent="0.3">
      <c r="A305" s="157"/>
      <c r="B305" s="14">
        <f>ROWS(B306:B316)-1</f>
        <v>10</v>
      </c>
      <c r="C305" s="158" t="s">
        <v>4220</v>
      </c>
      <c r="D305" s="12"/>
      <c r="E305" s="101"/>
      <c r="F305" s="172"/>
      <c r="G305" s="10"/>
      <c r="H305" s="10"/>
      <c r="I305" s="100"/>
      <c r="J305" s="526">
        <v>15189</v>
      </c>
      <c r="K305" s="525" t="s">
        <v>4221</v>
      </c>
      <c r="L305" s="524" t="s">
        <v>4222</v>
      </c>
      <c r="M305" s="98"/>
      <c r="N305" s="97"/>
      <c r="O305" s="96" t="str">
        <f>IF(COUNTIF(N306:N316,"?")&gt;0,"?",IF(AND(P305="◄",Q305="►"),"◄►",IF(P305="◄","◄",IF(Q305="►","►",""))))</f>
        <v>◄</v>
      </c>
      <c r="P305" s="43" t="str">
        <f>IF(SUM(P306:P316)+1=ROWS(P306:P316)-COUNTIF(P306:P316,"-"),"","◄")</f>
        <v>◄</v>
      </c>
      <c r="Q305" s="42" t="str">
        <f>IF(SUM(Q306:Q316)&gt;0,"►","")</f>
        <v/>
      </c>
      <c r="R305" s="45"/>
      <c r="S305" s="96" t="str">
        <f>IF(COUNTIF(R306:R316,"?")&gt;0,"?",IF(AND(T305="◄",U305="►"),"◄►",IF(T305="◄","◄",IF(U305="►","►",""))))</f>
        <v>◄</v>
      </c>
      <c r="T305" s="43" t="str">
        <f>IF(SUM(T306:T316)+1=ROWS(T306:T316)-COUNTIF(T306:T316,"-"),"","◄")</f>
        <v>◄</v>
      </c>
      <c r="U305" s="42" t="str">
        <f>IF(SUM(U306:U316)&gt;0,"►","")</f>
        <v/>
      </c>
      <c r="V305" s="61">
        <f>ROWS(V306:V316)-1</f>
        <v>10</v>
      </c>
      <c r="W305" s="41">
        <f>SUM(W306:W316)-W316</f>
        <v>0</v>
      </c>
      <c r="X305" s="94" t="s">
        <v>3930</v>
      </c>
      <c r="Y305" s="93"/>
      <c r="Z305" s="41">
        <f>SUM(Z306:Z316)-Z316</f>
        <v>0</v>
      </c>
      <c r="AA305" s="94" t="s">
        <v>3930</v>
      </c>
      <c r="AB305" s="93"/>
      <c r="AC305" s="5" t="s">
        <v>0</v>
      </c>
      <c r="AD305" s="92"/>
    </row>
    <row r="306" spans="1:30" x14ac:dyDescent="0.25">
      <c r="A306" s="344"/>
      <c r="B306" s="23"/>
      <c r="C306" s="113"/>
      <c r="D306" s="155" t="s">
        <v>3927</v>
      </c>
      <c r="E306" s="154">
        <v>144</v>
      </c>
      <c r="F306" s="523" t="s">
        <v>3932</v>
      </c>
      <c r="G306" s="111" t="s">
        <v>1339</v>
      </c>
      <c r="H306" s="522" t="s">
        <v>4223</v>
      </c>
      <c r="I306" s="110" t="s">
        <v>4245</v>
      </c>
      <c r="J306" s="521" t="s">
        <v>4218</v>
      </c>
      <c r="K306" s="108"/>
      <c r="L306" s="108"/>
      <c r="M306" s="341"/>
      <c r="N306" s="106" t="str">
        <f t="shared" ref="N306:N315" si="96">IF(O306="?","?","")</f>
        <v/>
      </c>
      <c r="O306" s="106" t="str">
        <f t="shared" ref="O306:O315" si="97">IF(AND(P306="",Q306&gt;0),"?",IF(P306="","◄",IF(Q306&gt;=1,"►","")))</f>
        <v>◄</v>
      </c>
      <c r="P306" s="340"/>
      <c r="Q306" s="339"/>
      <c r="R306" s="106" t="str">
        <f t="shared" ref="R306:R315" si="98">IF(S306="?","?","")</f>
        <v/>
      </c>
      <c r="S306" s="106" t="str">
        <f t="shared" ref="S306:S315" si="99">IF(AND(T306="",U306&gt;0),"?",IF(T306="","◄",IF(U306&gt;=1,"►","")))</f>
        <v>◄</v>
      </c>
      <c r="T306" s="340"/>
      <c r="U306" s="339"/>
      <c r="V306" s="23"/>
      <c r="W306" s="338"/>
      <c r="X306" s="105">
        <f t="shared" ref="X306:X315" si="100">(P306*W306)</f>
        <v>0</v>
      </c>
      <c r="Y306" s="104">
        <f t="shared" ref="Y306:Y315" si="101">(Q306*X306)</f>
        <v>0</v>
      </c>
      <c r="Z306" s="19"/>
      <c r="AA306" s="103">
        <f t="shared" ref="AA306:AA315" si="102">(T306*Z306)</f>
        <v>0</v>
      </c>
      <c r="AB306" s="102">
        <f t="shared" ref="AB306:AB315" si="103">(U306*AA306)</f>
        <v>0</v>
      </c>
      <c r="AC306" s="5" t="s">
        <v>0</v>
      </c>
      <c r="AD306" s="92"/>
    </row>
    <row r="307" spans="1:30" x14ac:dyDescent="0.25">
      <c r="A307" s="344"/>
      <c r="B307" s="23"/>
      <c r="C307" s="113"/>
      <c r="D307" s="155" t="s">
        <v>3927</v>
      </c>
      <c r="E307" s="154">
        <v>147</v>
      </c>
      <c r="F307" s="523" t="s">
        <v>3932</v>
      </c>
      <c r="G307" s="111" t="s">
        <v>1339</v>
      </c>
      <c r="H307" s="522" t="s">
        <v>4223</v>
      </c>
      <c r="I307" s="110" t="s">
        <v>4246</v>
      </c>
      <c r="J307" s="521" t="s">
        <v>4218</v>
      </c>
      <c r="K307" s="108"/>
      <c r="L307" s="108"/>
      <c r="M307" s="341"/>
      <c r="N307" s="106" t="str">
        <f t="shared" si="96"/>
        <v/>
      </c>
      <c r="O307" s="106" t="str">
        <f t="shared" si="97"/>
        <v>◄</v>
      </c>
      <c r="P307" s="340"/>
      <c r="Q307" s="339"/>
      <c r="R307" s="106" t="str">
        <f t="shared" si="98"/>
        <v/>
      </c>
      <c r="S307" s="106" t="str">
        <f t="shared" si="99"/>
        <v>◄</v>
      </c>
      <c r="T307" s="340"/>
      <c r="U307" s="339"/>
      <c r="V307" s="23"/>
      <c r="W307" s="338"/>
      <c r="X307" s="105">
        <f t="shared" si="100"/>
        <v>0</v>
      </c>
      <c r="Y307" s="104">
        <f t="shared" si="101"/>
        <v>0</v>
      </c>
      <c r="Z307" s="19"/>
      <c r="AA307" s="103">
        <f t="shared" si="102"/>
        <v>0</v>
      </c>
      <c r="AB307" s="102">
        <f t="shared" si="103"/>
        <v>0</v>
      </c>
      <c r="AC307" s="5" t="s">
        <v>0</v>
      </c>
      <c r="AD307" s="92"/>
    </row>
    <row r="308" spans="1:30" x14ac:dyDescent="0.25">
      <c r="A308" s="344"/>
      <c r="B308" s="23"/>
      <c r="C308" s="113"/>
      <c r="D308" s="155" t="s">
        <v>3927</v>
      </c>
      <c r="E308" s="154">
        <v>148</v>
      </c>
      <c r="F308" s="523" t="s">
        <v>3932</v>
      </c>
      <c r="G308" s="111" t="s">
        <v>1339</v>
      </c>
      <c r="H308" s="522" t="s">
        <v>4223</v>
      </c>
      <c r="I308" s="110" t="s">
        <v>4247</v>
      </c>
      <c r="J308" s="521" t="s">
        <v>4218</v>
      </c>
      <c r="K308" s="108"/>
      <c r="L308" s="108"/>
      <c r="M308" s="341"/>
      <c r="N308" s="106" t="str">
        <f t="shared" si="96"/>
        <v/>
      </c>
      <c r="O308" s="106" t="str">
        <f t="shared" si="97"/>
        <v>◄</v>
      </c>
      <c r="P308" s="340"/>
      <c r="Q308" s="339"/>
      <c r="R308" s="106" t="str">
        <f t="shared" si="98"/>
        <v/>
      </c>
      <c r="S308" s="106" t="str">
        <f t="shared" si="99"/>
        <v>◄</v>
      </c>
      <c r="T308" s="340"/>
      <c r="U308" s="339"/>
      <c r="V308" s="23"/>
      <c r="W308" s="338"/>
      <c r="X308" s="105">
        <f t="shared" si="100"/>
        <v>0</v>
      </c>
      <c r="Y308" s="104">
        <f t="shared" si="101"/>
        <v>0</v>
      </c>
      <c r="Z308" s="19"/>
      <c r="AA308" s="103">
        <f t="shared" si="102"/>
        <v>0</v>
      </c>
      <c r="AB308" s="102">
        <f t="shared" si="103"/>
        <v>0</v>
      </c>
      <c r="AC308" s="5" t="s">
        <v>0</v>
      </c>
      <c r="AD308" s="92"/>
    </row>
    <row r="309" spans="1:30" x14ac:dyDescent="0.25">
      <c r="A309" s="344"/>
      <c r="B309" s="23"/>
      <c r="C309" s="113"/>
      <c r="D309" s="155" t="s">
        <v>3927</v>
      </c>
      <c r="E309" s="154">
        <v>155</v>
      </c>
      <c r="F309" s="523" t="s">
        <v>3932</v>
      </c>
      <c r="G309" s="111" t="s">
        <v>1339</v>
      </c>
      <c r="H309" s="522" t="s">
        <v>4223</v>
      </c>
      <c r="I309" s="110" t="s">
        <v>4248</v>
      </c>
      <c r="J309" s="521" t="s">
        <v>4218</v>
      </c>
      <c r="K309" s="108"/>
      <c r="L309" s="108"/>
      <c r="M309" s="107"/>
      <c r="N309" s="106" t="str">
        <f t="shared" si="96"/>
        <v/>
      </c>
      <c r="O309" s="106" t="str">
        <f t="shared" si="97"/>
        <v>◄</v>
      </c>
      <c r="P309" s="340"/>
      <c r="Q309" s="339"/>
      <c r="R309" s="106" t="str">
        <f t="shared" si="98"/>
        <v/>
      </c>
      <c r="S309" s="106" t="str">
        <f t="shared" si="99"/>
        <v>◄</v>
      </c>
      <c r="T309" s="340"/>
      <c r="U309" s="339"/>
      <c r="V309" s="23"/>
      <c r="W309" s="338"/>
      <c r="X309" s="105">
        <f t="shared" si="100"/>
        <v>0</v>
      </c>
      <c r="Y309" s="104">
        <f t="shared" si="101"/>
        <v>0</v>
      </c>
      <c r="Z309" s="19"/>
      <c r="AA309" s="103">
        <f t="shared" si="102"/>
        <v>0</v>
      </c>
      <c r="AB309" s="102">
        <f t="shared" si="103"/>
        <v>0</v>
      </c>
      <c r="AC309" s="5" t="s">
        <v>0</v>
      </c>
      <c r="AD309" s="92"/>
    </row>
    <row r="310" spans="1:30" x14ac:dyDescent="0.25">
      <c r="A310" s="344"/>
      <c r="B310" s="23"/>
      <c r="C310" s="113"/>
      <c r="D310" s="155" t="s">
        <v>3927</v>
      </c>
      <c r="E310" s="154">
        <v>156</v>
      </c>
      <c r="F310" s="523" t="s">
        <v>3932</v>
      </c>
      <c r="G310" s="111" t="s">
        <v>1339</v>
      </c>
      <c r="H310" s="522" t="s">
        <v>4223</v>
      </c>
      <c r="I310" s="110" t="s">
        <v>4249</v>
      </c>
      <c r="J310" s="521" t="s">
        <v>4218</v>
      </c>
      <c r="K310" s="108"/>
      <c r="L310" s="108"/>
      <c r="M310" s="107"/>
      <c r="N310" s="106" t="str">
        <f t="shared" si="96"/>
        <v/>
      </c>
      <c r="O310" s="106" t="str">
        <f t="shared" si="97"/>
        <v>◄</v>
      </c>
      <c r="P310" s="340"/>
      <c r="Q310" s="339"/>
      <c r="R310" s="106" t="str">
        <f t="shared" si="98"/>
        <v/>
      </c>
      <c r="S310" s="106" t="str">
        <f t="shared" si="99"/>
        <v>◄</v>
      </c>
      <c r="T310" s="340"/>
      <c r="U310" s="339"/>
      <c r="V310" s="23"/>
      <c r="W310" s="338"/>
      <c r="X310" s="105">
        <f t="shared" si="100"/>
        <v>0</v>
      </c>
      <c r="Y310" s="104">
        <f t="shared" si="101"/>
        <v>0</v>
      </c>
      <c r="Z310" s="19"/>
      <c r="AA310" s="103">
        <f t="shared" si="102"/>
        <v>0</v>
      </c>
      <c r="AB310" s="102">
        <f t="shared" si="103"/>
        <v>0</v>
      </c>
      <c r="AC310" s="5" t="s">
        <v>0</v>
      </c>
      <c r="AD310" s="92"/>
    </row>
    <row r="311" spans="1:30" x14ac:dyDescent="0.25">
      <c r="A311" s="344"/>
      <c r="B311" s="23"/>
      <c r="C311" s="113"/>
      <c r="D311" s="155" t="s">
        <v>3927</v>
      </c>
      <c r="E311" s="154">
        <v>162</v>
      </c>
      <c r="F311" s="523" t="s">
        <v>3932</v>
      </c>
      <c r="G311" s="111" t="s">
        <v>1339</v>
      </c>
      <c r="H311" s="522" t="s">
        <v>4223</v>
      </c>
      <c r="I311" s="110" t="s">
        <v>4250</v>
      </c>
      <c r="J311" s="521" t="s">
        <v>4218</v>
      </c>
      <c r="K311" s="108"/>
      <c r="L311" s="108"/>
      <c r="M311" s="107"/>
      <c r="N311" s="106" t="str">
        <f t="shared" si="96"/>
        <v/>
      </c>
      <c r="O311" s="106" t="str">
        <f t="shared" si="97"/>
        <v>◄</v>
      </c>
      <c r="P311" s="340"/>
      <c r="Q311" s="339"/>
      <c r="R311" s="106" t="str">
        <f t="shared" si="98"/>
        <v/>
      </c>
      <c r="S311" s="106" t="str">
        <f t="shared" si="99"/>
        <v>◄</v>
      </c>
      <c r="T311" s="340"/>
      <c r="U311" s="339"/>
      <c r="V311" s="23"/>
      <c r="W311" s="338"/>
      <c r="X311" s="105">
        <f t="shared" si="100"/>
        <v>0</v>
      </c>
      <c r="Y311" s="104">
        <f t="shared" si="101"/>
        <v>0</v>
      </c>
      <c r="Z311" s="19"/>
      <c r="AA311" s="103">
        <f t="shared" si="102"/>
        <v>0</v>
      </c>
      <c r="AB311" s="102">
        <f t="shared" si="103"/>
        <v>0</v>
      </c>
      <c r="AC311" s="5" t="s">
        <v>0</v>
      </c>
      <c r="AD311" s="92"/>
    </row>
    <row r="312" spans="1:30" x14ac:dyDescent="0.25">
      <c r="A312" s="344"/>
      <c r="B312" s="23"/>
      <c r="C312" s="113"/>
      <c r="D312" s="155" t="s">
        <v>3927</v>
      </c>
      <c r="E312" s="154">
        <v>163</v>
      </c>
      <c r="F312" s="523" t="s">
        <v>3932</v>
      </c>
      <c r="G312" s="111" t="s">
        <v>1339</v>
      </c>
      <c r="H312" s="522" t="s">
        <v>4223</v>
      </c>
      <c r="I312" s="110" t="s">
        <v>4251</v>
      </c>
      <c r="J312" s="521" t="s">
        <v>4218</v>
      </c>
      <c r="K312" s="108"/>
      <c r="L312" s="108"/>
      <c r="M312" s="107"/>
      <c r="N312" s="106" t="str">
        <f t="shared" si="96"/>
        <v/>
      </c>
      <c r="O312" s="106" t="str">
        <f t="shared" si="97"/>
        <v>◄</v>
      </c>
      <c r="P312" s="340"/>
      <c r="Q312" s="339"/>
      <c r="R312" s="106" t="str">
        <f t="shared" si="98"/>
        <v/>
      </c>
      <c r="S312" s="106" t="str">
        <f t="shared" si="99"/>
        <v>◄</v>
      </c>
      <c r="T312" s="340"/>
      <c r="U312" s="339"/>
      <c r="V312" s="23"/>
      <c r="W312" s="338"/>
      <c r="X312" s="105">
        <f t="shared" si="100"/>
        <v>0</v>
      </c>
      <c r="Y312" s="104">
        <f t="shared" si="101"/>
        <v>0</v>
      </c>
      <c r="Z312" s="19"/>
      <c r="AA312" s="103">
        <f t="shared" si="102"/>
        <v>0</v>
      </c>
      <c r="AB312" s="102">
        <f t="shared" si="103"/>
        <v>0</v>
      </c>
      <c r="AC312" s="5" t="s">
        <v>0</v>
      </c>
      <c r="AD312" s="92"/>
    </row>
    <row r="313" spans="1:30" x14ac:dyDescent="0.25">
      <c r="A313" s="344"/>
      <c r="B313" s="23"/>
      <c r="C313" s="113"/>
      <c r="D313" s="155" t="s">
        <v>3927</v>
      </c>
      <c r="E313" s="154">
        <v>164</v>
      </c>
      <c r="F313" s="523" t="s">
        <v>3932</v>
      </c>
      <c r="G313" s="111" t="s">
        <v>1339</v>
      </c>
      <c r="H313" s="522" t="s">
        <v>4223</v>
      </c>
      <c r="I313" s="110" t="s">
        <v>4252</v>
      </c>
      <c r="J313" s="521" t="s">
        <v>4218</v>
      </c>
      <c r="K313" s="108"/>
      <c r="L313" s="108"/>
      <c r="M313" s="107"/>
      <c r="N313" s="106" t="str">
        <f t="shared" si="96"/>
        <v/>
      </c>
      <c r="O313" s="106" t="str">
        <f t="shared" si="97"/>
        <v>◄</v>
      </c>
      <c r="P313" s="340"/>
      <c r="Q313" s="339"/>
      <c r="R313" s="106" t="str">
        <f t="shared" si="98"/>
        <v/>
      </c>
      <c r="S313" s="106" t="str">
        <f t="shared" si="99"/>
        <v>◄</v>
      </c>
      <c r="T313" s="340"/>
      <c r="U313" s="339"/>
      <c r="V313" s="23"/>
      <c r="W313" s="338"/>
      <c r="X313" s="105">
        <f t="shared" si="100"/>
        <v>0</v>
      </c>
      <c r="Y313" s="104">
        <f t="shared" si="101"/>
        <v>0</v>
      </c>
      <c r="Z313" s="19"/>
      <c r="AA313" s="103">
        <f t="shared" si="102"/>
        <v>0</v>
      </c>
      <c r="AB313" s="102">
        <f t="shared" si="103"/>
        <v>0</v>
      </c>
      <c r="AC313" s="5" t="s">
        <v>0</v>
      </c>
      <c r="AD313" s="92"/>
    </row>
    <row r="314" spans="1:30" x14ac:dyDescent="0.25">
      <c r="A314" s="344"/>
      <c r="B314" s="23"/>
      <c r="C314" s="113"/>
      <c r="D314" s="155" t="s">
        <v>3927</v>
      </c>
      <c r="E314" s="154">
        <v>168</v>
      </c>
      <c r="F314" s="523" t="s">
        <v>3932</v>
      </c>
      <c r="G314" s="111" t="s">
        <v>1339</v>
      </c>
      <c r="H314" s="522" t="s">
        <v>4223</v>
      </c>
      <c r="I314" s="110" t="s">
        <v>4253</v>
      </c>
      <c r="J314" s="521" t="s">
        <v>4218</v>
      </c>
      <c r="K314" s="108"/>
      <c r="L314" s="108"/>
      <c r="M314" s="107"/>
      <c r="N314" s="106" t="str">
        <f t="shared" si="96"/>
        <v/>
      </c>
      <c r="O314" s="106" t="str">
        <f t="shared" si="97"/>
        <v>◄</v>
      </c>
      <c r="P314" s="340"/>
      <c r="Q314" s="339"/>
      <c r="R314" s="106" t="str">
        <f t="shared" si="98"/>
        <v/>
      </c>
      <c r="S314" s="106" t="str">
        <f t="shared" si="99"/>
        <v>◄</v>
      </c>
      <c r="T314" s="340"/>
      <c r="U314" s="339"/>
      <c r="V314" s="23"/>
      <c r="W314" s="338"/>
      <c r="X314" s="105">
        <f t="shared" si="100"/>
        <v>0</v>
      </c>
      <c r="Y314" s="104">
        <f t="shared" si="101"/>
        <v>0</v>
      </c>
      <c r="Z314" s="19"/>
      <c r="AA314" s="103">
        <f t="shared" si="102"/>
        <v>0</v>
      </c>
      <c r="AB314" s="102">
        <f t="shared" si="103"/>
        <v>0</v>
      </c>
      <c r="AC314" s="5" t="s">
        <v>0</v>
      </c>
      <c r="AD314" s="92"/>
    </row>
    <row r="315" spans="1:30" x14ac:dyDescent="0.25">
      <c r="A315" s="344"/>
      <c r="B315" s="23"/>
      <c r="C315" s="113"/>
      <c r="D315" s="155" t="s">
        <v>3927</v>
      </c>
      <c r="E315" s="154">
        <v>169</v>
      </c>
      <c r="F315" s="523" t="s">
        <v>3932</v>
      </c>
      <c r="G315" s="111" t="s">
        <v>1339</v>
      </c>
      <c r="H315" s="522" t="s">
        <v>4223</v>
      </c>
      <c r="I315" s="110" t="s">
        <v>4254</v>
      </c>
      <c r="J315" s="521" t="s">
        <v>4218</v>
      </c>
      <c r="K315" s="108"/>
      <c r="L315" s="108"/>
      <c r="M315" s="107"/>
      <c r="N315" s="106" t="str">
        <f t="shared" si="96"/>
        <v/>
      </c>
      <c r="O315" s="106" t="str">
        <f t="shared" si="97"/>
        <v>◄</v>
      </c>
      <c r="P315" s="340"/>
      <c r="Q315" s="339"/>
      <c r="R315" s="106" t="str">
        <f t="shared" si="98"/>
        <v/>
      </c>
      <c r="S315" s="106" t="str">
        <f t="shared" si="99"/>
        <v>◄</v>
      </c>
      <c r="T315" s="340"/>
      <c r="U315" s="339"/>
      <c r="V315" s="23"/>
      <c r="W315" s="338"/>
      <c r="X315" s="105">
        <f t="shared" si="100"/>
        <v>0</v>
      </c>
      <c r="Y315" s="104">
        <f t="shared" si="101"/>
        <v>0</v>
      </c>
      <c r="Z315" s="19"/>
      <c r="AA315" s="103">
        <f t="shared" si="102"/>
        <v>0</v>
      </c>
      <c r="AB315" s="102">
        <f t="shared" si="103"/>
        <v>0</v>
      </c>
      <c r="AC315" s="5" t="s">
        <v>0</v>
      </c>
      <c r="AD315" s="92"/>
    </row>
    <row r="316" spans="1:30" ht="15" thickBot="1" x14ac:dyDescent="0.3">
      <c r="A316" s="541"/>
      <c r="B316" s="529"/>
      <c r="C316" s="540"/>
      <c r="D316" s="539"/>
      <c r="E316" s="538"/>
      <c r="F316" s="537"/>
      <c r="G316" s="536"/>
      <c r="H316" s="535" t="s">
        <v>4197</v>
      </c>
      <c r="I316" s="533" t="s">
        <v>4198</v>
      </c>
      <c r="J316" s="534" t="s">
        <v>3931</v>
      </c>
      <c r="K316" s="533" t="s">
        <v>4219</v>
      </c>
      <c r="L316" s="532"/>
      <c r="M316" s="532"/>
      <c r="N316" s="531"/>
      <c r="O316" s="531"/>
      <c r="P316" s="530"/>
      <c r="Q316" s="530"/>
      <c r="R316" s="531"/>
      <c r="S316" s="531"/>
      <c r="T316" s="530"/>
      <c r="U316" s="530"/>
      <c r="V316" s="529"/>
      <c r="W316" s="528"/>
      <c r="X316" s="527"/>
      <c r="Y316" s="527"/>
      <c r="Z316" s="528"/>
      <c r="AA316" s="527"/>
      <c r="AB316" s="527"/>
      <c r="AC316" s="5"/>
      <c r="AD316" s="92"/>
    </row>
    <row r="317" spans="1:30" ht="31.2" customHeight="1" thickTop="1" thickBot="1" x14ac:dyDescent="0.3">
      <c r="A317" s="157"/>
      <c r="B317" s="14">
        <f>ROWS(B318:B346)-1</f>
        <v>28</v>
      </c>
      <c r="C317" s="962" t="s">
        <v>4255</v>
      </c>
      <c r="D317" s="877"/>
      <c r="E317" s="877"/>
      <c r="F317" s="877"/>
      <c r="G317" s="877"/>
      <c r="H317" s="877"/>
      <c r="I317" s="877"/>
      <c r="J317" s="526">
        <v>15189</v>
      </c>
      <c r="K317" s="525" t="s">
        <v>4221</v>
      </c>
      <c r="L317" s="524" t="s">
        <v>4222</v>
      </c>
      <c r="M317" s="98"/>
      <c r="N317" s="97"/>
      <c r="O317" s="96" t="str">
        <f>IF(COUNTIF(N318:N346,"?")&gt;0,"?",IF(AND(P317="◄",Q317="►"),"◄►",IF(P317="◄","◄",IF(Q317="►","►",""))))</f>
        <v>◄</v>
      </c>
      <c r="P317" s="43" t="str">
        <f>IF(SUM(P318:P346)+1=ROWS(P318:P346)-COUNTIF(P318:P346,"-"),"","◄")</f>
        <v>◄</v>
      </c>
      <c r="Q317" s="42" t="str">
        <f>IF(SUM(Q318:Q346)&gt;0,"►","")</f>
        <v/>
      </c>
      <c r="R317" s="45"/>
      <c r="S317" s="96" t="str">
        <f>IF(COUNTIF(R318:R346,"?")&gt;0,"?",IF(AND(T317="◄",U317="►"),"◄►",IF(T317="◄","◄",IF(U317="►","►",""))))</f>
        <v>◄</v>
      </c>
      <c r="T317" s="43" t="str">
        <f>IF(SUM(T318:T346)+1=ROWS(T318:T346)-COUNTIF(T318:T346,"-"),"","◄")</f>
        <v>◄</v>
      </c>
      <c r="U317" s="42" t="str">
        <f>IF(SUM(U318:U346)&gt;0,"►","")</f>
        <v/>
      </c>
      <c r="V317" s="61">
        <f>ROWS(V318:V346)-1</f>
        <v>28</v>
      </c>
      <c r="W317" s="41">
        <f>SUM(W318:W346)-W346</f>
        <v>0</v>
      </c>
      <c r="X317" s="94" t="s">
        <v>3930</v>
      </c>
      <c r="Y317" s="93"/>
      <c r="Z317" s="41">
        <f>SUM(Z318:Z346)-Z346</f>
        <v>0</v>
      </c>
      <c r="AA317" s="94" t="s">
        <v>3930</v>
      </c>
      <c r="AB317" s="93"/>
      <c r="AC317" s="5" t="s">
        <v>0</v>
      </c>
      <c r="AD317" s="92"/>
    </row>
    <row r="318" spans="1:30" x14ac:dyDescent="0.25">
      <c r="A318" s="344"/>
      <c r="B318" s="23"/>
      <c r="C318" s="113"/>
      <c r="D318" s="155" t="s">
        <v>3927</v>
      </c>
      <c r="E318" s="154">
        <v>143</v>
      </c>
      <c r="F318" s="523" t="s">
        <v>3929</v>
      </c>
      <c r="G318" s="111" t="s">
        <v>1339</v>
      </c>
      <c r="H318" s="522" t="s">
        <v>4256</v>
      </c>
      <c r="I318" s="110" t="s">
        <v>4257</v>
      </c>
      <c r="J318" s="521" t="s">
        <v>4225</v>
      </c>
      <c r="K318" s="108"/>
      <c r="L318" s="108"/>
      <c r="M318" s="341"/>
      <c r="N318" s="106" t="str">
        <f t="shared" ref="N318:N346" si="104">IF(O318="?","?","")</f>
        <v/>
      </c>
      <c r="O318" s="106" t="str">
        <f t="shared" ref="O318:O346" si="105">IF(AND(P318="",Q318&gt;0),"?",IF(P318="","◄",IF(Q318&gt;=1,"►","")))</f>
        <v>◄</v>
      </c>
      <c r="P318" s="340"/>
      <c r="Q318" s="339"/>
      <c r="R318" s="106" t="str">
        <f t="shared" ref="R318:R346" si="106">IF(S318="?","?","")</f>
        <v/>
      </c>
      <c r="S318" s="106" t="str">
        <f t="shared" ref="S318:S346" si="107">IF(AND(T318="",U318&gt;0),"?",IF(T318="","◄",IF(U318&gt;=1,"►","")))</f>
        <v>◄</v>
      </c>
      <c r="T318" s="340"/>
      <c r="U318" s="339"/>
      <c r="V318" s="23"/>
      <c r="W318" s="338"/>
      <c r="X318" s="105">
        <f t="shared" ref="X318:X346" si="108">(P318*W318)</f>
        <v>0</v>
      </c>
      <c r="Y318" s="104">
        <f t="shared" ref="Y318:Y346" si="109">(Q318*X318)</f>
        <v>0</v>
      </c>
      <c r="Z318" s="19"/>
      <c r="AA318" s="103">
        <f t="shared" ref="AA318:AA346" si="110">(T318*Z318)</f>
        <v>0</v>
      </c>
      <c r="AB318" s="102">
        <f t="shared" ref="AB318:AB346" si="111">(U318*AA318)</f>
        <v>0</v>
      </c>
      <c r="AC318" s="5" t="s">
        <v>0</v>
      </c>
      <c r="AD318" s="92"/>
    </row>
    <row r="319" spans="1:30" x14ac:dyDescent="0.25">
      <c r="A319" s="344"/>
      <c r="B319" s="23"/>
      <c r="C319" s="113"/>
      <c r="D319" s="155" t="s">
        <v>3927</v>
      </c>
      <c r="E319" s="154">
        <v>145</v>
      </c>
      <c r="F319" s="523" t="s">
        <v>3929</v>
      </c>
      <c r="G319" s="111" t="s">
        <v>1339</v>
      </c>
      <c r="H319" s="522" t="s">
        <v>4256</v>
      </c>
      <c r="I319" s="110" t="s">
        <v>4258</v>
      </c>
      <c r="J319" s="521" t="s">
        <v>4225</v>
      </c>
      <c r="K319" s="108"/>
      <c r="L319" s="108"/>
      <c r="M319" s="341"/>
      <c r="N319" s="106" t="str">
        <f t="shared" si="104"/>
        <v/>
      </c>
      <c r="O319" s="106" t="str">
        <f t="shared" si="105"/>
        <v>◄</v>
      </c>
      <c r="P319" s="340"/>
      <c r="Q319" s="339"/>
      <c r="R319" s="106" t="str">
        <f t="shared" si="106"/>
        <v/>
      </c>
      <c r="S319" s="106" t="str">
        <f t="shared" si="107"/>
        <v>◄</v>
      </c>
      <c r="T319" s="340"/>
      <c r="U319" s="339"/>
      <c r="V319" s="23"/>
      <c r="W319" s="338"/>
      <c r="X319" s="105">
        <f t="shared" si="108"/>
        <v>0</v>
      </c>
      <c r="Y319" s="104">
        <f t="shared" si="109"/>
        <v>0</v>
      </c>
      <c r="Z319" s="19"/>
      <c r="AA319" s="103">
        <f t="shared" si="110"/>
        <v>0</v>
      </c>
      <c r="AB319" s="102">
        <f t="shared" si="111"/>
        <v>0</v>
      </c>
      <c r="AC319" s="5" t="s">
        <v>0</v>
      </c>
      <c r="AD319" s="92"/>
    </row>
    <row r="320" spans="1:30" x14ac:dyDescent="0.25">
      <c r="A320" s="344"/>
      <c r="B320" s="23"/>
      <c r="C320" s="113"/>
      <c r="D320" s="155" t="s">
        <v>3927</v>
      </c>
      <c r="E320" s="154">
        <v>146</v>
      </c>
      <c r="F320" s="523" t="s">
        <v>3929</v>
      </c>
      <c r="G320" s="111" t="s">
        <v>1339</v>
      </c>
      <c r="H320" s="522" t="s">
        <v>4256</v>
      </c>
      <c r="I320" s="110" t="s">
        <v>4259</v>
      </c>
      <c r="J320" s="521" t="s">
        <v>4225</v>
      </c>
      <c r="K320" s="108"/>
      <c r="L320" s="108"/>
      <c r="M320" s="341"/>
      <c r="N320" s="106" t="str">
        <f t="shared" si="104"/>
        <v/>
      </c>
      <c r="O320" s="106" t="str">
        <f t="shared" si="105"/>
        <v>◄</v>
      </c>
      <c r="P320" s="340"/>
      <c r="Q320" s="339"/>
      <c r="R320" s="106" t="str">
        <f t="shared" si="106"/>
        <v/>
      </c>
      <c r="S320" s="106" t="str">
        <f t="shared" si="107"/>
        <v>◄</v>
      </c>
      <c r="T320" s="340"/>
      <c r="U320" s="339"/>
      <c r="V320" s="23"/>
      <c r="W320" s="338"/>
      <c r="X320" s="105">
        <f t="shared" si="108"/>
        <v>0</v>
      </c>
      <c r="Y320" s="104">
        <f t="shared" si="109"/>
        <v>0</v>
      </c>
      <c r="Z320" s="19"/>
      <c r="AA320" s="103">
        <f t="shared" si="110"/>
        <v>0</v>
      </c>
      <c r="AB320" s="102">
        <f t="shared" si="111"/>
        <v>0</v>
      </c>
      <c r="AC320" s="5" t="s">
        <v>0</v>
      </c>
      <c r="AD320" s="92"/>
    </row>
    <row r="321" spans="1:30" x14ac:dyDescent="0.25">
      <c r="A321" s="344"/>
      <c r="B321" s="23"/>
      <c r="C321" s="113"/>
      <c r="D321" s="155" t="s">
        <v>3927</v>
      </c>
      <c r="E321" s="154">
        <v>149</v>
      </c>
      <c r="F321" s="523" t="s">
        <v>3929</v>
      </c>
      <c r="G321" s="111" t="s">
        <v>1339</v>
      </c>
      <c r="H321" s="522" t="s">
        <v>4256</v>
      </c>
      <c r="I321" s="110" t="s">
        <v>4260</v>
      </c>
      <c r="J321" s="521" t="s">
        <v>4225</v>
      </c>
      <c r="K321" s="108"/>
      <c r="L321" s="108"/>
      <c r="M321" s="341"/>
      <c r="N321" s="106" t="str">
        <f t="shared" si="104"/>
        <v/>
      </c>
      <c r="O321" s="106" t="str">
        <f t="shared" si="105"/>
        <v>◄</v>
      </c>
      <c r="P321" s="340"/>
      <c r="Q321" s="339"/>
      <c r="R321" s="106" t="str">
        <f t="shared" si="106"/>
        <v/>
      </c>
      <c r="S321" s="106" t="str">
        <f t="shared" si="107"/>
        <v>◄</v>
      </c>
      <c r="T321" s="340"/>
      <c r="U321" s="339"/>
      <c r="V321" s="23"/>
      <c r="W321" s="338"/>
      <c r="X321" s="105">
        <f t="shared" si="108"/>
        <v>0</v>
      </c>
      <c r="Y321" s="104">
        <f t="shared" si="109"/>
        <v>0</v>
      </c>
      <c r="Z321" s="19"/>
      <c r="AA321" s="103">
        <f t="shared" si="110"/>
        <v>0</v>
      </c>
      <c r="AB321" s="102">
        <f t="shared" si="111"/>
        <v>0</v>
      </c>
      <c r="AC321" s="5" t="s">
        <v>0</v>
      </c>
      <c r="AD321" s="92"/>
    </row>
    <row r="322" spans="1:30" x14ac:dyDescent="0.25">
      <c r="A322" s="344"/>
      <c r="B322" s="23"/>
      <c r="C322" s="113"/>
      <c r="D322" s="155" t="s">
        <v>3927</v>
      </c>
      <c r="E322" s="154">
        <v>150</v>
      </c>
      <c r="F322" s="523" t="s">
        <v>3929</v>
      </c>
      <c r="G322" s="111" t="s">
        <v>1339</v>
      </c>
      <c r="H322" s="522" t="s">
        <v>4256</v>
      </c>
      <c r="I322" s="110" t="s">
        <v>4261</v>
      </c>
      <c r="J322" s="521" t="s">
        <v>4225</v>
      </c>
      <c r="K322" s="108"/>
      <c r="L322" s="108"/>
      <c r="M322" s="341"/>
      <c r="N322" s="106" t="str">
        <f t="shared" si="104"/>
        <v/>
      </c>
      <c r="O322" s="106" t="str">
        <f t="shared" si="105"/>
        <v>◄</v>
      </c>
      <c r="P322" s="340"/>
      <c r="Q322" s="339"/>
      <c r="R322" s="106" t="str">
        <f t="shared" si="106"/>
        <v/>
      </c>
      <c r="S322" s="106" t="str">
        <f t="shared" si="107"/>
        <v>◄</v>
      </c>
      <c r="T322" s="340"/>
      <c r="U322" s="339"/>
      <c r="V322" s="23"/>
      <c r="W322" s="338"/>
      <c r="X322" s="105">
        <f t="shared" si="108"/>
        <v>0</v>
      </c>
      <c r="Y322" s="104">
        <f t="shared" si="109"/>
        <v>0</v>
      </c>
      <c r="Z322" s="19"/>
      <c r="AA322" s="103">
        <f t="shared" si="110"/>
        <v>0</v>
      </c>
      <c r="AB322" s="102">
        <f t="shared" si="111"/>
        <v>0</v>
      </c>
      <c r="AC322" s="5" t="s">
        <v>0</v>
      </c>
      <c r="AD322" s="92"/>
    </row>
    <row r="323" spans="1:30" x14ac:dyDescent="0.25">
      <c r="A323" s="344"/>
      <c r="B323" s="23"/>
      <c r="C323" s="113"/>
      <c r="D323" s="155" t="s">
        <v>3927</v>
      </c>
      <c r="E323" s="154">
        <v>151</v>
      </c>
      <c r="F323" s="523" t="s">
        <v>3929</v>
      </c>
      <c r="G323" s="111" t="s">
        <v>1339</v>
      </c>
      <c r="H323" s="522" t="s">
        <v>4256</v>
      </c>
      <c r="I323" s="110" t="s">
        <v>4262</v>
      </c>
      <c r="J323" s="521" t="s">
        <v>4225</v>
      </c>
      <c r="K323" s="108"/>
      <c r="L323" s="108"/>
      <c r="M323" s="341"/>
      <c r="N323" s="106" t="str">
        <f t="shared" si="104"/>
        <v/>
      </c>
      <c r="O323" s="106" t="str">
        <f t="shared" si="105"/>
        <v>◄</v>
      </c>
      <c r="P323" s="340"/>
      <c r="Q323" s="339"/>
      <c r="R323" s="106" t="str">
        <f t="shared" si="106"/>
        <v/>
      </c>
      <c r="S323" s="106" t="str">
        <f t="shared" si="107"/>
        <v>◄</v>
      </c>
      <c r="T323" s="340"/>
      <c r="U323" s="339"/>
      <c r="V323" s="23"/>
      <c r="W323" s="338"/>
      <c r="X323" s="105">
        <f t="shared" si="108"/>
        <v>0</v>
      </c>
      <c r="Y323" s="104">
        <f t="shared" si="109"/>
        <v>0</v>
      </c>
      <c r="Z323" s="19"/>
      <c r="AA323" s="103">
        <f t="shared" si="110"/>
        <v>0</v>
      </c>
      <c r="AB323" s="102">
        <f t="shared" si="111"/>
        <v>0</v>
      </c>
      <c r="AC323" s="5" t="s">
        <v>0</v>
      </c>
      <c r="AD323" s="92"/>
    </row>
    <row r="324" spans="1:30" x14ac:dyDescent="0.25">
      <c r="A324" s="344"/>
      <c r="B324" s="23"/>
      <c r="C324" s="113"/>
      <c r="D324" s="155" t="s">
        <v>3927</v>
      </c>
      <c r="E324" s="154">
        <v>152</v>
      </c>
      <c r="F324" s="523" t="s">
        <v>3929</v>
      </c>
      <c r="G324" s="111" t="s">
        <v>1339</v>
      </c>
      <c r="H324" s="522" t="s">
        <v>4256</v>
      </c>
      <c r="I324" s="110" t="s">
        <v>4263</v>
      </c>
      <c r="J324" s="521" t="s">
        <v>4225</v>
      </c>
      <c r="K324" s="108"/>
      <c r="L324" s="108"/>
      <c r="M324" s="341"/>
      <c r="N324" s="106" t="str">
        <f t="shared" si="104"/>
        <v/>
      </c>
      <c r="O324" s="106" t="str">
        <f t="shared" si="105"/>
        <v>◄</v>
      </c>
      <c r="P324" s="340"/>
      <c r="Q324" s="339"/>
      <c r="R324" s="106" t="str">
        <f t="shared" si="106"/>
        <v/>
      </c>
      <c r="S324" s="106" t="str">
        <f t="shared" si="107"/>
        <v>◄</v>
      </c>
      <c r="T324" s="340"/>
      <c r="U324" s="339"/>
      <c r="V324" s="23"/>
      <c r="W324" s="338"/>
      <c r="X324" s="105">
        <f t="shared" si="108"/>
        <v>0</v>
      </c>
      <c r="Y324" s="104">
        <f t="shared" si="109"/>
        <v>0</v>
      </c>
      <c r="Z324" s="19"/>
      <c r="AA324" s="103">
        <f t="shared" si="110"/>
        <v>0</v>
      </c>
      <c r="AB324" s="102">
        <f t="shared" si="111"/>
        <v>0</v>
      </c>
      <c r="AC324" s="5" t="s">
        <v>0</v>
      </c>
      <c r="AD324" s="92"/>
    </row>
    <row r="325" spans="1:30" x14ac:dyDescent="0.25">
      <c r="A325" s="344"/>
      <c r="B325" s="23"/>
      <c r="C325" s="113"/>
      <c r="D325" s="155" t="s">
        <v>3927</v>
      </c>
      <c r="E325" s="154">
        <v>153</v>
      </c>
      <c r="F325" s="523" t="s">
        <v>3929</v>
      </c>
      <c r="G325" s="111" t="s">
        <v>1339</v>
      </c>
      <c r="H325" s="522" t="s">
        <v>4256</v>
      </c>
      <c r="I325" s="110" t="s">
        <v>4264</v>
      </c>
      <c r="J325" s="521" t="s">
        <v>4225</v>
      </c>
      <c r="K325" s="108"/>
      <c r="L325" s="108"/>
      <c r="M325" s="341"/>
      <c r="N325" s="106" t="str">
        <f t="shared" si="104"/>
        <v/>
      </c>
      <c r="O325" s="106" t="str">
        <f t="shared" si="105"/>
        <v>◄</v>
      </c>
      <c r="P325" s="340"/>
      <c r="Q325" s="339"/>
      <c r="R325" s="106" t="str">
        <f t="shared" si="106"/>
        <v/>
      </c>
      <c r="S325" s="106" t="str">
        <f t="shared" si="107"/>
        <v>◄</v>
      </c>
      <c r="T325" s="340"/>
      <c r="U325" s="339"/>
      <c r="V325" s="23"/>
      <c r="W325" s="338"/>
      <c r="X325" s="105">
        <f t="shared" si="108"/>
        <v>0</v>
      </c>
      <c r="Y325" s="104">
        <f t="shared" si="109"/>
        <v>0</v>
      </c>
      <c r="Z325" s="19"/>
      <c r="AA325" s="103">
        <f t="shared" si="110"/>
        <v>0</v>
      </c>
      <c r="AB325" s="102">
        <f t="shared" si="111"/>
        <v>0</v>
      </c>
      <c r="AC325" s="5" t="s">
        <v>0</v>
      </c>
      <c r="AD325" s="92"/>
    </row>
    <row r="326" spans="1:30" x14ac:dyDescent="0.25">
      <c r="A326" s="344"/>
      <c r="B326" s="23"/>
      <c r="C326" s="113"/>
      <c r="D326" s="155" t="s">
        <v>3927</v>
      </c>
      <c r="E326" s="154">
        <v>154</v>
      </c>
      <c r="F326" s="523" t="s">
        <v>3929</v>
      </c>
      <c r="G326" s="111" t="s">
        <v>1339</v>
      </c>
      <c r="H326" s="522" t="s">
        <v>4256</v>
      </c>
      <c r="I326" s="110" t="s">
        <v>4265</v>
      </c>
      <c r="J326" s="521" t="s">
        <v>4225</v>
      </c>
      <c r="K326" s="108"/>
      <c r="L326" s="108"/>
      <c r="M326" s="341"/>
      <c r="N326" s="106" t="str">
        <f t="shared" si="104"/>
        <v/>
      </c>
      <c r="O326" s="106" t="str">
        <f t="shared" si="105"/>
        <v>◄</v>
      </c>
      <c r="P326" s="340"/>
      <c r="Q326" s="339"/>
      <c r="R326" s="106" t="str">
        <f t="shared" si="106"/>
        <v/>
      </c>
      <c r="S326" s="106" t="str">
        <f t="shared" si="107"/>
        <v>◄</v>
      </c>
      <c r="T326" s="340"/>
      <c r="U326" s="339"/>
      <c r="V326" s="23"/>
      <c r="W326" s="338"/>
      <c r="X326" s="105">
        <f t="shared" si="108"/>
        <v>0</v>
      </c>
      <c r="Y326" s="104">
        <f t="shared" si="109"/>
        <v>0</v>
      </c>
      <c r="Z326" s="19"/>
      <c r="AA326" s="103">
        <f t="shared" si="110"/>
        <v>0</v>
      </c>
      <c r="AB326" s="102">
        <f t="shared" si="111"/>
        <v>0</v>
      </c>
      <c r="AC326" s="5" t="s">
        <v>0</v>
      </c>
      <c r="AD326" s="92"/>
    </row>
    <row r="327" spans="1:30" x14ac:dyDescent="0.25">
      <c r="A327" s="344"/>
      <c r="B327" s="23"/>
      <c r="C327" s="113"/>
      <c r="D327" s="155" t="s">
        <v>3927</v>
      </c>
      <c r="E327" s="154">
        <v>157</v>
      </c>
      <c r="F327" s="523" t="s">
        <v>3929</v>
      </c>
      <c r="G327" s="111" t="s">
        <v>1339</v>
      </c>
      <c r="H327" s="522" t="s">
        <v>4256</v>
      </c>
      <c r="I327" s="110" t="s">
        <v>4266</v>
      </c>
      <c r="J327" s="521" t="s">
        <v>4225</v>
      </c>
      <c r="K327" s="108"/>
      <c r="L327" s="108"/>
      <c r="M327" s="341"/>
      <c r="N327" s="106" t="str">
        <f t="shared" si="104"/>
        <v/>
      </c>
      <c r="O327" s="106" t="str">
        <f t="shared" si="105"/>
        <v>◄</v>
      </c>
      <c r="P327" s="340"/>
      <c r="Q327" s="339"/>
      <c r="R327" s="106" t="str">
        <f t="shared" si="106"/>
        <v/>
      </c>
      <c r="S327" s="106" t="str">
        <f t="shared" si="107"/>
        <v>◄</v>
      </c>
      <c r="T327" s="340"/>
      <c r="U327" s="339"/>
      <c r="V327" s="23"/>
      <c r="W327" s="338"/>
      <c r="X327" s="105">
        <f t="shared" si="108"/>
        <v>0</v>
      </c>
      <c r="Y327" s="104">
        <f t="shared" si="109"/>
        <v>0</v>
      </c>
      <c r="Z327" s="19"/>
      <c r="AA327" s="103">
        <f t="shared" si="110"/>
        <v>0</v>
      </c>
      <c r="AB327" s="102">
        <f t="shared" si="111"/>
        <v>0</v>
      </c>
      <c r="AC327" s="5" t="s">
        <v>0</v>
      </c>
      <c r="AD327" s="92"/>
    </row>
    <row r="328" spans="1:30" x14ac:dyDescent="0.25">
      <c r="A328" s="344"/>
      <c r="B328" s="23"/>
      <c r="C328" s="113"/>
      <c r="D328" s="155" t="s">
        <v>3927</v>
      </c>
      <c r="E328" s="154">
        <v>158</v>
      </c>
      <c r="F328" s="523" t="s">
        <v>3929</v>
      </c>
      <c r="G328" s="111" t="s">
        <v>1339</v>
      </c>
      <c r="H328" s="522" t="s">
        <v>4256</v>
      </c>
      <c r="I328" s="110" t="s">
        <v>4267</v>
      </c>
      <c r="J328" s="521" t="s">
        <v>4225</v>
      </c>
      <c r="K328" s="108"/>
      <c r="L328" s="108"/>
      <c r="M328" s="341"/>
      <c r="N328" s="106" t="str">
        <f t="shared" si="104"/>
        <v/>
      </c>
      <c r="O328" s="106" t="str">
        <f t="shared" si="105"/>
        <v>◄</v>
      </c>
      <c r="P328" s="340"/>
      <c r="Q328" s="339"/>
      <c r="R328" s="106" t="str">
        <f t="shared" si="106"/>
        <v/>
      </c>
      <c r="S328" s="106" t="str">
        <f t="shared" si="107"/>
        <v>◄</v>
      </c>
      <c r="T328" s="340"/>
      <c r="U328" s="339"/>
      <c r="V328" s="23"/>
      <c r="W328" s="338"/>
      <c r="X328" s="105">
        <f t="shared" si="108"/>
        <v>0</v>
      </c>
      <c r="Y328" s="104">
        <f t="shared" si="109"/>
        <v>0</v>
      </c>
      <c r="Z328" s="19"/>
      <c r="AA328" s="103">
        <f t="shared" si="110"/>
        <v>0</v>
      </c>
      <c r="AB328" s="102">
        <f t="shared" si="111"/>
        <v>0</v>
      </c>
      <c r="AC328" s="5" t="s">
        <v>0</v>
      </c>
      <c r="AD328" s="92"/>
    </row>
    <row r="329" spans="1:30" x14ac:dyDescent="0.25">
      <c r="A329" s="344"/>
      <c r="B329" s="23"/>
      <c r="C329" s="113"/>
      <c r="D329" s="155" t="s">
        <v>3927</v>
      </c>
      <c r="E329" s="154">
        <v>159</v>
      </c>
      <c r="F329" s="523" t="s">
        <v>3929</v>
      </c>
      <c r="G329" s="111" t="s">
        <v>1339</v>
      </c>
      <c r="H329" s="522" t="s">
        <v>4256</v>
      </c>
      <c r="I329" s="110" t="s">
        <v>4268</v>
      </c>
      <c r="J329" s="521" t="s">
        <v>4225</v>
      </c>
      <c r="K329" s="108"/>
      <c r="L329" s="108"/>
      <c r="M329" s="341"/>
      <c r="N329" s="106" t="str">
        <f t="shared" si="104"/>
        <v/>
      </c>
      <c r="O329" s="106" t="str">
        <f t="shared" si="105"/>
        <v>◄</v>
      </c>
      <c r="P329" s="340"/>
      <c r="Q329" s="339"/>
      <c r="R329" s="106" t="str">
        <f t="shared" si="106"/>
        <v/>
      </c>
      <c r="S329" s="106" t="str">
        <f t="shared" si="107"/>
        <v>◄</v>
      </c>
      <c r="T329" s="340"/>
      <c r="U329" s="339"/>
      <c r="V329" s="23"/>
      <c r="W329" s="338"/>
      <c r="X329" s="105">
        <f t="shared" si="108"/>
        <v>0</v>
      </c>
      <c r="Y329" s="104">
        <f t="shared" si="109"/>
        <v>0</v>
      </c>
      <c r="Z329" s="19"/>
      <c r="AA329" s="103">
        <f t="shared" si="110"/>
        <v>0</v>
      </c>
      <c r="AB329" s="102">
        <f t="shared" si="111"/>
        <v>0</v>
      </c>
      <c r="AC329" s="5" t="s">
        <v>0</v>
      </c>
      <c r="AD329" s="92"/>
    </row>
    <row r="330" spans="1:30" x14ac:dyDescent="0.25">
      <c r="A330" s="344"/>
      <c r="B330" s="23"/>
      <c r="C330" s="113"/>
      <c r="D330" s="155" t="s">
        <v>3927</v>
      </c>
      <c r="E330" s="154">
        <v>160</v>
      </c>
      <c r="F330" s="523" t="s">
        <v>3929</v>
      </c>
      <c r="G330" s="111" t="s">
        <v>1339</v>
      </c>
      <c r="H330" s="522" t="s">
        <v>4256</v>
      </c>
      <c r="I330" s="110" t="s">
        <v>4269</v>
      </c>
      <c r="J330" s="521" t="s">
        <v>4225</v>
      </c>
      <c r="K330" s="108"/>
      <c r="L330" s="108"/>
      <c r="M330" s="341"/>
      <c r="N330" s="106" t="str">
        <f t="shared" si="104"/>
        <v/>
      </c>
      <c r="O330" s="106" t="str">
        <f t="shared" si="105"/>
        <v>◄</v>
      </c>
      <c r="P330" s="340"/>
      <c r="Q330" s="339"/>
      <c r="R330" s="106" t="str">
        <f t="shared" si="106"/>
        <v/>
      </c>
      <c r="S330" s="106" t="str">
        <f t="shared" si="107"/>
        <v>◄</v>
      </c>
      <c r="T330" s="340"/>
      <c r="U330" s="339"/>
      <c r="V330" s="23"/>
      <c r="W330" s="338"/>
      <c r="X330" s="105">
        <f t="shared" si="108"/>
        <v>0</v>
      </c>
      <c r="Y330" s="104">
        <f t="shared" si="109"/>
        <v>0</v>
      </c>
      <c r="Z330" s="19"/>
      <c r="AA330" s="103">
        <f t="shared" si="110"/>
        <v>0</v>
      </c>
      <c r="AB330" s="102">
        <f t="shared" si="111"/>
        <v>0</v>
      </c>
      <c r="AC330" s="5" t="s">
        <v>0</v>
      </c>
      <c r="AD330" s="92"/>
    </row>
    <row r="331" spans="1:30" x14ac:dyDescent="0.25">
      <c r="A331" s="344"/>
      <c r="B331" s="23"/>
      <c r="C331" s="113"/>
      <c r="D331" s="155" t="s">
        <v>3927</v>
      </c>
      <c r="E331" s="154">
        <v>161</v>
      </c>
      <c r="F331" s="523" t="s">
        <v>3929</v>
      </c>
      <c r="G331" s="111" t="s">
        <v>1339</v>
      </c>
      <c r="H331" s="522" t="s">
        <v>4256</v>
      </c>
      <c r="I331" s="110" t="s">
        <v>4270</v>
      </c>
      <c r="J331" s="521" t="s">
        <v>4225</v>
      </c>
      <c r="K331" s="108"/>
      <c r="L331" s="108"/>
      <c r="M331" s="341"/>
      <c r="N331" s="106" t="str">
        <f t="shared" si="104"/>
        <v/>
      </c>
      <c r="O331" s="106" t="str">
        <f t="shared" si="105"/>
        <v>◄</v>
      </c>
      <c r="P331" s="340"/>
      <c r="Q331" s="339"/>
      <c r="R331" s="106" t="str">
        <f t="shared" si="106"/>
        <v/>
      </c>
      <c r="S331" s="106" t="str">
        <f t="shared" si="107"/>
        <v>◄</v>
      </c>
      <c r="T331" s="340"/>
      <c r="U331" s="339"/>
      <c r="V331" s="23"/>
      <c r="W331" s="338"/>
      <c r="X331" s="105">
        <f t="shared" si="108"/>
        <v>0</v>
      </c>
      <c r="Y331" s="104">
        <f t="shared" si="109"/>
        <v>0</v>
      </c>
      <c r="Z331" s="19"/>
      <c r="AA331" s="103">
        <f t="shared" si="110"/>
        <v>0</v>
      </c>
      <c r="AB331" s="102">
        <f t="shared" si="111"/>
        <v>0</v>
      </c>
      <c r="AC331" s="5" t="s">
        <v>0</v>
      </c>
      <c r="AD331" s="92"/>
    </row>
    <row r="332" spans="1:30" x14ac:dyDescent="0.25">
      <c r="A332" s="344"/>
      <c r="B332" s="23"/>
      <c r="C332" s="113"/>
      <c r="D332" s="155" t="s">
        <v>3927</v>
      </c>
      <c r="E332" s="154">
        <v>165</v>
      </c>
      <c r="F332" s="523" t="s">
        <v>3929</v>
      </c>
      <c r="G332" s="111" t="s">
        <v>1339</v>
      </c>
      <c r="H332" s="522" t="s">
        <v>4256</v>
      </c>
      <c r="I332" s="110" t="s">
        <v>4271</v>
      </c>
      <c r="J332" s="521" t="s">
        <v>4225</v>
      </c>
      <c r="K332" s="108"/>
      <c r="L332" s="108"/>
      <c r="M332" s="341"/>
      <c r="N332" s="106" t="str">
        <f t="shared" si="104"/>
        <v/>
      </c>
      <c r="O332" s="106" t="str">
        <f t="shared" si="105"/>
        <v>◄</v>
      </c>
      <c r="P332" s="340"/>
      <c r="Q332" s="339"/>
      <c r="R332" s="106" t="str">
        <f t="shared" si="106"/>
        <v/>
      </c>
      <c r="S332" s="106" t="str">
        <f t="shared" si="107"/>
        <v>◄</v>
      </c>
      <c r="T332" s="340"/>
      <c r="U332" s="339"/>
      <c r="V332" s="23"/>
      <c r="W332" s="338"/>
      <c r="X332" s="105">
        <f t="shared" si="108"/>
        <v>0</v>
      </c>
      <c r="Y332" s="104">
        <f t="shared" si="109"/>
        <v>0</v>
      </c>
      <c r="Z332" s="19"/>
      <c r="AA332" s="103">
        <f t="shared" si="110"/>
        <v>0</v>
      </c>
      <c r="AB332" s="102">
        <f t="shared" si="111"/>
        <v>0</v>
      </c>
      <c r="AC332" s="5" t="s">
        <v>0</v>
      </c>
      <c r="AD332" s="92"/>
    </row>
    <row r="333" spans="1:30" x14ac:dyDescent="0.25">
      <c r="A333" s="344"/>
      <c r="B333" s="23"/>
      <c r="C333" s="113"/>
      <c r="D333" s="155" t="s">
        <v>3927</v>
      </c>
      <c r="E333" s="154">
        <v>166</v>
      </c>
      <c r="F333" s="523" t="s">
        <v>3929</v>
      </c>
      <c r="G333" s="111" t="s">
        <v>1339</v>
      </c>
      <c r="H333" s="522" t="s">
        <v>4256</v>
      </c>
      <c r="I333" s="110" t="s">
        <v>4272</v>
      </c>
      <c r="J333" s="521" t="s">
        <v>4225</v>
      </c>
      <c r="K333" s="108"/>
      <c r="L333" s="108"/>
      <c r="M333" s="341"/>
      <c r="N333" s="106" t="str">
        <f t="shared" si="104"/>
        <v/>
      </c>
      <c r="O333" s="106" t="str">
        <f t="shared" si="105"/>
        <v>◄</v>
      </c>
      <c r="P333" s="340"/>
      <c r="Q333" s="339"/>
      <c r="R333" s="106" t="str">
        <f t="shared" si="106"/>
        <v/>
      </c>
      <c r="S333" s="106" t="str">
        <f t="shared" si="107"/>
        <v>◄</v>
      </c>
      <c r="T333" s="340"/>
      <c r="U333" s="339"/>
      <c r="V333" s="23"/>
      <c r="W333" s="338"/>
      <c r="X333" s="105">
        <f t="shared" si="108"/>
        <v>0</v>
      </c>
      <c r="Y333" s="104">
        <f t="shared" si="109"/>
        <v>0</v>
      </c>
      <c r="Z333" s="19"/>
      <c r="AA333" s="103">
        <f t="shared" si="110"/>
        <v>0</v>
      </c>
      <c r="AB333" s="102">
        <f t="shared" si="111"/>
        <v>0</v>
      </c>
      <c r="AC333" s="5" t="s">
        <v>0</v>
      </c>
      <c r="AD333" s="92"/>
    </row>
    <row r="334" spans="1:30" x14ac:dyDescent="0.25">
      <c r="A334" s="344"/>
      <c r="B334" s="23"/>
      <c r="C334" s="113"/>
      <c r="D334" s="155" t="s">
        <v>3927</v>
      </c>
      <c r="E334" s="154">
        <v>167</v>
      </c>
      <c r="F334" s="523" t="s">
        <v>3929</v>
      </c>
      <c r="G334" s="111" t="s">
        <v>1339</v>
      </c>
      <c r="H334" s="522" t="s">
        <v>4256</v>
      </c>
      <c r="I334" s="110" t="s">
        <v>4273</v>
      </c>
      <c r="J334" s="521" t="s">
        <v>4225</v>
      </c>
      <c r="K334" s="108"/>
      <c r="L334" s="108"/>
      <c r="M334" s="341"/>
      <c r="N334" s="106" t="str">
        <f t="shared" si="104"/>
        <v/>
      </c>
      <c r="O334" s="106" t="str">
        <f t="shared" si="105"/>
        <v>◄</v>
      </c>
      <c r="P334" s="340"/>
      <c r="Q334" s="339"/>
      <c r="R334" s="106" t="str">
        <f t="shared" si="106"/>
        <v/>
      </c>
      <c r="S334" s="106" t="str">
        <f t="shared" si="107"/>
        <v>◄</v>
      </c>
      <c r="T334" s="340"/>
      <c r="U334" s="339"/>
      <c r="V334" s="23"/>
      <c r="W334" s="338"/>
      <c r="X334" s="105">
        <f t="shared" si="108"/>
        <v>0</v>
      </c>
      <c r="Y334" s="104">
        <f t="shared" si="109"/>
        <v>0</v>
      </c>
      <c r="Z334" s="19"/>
      <c r="AA334" s="103">
        <f t="shared" si="110"/>
        <v>0</v>
      </c>
      <c r="AB334" s="102">
        <f t="shared" si="111"/>
        <v>0</v>
      </c>
      <c r="AC334" s="5" t="s">
        <v>0</v>
      </c>
      <c r="AD334" s="92"/>
    </row>
    <row r="335" spans="1:30" x14ac:dyDescent="0.25">
      <c r="A335" s="344"/>
      <c r="B335" s="23"/>
      <c r="C335" s="113"/>
      <c r="D335" s="155" t="s">
        <v>3927</v>
      </c>
      <c r="E335" s="154">
        <v>170</v>
      </c>
      <c r="F335" s="523" t="s">
        <v>3929</v>
      </c>
      <c r="G335" s="111" t="s">
        <v>1339</v>
      </c>
      <c r="H335" s="522" t="s">
        <v>4256</v>
      </c>
      <c r="I335" s="110" t="s">
        <v>4274</v>
      </c>
      <c r="J335" s="521" t="s">
        <v>4225</v>
      </c>
      <c r="K335" s="108"/>
      <c r="L335" s="108"/>
      <c r="M335" s="341"/>
      <c r="N335" s="106" t="str">
        <f t="shared" si="104"/>
        <v/>
      </c>
      <c r="O335" s="106" t="str">
        <f t="shared" si="105"/>
        <v>◄</v>
      </c>
      <c r="P335" s="340"/>
      <c r="Q335" s="339"/>
      <c r="R335" s="106" t="str">
        <f t="shared" si="106"/>
        <v/>
      </c>
      <c r="S335" s="106" t="str">
        <f t="shared" si="107"/>
        <v>◄</v>
      </c>
      <c r="T335" s="340"/>
      <c r="U335" s="339"/>
      <c r="V335" s="23"/>
      <c r="W335" s="338"/>
      <c r="X335" s="105">
        <f t="shared" si="108"/>
        <v>0</v>
      </c>
      <c r="Y335" s="104">
        <f t="shared" si="109"/>
        <v>0</v>
      </c>
      <c r="Z335" s="19"/>
      <c r="AA335" s="103">
        <f t="shared" si="110"/>
        <v>0</v>
      </c>
      <c r="AB335" s="102">
        <f t="shared" si="111"/>
        <v>0</v>
      </c>
      <c r="AC335" s="5" t="s">
        <v>0</v>
      </c>
      <c r="AD335" s="92"/>
    </row>
    <row r="336" spans="1:30" x14ac:dyDescent="0.25">
      <c r="A336" s="344"/>
      <c r="B336" s="23"/>
      <c r="C336" s="113"/>
      <c r="D336" s="155" t="s">
        <v>3927</v>
      </c>
      <c r="E336" s="154">
        <v>171</v>
      </c>
      <c r="F336" s="523" t="s">
        <v>3929</v>
      </c>
      <c r="G336" s="111" t="s">
        <v>1339</v>
      </c>
      <c r="H336" s="522" t="s">
        <v>4256</v>
      </c>
      <c r="I336" s="110" t="s">
        <v>4275</v>
      </c>
      <c r="J336" s="521" t="s">
        <v>4225</v>
      </c>
      <c r="K336" s="108"/>
      <c r="L336" s="108"/>
      <c r="M336" s="341"/>
      <c r="N336" s="106" t="str">
        <f t="shared" si="104"/>
        <v/>
      </c>
      <c r="O336" s="106" t="str">
        <f t="shared" si="105"/>
        <v>◄</v>
      </c>
      <c r="P336" s="340"/>
      <c r="Q336" s="339"/>
      <c r="R336" s="106" t="str">
        <f t="shared" si="106"/>
        <v/>
      </c>
      <c r="S336" s="106" t="str">
        <f t="shared" si="107"/>
        <v>◄</v>
      </c>
      <c r="T336" s="340"/>
      <c r="U336" s="339"/>
      <c r="V336" s="23"/>
      <c r="W336" s="338"/>
      <c r="X336" s="105">
        <f t="shared" si="108"/>
        <v>0</v>
      </c>
      <c r="Y336" s="104">
        <f t="shared" si="109"/>
        <v>0</v>
      </c>
      <c r="Z336" s="19"/>
      <c r="AA336" s="103">
        <f t="shared" si="110"/>
        <v>0</v>
      </c>
      <c r="AB336" s="102">
        <f t="shared" si="111"/>
        <v>0</v>
      </c>
      <c r="AC336" s="5" t="s">
        <v>0</v>
      </c>
      <c r="AD336" s="92"/>
    </row>
    <row r="337" spans="1:30" x14ac:dyDescent="0.25">
      <c r="A337" s="344"/>
      <c r="B337" s="23"/>
      <c r="C337" s="113"/>
      <c r="D337" s="155" t="s">
        <v>3927</v>
      </c>
      <c r="E337" s="154">
        <v>144</v>
      </c>
      <c r="F337" s="523" t="s">
        <v>3926</v>
      </c>
      <c r="G337" s="111" t="s">
        <v>1339</v>
      </c>
      <c r="H337" s="522" t="s">
        <v>4256</v>
      </c>
      <c r="I337" s="110" t="s">
        <v>4276</v>
      </c>
      <c r="J337" s="521" t="s">
        <v>3928</v>
      </c>
      <c r="K337" s="108"/>
      <c r="L337" s="108"/>
      <c r="M337" s="341"/>
      <c r="N337" s="106" t="str">
        <f t="shared" si="104"/>
        <v/>
      </c>
      <c r="O337" s="106" t="str">
        <f t="shared" si="105"/>
        <v>◄</v>
      </c>
      <c r="P337" s="340"/>
      <c r="Q337" s="339"/>
      <c r="R337" s="106" t="str">
        <f t="shared" si="106"/>
        <v/>
      </c>
      <c r="S337" s="106" t="str">
        <f t="shared" si="107"/>
        <v>◄</v>
      </c>
      <c r="T337" s="340"/>
      <c r="U337" s="339"/>
      <c r="V337" s="23"/>
      <c r="W337" s="338"/>
      <c r="X337" s="105">
        <f t="shared" si="108"/>
        <v>0</v>
      </c>
      <c r="Y337" s="104">
        <f t="shared" si="109"/>
        <v>0</v>
      </c>
      <c r="Z337" s="19"/>
      <c r="AA337" s="103">
        <f t="shared" si="110"/>
        <v>0</v>
      </c>
      <c r="AB337" s="102">
        <f t="shared" si="111"/>
        <v>0</v>
      </c>
      <c r="AC337" s="5" t="s">
        <v>0</v>
      </c>
      <c r="AD337" s="92"/>
    </row>
    <row r="338" spans="1:30" x14ac:dyDescent="0.25">
      <c r="A338" s="344"/>
      <c r="B338" s="23"/>
      <c r="C338" s="113"/>
      <c r="D338" s="155" t="s">
        <v>3927</v>
      </c>
      <c r="E338" s="154">
        <v>147</v>
      </c>
      <c r="F338" s="523" t="s">
        <v>3926</v>
      </c>
      <c r="G338" s="111" t="s">
        <v>1339</v>
      </c>
      <c r="H338" s="522" t="s">
        <v>4256</v>
      </c>
      <c r="I338" s="110" t="s">
        <v>4277</v>
      </c>
      <c r="J338" s="521" t="s">
        <v>3928</v>
      </c>
      <c r="K338" s="108"/>
      <c r="L338" s="108"/>
      <c r="M338" s="341"/>
      <c r="N338" s="106" t="str">
        <f t="shared" si="104"/>
        <v/>
      </c>
      <c r="O338" s="106" t="str">
        <f t="shared" si="105"/>
        <v>◄</v>
      </c>
      <c r="P338" s="340"/>
      <c r="Q338" s="339"/>
      <c r="R338" s="106" t="str">
        <f t="shared" si="106"/>
        <v/>
      </c>
      <c r="S338" s="106" t="str">
        <f t="shared" si="107"/>
        <v>◄</v>
      </c>
      <c r="T338" s="340"/>
      <c r="U338" s="339"/>
      <c r="V338" s="23"/>
      <c r="W338" s="338"/>
      <c r="X338" s="105">
        <f t="shared" si="108"/>
        <v>0</v>
      </c>
      <c r="Y338" s="104">
        <f t="shared" si="109"/>
        <v>0</v>
      </c>
      <c r="Z338" s="19"/>
      <c r="AA338" s="103">
        <f t="shared" si="110"/>
        <v>0</v>
      </c>
      <c r="AB338" s="102">
        <f t="shared" si="111"/>
        <v>0</v>
      </c>
      <c r="AC338" s="5" t="s">
        <v>0</v>
      </c>
      <c r="AD338" s="92"/>
    </row>
    <row r="339" spans="1:30" x14ac:dyDescent="0.25">
      <c r="A339" s="344"/>
      <c r="B339" s="23"/>
      <c r="C339" s="113"/>
      <c r="D339" s="155" t="s">
        <v>3927</v>
      </c>
      <c r="E339" s="154">
        <v>148</v>
      </c>
      <c r="F339" s="523" t="s">
        <v>3926</v>
      </c>
      <c r="G339" s="111" t="s">
        <v>1339</v>
      </c>
      <c r="H339" s="522" t="s">
        <v>4256</v>
      </c>
      <c r="I339" s="110" t="s">
        <v>4278</v>
      </c>
      <c r="J339" s="521" t="s">
        <v>3928</v>
      </c>
      <c r="K339" s="108"/>
      <c r="L339" s="108"/>
      <c r="M339" s="341"/>
      <c r="N339" s="106" t="str">
        <f t="shared" si="104"/>
        <v/>
      </c>
      <c r="O339" s="106" t="str">
        <f t="shared" si="105"/>
        <v>◄</v>
      </c>
      <c r="P339" s="340"/>
      <c r="Q339" s="339"/>
      <c r="R339" s="106" t="str">
        <f t="shared" si="106"/>
        <v/>
      </c>
      <c r="S339" s="106" t="str">
        <f t="shared" si="107"/>
        <v>◄</v>
      </c>
      <c r="T339" s="340"/>
      <c r="U339" s="339"/>
      <c r="V339" s="23"/>
      <c r="W339" s="338"/>
      <c r="X339" s="105">
        <f t="shared" si="108"/>
        <v>0</v>
      </c>
      <c r="Y339" s="104">
        <f t="shared" si="109"/>
        <v>0</v>
      </c>
      <c r="Z339" s="19"/>
      <c r="AA339" s="103">
        <f t="shared" si="110"/>
        <v>0</v>
      </c>
      <c r="AB339" s="102">
        <f t="shared" si="111"/>
        <v>0</v>
      </c>
      <c r="AC339" s="5" t="s">
        <v>0</v>
      </c>
      <c r="AD339" s="92"/>
    </row>
    <row r="340" spans="1:30" x14ac:dyDescent="0.25">
      <c r="A340" s="344"/>
      <c r="B340" s="23"/>
      <c r="C340" s="113"/>
      <c r="D340" s="155" t="s">
        <v>3927</v>
      </c>
      <c r="E340" s="154">
        <v>155</v>
      </c>
      <c r="F340" s="523" t="s">
        <v>3926</v>
      </c>
      <c r="G340" s="111" t="s">
        <v>1339</v>
      </c>
      <c r="H340" s="522" t="s">
        <v>4256</v>
      </c>
      <c r="I340" s="110" t="s">
        <v>4279</v>
      </c>
      <c r="J340" s="521" t="s">
        <v>3928</v>
      </c>
      <c r="K340" s="108"/>
      <c r="L340" s="108"/>
      <c r="M340" s="341"/>
      <c r="N340" s="106" t="str">
        <f t="shared" si="104"/>
        <v/>
      </c>
      <c r="O340" s="106" t="str">
        <f t="shared" si="105"/>
        <v>◄</v>
      </c>
      <c r="P340" s="340"/>
      <c r="Q340" s="339"/>
      <c r="R340" s="106" t="str">
        <f t="shared" si="106"/>
        <v/>
      </c>
      <c r="S340" s="106" t="str">
        <f t="shared" si="107"/>
        <v>◄</v>
      </c>
      <c r="T340" s="340"/>
      <c r="U340" s="339"/>
      <c r="V340" s="23"/>
      <c r="W340" s="338"/>
      <c r="X340" s="105">
        <f t="shared" si="108"/>
        <v>0</v>
      </c>
      <c r="Y340" s="104">
        <f t="shared" si="109"/>
        <v>0</v>
      </c>
      <c r="Z340" s="19"/>
      <c r="AA340" s="103">
        <f t="shared" si="110"/>
        <v>0</v>
      </c>
      <c r="AB340" s="102">
        <f t="shared" si="111"/>
        <v>0</v>
      </c>
      <c r="AC340" s="5" t="s">
        <v>0</v>
      </c>
      <c r="AD340" s="92"/>
    </row>
    <row r="341" spans="1:30" x14ac:dyDescent="0.25">
      <c r="A341" s="344"/>
      <c r="B341" s="23"/>
      <c r="C341" s="113"/>
      <c r="D341" s="155" t="s">
        <v>3927</v>
      </c>
      <c r="E341" s="154">
        <v>156</v>
      </c>
      <c r="F341" s="523" t="s">
        <v>3926</v>
      </c>
      <c r="G341" s="111" t="s">
        <v>1339</v>
      </c>
      <c r="H341" s="522" t="s">
        <v>4256</v>
      </c>
      <c r="I341" s="110" t="s">
        <v>4280</v>
      </c>
      <c r="J341" s="521" t="s">
        <v>3928</v>
      </c>
      <c r="K341" s="108"/>
      <c r="L341" s="108"/>
      <c r="M341" s="341"/>
      <c r="N341" s="106" t="str">
        <f t="shared" si="104"/>
        <v/>
      </c>
      <c r="O341" s="106" t="str">
        <f t="shared" si="105"/>
        <v>◄</v>
      </c>
      <c r="P341" s="340"/>
      <c r="Q341" s="339"/>
      <c r="R341" s="106" t="str">
        <f t="shared" si="106"/>
        <v/>
      </c>
      <c r="S341" s="106" t="str">
        <f t="shared" si="107"/>
        <v>◄</v>
      </c>
      <c r="T341" s="340"/>
      <c r="U341" s="339"/>
      <c r="V341" s="23"/>
      <c r="W341" s="338"/>
      <c r="X341" s="105">
        <f t="shared" si="108"/>
        <v>0</v>
      </c>
      <c r="Y341" s="104">
        <f t="shared" si="109"/>
        <v>0</v>
      </c>
      <c r="Z341" s="19"/>
      <c r="AA341" s="103">
        <f t="shared" si="110"/>
        <v>0</v>
      </c>
      <c r="AB341" s="102">
        <f t="shared" si="111"/>
        <v>0</v>
      </c>
      <c r="AC341" s="5" t="s">
        <v>0</v>
      </c>
      <c r="AD341" s="92"/>
    </row>
    <row r="342" spans="1:30" x14ac:dyDescent="0.25">
      <c r="A342" s="344"/>
      <c r="B342" s="23"/>
      <c r="C342" s="113"/>
      <c r="D342" s="155" t="s">
        <v>3927</v>
      </c>
      <c r="E342" s="154">
        <v>162</v>
      </c>
      <c r="F342" s="523" t="s">
        <v>3926</v>
      </c>
      <c r="G342" s="111" t="s">
        <v>1339</v>
      </c>
      <c r="H342" s="522" t="s">
        <v>4256</v>
      </c>
      <c r="I342" s="110" t="s">
        <v>4281</v>
      </c>
      <c r="J342" s="521" t="s">
        <v>3928</v>
      </c>
      <c r="K342" s="108"/>
      <c r="L342" s="108"/>
      <c r="M342" s="341"/>
      <c r="N342" s="106" t="str">
        <f t="shared" si="104"/>
        <v/>
      </c>
      <c r="O342" s="106" t="str">
        <f t="shared" si="105"/>
        <v>◄</v>
      </c>
      <c r="P342" s="340"/>
      <c r="Q342" s="339"/>
      <c r="R342" s="106" t="str">
        <f t="shared" si="106"/>
        <v/>
      </c>
      <c r="S342" s="106" t="str">
        <f t="shared" si="107"/>
        <v>◄</v>
      </c>
      <c r="T342" s="340"/>
      <c r="U342" s="339"/>
      <c r="V342" s="23"/>
      <c r="W342" s="338"/>
      <c r="X342" s="105">
        <f t="shared" si="108"/>
        <v>0</v>
      </c>
      <c r="Y342" s="104">
        <f t="shared" si="109"/>
        <v>0</v>
      </c>
      <c r="Z342" s="19"/>
      <c r="AA342" s="103">
        <f t="shared" si="110"/>
        <v>0</v>
      </c>
      <c r="AB342" s="102">
        <f t="shared" si="111"/>
        <v>0</v>
      </c>
      <c r="AC342" s="5" t="s">
        <v>0</v>
      </c>
      <c r="AD342" s="92"/>
    </row>
    <row r="343" spans="1:30" x14ac:dyDescent="0.25">
      <c r="A343" s="344"/>
      <c r="B343" s="23"/>
      <c r="C343" s="113"/>
      <c r="D343" s="155" t="s">
        <v>3927</v>
      </c>
      <c r="E343" s="154">
        <v>163</v>
      </c>
      <c r="F343" s="523" t="s">
        <v>3926</v>
      </c>
      <c r="G343" s="111" t="s">
        <v>1339</v>
      </c>
      <c r="H343" s="522" t="s">
        <v>4256</v>
      </c>
      <c r="I343" s="110" t="s">
        <v>4282</v>
      </c>
      <c r="J343" s="521" t="s">
        <v>3928</v>
      </c>
      <c r="K343" s="108"/>
      <c r="L343" s="108"/>
      <c r="M343" s="341"/>
      <c r="N343" s="106" t="str">
        <f t="shared" si="104"/>
        <v/>
      </c>
      <c r="O343" s="106" t="str">
        <f t="shared" si="105"/>
        <v>◄</v>
      </c>
      <c r="P343" s="340"/>
      <c r="Q343" s="339"/>
      <c r="R343" s="106" t="str">
        <f t="shared" si="106"/>
        <v/>
      </c>
      <c r="S343" s="106" t="str">
        <f t="shared" si="107"/>
        <v>◄</v>
      </c>
      <c r="T343" s="340"/>
      <c r="U343" s="339"/>
      <c r="V343" s="23"/>
      <c r="W343" s="338"/>
      <c r="X343" s="105">
        <f t="shared" si="108"/>
        <v>0</v>
      </c>
      <c r="Y343" s="104">
        <f t="shared" si="109"/>
        <v>0</v>
      </c>
      <c r="Z343" s="19"/>
      <c r="AA343" s="103">
        <f t="shared" si="110"/>
        <v>0</v>
      </c>
      <c r="AB343" s="102">
        <f t="shared" si="111"/>
        <v>0</v>
      </c>
      <c r="AC343" s="5" t="s">
        <v>0</v>
      </c>
      <c r="AD343" s="92"/>
    </row>
    <row r="344" spans="1:30" x14ac:dyDescent="0.25">
      <c r="A344" s="344"/>
      <c r="B344" s="23"/>
      <c r="C344" s="113"/>
      <c r="D344" s="155" t="s">
        <v>3927</v>
      </c>
      <c r="E344" s="154">
        <v>164</v>
      </c>
      <c r="F344" s="523" t="s">
        <v>3926</v>
      </c>
      <c r="G344" s="111" t="s">
        <v>1339</v>
      </c>
      <c r="H344" s="522" t="s">
        <v>4256</v>
      </c>
      <c r="I344" s="110" t="s">
        <v>4283</v>
      </c>
      <c r="J344" s="521" t="s">
        <v>3928</v>
      </c>
      <c r="K344" s="108"/>
      <c r="L344" s="108"/>
      <c r="M344" s="341"/>
      <c r="N344" s="106" t="str">
        <f t="shared" si="104"/>
        <v/>
      </c>
      <c r="O344" s="106" t="str">
        <f t="shared" si="105"/>
        <v>◄</v>
      </c>
      <c r="P344" s="340"/>
      <c r="Q344" s="339"/>
      <c r="R344" s="106" t="str">
        <f t="shared" si="106"/>
        <v/>
      </c>
      <c r="S344" s="106" t="str">
        <f t="shared" si="107"/>
        <v>◄</v>
      </c>
      <c r="T344" s="340"/>
      <c r="U344" s="339"/>
      <c r="V344" s="23"/>
      <c r="W344" s="338"/>
      <c r="X344" s="105">
        <f t="shared" si="108"/>
        <v>0</v>
      </c>
      <c r="Y344" s="104">
        <f t="shared" si="109"/>
        <v>0</v>
      </c>
      <c r="Z344" s="19"/>
      <c r="AA344" s="103">
        <f t="shared" si="110"/>
        <v>0</v>
      </c>
      <c r="AB344" s="102">
        <f t="shared" si="111"/>
        <v>0</v>
      </c>
      <c r="AC344" s="5" t="s">
        <v>0</v>
      </c>
      <c r="AD344" s="92"/>
    </row>
    <row r="345" spans="1:30" x14ac:dyDescent="0.25">
      <c r="A345" s="344"/>
      <c r="B345" s="23"/>
      <c r="C345" s="113"/>
      <c r="D345" s="155" t="s">
        <v>3927</v>
      </c>
      <c r="E345" s="154">
        <v>168</v>
      </c>
      <c r="F345" s="523" t="s">
        <v>3926</v>
      </c>
      <c r="G345" s="111" t="s">
        <v>1339</v>
      </c>
      <c r="H345" s="522" t="s">
        <v>4256</v>
      </c>
      <c r="I345" s="110" t="s">
        <v>4284</v>
      </c>
      <c r="J345" s="521" t="s">
        <v>3928</v>
      </c>
      <c r="K345" s="108"/>
      <c r="L345" s="108"/>
      <c r="M345" s="341"/>
      <c r="N345" s="106" t="str">
        <f t="shared" si="104"/>
        <v/>
      </c>
      <c r="O345" s="106" t="str">
        <f t="shared" si="105"/>
        <v>◄</v>
      </c>
      <c r="P345" s="340"/>
      <c r="Q345" s="339"/>
      <c r="R345" s="106" t="str">
        <f t="shared" si="106"/>
        <v/>
      </c>
      <c r="S345" s="106" t="str">
        <f t="shared" si="107"/>
        <v>◄</v>
      </c>
      <c r="T345" s="340"/>
      <c r="U345" s="339"/>
      <c r="V345" s="23"/>
      <c r="W345" s="338"/>
      <c r="X345" s="105">
        <f t="shared" si="108"/>
        <v>0</v>
      </c>
      <c r="Y345" s="104">
        <f t="shared" si="109"/>
        <v>0</v>
      </c>
      <c r="Z345" s="19"/>
      <c r="AA345" s="103">
        <f t="shared" si="110"/>
        <v>0</v>
      </c>
      <c r="AB345" s="102">
        <f t="shared" si="111"/>
        <v>0</v>
      </c>
      <c r="AC345" s="5" t="s">
        <v>0</v>
      </c>
      <c r="AD345" s="92"/>
    </row>
    <row r="346" spans="1:30" ht="15" thickBot="1" x14ac:dyDescent="0.3">
      <c r="A346" s="344"/>
      <c r="B346" s="23"/>
      <c r="C346" s="113"/>
      <c r="D346" s="155" t="s">
        <v>3927</v>
      </c>
      <c r="E346" s="154">
        <v>169</v>
      </c>
      <c r="F346" s="523" t="s">
        <v>3926</v>
      </c>
      <c r="G346" s="111" t="s">
        <v>1339</v>
      </c>
      <c r="H346" s="522" t="s">
        <v>4256</v>
      </c>
      <c r="I346" s="110" t="s">
        <v>4285</v>
      </c>
      <c r="J346" s="521" t="s">
        <v>3928</v>
      </c>
      <c r="K346" s="108"/>
      <c r="L346" s="108"/>
      <c r="M346" s="341"/>
      <c r="N346" s="106" t="str">
        <f t="shared" si="104"/>
        <v/>
      </c>
      <c r="O346" s="106" t="str">
        <f t="shared" si="105"/>
        <v>◄</v>
      </c>
      <c r="P346" s="340"/>
      <c r="Q346" s="339"/>
      <c r="R346" s="106" t="str">
        <f t="shared" si="106"/>
        <v/>
      </c>
      <c r="S346" s="106" t="str">
        <f t="shared" si="107"/>
        <v>◄</v>
      </c>
      <c r="T346" s="340"/>
      <c r="U346" s="339"/>
      <c r="V346" s="23"/>
      <c r="W346" s="338"/>
      <c r="X346" s="105">
        <f t="shared" si="108"/>
        <v>0</v>
      </c>
      <c r="Y346" s="104">
        <f t="shared" si="109"/>
        <v>0</v>
      </c>
      <c r="Z346" s="19"/>
      <c r="AA346" s="103">
        <f t="shared" si="110"/>
        <v>0</v>
      </c>
      <c r="AB346" s="102">
        <f t="shared" si="111"/>
        <v>0</v>
      </c>
      <c r="AC346" s="5" t="s">
        <v>0</v>
      </c>
      <c r="AD346" s="92"/>
    </row>
    <row r="347" spans="1:30" ht="16.8" thickTop="1" thickBot="1" x14ac:dyDescent="0.35">
      <c r="A347" s="14"/>
      <c r="B347" s="14"/>
      <c r="C347" s="14"/>
      <c r="D347" s="12"/>
      <c r="E347" s="101"/>
      <c r="F347" s="172"/>
      <c r="G347" s="10"/>
      <c r="H347" s="10"/>
      <c r="I347" s="100"/>
      <c r="J347" s="99"/>
      <c r="K347" s="99"/>
      <c r="L347" s="99"/>
      <c r="M347" s="98"/>
      <c r="N347" s="97"/>
      <c r="O347" s="96"/>
      <c r="P347" s="43"/>
      <c r="Q347" s="42"/>
      <c r="R347" s="45"/>
      <c r="S347" s="96"/>
      <c r="T347" s="43"/>
      <c r="U347" s="42"/>
      <c r="V347" s="61"/>
      <c r="W347" s="41"/>
      <c r="X347" s="94"/>
      <c r="Y347" s="93"/>
      <c r="Z347" s="41"/>
      <c r="AA347" s="94"/>
      <c r="AB347" s="93"/>
      <c r="AC347" s="5"/>
      <c r="AD347" s="92"/>
    </row>
  </sheetData>
  <sheetProtection sheet="1" objects="1" scenarios="1"/>
  <autoFilter ref="A1:AC347" xr:uid="{7F03E47D-48E0-492D-9273-D7F8CAE67A1B}"/>
  <mergeCells count="37">
    <mergeCell ref="AC2:AC6"/>
    <mergeCell ref="P3:Q3"/>
    <mergeCell ref="T3:U3"/>
    <mergeCell ref="W3:Y3"/>
    <mergeCell ref="Z3:AB3"/>
    <mergeCell ref="P2:U2"/>
    <mergeCell ref="W2:AB2"/>
    <mergeCell ref="T4:U4"/>
    <mergeCell ref="S4:S7"/>
    <mergeCell ref="W4:Y4"/>
    <mergeCell ref="Z4:AB4"/>
    <mergeCell ref="P4:Q4"/>
    <mergeCell ref="Q6:Q7"/>
    <mergeCell ref="T6:T7"/>
    <mergeCell ref="A5:A7"/>
    <mergeCell ref="H5:H7"/>
    <mergeCell ref="G5:G6"/>
    <mergeCell ref="AA7:AB7"/>
    <mergeCell ref="X6:Y6"/>
    <mergeCell ref="AA6:AB6"/>
    <mergeCell ref="V2:V6"/>
    <mergeCell ref="J2:N2"/>
    <mergeCell ref="C317:I317"/>
    <mergeCell ref="C28:I28"/>
    <mergeCell ref="X7:Y7"/>
    <mergeCell ref="C2:I2"/>
    <mergeCell ref="J3:M3"/>
    <mergeCell ref="K5:M5"/>
    <mergeCell ref="C6:F6"/>
    <mergeCell ref="K6:M6"/>
    <mergeCell ref="D5:F5"/>
    <mergeCell ref="C34:I34"/>
    <mergeCell ref="O4:O6"/>
    <mergeCell ref="P6:P7"/>
    <mergeCell ref="U6:U7"/>
    <mergeCell ref="J4:K4"/>
    <mergeCell ref="L4:M4"/>
  </mergeCells>
  <conditionalFormatting sqref="O7:O26">
    <cfRule type="cellIs" dxfId="1103" priority="1" operator="equal">
      <formula>"◄"</formula>
    </cfRule>
    <cfRule type="cellIs" dxfId="1102" priority="2" operator="equal">
      <formula>"•"</formula>
    </cfRule>
    <cfRule type="cellIs" priority="3" operator="equal">
      <formula>"◄"</formula>
    </cfRule>
    <cfRule type="cellIs" dxfId="1101" priority="4" operator="equal">
      <formula>"►"</formula>
    </cfRule>
  </conditionalFormatting>
  <conditionalFormatting sqref="O28">
    <cfRule type="cellIs" dxfId="1100" priority="45" operator="equal">
      <formula>"◄"</formula>
    </cfRule>
    <cfRule type="cellIs" dxfId="1099" priority="46" operator="equal">
      <formula>"•"</formula>
    </cfRule>
    <cfRule type="cellIs" priority="47" operator="equal">
      <formula>"◄"</formula>
    </cfRule>
    <cfRule type="cellIs" dxfId="1098" priority="48" operator="equal">
      <formula>"►"</formula>
    </cfRule>
  </conditionalFormatting>
  <conditionalFormatting sqref="O34 O145 O162">
    <cfRule type="cellIs" dxfId="1097" priority="108" operator="equal">
      <formula>"►"</formula>
    </cfRule>
    <cfRule type="cellIs" priority="107" operator="equal">
      <formula>"◄"</formula>
    </cfRule>
    <cfRule type="cellIs" dxfId="1096" priority="106" operator="equal">
      <formula>"•"</formula>
    </cfRule>
    <cfRule type="cellIs" dxfId="1095" priority="105" operator="equal">
      <formula>"◄"</formula>
    </cfRule>
  </conditionalFormatting>
  <conditionalFormatting sqref="O63">
    <cfRule type="cellIs" dxfId="1094" priority="25" operator="equal">
      <formula>"◄"</formula>
    </cfRule>
    <cfRule type="cellIs" dxfId="1093" priority="26" operator="equal">
      <formula>"•"</formula>
    </cfRule>
    <cfRule type="cellIs" dxfId="1092" priority="28" operator="equal">
      <formula>"►"</formula>
    </cfRule>
    <cfRule type="cellIs" priority="27" operator="equal">
      <formula>"◄"</formula>
    </cfRule>
  </conditionalFormatting>
  <conditionalFormatting sqref="O110">
    <cfRule type="cellIs" dxfId="1091" priority="17" operator="equal">
      <formula>"◄"</formula>
    </cfRule>
    <cfRule type="cellIs" dxfId="1090" priority="18" operator="equal">
      <formula>"•"</formula>
    </cfRule>
    <cfRule type="cellIs" priority="19" operator="equal">
      <formula>"◄"</formula>
    </cfRule>
    <cfRule type="cellIs" dxfId="1089" priority="20" operator="equal">
      <formula>"►"</formula>
    </cfRule>
  </conditionalFormatting>
  <conditionalFormatting sqref="O173">
    <cfRule type="cellIs" dxfId="1088" priority="86" operator="equal">
      <formula>"•"</formula>
    </cfRule>
    <cfRule type="cellIs" dxfId="1087" priority="85" operator="equal">
      <formula>"◄"</formula>
    </cfRule>
    <cfRule type="cellIs" dxfId="1086" priority="88" operator="equal">
      <formula>"►"</formula>
    </cfRule>
    <cfRule type="cellIs" priority="87" operator="equal">
      <formula>"◄"</formula>
    </cfRule>
  </conditionalFormatting>
  <conditionalFormatting sqref="O176 O214 O221">
    <cfRule type="cellIs" dxfId="1085" priority="94" operator="equal">
      <formula>"•"</formula>
    </cfRule>
    <cfRule type="cellIs" dxfId="1084" priority="96" operator="equal">
      <formula>"►"</formula>
    </cfRule>
    <cfRule type="cellIs" priority="95" operator="equal">
      <formula>"◄"</formula>
    </cfRule>
    <cfRule type="cellIs" dxfId="1083" priority="93" operator="equal">
      <formula>"◄"</formula>
    </cfRule>
  </conditionalFormatting>
  <conditionalFormatting sqref="O231">
    <cfRule type="cellIs" dxfId="1082" priority="72" operator="equal">
      <formula>"►"</formula>
    </cfRule>
    <cfRule type="cellIs" priority="71" operator="equal">
      <formula>"◄"</formula>
    </cfRule>
    <cfRule type="cellIs" dxfId="1081" priority="69" operator="equal">
      <formula>"◄"</formula>
    </cfRule>
    <cfRule type="cellIs" dxfId="1080" priority="70" operator="equal">
      <formula>"•"</formula>
    </cfRule>
  </conditionalFormatting>
  <conditionalFormatting sqref="O241 O249 O259">
    <cfRule type="cellIs" priority="79" operator="equal">
      <formula>"◄"</formula>
    </cfRule>
    <cfRule type="cellIs" dxfId="1079" priority="78" operator="equal">
      <formula>"•"</formula>
    </cfRule>
    <cfRule type="cellIs" dxfId="1078" priority="80" operator="equal">
      <formula>"►"</formula>
    </cfRule>
    <cfRule type="cellIs" dxfId="1077" priority="77" operator="equal">
      <formula>"◄"</formula>
    </cfRule>
  </conditionalFormatting>
  <conditionalFormatting sqref="O269">
    <cfRule type="cellIs" dxfId="1076" priority="56" operator="equal">
      <formula>"►"</formula>
    </cfRule>
    <cfRule type="cellIs" priority="55" operator="equal">
      <formula>"◄"</formula>
    </cfRule>
    <cfRule type="cellIs" dxfId="1075" priority="54" operator="equal">
      <formula>"•"</formula>
    </cfRule>
    <cfRule type="cellIs" dxfId="1074" priority="53" operator="equal">
      <formula>"◄"</formula>
    </cfRule>
  </conditionalFormatting>
  <conditionalFormatting sqref="O277 O285">
    <cfRule type="cellIs" dxfId="1073" priority="64" operator="equal">
      <formula>"►"</formula>
    </cfRule>
    <cfRule type="cellIs" priority="63" operator="equal">
      <formula>"◄"</formula>
    </cfRule>
    <cfRule type="cellIs" dxfId="1072" priority="62" operator="equal">
      <formula>"•"</formula>
    </cfRule>
    <cfRule type="cellIs" dxfId="1071" priority="61" operator="equal">
      <formula>"◄"</formula>
    </cfRule>
  </conditionalFormatting>
  <conditionalFormatting sqref="O305">
    <cfRule type="cellIs" dxfId="1070" priority="9" operator="equal">
      <formula>"◄"</formula>
    </cfRule>
    <cfRule type="cellIs" dxfId="1069" priority="10" operator="equal">
      <formula>"•"</formula>
    </cfRule>
    <cfRule type="cellIs" priority="11" operator="equal">
      <formula>"◄"</formula>
    </cfRule>
    <cfRule type="cellIs" dxfId="1068" priority="12" operator="equal">
      <formula>"►"</formula>
    </cfRule>
  </conditionalFormatting>
  <conditionalFormatting sqref="O317">
    <cfRule type="cellIs" priority="43" operator="equal">
      <formula>"◄"</formula>
    </cfRule>
    <cfRule type="cellIs" dxfId="1067" priority="41" operator="equal">
      <formula>"◄"</formula>
    </cfRule>
    <cfRule type="cellIs" dxfId="1066" priority="42" operator="equal">
      <formula>"•"</formula>
    </cfRule>
    <cfRule type="cellIs" dxfId="1065" priority="44" operator="equal">
      <formula>"►"</formula>
    </cfRule>
  </conditionalFormatting>
  <conditionalFormatting sqref="O347">
    <cfRule type="cellIs" dxfId="1064" priority="34" operator="equal">
      <formula>"•"</formula>
    </cfRule>
    <cfRule type="cellIs" priority="35" operator="equal">
      <formula>"◄"</formula>
    </cfRule>
    <cfRule type="cellIs" dxfId="1063" priority="36" operator="equal">
      <formula>"►"</formula>
    </cfRule>
    <cfRule type="cellIs" dxfId="1062" priority="33" operator="equal">
      <formula>"◄"</formula>
    </cfRule>
  </conditionalFormatting>
  <conditionalFormatting sqref="S28">
    <cfRule type="cellIs" dxfId="1061" priority="98" operator="equal">
      <formula>"•"</formula>
    </cfRule>
    <cfRule type="cellIs" dxfId="1060" priority="97" operator="equal">
      <formula>"◄"</formula>
    </cfRule>
    <cfRule type="cellIs" priority="99" operator="equal">
      <formula>"◄"</formula>
    </cfRule>
    <cfRule type="cellIs" dxfId="1059" priority="100" operator="equal">
      <formula>"►"</formula>
    </cfRule>
  </conditionalFormatting>
  <conditionalFormatting sqref="S34 S145 S162">
    <cfRule type="cellIs" dxfId="1058" priority="101" operator="equal">
      <formula>"◄"</formula>
    </cfRule>
    <cfRule type="cellIs" dxfId="1057" priority="102" operator="equal">
      <formula>"•"</formula>
    </cfRule>
    <cfRule type="cellIs" priority="103" operator="equal">
      <formula>"◄"</formula>
    </cfRule>
    <cfRule type="cellIs" dxfId="1056" priority="104" operator="equal">
      <formula>"►"</formula>
    </cfRule>
  </conditionalFormatting>
  <conditionalFormatting sqref="S63">
    <cfRule type="cellIs" dxfId="1055" priority="24" operator="equal">
      <formula>"►"</formula>
    </cfRule>
    <cfRule type="cellIs" priority="23" operator="equal">
      <formula>"◄"</formula>
    </cfRule>
    <cfRule type="cellIs" dxfId="1054" priority="22" operator="equal">
      <formula>"•"</formula>
    </cfRule>
    <cfRule type="cellIs" dxfId="1053" priority="21" operator="equal">
      <formula>"◄"</formula>
    </cfRule>
  </conditionalFormatting>
  <conditionalFormatting sqref="S110">
    <cfRule type="cellIs" dxfId="1052" priority="16" operator="equal">
      <formula>"►"</formula>
    </cfRule>
    <cfRule type="cellIs" dxfId="1051" priority="13" operator="equal">
      <formula>"◄"</formula>
    </cfRule>
    <cfRule type="cellIs" priority="15" operator="equal">
      <formula>"◄"</formula>
    </cfRule>
    <cfRule type="cellIs" dxfId="1050" priority="14" operator="equal">
      <formula>"•"</formula>
    </cfRule>
  </conditionalFormatting>
  <conditionalFormatting sqref="S173">
    <cfRule type="cellIs" dxfId="1049" priority="82" operator="equal">
      <formula>"•"</formula>
    </cfRule>
    <cfRule type="cellIs" dxfId="1048" priority="81" operator="equal">
      <formula>"◄"</formula>
    </cfRule>
    <cfRule type="cellIs" priority="83" operator="equal">
      <formula>"◄"</formula>
    </cfRule>
    <cfRule type="cellIs" dxfId="1047" priority="84" operator="equal">
      <formula>"►"</formula>
    </cfRule>
  </conditionalFormatting>
  <conditionalFormatting sqref="S176 S214 S221">
    <cfRule type="cellIs" priority="91" operator="equal">
      <formula>"◄"</formula>
    </cfRule>
    <cfRule type="cellIs" dxfId="1046" priority="92" operator="equal">
      <formula>"►"</formula>
    </cfRule>
    <cfRule type="cellIs" dxfId="1045" priority="89" operator="equal">
      <formula>"◄"</formula>
    </cfRule>
    <cfRule type="cellIs" dxfId="1044" priority="90" operator="equal">
      <formula>"•"</formula>
    </cfRule>
  </conditionalFormatting>
  <conditionalFormatting sqref="S231">
    <cfRule type="cellIs" priority="67" operator="equal">
      <formula>"◄"</formula>
    </cfRule>
    <cfRule type="cellIs" dxfId="1043" priority="68" operator="equal">
      <formula>"►"</formula>
    </cfRule>
    <cfRule type="cellIs" dxfId="1042" priority="65" operator="equal">
      <formula>"◄"</formula>
    </cfRule>
    <cfRule type="cellIs" dxfId="1041" priority="66" operator="equal">
      <formula>"•"</formula>
    </cfRule>
  </conditionalFormatting>
  <conditionalFormatting sqref="S241 S249 S259">
    <cfRule type="cellIs" dxfId="1040" priority="74" operator="equal">
      <formula>"•"</formula>
    </cfRule>
    <cfRule type="cellIs" priority="75" operator="equal">
      <formula>"◄"</formula>
    </cfRule>
    <cfRule type="cellIs" dxfId="1039" priority="76" operator="equal">
      <formula>"►"</formula>
    </cfRule>
    <cfRule type="cellIs" dxfId="1038" priority="73" operator="equal">
      <formula>"◄"</formula>
    </cfRule>
  </conditionalFormatting>
  <conditionalFormatting sqref="S269">
    <cfRule type="cellIs" priority="51" operator="equal">
      <formula>"◄"</formula>
    </cfRule>
    <cfRule type="cellIs" dxfId="1037" priority="52" operator="equal">
      <formula>"►"</formula>
    </cfRule>
    <cfRule type="cellIs" dxfId="1036" priority="49" operator="equal">
      <formula>"◄"</formula>
    </cfRule>
    <cfRule type="cellIs" dxfId="1035" priority="50" operator="equal">
      <formula>"•"</formula>
    </cfRule>
  </conditionalFormatting>
  <conditionalFormatting sqref="S277 S285">
    <cfRule type="cellIs" dxfId="1034" priority="60" operator="equal">
      <formula>"►"</formula>
    </cfRule>
    <cfRule type="cellIs" priority="59" operator="equal">
      <formula>"◄"</formula>
    </cfRule>
    <cfRule type="cellIs" dxfId="1033" priority="57" operator="equal">
      <formula>"◄"</formula>
    </cfRule>
    <cfRule type="cellIs" dxfId="1032" priority="58" operator="equal">
      <formula>"•"</formula>
    </cfRule>
  </conditionalFormatting>
  <conditionalFormatting sqref="S305">
    <cfRule type="cellIs" dxfId="1031" priority="5" operator="equal">
      <formula>"◄"</formula>
    </cfRule>
    <cfRule type="cellIs" dxfId="1030" priority="8" operator="equal">
      <formula>"►"</formula>
    </cfRule>
    <cfRule type="cellIs" priority="7" operator="equal">
      <formula>"◄"</formula>
    </cfRule>
    <cfRule type="cellIs" dxfId="1029" priority="6" operator="equal">
      <formula>"•"</formula>
    </cfRule>
  </conditionalFormatting>
  <conditionalFormatting sqref="S317">
    <cfRule type="cellIs" dxfId="1028" priority="40" operator="equal">
      <formula>"►"</formula>
    </cfRule>
    <cfRule type="cellIs" dxfId="1027" priority="37" operator="equal">
      <formula>"◄"</formula>
    </cfRule>
    <cfRule type="cellIs" dxfId="1026" priority="38" operator="equal">
      <formula>"•"</formula>
    </cfRule>
    <cfRule type="cellIs" priority="39" operator="equal">
      <formula>"◄"</formula>
    </cfRule>
  </conditionalFormatting>
  <conditionalFormatting sqref="S347">
    <cfRule type="cellIs" dxfId="1025" priority="32" operator="equal">
      <formula>"►"</formula>
    </cfRule>
    <cfRule type="cellIs" priority="31" operator="equal">
      <formula>"◄"</formula>
    </cfRule>
    <cfRule type="cellIs" dxfId="1024" priority="30" operator="equal">
      <formula>"•"</formula>
    </cfRule>
    <cfRule type="cellIs" dxfId="1023" priority="29" operator="equal">
      <formula>"◄"</formula>
    </cfRule>
  </conditionalFormatting>
  <hyperlinks>
    <hyperlink ref="J4" location="'timbres manquants'!A1" display="'timbres manquants'!A1" xr:uid="{13E9E2DE-9863-4209-9AF9-782DF98FC9C6}"/>
  </hyperlinks>
  <printOptions horizontalCentered="1"/>
  <pageMargins left="0" right="0" top="0.31496062992125984" bottom="0" header="0" footer="0"/>
  <pageSetup paperSize="9" scale="65" orientation="landscape" horizontalDpi="4294967292" r:id="rId1"/>
  <headerFooter>
    <oddHeader>&amp;L    &amp;A&amp;C&amp;P van &amp;N&amp;R&amp;G</oddHeader>
    <oddFooter>&amp;R&amp;G</oddFooter>
  </headerFooter>
  <rowBreaks count="7" manualBreakCount="7">
    <brk id="26" min="1" max="13" man="1"/>
    <brk id="62" min="1" max="13" man="1"/>
    <brk id="109" min="1" max="13" man="1"/>
    <brk id="161" min="1" max="13" man="1"/>
    <brk id="213" min="1" max="13" man="1"/>
    <brk id="257" min="1" max="13" man="1"/>
    <brk id="304" min="1" max="13"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74243-939E-4123-A5D9-54A08E11A296}">
  <dimension ref="A1:AF164"/>
  <sheetViews>
    <sheetView showZeros="0" zoomScale="80" zoomScaleNormal="80" workbookViewId="0">
      <pane xSplit="2" ySplit="7" topLeftCell="C8" activePane="bottomRight" state="frozen"/>
      <selection pane="topRight" activeCell="C1" sqref="C1"/>
      <selection pane="bottomLeft" activeCell="A8" sqref="A8"/>
      <selection pane="bottomRight" activeCell="C8" sqref="C8:H8"/>
    </sheetView>
  </sheetViews>
  <sheetFormatPr defaultRowHeight="14.4" x14ac:dyDescent="0.3"/>
  <cols>
    <col min="1" max="1" width="6.6640625" style="2" customWidth="1"/>
    <col min="2" max="2" width="3" style="90" customWidth="1"/>
    <col min="3" max="3" width="4.6640625" style="90" customWidth="1"/>
    <col min="4" max="4" width="5.33203125" style="90" customWidth="1"/>
    <col min="5" max="5" width="8.109375" style="91" customWidth="1"/>
    <col min="6" max="6" width="10.6640625" style="90" customWidth="1"/>
    <col min="7" max="7" width="10.44140625" style="90" customWidth="1"/>
    <col min="8" max="8" width="55.88671875" style="90" customWidth="1"/>
    <col min="9" max="9" width="14.77734375" style="90" customWidth="1"/>
    <col min="10" max="10" width="14.44140625" style="159" customWidth="1"/>
    <col min="11" max="11" width="22.109375" style="159" customWidth="1"/>
    <col min="12" max="12" width="30.88671875" style="90" customWidth="1"/>
    <col min="13" max="13" width="1.33203125" style="2" customWidth="1"/>
    <col min="14" max="14" width="3.109375" style="2" customWidth="1"/>
    <col min="15" max="15" width="7.21875" style="2" customWidth="1"/>
    <col min="16" max="16" width="8.88671875" style="2"/>
    <col min="17" max="17" width="0.6640625" style="2" customWidth="1"/>
    <col min="18" max="18" width="2.44140625" style="2" customWidth="1"/>
    <col min="19" max="20" width="7.21875" style="2" customWidth="1"/>
    <col min="21" max="21" width="3" style="90" customWidth="1"/>
    <col min="22" max="27" width="6.109375" style="2" customWidth="1"/>
    <col min="28" max="28" width="1.33203125" style="2" customWidth="1"/>
    <col min="29" max="16384" width="8.88671875" style="2"/>
  </cols>
  <sheetData>
    <row r="1" spans="1:32" ht="15" customHeight="1" thickBot="1" x14ac:dyDescent="0.35">
      <c r="B1" s="88"/>
      <c r="C1" s="2"/>
      <c r="D1" s="2"/>
      <c r="E1" s="152"/>
      <c r="F1" s="2"/>
      <c r="G1" s="2"/>
      <c r="H1" s="2"/>
      <c r="I1" s="2"/>
      <c r="J1" s="280"/>
      <c r="K1" s="280"/>
      <c r="L1" s="2"/>
      <c r="U1" s="88"/>
    </row>
    <row r="2" spans="1:32" ht="54" customHeight="1" thickTop="1" thickBot="1" x14ac:dyDescent="0.35">
      <c r="A2" s="151"/>
      <c r="B2" s="572"/>
      <c r="C2" s="857" t="s">
        <v>1329</v>
      </c>
      <c r="D2" s="858"/>
      <c r="E2" s="858"/>
      <c r="F2" s="858"/>
      <c r="G2" s="858"/>
      <c r="H2" s="979"/>
      <c r="I2" s="980" t="s">
        <v>6125</v>
      </c>
      <c r="J2" s="981"/>
      <c r="K2" s="982"/>
      <c r="L2" s="983"/>
      <c r="M2" s="97"/>
      <c r="N2" s="150"/>
      <c r="O2" s="851" t="s">
        <v>1328</v>
      </c>
      <c r="P2" s="852"/>
      <c r="Q2" s="852"/>
      <c r="R2" s="852"/>
      <c r="S2" s="852"/>
      <c r="T2" s="852"/>
      <c r="U2" s="815" t="s">
        <v>388</v>
      </c>
      <c r="V2" s="842" t="s">
        <v>82</v>
      </c>
      <c r="W2" s="843"/>
      <c r="X2" s="844"/>
      <c r="Y2" s="844"/>
      <c r="Z2" s="844"/>
      <c r="AA2" s="845"/>
      <c r="AB2" s="879"/>
      <c r="AC2" s="1"/>
    </row>
    <row r="3" spans="1:32" ht="34.799999999999997" customHeight="1" thickTop="1" thickBot="1" x14ac:dyDescent="0.3">
      <c r="A3" s="573">
        <f>SUM(A8:A164)</f>
        <v>8</v>
      </c>
      <c r="B3" s="572"/>
      <c r="C3" s="148"/>
      <c r="D3" s="146" t="s">
        <v>1327</v>
      </c>
      <c r="E3" s="147"/>
      <c r="F3" s="146"/>
      <c r="G3" s="146"/>
      <c r="H3" s="145"/>
      <c r="I3" s="796" t="s">
        <v>80</v>
      </c>
      <c r="J3" s="797"/>
      <c r="K3" s="799"/>
      <c r="L3" s="799"/>
      <c r="M3" s="97"/>
      <c r="N3" s="144" t="str">
        <f>IF(COUNTIF(M8:M1694,"?")&gt;=1,"?","")</f>
        <v/>
      </c>
      <c r="O3" s="838" t="s">
        <v>79</v>
      </c>
      <c r="P3" s="839"/>
      <c r="Q3" s="65"/>
      <c r="R3" s="82" t="str">
        <f>IF(COUNTIF(R8:R33,"◄►")&gt;=1,"◄►","")</f>
        <v/>
      </c>
      <c r="S3" s="838" t="s">
        <v>79</v>
      </c>
      <c r="T3" s="839"/>
      <c r="U3" s="816"/>
      <c r="V3" s="840">
        <f>SUM(W8:X164)</f>
        <v>0</v>
      </c>
      <c r="W3" s="841"/>
      <c r="X3" s="841"/>
      <c r="Y3" s="840">
        <f>SUM(Z8:AA164)</f>
        <v>0</v>
      </c>
      <c r="Z3" s="841"/>
      <c r="AA3" s="841"/>
      <c r="AB3" s="837"/>
      <c r="AC3" s="1"/>
    </row>
    <row r="4" spans="1:32" ht="43.8" customHeight="1" thickTop="1" thickBot="1" x14ac:dyDescent="0.35">
      <c r="A4" s="151"/>
      <c r="B4" s="572"/>
      <c r="C4" s="142"/>
      <c r="D4" s="141" t="s">
        <v>78</v>
      </c>
      <c r="E4" s="140"/>
      <c r="F4" s="139"/>
      <c r="G4" s="139"/>
      <c r="H4" s="138"/>
      <c r="I4" s="895" t="s">
        <v>6082</v>
      </c>
      <c r="J4" s="896"/>
      <c r="K4" s="832" t="s">
        <v>6083</v>
      </c>
      <c r="L4" s="878"/>
      <c r="M4" s="97"/>
      <c r="N4" s="875" t="s">
        <v>77</v>
      </c>
      <c r="O4" s="830" t="s">
        <v>309</v>
      </c>
      <c r="P4" s="831"/>
      <c r="Q4" s="65"/>
      <c r="R4" s="829" t="s">
        <v>77</v>
      </c>
      <c r="S4" s="817" t="s">
        <v>175</v>
      </c>
      <c r="T4" s="818"/>
      <c r="U4" s="816"/>
      <c r="V4" s="846" t="s">
        <v>309</v>
      </c>
      <c r="W4" s="847"/>
      <c r="X4" s="847"/>
      <c r="Y4" s="848" t="s">
        <v>308</v>
      </c>
      <c r="Z4" s="849"/>
      <c r="AA4" s="850"/>
      <c r="AB4" s="837"/>
      <c r="AC4" s="1"/>
    </row>
    <row r="5" spans="1:32" ht="35.4" customHeight="1" thickTop="1" thickBot="1" x14ac:dyDescent="0.3">
      <c r="A5" s="855" t="s">
        <v>4568</v>
      </c>
      <c r="B5" s="572"/>
      <c r="C5" s="137"/>
      <c r="D5" s="136" t="s">
        <v>76</v>
      </c>
      <c r="E5" s="135"/>
      <c r="F5" s="134" t="s">
        <v>75</v>
      </c>
      <c r="G5" s="133" t="s">
        <v>74</v>
      </c>
      <c r="H5" s="132" t="s">
        <v>73</v>
      </c>
      <c r="I5" s="131" t="s">
        <v>1326</v>
      </c>
      <c r="J5" s="876" t="s">
        <v>384</v>
      </c>
      <c r="K5" s="920"/>
      <c r="L5" s="920"/>
      <c r="M5" s="97"/>
      <c r="N5" s="875"/>
      <c r="O5" s="518">
        <f>SUM(O9:O164)</f>
        <v>0</v>
      </c>
      <c r="P5" s="519">
        <f>SUM(P9:P164)</f>
        <v>0</v>
      </c>
      <c r="Q5" s="65"/>
      <c r="R5" s="829"/>
      <c r="S5" s="518">
        <f>SUM(S9:S164)</f>
        <v>0</v>
      </c>
      <c r="T5" s="519">
        <f>SUM(T9:T164)</f>
        <v>0</v>
      </c>
      <c r="U5" s="816"/>
      <c r="V5" s="74" t="s">
        <v>68</v>
      </c>
      <c r="W5" s="71" t="s">
        <v>70</v>
      </c>
      <c r="X5" s="73" t="s">
        <v>69</v>
      </c>
      <c r="Y5" s="72" t="s">
        <v>68</v>
      </c>
      <c r="Z5" s="71" t="s">
        <v>64</v>
      </c>
      <c r="AA5" s="70" t="s">
        <v>67</v>
      </c>
      <c r="AB5" s="837"/>
      <c r="AC5" s="1"/>
    </row>
    <row r="6" spans="1:32" ht="28.8" customHeight="1" thickTop="1" thickBot="1" x14ac:dyDescent="0.3">
      <c r="A6" s="856"/>
      <c r="B6" s="582"/>
      <c r="C6" s="869"/>
      <c r="D6" s="870"/>
      <c r="E6" s="870"/>
      <c r="F6" s="870"/>
      <c r="G6" s="871"/>
      <c r="H6" s="130"/>
      <c r="I6" s="129" t="s">
        <v>304</v>
      </c>
      <c r="J6" s="129" t="s">
        <v>1325</v>
      </c>
      <c r="K6" s="129" t="s">
        <v>1324</v>
      </c>
      <c r="L6" s="129" t="s">
        <v>80</v>
      </c>
      <c r="M6" s="97"/>
      <c r="N6" s="875"/>
      <c r="O6" s="823" t="s">
        <v>64</v>
      </c>
      <c r="P6" s="819" t="s">
        <v>63</v>
      </c>
      <c r="Q6" s="65"/>
      <c r="R6" s="829"/>
      <c r="S6" s="823" t="s">
        <v>64</v>
      </c>
      <c r="T6" s="819" t="s">
        <v>63</v>
      </c>
      <c r="U6" s="816"/>
      <c r="V6" s="66" t="s">
        <v>60</v>
      </c>
      <c r="W6" s="834"/>
      <c r="X6" s="835"/>
      <c r="Y6" s="63" t="s">
        <v>60</v>
      </c>
      <c r="Z6" s="834"/>
      <c r="AA6" s="835"/>
      <c r="AB6" s="837"/>
      <c r="AC6" s="1"/>
      <c r="AE6" s="127"/>
      <c r="AF6" s="127"/>
    </row>
    <row r="7" spans="1:32" ht="15" thickBot="1" x14ac:dyDescent="0.25">
      <c r="A7" s="856"/>
      <c r="B7" s="583"/>
      <c r="C7" s="126" t="s">
        <v>60</v>
      </c>
      <c r="D7" s="125" t="s">
        <v>61</v>
      </c>
      <c r="E7" s="124"/>
      <c r="F7" s="123" t="s">
        <v>61</v>
      </c>
      <c r="G7" s="123" t="s">
        <v>61</v>
      </c>
      <c r="H7" s="122" t="s">
        <v>62</v>
      </c>
      <c r="I7" s="123" t="s">
        <v>61</v>
      </c>
      <c r="J7" s="123" t="s">
        <v>61</v>
      </c>
      <c r="K7" s="123" t="s">
        <v>61</v>
      </c>
      <c r="L7" s="123" t="s">
        <v>61</v>
      </c>
      <c r="M7" s="97"/>
      <c r="N7" s="120"/>
      <c r="O7" s="824"/>
      <c r="P7" s="820"/>
      <c r="Q7" s="65"/>
      <c r="R7" s="829"/>
      <c r="S7" s="824"/>
      <c r="T7" s="820"/>
      <c r="U7" s="64"/>
      <c r="V7" s="63" t="s">
        <v>60</v>
      </c>
      <c r="W7" s="853" t="s">
        <v>59</v>
      </c>
      <c r="X7" s="854"/>
      <c r="Y7" s="63" t="s">
        <v>60</v>
      </c>
      <c r="Z7" s="853" t="s">
        <v>59</v>
      </c>
      <c r="AA7" s="854"/>
      <c r="AB7" s="5" t="s">
        <v>0</v>
      </c>
      <c r="AC7" s="92"/>
    </row>
    <row r="8" spans="1:32" ht="30.6" customHeight="1" thickTop="1" thickBot="1" x14ac:dyDescent="0.3">
      <c r="A8" s="116"/>
      <c r="B8" s="14">
        <f>ROWS(B9:B16)-1</f>
        <v>7</v>
      </c>
      <c r="C8" s="777" t="s">
        <v>1323</v>
      </c>
      <c r="D8" s="976"/>
      <c r="E8" s="976"/>
      <c r="F8" s="976"/>
      <c r="G8" s="976"/>
      <c r="H8" s="976"/>
      <c r="I8" s="100" t="s">
        <v>1321</v>
      </c>
      <c r="J8" s="264"/>
      <c r="K8" s="263"/>
      <c r="L8" s="193"/>
      <c r="M8" s="97"/>
      <c r="N8" s="96" t="str">
        <f>IF(COUNTIF(M9:M27,"?")&gt;0,"?",IF(AND(O8="◄",P8="►"),"◄►",IF(O8="◄","◄",IF(P8="►","►",""))))</f>
        <v>◄</v>
      </c>
      <c r="O8" s="43" t="str">
        <f>IF(SUM(O9:O16)+1=ROWS(O9:O16)-COUNTIF(O9:O16,"-"),"","◄")</f>
        <v>◄</v>
      </c>
      <c r="P8" s="42" t="str">
        <f>IF(SUM(P9:P16)&gt;0,"►","")</f>
        <v/>
      </c>
      <c r="Q8" s="45"/>
      <c r="R8" s="96" t="str">
        <f>IF(COUNTIF(Q9:Q27,"?")&gt;0,"?",IF(AND(S8="◄",T8="►"),"◄►",IF(S8="◄","◄",IF(T8="►","►",""))))</f>
        <v>◄</v>
      </c>
      <c r="S8" s="43" t="str">
        <f>IF(SUM(S9:S16)+1=ROWS(S9:S16)-COUNTIF(S9:S16,"-"),"","◄")</f>
        <v>◄</v>
      </c>
      <c r="T8" s="42" t="str">
        <f>IF(SUM(T9:T16)&gt;0,"►","")</f>
        <v/>
      </c>
      <c r="U8" s="61">
        <f>ROWS(U9:U16)-1</f>
        <v>7</v>
      </c>
      <c r="V8" s="41">
        <f>SUM(V9:V16)-V16</f>
        <v>0</v>
      </c>
      <c r="W8" s="94" t="s">
        <v>51</v>
      </c>
      <c r="X8" s="93"/>
      <c r="Y8" s="41">
        <f>SUM(Y9:Y16)-Y16</f>
        <v>0</v>
      </c>
      <c r="Z8" s="94" t="s">
        <v>51</v>
      </c>
      <c r="AA8" s="93"/>
      <c r="AB8" s="5" t="s">
        <v>0</v>
      </c>
      <c r="AC8" s="92"/>
    </row>
    <row r="9" spans="1:32" ht="16.8" customHeight="1" x14ac:dyDescent="0.25">
      <c r="A9" s="114"/>
      <c r="B9" s="23"/>
      <c r="C9" s="113"/>
      <c r="D9" s="155" t="s">
        <v>1322</v>
      </c>
      <c r="E9" s="154">
        <v>1</v>
      </c>
      <c r="F9" s="112" t="s">
        <v>1321</v>
      </c>
      <c r="G9" s="111" t="s">
        <v>1320</v>
      </c>
      <c r="H9" s="110" t="s">
        <v>1319</v>
      </c>
      <c r="I9" s="279" t="s">
        <v>1315</v>
      </c>
      <c r="J9" s="277" t="s">
        <v>2123</v>
      </c>
      <c r="K9" s="277" t="s">
        <v>1079</v>
      </c>
      <c r="L9" s="278"/>
      <c r="M9" s="106" t="s">
        <v>54</v>
      </c>
      <c r="N9" s="106" t="str">
        <f t="shared" ref="N9:N15" si="0">IF(AND(O9="",P9&gt;0),"?",IF(O9="","◄",IF(P9&gt;=1,"►","")))</f>
        <v>◄</v>
      </c>
      <c r="O9" s="25"/>
      <c r="P9" s="24"/>
      <c r="Q9" s="106" t="str">
        <f t="shared" ref="Q9:Q15" si="1">IF(R9="?","?","")</f>
        <v/>
      </c>
      <c r="R9" s="106" t="str">
        <f t="shared" ref="R9:R15" si="2">IF(AND(S9="",T9&gt;0),"?",IF(S9="","◄",IF(T9&gt;=1,"►","")))</f>
        <v>◄</v>
      </c>
      <c r="S9" s="25"/>
      <c r="T9" s="24"/>
      <c r="U9" s="23"/>
      <c r="V9" s="22"/>
      <c r="W9" s="105">
        <f t="shared" ref="W9:X15" si="3">(O9*V9)</f>
        <v>0</v>
      </c>
      <c r="X9" s="104">
        <f t="shared" si="3"/>
        <v>0</v>
      </c>
      <c r="Y9" s="19"/>
      <c r="Z9" s="103">
        <f t="shared" ref="Z9:AA15" si="4">(S9*Y9)</f>
        <v>0</v>
      </c>
      <c r="AA9" s="102">
        <f t="shared" si="4"/>
        <v>0</v>
      </c>
      <c r="AB9" s="5" t="s">
        <v>0</v>
      </c>
      <c r="AC9" s="92"/>
    </row>
    <row r="10" spans="1:32" ht="16.8" customHeight="1" x14ac:dyDescent="0.25">
      <c r="A10" s="114"/>
      <c r="B10" s="23"/>
      <c r="C10" s="113"/>
      <c r="D10" s="155" t="s">
        <v>1322</v>
      </c>
      <c r="E10" s="154">
        <v>2</v>
      </c>
      <c r="F10" s="112" t="s">
        <v>1321</v>
      </c>
      <c r="G10" s="111" t="s">
        <v>1155</v>
      </c>
      <c r="H10" s="110" t="s">
        <v>1318</v>
      </c>
      <c r="I10" s="269" t="s">
        <v>1315</v>
      </c>
      <c r="J10" s="277" t="s">
        <v>2124</v>
      </c>
      <c r="K10" s="267" t="s">
        <v>1079</v>
      </c>
      <c r="L10" s="270"/>
      <c r="M10" s="106" t="s">
        <v>54</v>
      </c>
      <c r="N10" s="106" t="str">
        <f t="shared" si="0"/>
        <v>◄</v>
      </c>
      <c r="O10" s="25"/>
      <c r="P10" s="24"/>
      <c r="Q10" s="106" t="str">
        <f t="shared" si="1"/>
        <v/>
      </c>
      <c r="R10" s="106" t="str">
        <f t="shared" si="2"/>
        <v>◄</v>
      </c>
      <c r="S10" s="25"/>
      <c r="T10" s="24"/>
      <c r="U10" s="23"/>
      <c r="V10" s="22"/>
      <c r="W10" s="105">
        <f t="shared" si="3"/>
        <v>0</v>
      </c>
      <c r="X10" s="104">
        <f t="shared" si="3"/>
        <v>0</v>
      </c>
      <c r="Y10" s="19"/>
      <c r="Z10" s="103">
        <f t="shared" si="4"/>
        <v>0</v>
      </c>
      <c r="AA10" s="102">
        <f t="shared" si="4"/>
        <v>0</v>
      </c>
      <c r="AB10" s="5" t="s">
        <v>0</v>
      </c>
      <c r="AC10" s="92"/>
    </row>
    <row r="11" spans="1:32" ht="16.8" customHeight="1" x14ac:dyDescent="0.25">
      <c r="A11" s="114"/>
      <c r="B11" s="23"/>
      <c r="C11" s="113"/>
      <c r="D11" s="155" t="s">
        <v>1322</v>
      </c>
      <c r="E11" s="154">
        <v>3</v>
      </c>
      <c r="F11" s="112" t="s">
        <v>1321</v>
      </c>
      <c r="G11" s="111" t="s">
        <v>1266</v>
      </c>
      <c r="H11" s="110" t="s">
        <v>1317</v>
      </c>
      <c r="I11" s="269" t="s">
        <v>1315</v>
      </c>
      <c r="J11" s="277" t="s">
        <v>2125</v>
      </c>
      <c r="K11" s="267" t="s">
        <v>1079</v>
      </c>
      <c r="L11" s="270"/>
      <c r="M11" s="106" t="s">
        <v>54</v>
      </c>
      <c r="N11" s="106" t="str">
        <f t="shared" si="0"/>
        <v>◄</v>
      </c>
      <c r="O11" s="25"/>
      <c r="P11" s="24"/>
      <c r="Q11" s="106" t="str">
        <f t="shared" si="1"/>
        <v/>
      </c>
      <c r="R11" s="106" t="str">
        <f t="shared" si="2"/>
        <v>◄</v>
      </c>
      <c r="S11" s="25"/>
      <c r="T11" s="24"/>
      <c r="U11" s="23"/>
      <c r="V11" s="22"/>
      <c r="W11" s="105">
        <f t="shared" si="3"/>
        <v>0</v>
      </c>
      <c r="X11" s="104">
        <f t="shared" si="3"/>
        <v>0</v>
      </c>
      <c r="Y11" s="19"/>
      <c r="Z11" s="103">
        <f t="shared" si="4"/>
        <v>0</v>
      </c>
      <c r="AA11" s="102">
        <f t="shared" si="4"/>
        <v>0</v>
      </c>
      <c r="AB11" s="5" t="s">
        <v>0</v>
      </c>
      <c r="AC11" s="92"/>
    </row>
    <row r="12" spans="1:32" ht="16.8" customHeight="1" x14ac:dyDescent="0.25">
      <c r="A12" s="114"/>
      <c r="B12" s="23"/>
      <c r="C12" s="113"/>
      <c r="D12" s="155" t="s">
        <v>1322</v>
      </c>
      <c r="E12" s="154">
        <v>4</v>
      </c>
      <c r="F12" s="112" t="s">
        <v>1321</v>
      </c>
      <c r="G12" s="111" t="s">
        <v>1159</v>
      </c>
      <c r="H12" s="110" t="s">
        <v>1316</v>
      </c>
      <c r="I12" s="269" t="s">
        <v>1315</v>
      </c>
      <c r="J12" s="277" t="s">
        <v>2126</v>
      </c>
      <c r="K12" s="267" t="s">
        <v>1079</v>
      </c>
      <c r="L12" s="270"/>
      <c r="M12" s="106" t="s">
        <v>54</v>
      </c>
      <c r="N12" s="106" t="str">
        <f t="shared" si="0"/>
        <v>◄</v>
      </c>
      <c r="O12" s="25"/>
      <c r="P12" s="24"/>
      <c r="Q12" s="106" t="str">
        <f t="shared" si="1"/>
        <v/>
      </c>
      <c r="R12" s="106" t="str">
        <f t="shared" si="2"/>
        <v>◄</v>
      </c>
      <c r="S12" s="25"/>
      <c r="T12" s="24"/>
      <c r="U12" s="23"/>
      <c r="V12" s="22"/>
      <c r="W12" s="105">
        <f t="shared" si="3"/>
        <v>0</v>
      </c>
      <c r="X12" s="104">
        <f t="shared" si="3"/>
        <v>0</v>
      </c>
      <c r="Y12" s="19"/>
      <c r="Z12" s="103">
        <f t="shared" si="4"/>
        <v>0</v>
      </c>
      <c r="AA12" s="102">
        <f t="shared" si="4"/>
        <v>0</v>
      </c>
      <c r="AB12" s="5" t="s">
        <v>0</v>
      </c>
      <c r="AC12" s="92"/>
    </row>
    <row r="13" spans="1:32" ht="16.8" customHeight="1" x14ac:dyDescent="0.25">
      <c r="A13" s="114"/>
      <c r="B13" s="23"/>
      <c r="C13" s="113"/>
      <c r="D13" s="155" t="s">
        <v>1322</v>
      </c>
      <c r="E13" s="154">
        <v>5</v>
      </c>
      <c r="F13" s="112" t="s">
        <v>1321</v>
      </c>
      <c r="G13" s="111" t="s">
        <v>1127</v>
      </c>
      <c r="H13" s="110" t="s">
        <v>1314</v>
      </c>
      <c r="I13" s="269" t="s">
        <v>273</v>
      </c>
      <c r="J13" s="277" t="s">
        <v>2127</v>
      </c>
      <c r="K13" s="267" t="s">
        <v>1079</v>
      </c>
      <c r="L13" s="270"/>
      <c r="M13" s="106" t="s">
        <v>54</v>
      </c>
      <c r="N13" s="106" t="str">
        <f t="shared" si="0"/>
        <v>◄</v>
      </c>
      <c r="O13" s="25"/>
      <c r="P13" s="24"/>
      <c r="Q13" s="106" t="str">
        <f t="shared" si="1"/>
        <v/>
      </c>
      <c r="R13" s="106" t="str">
        <f t="shared" si="2"/>
        <v>◄</v>
      </c>
      <c r="S13" s="25"/>
      <c r="T13" s="24"/>
      <c r="U13" s="23"/>
      <c r="V13" s="22"/>
      <c r="W13" s="105">
        <f t="shared" si="3"/>
        <v>0</v>
      </c>
      <c r="X13" s="104">
        <f t="shared" si="3"/>
        <v>0</v>
      </c>
      <c r="Y13" s="19"/>
      <c r="Z13" s="103">
        <f t="shared" si="4"/>
        <v>0</v>
      </c>
      <c r="AA13" s="102">
        <f t="shared" si="4"/>
        <v>0</v>
      </c>
      <c r="AB13" s="5" t="s">
        <v>0</v>
      </c>
      <c r="AC13" s="92"/>
    </row>
    <row r="14" spans="1:32" ht="16.8" customHeight="1" x14ac:dyDescent="0.25">
      <c r="A14" s="114"/>
      <c r="B14" s="23"/>
      <c r="C14" s="113"/>
      <c r="D14" s="189" t="s">
        <v>1322</v>
      </c>
      <c r="E14" s="188" t="s">
        <v>1313</v>
      </c>
      <c r="F14" s="112" t="s">
        <v>1321</v>
      </c>
      <c r="G14" s="111" t="s">
        <v>1127</v>
      </c>
      <c r="H14" s="110" t="s">
        <v>1312</v>
      </c>
      <c r="I14" s="269" t="s">
        <v>1311</v>
      </c>
      <c r="J14" s="277" t="s">
        <v>2123</v>
      </c>
      <c r="K14" s="267" t="s">
        <v>1079</v>
      </c>
      <c r="L14" s="270"/>
      <c r="M14" s="106" t="s">
        <v>54</v>
      </c>
      <c r="N14" s="106" t="str">
        <f t="shared" si="0"/>
        <v>◄</v>
      </c>
      <c r="O14" s="25"/>
      <c r="P14" s="24"/>
      <c r="Q14" s="106" t="str">
        <f t="shared" si="1"/>
        <v/>
      </c>
      <c r="R14" s="106" t="str">
        <f t="shared" si="2"/>
        <v>◄</v>
      </c>
      <c r="S14" s="25"/>
      <c r="T14" s="24"/>
      <c r="U14" s="23"/>
      <c r="V14" s="22"/>
      <c r="W14" s="105">
        <f t="shared" si="3"/>
        <v>0</v>
      </c>
      <c r="X14" s="104">
        <f t="shared" si="3"/>
        <v>0</v>
      </c>
      <c r="Y14" s="19"/>
      <c r="Z14" s="103">
        <f t="shared" si="4"/>
        <v>0</v>
      </c>
      <c r="AA14" s="102">
        <f t="shared" si="4"/>
        <v>0</v>
      </c>
      <c r="AB14" s="5" t="s">
        <v>0</v>
      </c>
      <c r="AC14" s="92"/>
    </row>
    <row r="15" spans="1:32" ht="16.8" customHeight="1" thickBot="1" x14ac:dyDescent="0.3">
      <c r="A15" s="114"/>
      <c r="B15" s="23"/>
      <c r="C15" s="113"/>
      <c r="D15" s="155" t="s">
        <v>1322</v>
      </c>
      <c r="E15" s="154">
        <v>6</v>
      </c>
      <c r="F15" s="112" t="s">
        <v>1321</v>
      </c>
      <c r="G15" s="111" t="s">
        <v>1183</v>
      </c>
      <c r="H15" s="110" t="s">
        <v>1310</v>
      </c>
      <c r="I15" s="269" t="s">
        <v>273</v>
      </c>
      <c r="J15" s="277" t="s">
        <v>2128</v>
      </c>
      <c r="K15" s="267" t="s">
        <v>1079</v>
      </c>
      <c r="L15" s="270"/>
      <c r="M15" s="106" t="s">
        <v>54</v>
      </c>
      <c r="N15" s="106" t="str">
        <f t="shared" si="0"/>
        <v>◄</v>
      </c>
      <c r="O15" s="25"/>
      <c r="P15" s="24"/>
      <c r="Q15" s="106" t="str">
        <f t="shared" si="1"/>
        <v/>
      </c>
      <c r="R15" s="106" t="str">
        <f t="shared" si="2"/>
        <v>◄</v>
      </c>
      <c r="S15" s="25"/>
      <c r="T15" s="24"/>
      <c r="U15" s="23"/>
      <c r="V15" s="22"/>
      <c r="W15" s="105">
        <f t="shared" si="3"/>
        <v>0</v>
      </c>
      <c r="X15" s="104">
        <f t="shared" si="3"/>
        <v>0</v>
      </c>
      <c r="Y15" s="19"/>
      <c r="Z15" s="103">
        <f t="shared" si="4"/>
        <v>0</v>
      </c>
      <c r="AA15" s="102">
        <f t="shared" si="4"/>
        <v>0</v>
      </c>
      <c r="AB15" s="5" t="s">
        <v>0</v>
      </c>
      <c r="AC15" s="92"/>
    </row>
    <row r="16" spans="1:32" ht="33" customHeight="1" thickTop="1" thickBot="1" x14ac:dyDescent="0.3">
      <c r="A16" s="116"/>
      <c r="B16" s="14">
        <f>ROWS(B17:B27)-1</f>
        <v>10</v>
      </c>
      <c r="C16" s="777" t="s">
        <v>1309</v>
      </c>
      <c r="D16" s="976"/>
      <c r="E16" s="976"/>
      <c r="F16" s="976"/>
      <c r="G16" s="976"/>
      <c r="H16" s="976"/>
      <c r="I16" s="100">
        <v>10594</v>
      </c>
      <c r="J16" s="264"/>
      <c r="K16" s="263"/>
      <c r="L16" s="193"/>
      <c r="M16" s="97"/>
      <c r="N16" s="96" t="str">
        <f>IF(COUNTIF(M17:M30,"?")&gt;0,"?",IF(AND(O16="◄",P16="►"),"◄►",IF(O16="◄","◄",IF(P16="►","►",""))))</f>
        <v>◄</v>
      </c>
      <c r="O16" s="43" t="str">
        <f>IF(SUM(O17:O27)+1=ROWS(O17:O27)-COUNTIF(O17:O27,"-"),"","◄")</f>
        <v>◄</v>
      </c>
      <c r="P16" s="42" t="str">
        <f>IF(SUM(P17:P27)&gt;0,"►","")</f>
        <v/>
      </c>
      <c r="Q16" s="45"/>
      <c r="R16" s="96" t="str">
        <f>IF(COUNTIF(Q17:Q30,"?")&gt;0,"?",IF(AND(S16="◄",T16="►"),"◄►",IF(S16="◄","◄",IF(T16="►","►",""))))</f>
        <v>◄</v>
      </c>
      <c r="S16" s="43" t="str">
        <f>IF(SUM(S17:S27)+1=ROWS(S17:S27)-COUNTIF(S17:S27,"-"),"","◄")</f>
        <v>◄</v>
      </c>
      <c r="T16" s="42" t="str">
        <f>IF(SUM(T17:T27)&gt;0,"►","")</f>
        <v/>
      </c>
      <c r="U16" s="61">
        <f>ROWS(U17:U27)-1</f>
        <v>10</v>
      </c>
      <c r="V16" s="41">
        <f>SUM(V17:V27)-V27</f>
        <v>0</v>
      </c>
      <c r="W16" s="94" t="s">
        <v>51</v>
      </c>
      <c r="X16" s="93"/>
      <c r="Y16" s="41">
        <f>SUM(Y17:Y27)-Y27</f>
        <v>0</v>
      </c>
      <c r="Z16" s="94" t="s">
        <v>51</v>
      </c>
      <c r="AA16" s="93"/>
      <c r="AB16" s="5" t="s">
        <v>0</v>
      </c>
      <c r="AC16" s="92"/>
    </row>
    <row r="17" spans="1:29" x14ac:dyDescent="0.25">
      <c r="A17" s="114"/>
      <c r="B17" s="23"/>
      <c r="C17" s="113"/>
      <c r="D17" s="155" t="s">
        <v>1322</v>
      </c>
      <c r="E17" s="154">
        <v>7</v>
      </c>
      <c r="F17" s="112">
        <v>10594</v>
      </c>
      <c r="G17" s="111" t="s">
        <v>1155</v>
      </c>
      <c r="H17" s="110" t="s">
        <v>1308</v>
      </c>
      <c r="I17" s="276" t="s">
        <v>1295</v>
      </c>
      <c r="J17" s="268" t="s">
        <v>1307</v>
      </c>
      <c r="K17" s="267" t="s">
        <v>1079</v>
      </c>
      <c r="L17" s="270"/>
      <c r="M17" s="106" t="s">
        <v>54</v>
      </c>
      <c r="N17" s="106" t="str">
        <f t="shared" ref="N17:N26" si="5">IF(AND(O17="",P17&gt;0),"?",IF(O17="","◄",IF(P17&gt;=1,"►","")))</f>
        <v>◄</v>
      </c>
      <c r="O17" s="25"/>
      <c r="P17" s="24"/>
      <c r="Q17" s="106" t="str">
        <f t="shared" ref="Q17:Q26" si="6">IF(R17="?","?","")</f>
        <v/>
      </c>
      <c r="R17" s="106" t="str">
        <f t="shared" ref="R17:R26" si="7">IF(AND(S17="",T17&gt;0),"?",IF(S17="","◄",IF(T17&gt;=1,"►","")))</f>
        <v>◄</v>
      </c>
      <c r="S17" s="25"/>
      <c r="T17" s="24"/>
      <c r="U17" s="23"/>
      <c r="V17" s="22"/>
      <c r="W17" s="105">
        <f t="shared" ref="W17:W26" si="8">(O17*V17)</f>
        <v>0</v>
      </c>
      <c r="X17" s="104">
        <f t="shared" ref="X17:X26" si="9">(P17*W17)</f>
        <v>0</v>
      </c>
      <c r="Y17" s="19"/>
      <c r="Z17" s="103">
        <f t="shared" ref="Z17:Z26" si="10">(S17*Y17)</f>
        <v>0</v>
      </c>
      <c r="AA17" s="102">
        <f t="shared" ref="AA17:AA26" si="11">(T17*Z17)</f>
        <v>0</v>
      </c>
      <c r="AB17" s="5" t="s">
        <v>0</v>
      </c>
      <c r="AC17" s="92"/>
    </row>
    <row r="18" spans="1:29" x14ac:dyDescent="0.25">
      <c r="A18" s="114"/>
      <c r="B18" s="23"/>
      <c r="C18" s="113"/>
      <c r="D18" s="155" t="s">
        <v>1322</v>
      </c>
      <c r="E18" s="154">
        <v>8</v>
      </c>
      <c r="F18" s="112">
        <v>10594</v>
      </c>
      <c r="G18" s="111" t="s">
        <v>1155</v>
      </c>
      <c r="H18" s="110" t="s">
        <v>1240</v>
      </c>
      <c r="I18" s="276" t="s">
        <v>1295</v>
      </c>
      <c r="J18" s="268" t="s">
        <v>1306</v>
      </c>
      <c r="K18" s="267" t="s">
        <v>1079</v>
      </c>
      <c r="L18" s="270"/>
      <c r="M18" s="106" t="s">
        <v>54</v>
      </c>
      <c r="N18" s="106" t="str">
        <f t="shared" si="5"/>
        <v>◄</v>
      </c>
      <c r="O18" s="25"/>
      <c r="P18" s="24"/>
      <c r="Q18" s="106" t="str">
        <f t="shared" si="6"/>
        <v/>
      </c>
      <c r="R18" s="106" t="str">
        <f t="shared" si="7"/>
        <v>◄</v>
      </c>
      <c r="S18" s="25"/>
      <c r="T18" s="24"/>
      <c r="U18" s="23"/>
      <c r="V18" s="22"/>
      <c r="W18" s="105">
        <f t="shared" si="8"/>
        <v>0</v>
      </c>
      <c r="X18" s="104">
        <f t="shared" si="9"/>
        <v>0</v>
      </c>
      <c r="Y18" s="19"/>
      <c r="Z18" s="103">
        <f t="shared" si="10"/>
        <v>0</v>
      </c>
      <c r="AA18" s="102">
        <f t="shared" si="11"/>
        <v>0</v>
      </c>
      <c r="AB18" s="5" t="s">
        <v>0</v>
      </c>
      <c r="AC18" s="92"/>
    </row>
    <row r="19" spans="1:29" x14ac:dyDescent="0.25">
      <c r="A19" s="114"/>
      <c r="B19" s="23"/>
      <c r="C19" s="113"/>
      <c r="D19" s="155" t="s">
        <v>1322</v>
      </c>
      <c r="E19" s="154">
        <v>9</v>
      </c>
      <c r="F19" s="112">
        <v>10594</v>
      </c>
      <c r="G19" s="111" t="s">
        <v>1305</v>
      </c>
      <c r="H19" s="110" t="s">
        <v>1304</v>
      </c>
      <c r="I19" s="269" t="s">
        <v>1303</v>
      </c>
      <c r="J19" s="268" t="s">
        <v>1302</v>
      </c>
      <c r="K19" s="267" t="s">
        <v>1079</v>
      </c>
      <c r="L19" s="270"/>
      <c r="M19" s="106" t="s">
        <v>54</v>
      </c>
      <c r="N19" s="106" t="str">
        <f t="shared" si="5"/>
        <v>◄</v>
      </c>
      <c r="O19" s="25"/>
      <c r="P19" s="24"/>
      <c r="Q19" s="106" t="str">
        <f t="shared" si="6"/>
        <v/>
      </c>
      <c r="R19" s="106" t="str">
        <f t="shared" si="7"/>
        <v>◄</v>
      </c>
      <c r="S19" s="25"/>
      <c r="T19" s="24"/>
      <c r="U19" s="23"/>
      <c r="V19" s="22"/>
      <c r="W19" s="105">
        <f t="shared" si="8"/>
        <v>0</v>
      </c>
      <c r="X19" s="104">
        <f t="shared" si="9"/>
        <v>0</v>
      </c>
      <c r="Y19" s="19"/>
      <c r="Z19" s="103">
        <f t="shared" si="10"/>
        <v>0</v>
      </c>
      <c r="AA19" s="102">
        <f t="shared" si="11"/>
        <v>0</v>
      </c>
      <c r="AB19" s="5" t="s">
        <v>0</v>
      </c>
      <c r="AC19" s="92"/>
    </row>
    <row r="20" spans="1:29" x14ac:dyDescent="0.25">
      <c r="A20" s="114"/>
      <c r="B20" s="23"/>
      <c r="C20" s="113"/>
      <c r="D20" s="155" t="s">
        <v>1322</v>
      </c>
      <c r="E20" s="154">
        <v>10</v>
      </c>
      <c r="F20" s="112">
        <v>10594</v>
      </c>
      <c r="G20" s="111" t="s">
        <v>1266</v>
      </c>
      <c r="H20" s="110" t="s">
        <v>1301</v>
      </c>
      <c r="I20" s="276" t="s">
        <v>1295</v>
      </c>
      <c r="J20" s="268" t="s">
        <v>1300</v>
      </c>
      <c r="K20" s="267" t="s">
        <v>1079</v>
      </c>
      <c r="L20" s="270"/>
      <c r="M20" s="106" t="s">
        <v>54</v>
      </c>
      <c r="N20" s="106" t="str">
        <f t="shared" si="5"/>
        <v>◄</v>
      </c>
      <c r="O20" s="25"/>
      <c r="P20" s="24"/>
      <c r="Q20" s="106" t="str">
        <f t="shared" si="6"/>
        <v/>
      </c>
      <c r="R20" s="106" t="str">
        <f t="shared" si="7"/>
        <v>◄</v>
      </c>
      <c r="S20" s="25"/>
      <c r="T20" s="24"/>
      <c r="U20" s="23"/>
      <c r="V20" s="22"/>
      <c r="W20" s="105">
        <f t="shared" si="8"/>
        <v>0</v>
      </c>
      <c r="X20" s="104">
        <f t="shared" si="9"/>
        <v>0</v>
      </c>
      <c r="Y20" s="19"/>
      <c r="Z20" s="103">
        <f t="shared" si="10"/>
        <v>0</v>
      </c>
      <c r="AA20" s="102">
        <f t="shared" si="11"/>
        <v>0</v>
      </c>
      <c r="AB20" s="5" t="s">
        <v>0</v>
      </c>
      <c r="AC20" s="92"/>
    </row>
    <row r="21" spans="1:29" x14ac:dyDescent="0.25">
      <c r="A21" s="114"/>
      <c r="B21" s="23"/>
      <c r="C21" s="113"/>
      <c r="D21" s="155" t="s">
        <v>1322</v>
      </c>
      <c r="E21" s="154">
        <v>11</v>
      </c>
      <c r="F21" s="112">
        <v>10594</v>
      </c>
      <c r="G21" s="111" t="s">
        <v>1165</v>
      </c>
      <c r="H21" s="110" t="s">
        <v>1299</v>
      </c>
      <c r="I21" s="269" t="s">
        <v>273</v>
      </c>
      <c r="J21" s="268" t="s">
        <v>1298</v>
      </c>
      <c r="K21" s="267" t="s">
        <v>1079</v>
      </c>
      <c r="L21" s="270"/>
      <c r="M21" s="106" t="s">
        <v>54</v>
      </c>
      <c r="N21" s="106" t="str">
        <f t="shared" si="5"/>
        <v>◄</v>
      </c>
      <c r="O21" s="25"/>
      <c r="P21" s="24"/>
      <c r="Q21" s="106" t="str">
        <f t="shared" si="6"/>
        <v/>
      </c>
      <c r="R21" s="106" t="str">
        <f t="shared" si="7"/>
        <v>◄</v>
      </c>
      <c r="S21" s="25"/>
      <c r="T21" s="24"/>
      <c r="U21" s="23"/>
      <c r="V21" s="22"/>
      <c r="W21" s="105">
        <f t="shared" si="8"/>
        <v>0</v>
      </c>
      <c r="X21" s="104">
        <f t="shared" si="9"/>
        <v>0</v>
      </c>
      <c r="Y21" s="19"/>
      <c r="Z21" s="103">
        <f t="shared" si="10"/>
        <v>0</v>
      </c>
      <c r="AA21" s="102">
        <f t="shared" si="11"/>
        <v>0</v>
      </c>
      <c r="AB21" s="5" t="s">
        <v>0</v>
      </c>
      <c r="AC21" s="92"/>
    </row>
    <row r="22" spans="1:29" x14ac:dyDescent="0.25">
      <c r="A22" s="114"/>
      <c r="B22" s="23"/>
      <c r="C22" s="113"/>
      <c r="D22" s="155" t="s">
        <v>1322</v>
      </c>
      <c r="E22" s="154">
        <v>12</v>
      </c>
      <c r="F22" s="112">
        <v>10594</v>
      </c>
      <c r="G22" s="111" t="s">
        <v>1022</v>
      </c>
      <c r="H22" s="110" t="s">
        <v>1195</v>
      </c>
      <c r="I22" s="269" t="s">
        <v>270</v>
      </c>
      <c r="J22" s="268" t="s">
        <v>1297</v>
      </c>
      <c r="K22" s="267" t="s">
        <v>1079</v>
      </c>
      <c r="L22" s="270"/>
      <c r="M22" s="106" t="s">
        <v>54</v>
      </c>
      <c r="N22" s="106" t="str">
        <f t="shared" si="5"/>
        <v>◄</v>
      </c>
      <c r="O22" s="25"/>
      <c r="P22" s="24"/>
      <c r="Q22" s="106" t="str">
        <f t="shared" si="6"/>
        <v/>
      </c>
      <c r="R22" s="106" t="str">
        <f t="shared" si="7"/>
        <v>◄</v>
      </c>
      <c r="S22" s="25"/>
      <c r="T22" s="24"/>
      <c r="U22" s="23"/>
      <c r="V22" s="22"/>
      <c r="W22" s="105">
        <f t="shared" si="8"/>
        <v>0</v>
      </c>
      <c r="X22" s="104">
        <f t="shared" si="9"/>
        <v>0</v>
      </c>
      <c r="Y22" s="19"/>
      <c r="Z22" s="103">
        <f t="shared" si="10"/>
        <v>0</v>
      </c>
      <c r="AA22" s="102">
        <f t="shared" si="11"/>
        <v>0</v>
      </c>
      <c r="AB22" s="5" t="s">
        <v>0</v>
      </c>
      <c r="AC22" s="92"/>
    </row>
    <row r="23" spans="1:29" x14ac:dyDescent="0.25">
      <c r="A23" s="114">
        <v>1</v>
      </c>
      <c r="B23" s="23"/>
      <c r="C23" s="113"/>
      <c r="D23" s="189" t="s">
        <v>1322</v>
      </c>
      <c r="E23" s="188" t="s">
        <v>147</v>
      </c>
      <c r="F23" s="112">
        <v>10594</v>
      </c>
      <c r="G23" s="111" t="s">
        <v>1022</v>
      </c>
      <c r="H23" s="110" t="s">
        <v>1296</v>
      </c>
      <c r="I23" s="276" t="s">
        <v>1295</v>
      </c>
      <c r="J23" s="268" t="s">
        <v>1294</v>
      </c>
      <c r="K23" s="267" t="s">
        <v>1079</v>
      </c>
      <c r="L23" s="270"/>
      <c r="M23" s="106" t="s">
        <v>54</v>
      </c>
      <c r="N23" s="106" t="str">
        <f t="shared" si="5"/>
        <v>◄</v>
      </c>
      <c r="O23" s="25"/>
      <c r="P23" s="24"/>
      <c r="Q23" s="106" t="str">
        <f t="shared" si="6"/>
        <v/>
      </c>
      <c r="R23" s="106" t="str">
        <f t="shared" si="7"/>
        <v>◄</v>
      </c>
      <c r="S23" s="25"/>
      <c r="T23" s="24"/>
      <c r="U23" s="23"/>
      <c r="V23" s="22"/>
      <c r="W23" s="105">
        <f t="shared" si="8"/>
        <v>0</v>
      </c>
      <c r="X23" s="104">
        <f t="shared" si="9"/>
        <v>0</v>
      </c>
      <c r="Y23" s="19"/>
      <c r="Z23" s="103">
        <f t="shared" si="10"/>
        <v>0</v>
      </c>
      <c r="AA23" s="102">
        <f t="shared" si="11"/>
        <v>0</v>
      </c>
      <c r="AB23" s="5" t="s">
        <v>0</v>
      </c>
      <c r="AC23" s="92"/>
    </row>
    <row r="24" spans="1:29" x14ac:dyDescent="0.25">
      <c r="A24" s="114"/>
      <c r="B24" s="23"/>
      <c r="C24" s="113"/>
      <c r="D24" s="155" t="s">
        <v>1322</v>
      </c>
      <c r="E24" s="154">
        <v>13</v>
      </c>
      <c r="F24" s="112">
        <v>10594</v>
      </c>
      <c r="G24" s="111" t="s">
        <v>1159</v>
      </c>
      <c r="H24" s="110" t="s">
        <v>1293</v>
      </c>
      <c r="I24" s="269" t="s">
        <v>1292</v>
      </c>
      <c r="J24" s="268" t="s">
        <v>1291</v>
      </c>
      <c r="K24" s="267" t="s">
        <v>1079</v>
      </c>
      <c r="L24" s="270"/>
      <c r="M24" s="106" t="s">
        <v>54</v>
      </c>
      <c r="N24" s="106" t="str">
        <f t="shared" si="5"/>
        <v>◄</v>
      </c>
      <c r="O24" s="25"/>
      <c r="P24" s="24"/>
      <c r="Q24" s="106" t="str">
        <f t="shared" si="6"/>
        <v/>
      </c>
      <c r="R24" s="106" t="str">
        <f t="shared" si="7"/>
        <v>◄</v>
      </c>
      <c r="S24" s="25"/>
      <c r="T24" s="24"/>
      <c r="U24" s="23"/>
      <c r="V24" s="22"/>
      <c r="W24" s="105">
        <f t="shared" si="8"/>
        <v>0</v>
      </c>
      <c r="X24" s="104">
        <f t="shared" si="9"/>
        <v>0</v>
      </c>
      <c r="Y24" s="19"/>
      <c r="Z24" s="103">
        <f t="shared" si="10"/>
        <v>0</v>
      </c>
      <c r="AA24" s="102">
        <f t="shared" si="11"/>
        <v>0</v>
      </c>
      <c r="AB24" s="5" t="s">
        <v>0</v>
      </c>
      <c r="AC24" s="92"/>
    </row>
    <row r="25" spans="1:29" x14ac:dyDescent="0.25">
      <c r="A25" s="114"/>
      <c r="B25" s="23"/>
      <c r="C25" s="113"/>
      <c r="D25" s="155" t="s">
        <v>1322</v>
      </c>
      <c r="E25" s="154">
        <v>14</v>
      </c>
      <c r="F25" s="112">
        <v>10594</v>
      </c>
      <c r="G25" s="111" t="s">
        <v>1159</v>
      </c>
      <c r="H25" s="110" t="s">
        <v>1290</v>
      </c>
      <c r="I25" s="269" t="s">
        <v>273</v>
      </c>
      <c r="J25" s="268" t="s">
        <v>1289</v>
      </c>
      <c r="K25" s="267" t="s">
        <v>1079</v>
      </c>
      <c r="L25" s="270"/>
      <c r="M25" s="106" t="s">
        <v>54</v>
      </c>
      <c r="N25" s="106" t="str">
        <f t="shared" si="5"/>
        <v>◄</v>
      </c>
      <c r="O25" s="25"/>
      <c r="P25" s="24"/>
      <c r="Q25" s="106" t="str">
        <f t="shared" si="6"/>
        <v/>
      </c>
      <c r="R25" s="106" t="str">
        <f t="shared" si="7"/>
        <v>◄</v>
      </c>
      <c r="S25" s="25"/>
      <c r="T25" s="24"/>
      <c r="U25" s="23"/>
      <c r="V25" s="22"/>
      <c r="W25" s="105">
        <f t="shared" si="8"/>
        <v>0</v>
      </c>
      <c r="X25" s="104">
        <f t="shared" si="9"/>
        <v>0</v>
      </c>
      <c r="Y25" s="19"/>
      <c r="Z25" s="103">
        <f t="shared" si="10"/>
        <v>0</v>
      </c>
      <c r="AA25" s="102">
        <f t="shared" si="11"/>
        <v>0</v>
      </c>
      <c r="AB25" s="5" t="s">
        <v>0</v>
      </c>
      <c r="AC25" s="92"/>
    </row>
    <row r="26" spans="1:29" ht="15" thickBot="1" x14ac:dyDescent="0.3">
      <c r="A26" s="114"/>
      <c r="B26" s="23"/>
      <c r="C26" s="113"/>
      <c r="D26" s="155" t="s">
        <v>1322</v>
      </c>
      <c r="E26" s="154">
        <v>15</v>
      </c>
      <c r="F26" s="112">
        <v>10594</v>
      </c>
      <c r="G26" s="111" t="s">
        <v>1193</v>
      </c>
      <c r="H26" s="110" t="s">
        <v>1288</v>
      </c>
      <c r="I26" s="269" t="s">
        <v>1287</v>
      </c>
      <c r="J26" s="268" t="s">
        <v>1286</v>
      </c>
      <c r="K26" s="267" t="s">
        <v>1079</v>
      </c>
      <c r="L26" s="270"/>
      <c r="M26" s="106" t="s">
        <v>54</v>
      </c>
      <c r="N26" s="106" t="str">
        <f t="shared" si="5"/>
        <v>◄</v>
      </c>
      <c r="O26" s="25"/>
      <c r="P26" s="24"/>
      <c r="Q26" s="106" t="str">
        <f t="shared" si="6"/>
        <v/>
      </c>
      <c r="R26" s="106" t="str">
        <f t="shared" si="7"/>
        <v>◄</v>
      </c>
      <c r="S26" s="25"/>
      <c r="T26" s="24"/>
      <c r="U26" s="23"/>
      <c r="V26" s="22"/>
      <c r="W26" s="105">
        <f t="shared" si="8"/>
        <v>0</v>
      </c>
      <c r="X26" s="104">
        <f t="shared" si="9"/>
        <v>0</v>
      </c>
      <c r="Y26" s="19"/>
      <c r="Z26" s="103">
        <f t="shared" si="10"/>
        <v>0</v>
      </c>
      <c r="AA26" s="102">
        <f t="shared" si="11"/>
        <v>0</v>
      </c>
      <c r="AB26" s="5" t="s">
        <v>0</v>
      </c>
      <c r="AC26" s="92"/>
    </row>
    <row r="27" spans="1:29" ht="33" customHeight="1" thickTop="1" thickBot="1" x14ac:dyDescent="0.3">
      <c r="A27" s="116"/>
      <c r="B27" s="14">
        <f>ROWS(B28:B33)-1</f>
        <v>5</v>
      </c>
      <c r="C27" s="777" t="s">
        <v>1285</v>
      </c>
      <c r="D27" s="976"/>
      <c r="E27" s="976"/>
      <c r="F27" s="976"/>
      <c r="G27" s="976"/>
      <c r="H27" s="976"/>
      <c r="I27" s="100">
        <v>11689</v>
      </c>
      <c r="J27" s="264"/>
      <c r="K27" s="263"/>
      <c r="L27" s="193"/>
      <c r="M27" s="97"/>
      <c r="N27" s="96" t="str">
        <f>IF(COUNTIF(M28:M33,"?")&gt;0,"?",IF(AND(O27="◄",P27="►"),"◄►",IF(O27="◄","◄",IF(P27="►","►",""))))</f>
        <v>◄</v>
      </c>
      <c r="O27" s="43" t="str">
        <f>IF(SUM(O28:O33)+1=ROWS(O28:O33)-COUNTIF(O28:O33,"-"),"","◄")</f>
        <v>◄</v>
      </c>
      <c r="P27" s="42" t="str">
        <f>IF(SUM(P28:P33)&gt;0,"►","")</f>
        <v/>
      </c>
      <c r="Q27" s="45"/>
      <c r="R27" s="96" t="str">
        <f>IF(COUNTIF(Q28:Q33,"?")&gt;0,"?",IF(AND(S27="◄",T27="►"),"◄►",IF(S27="◄","◄",IF(T27="►","►",""))))</f>
        <v>◄</v>
      </c>
      <c r="S27" s="43" t="str">
        <f>IF(SUM(S28:S33)+1=ROWS(S28:S33)-COUNTIF(S28:S33,"-"),"","◄")</f>
        <v>◄</v>
      </c>
      <c r="T27" s="42" t="str">
        <f>IF(SUM(T28:T33)&gt;0,"►","")</f>
        <v/>
      </c>
      <c r="U27" s="61">
        <f>ROWS(U28:U33)-1</f>
        <v>5</v>
      </c>
      <c r="V27" s="41">
        <f>SUM(V28:V33)-V33</f>
        <v>0</v>
      </c>
      <c r="W27" s="94" t="s">
        <v>51</v>
      </c>
      <c r="X27" s="93"/>
      <c r="Y27" s="41">
        <f>SUM(Y28:Y33)-Y33</f>
        <v>0</v>
      </c>
      <c r="Z27" s="94" t="s">
        <v>51</v>
      </c>
      <c r="AA27" s="93"/>
      <c r="AB27" s="5" t="s">
        <v>0</v>
      </c>
      <c r="AC27" s="92"/>
    </row>
    <row r="28" spans="1:29" x14ac:dyDescent="0.25">
      <c r="A28" s="114"/>
      <c r="B28" s="23"/>
      <c r="C28" s="113"/>
      <c r="D28" s="155" t="s">
        <v>1322</v>
      </c>
      <c r="E28" s="154">
        <v>16</v>
      </c>
      <c r="F28" s="112">
        <v>11689</v>
      </c>
      <c r="G28" s="111" t="s">
        <v>1155</v>
      </c>
      <c r="H28" s="110" t="s">
        <v>1284</v>
      </c>
      <c r="I28" s="269" t="s">
        <v>1274</v>
      </c>
      <c r="J28" s="268" t="s">
        <v>1283</v>
      </c>
      <c r="K28" s="267" t="s">
        <v>1079</v>
      </c>
      <c r="L28" s="270"/>
      <c r="M28" s="106" t="s">
        <v>54</v>
      </c>
      <c r="N28" s="106" t="str">
        <f>IF(AND(O28="",P28&gt;0),"?",IF(O28="","◄",IF(P28&gt;=1,"►","")))</f>
        <v>◄</v>
      </c>
      <c r="O28" s="25"/>
      <c r="P28" s="24"/>
      <c r="Q28" s="106" t="str">
        <f>IF(R28="?","?","")</f>
        <v/>
      </c>
      <c r="R28" s="106" t="str">
        <f>IF(AND(S28="",T28&gt;0),"?",IF(S28="","◄",IF(T28&gt;=1,"►","")))</f>
        <v>◄</v>
      </c>
      <c r="S28" s="25"/>
      <c r="T28" s="24"/>
      <c r="U28" s="23"/>
      <c r="V28" s="22"/>
      <c r="W28" s="105">
        <f t="shared" ref="W28:X32" si="12">(O28*V28)</f>
        <v>0</v>
      </c>
      <c r="X28" s="104">
        <f t="shared" si="12"/>
        <v>0</v>
      </c>
      <c r="Y28" s="19"/>
      <c r="Z28" s="103">
        <f t="shared" ref="Z28:AA32" si="13">(S28*Y28)</f>
        <v>0</v>
      </c>
      <c r="AA28" s="102">
        <f t="shared" si="13"/>
        <v>0</v>
      </c>
      <c r="AB28" s="5" t="s">
        <v>0</v>
      </c>
      <c r="AC28" s="92"/>
    </row>
    <row r="29" spans="1:29" ht="16.8" customHeight="1" x14ac:dyDescent="0.25">
      <c r="A29" s="114"/>
      <c r="B29" s="23"/>
      <c r="C29" s="113"/>
      <c r="D29" s="155" t="s">
        <v>1322</v>
      </c>
      <c r="E29" s="154" t="s">
        <v>1282</v>
      </c>
      <c r="F29" s="112">
        <v>11689</v>
      </c>
      <c r="G29" s="111" t="s">
        <v>1155</v>
      </c>
      <c r="H29" s="110" t="s">
        <v>1279</v>
      </c>
      <c r="I29" s="269" t="s">
        <v>1274</v>
      </c>
      <c r="J29" s="268" t="s">
        <v>647</v>
      </c>
      <c r="K29" s="267" t="s">
        <v>1079</v>
      </c>
      <c r="L29" s="270" t="s">
        <v>1281</v>
      </c>
      <c r="M29" s="106" t="s">
        <v>54</v>
      </c>
      <c r="N29" s="106" t="str">
        <f>IF(AND(O29="",P29&gt;0),"?",IF(O29="","◄",IF(P29&gt;=1,"►","")))</f>
        <v>◄</v>
      </c>
      <c r="O29" s="25"/>
      <c r="P29" s="24"/>
      <c r="Q29" s="106" t="str">
        <f>IF(R29="?","?","")</f>
        <v/>
      </c>
      <c r="R29" s="106" t="str">
        <f>IF(AND(S29="",T29&gt;0),"?",IF(S29="","◄",IF(T29&gt;=1,"►","")))</f>
        <v>◄</v>
      </c>
      <c r="S29" s="25"/>
      <c r="T29" s="24"/>
      <c r="U29" s="23"/>
      <c r="V29" s="22"/>
      <c r="W29" s="105">
        <f t="shared" si="12"/>
        <v>0</v>
      </c>
      <c r="X29" s="104">
        <f t="shared" si="12"/>
        <v>0</v>
      </c>
      <c r="Y29" s="19"/>
      <c r="Z29" s="103">
        <f t="shared" si="13"/>
        <v>0</v>
      </c>
      <c r="AA29" s="102">
        <f t="shared" si="13"/>
        <v>0</v>
      </c>
      <c r="AB29" s="5" t="s">
        <v>0</v>
      </c>
      <c r="AC29" s="92"/>
    </row>
    <row r="30" spans="1:29" ht="16.8" customHeight="1" x14ac:dyDescent="0.25">
      <c r="A30" s="114">
        <v>1</v>
      </c>
      <c r="B30" s="23"/>
      <c r="C30" s="113"/>
      <c r="D30" s="155" t="s">
        <v>1322</v>
      </c>
      <c r="E30" s="154" t="s">
        <v>1280</v>
      </c>
      <c r="F30" s="112">
        <v>11689</v>
      </c>
      <c r="G30" s="111" t="s">
        <v>1155</v>
      </c>
      <c r="H30" s="110" t="s">
        <v>1279</v>
      </c>
      <c r="I30" s="269" t="s">
        <v>1274</v>
      </c>
      <c r="J30" s="268" t="s">
        <v>647</v>
      </c>
      <c r="K30" s="267" t="s">
        <v>1079</v>
      </c>
      <c r="L30" s="270" t="s">
        <v>1278</v>
      </c>
      <c r="M30" s="106" t="s">
        <v>54</v>
      </c>
      <c r="N30" s="106" t="str">
        <f>IF(AND(O30="",P30&gt;0),"?",IF(O30="","◄",IF(P30&gt;=1,"►","")))</f>
        <v>◄</v>
      </c>
      <c r="O30" s="25"/>
      <c r="P30" s="24"/>
      <c r="Q30" s="106" t="str">
        <f>IF(R30="?","?","")</f>
        <v/>
      </c>
      <c r="R30" s="106" t="str">
        <f>IF(AND(S30="",T30&gt;0),"?",IF(S30="","◄",IF(T30&gt;=1,"►","")))</f>
        <v>◄</v>
      </c>
      <c r="S30" s="25"/>
      <c r="T30" s="24"/>
      <c r="U30" s="23"/>
      <c r="V30" s="22"/>
      <c r="W30" s="105">
        <f t="shared" si="12"/>
        <v>0</v>
      </c>
      <c r="X30" s="104">
        <f t="shared" si="12"/>
        <v>0</v>
      </c>
      <c r="Y30" s="19"/>
      <c r="Z30" s="103">
        <f t="shared" si="13"/>
        <v>0</v>
      </c>
      <c r="AA30" s="102">
        <f t="shared" si="13"/>
        <v>0</v>
      </c>
      <c r="AB30" s="5" t="s">
        <v>0</v>
      </c>
      <c r="AC30" s="92"/>
    </row>
    <row r="31" spans="1:29" x14ac:dyDescent="0.25">
      <c r="A31" s="114"/>
      <c r="B31" s="23"/>
      <c r="C31" s="113"/>
      <c r="D31" s="155" t="s">
        <v>1322</v>
      </c>
      <c r="E31" s="154">
        <v>17</v>
      </c>
      <c r="F31" s="112">
        <v>11689</v>
      </c>
      <c r="G31" s="111" t="s">
        <v>1155</v>
      </c>
      <c r="H31" s="110" t="s">
        <v>1277</v>
      </c>
      <c r="I31" s="269" t="s">
        <v>1270</v>
      </c>
      <c r="J31" s="268" t="s">
        <v>1276</v>
      </c>
      <c r="K31" s="267" t="s">
        <v>1079</v>
      </c>
      <c r="L31" s="270"/>
      <c r="M31" s="106" t="s">
        <v>54</v>
      </c>
      <c r="N31" s="106" t="str">
        <f>IF(AND(O31="",P31&gt;0),"?",IF(O31="","◄",IF(P31&gt;=1,"►","")))</f>
        <v>◄</v>
      </c>
      <c r="O31" s="25"/>
      <c r="P31" s="24"/>
      <c r="Q31" s="106" t="str">
        <f>IF(R31="?","?","")</f>
        <v/>
      </c>
      <c r="R31" s="106" t="str">
        <f>IF(AND(S31="",T31&gt;0),"?",IF(S31="","◄",IF(T31&gt;=1,"►","")))</f>
        <v>◄</v>
      </c>
      <c r="S31" s="25"/>
      <c r="T31" s="24"/>
      <c r="U31" s="23"/>
      <c r="V31" s="22"/>
      <c r="W31" s="105">
        <f t="shared" si="12"/>
        <v>0</v>
      </c>
      <c r="X31" s="104">
        <f t="shared" si="12"/>
        <v>0</v>
      </c>
      <c r="Y31" s="19"/>
      <c r="Z31" s="103">
        <f t="shared" si="13"/>
        <v>0</v>
      </c>
      <c r="AA31" s="102">
        <f t="shared" si="13"/>
        <v>0</v>
      </c>
      <c r="AB31" s="5" t="s">
        <v>0</v>
      </c>
      <c r="AC31" s="92"/>
    </row>
    <row r="32" spans="1:29" ht="15" thickBot="1" x14ac:dyDescent="0.3">
      <c r="A32" s="114"/>
      <c r="B32" s="23"/>
      <c r="C32" s="113"/>
      <c r="D32" s="155" t="s">
        <v>1322</v>
      </c>
      <c r="E32" s="154">
        <v>18</v>
      </c>
      <c r="F32" s="112">
        <v>11689</v>
      </c>
      <c r="G32" s="111" t="s">
        <v>1193</v>
      </c>
      <c r="H32" s="110" t="s">
        <v>1275</v>
      </c>
      <c r="I32" s="269" t="s">
        <v>1274</v>
      </c>
      <c r="J32" s="268" t="s">
        <v>1273</v>
      </c>
      <c r="K32" s="267" t="s">
        <v>1079</v>
      </c>
      <c r="L32" s="270"/>
      <c r="M32" s="106" t="s">
        <v>54</v>
      </c>
      <c r="N32" s="106" t="str">
        <f>IF(AND(O32="",P32&gt;0),"?",IF(O32="","◄",IF(P32&gt;=1,"►","")))</f>
        <v>◄</v>
      </c>
      <c r="O32" s="25"/>
      <c r="P32" s="24"/>
      <c r="Q32" s="106" t="str">
        <f>IF(R32="?","?","")</f>
        <v/>
      </c>
      <c r="R32" s="106" t="str">
        <f>IF(AND(S32="",T32&gt;0),"?",IF(S32="","◄",IF(T32&gt;=1,"►","")))</f>
        <v>◄</v>
      </c>
      <c r="S32" s="25"/>
      <c r="T32" s="24"/>
      <c r="U32" s="23"/>
      <c r="V32" s="22"/>
      <c r="W32" s="105">
        <f t="shared" si="12"/>
        <v>0</v>
      </c>
      <c r="X32" s="104">
        <f t="shared" si="12"/>
        <v>0</v>
      </c>
      <c r="Y32" s="19"/>
      <c r="Z32" s="103">
        <f t="shared" si="13"/>
        <v>0</v>
      </c>
      <c r="AA32" s="102">
        <f t="shared" si="13"/>
        <v>0</v>
      </c>
      <c r="AB32" s="5" t="s">
        <v>0</v>
      </c>
      <c r="AC32" s="92"/>
    </row>
    <row r="33" spans="1:29" ht="33" customHeight="1" thickTop="1" thickBot="1" x14ac:dyDescent="0.3">
      <c r="A33" s="116"/>
      <c r="B33" s="14">
        <f>ROWS(B34:B35)-1</f>
        <v>1</v>
      </c>
      <c r="C33" s="777" t="s">
        <v>1272</v>
      </c>
      <c r="D33" s="976"/>
      <c r="E33" s="976"/>
      <c r="F33" s="976"/>
      <c r="G33" s="976"/>
      <c r="H33" s="976"/>
      <c r="I33" s="100">
        <v>12785</v>
      </c>
      <c r="J33" s="264"/>
      <c r="K33" s="263"/>
      <c r="L33" s="193"/>
      <c r="M33" s="97"/>
      <c r="N33" s="96" t="str">
        <f>IF(COUNTIF(M34:M35,"?")&gt;0,"?",IF(AND(O33="◄",P33="►"),"◄►",IF(O33="◄","◄",IF(P33="►","►",""))))</f>
        <v>◄</v>
      </c>
      <c r="O33" s="43" t="str">
        <f>IF(SUM(O34:O35)+1=ROWS(O34:O35)-COUNTIF(O34:O35,"-"),"","◄")</f>
        <v>◄</v>
      </c>
      <c r="P33" s="42" t="str">
        <f>IF(SUM(P34:P35)&gt;0,"►","")</f>
        <v/>
      </c>
      <c r="Q33" s="45"/>
      <c r="R33" s="96" t="str">
        <f>IF(COUNTIF(Q34:Q35,"?")&gt;0,"?",IF(AND(S33="◄",T33="►"),"◄►",IF(S33="◄","◄",IF(T33="►","►",""))))</f>
        <v>◄</v>
      </c>
      <c r="S33" s="43" t="str">
        <f>IF(SUM(S34:S35)+1=ROWS(S34:S35)-COUNTIF(S34:S35,"-"),"","◄")</f>
        <v>◄</v>
      </c>
      <c r="T33" s="42" t="str">
        <f>IF(SUM(T34:T35)&gt;0,"►","")</f>
        <v/>
      </c>
      <c r="U33" s="61">
        <f>ROWS(U34:U35)-1</f>
        <v>1</v>
      </c>
      <c r="V33" s="41">
        <f>SUM(V34:V35)-V35</f>
        <v>0</v>
      </c>
      <c r="W33" s="94" t="s">
        <v>51</v>
      </c>
      <c r="X33" s="93"/>
      <c r="Y33" s="41">
        <f>SUM(Y34:Y35)-Y35</f>
        <v>0</v>
      </c>
      <c r="Z33" s="94" t="s">
        <v>51</v>
      </c>
      <c r="AA33" s="93"/>
      <c r="AB33" s="5" t="s">
        <v>0</v>
      </c>
      <c r="AC33" s="92"/>
    </row>
    <row r="34" spans="1:29" ht="15" thickBot="1" x14ac:dyDescent="0.3">
      <c r="A34" s="114"/>
      <c r="B34" s="23"/>
      <c r="C34" s="113"/>
      <c r="D34" s="155" t="s">
        <v>1322</v>
      </c>
      <c r="E34" s="154">
        <v>19</v>
      </c>
      <c r="F34" s="112">
        <v>12785</v>
      </c>
      <c r="G34" s="111" t="s">
        <v>1253</v>
      </c>
      <c r="H34" s="110" t="s">
        <v>1271</v>
      </c>
      <c r="I34" s="269" t="s">
        <v>1270</v>
      </c>
      <c r="J34" s="268" t="s">
        <v>1269</v>
      </c>
      <c r="K34" s="267" t="s">
        <v>1079</v>
      </c>
      <c r="L34" s="270"/>
      <c r="M34" s="106" t="s">
        <v>54</v>
      </c>
      <c r="N34" s="106" t="str">
        <f>IF(AND(O34="",P34&gt;0),"?",IF(O34="","◄",IF(P34&gt;=1,"►","")))</f>
        <v>◄</v>
      </c>
      <c r="O34" s="25"/>
      <c r="P34" s="24"/>
      <c r="Q34" s="106" t="str">
        <f>IF(R34="?","?","")</f>
        <v/>
      </c>
      <c r="R34" s="106" t="str">
        <f>IF(AND(S34="",T34&gt;0),"?",IF(S34="","◄",IF(T34&gt;=1,"►","")))</f>
        <v>◄</v>
      </c>
      <c r="S34" s="25"/>
      <c r="T34" s="24"/>
      <c r="U34" s="23"/>
      <c r="V34" s="22"/>
      <c r="W34" s="105">
        <f>(O34*V34)</f>
        <v>0</v>
      </c>
      <c r="X34" s="104">
        <f>(P34*W34)</f>
        <v>0</v>
      </c>
      <c r="Y34" s="19"/>
      <c r="Z34" s="103">
        <f>(S34*Y34)</f>
        <v>0</v>
      </c>
      <c r="AA34" s="102">
        <f>(T34*Z34)</f>
        <v>0</v>
      </c>
      <c r="AB34" s="5" t="s">
        <v>0</v>
      </c>
      <c r="AC34" s="92"/>
    </row>
    <row r="35" spans="1:29" ht="42" customHeight="1" thickTop="1" thickBot="1" x14ac:dyDescent="0.3">
      <c r="A35" s="116"/>
      <c r="B35" s="14">
        <f>ROWS(B36:B45)-1</f>
        <v>9</v>
      </c>
      <c r="C35" s="777" t="s">
        <v>1268</v>
      </c>
      <c r="D35" s="976"/>
      <c r="E35" s="976"/>
      <c r="F35" s="976"/>
      <c r="G35" s="976"/>
      <c r="H35" s="976"/>
      <c r="I35" s="100" t="s">
        <v>1267</v>
      </c>
      <c r="J35" s="264"/>
      <c r="K35" s="263"/>
      <c r="L35" s="193"/>
      <c r="M35" s="97"/>
      <c r="N35" s="96" t="str">
        <f>IF(COUNTIF(M36:M51,"?")&gt;0,"?",IF(AND(O35="◄",P35="►"),"◄►",IF(O35="◄","◄",IF(P35="►","►",""))))</f>
        <v>◄</v>
      </c>
      <c r="O35" s="43" t="str">
        <f>IF(SUM(O36:O45)+1=ROWS(O36:O45)-COUNTIF(O36:O45,"-"),"","◄")</f>
        <v>◄</v>
      </c>
      <c r="P35" s="42" t="str">
        <f>IF(SUM(P36:P45)&gt;0,"►","")</f>
        <v/>
      </c>
      <c r="Q35" s="45"/>
      <c r="R35" s="96" t="str">
        <f>IF(COUNTIF(Q36:Q51,"?")&gt;0,"?",IF(AND(S35="◄",T35="►"),"◄►",IF(S35="◄","◄",IF(T35="►","►",""))))</f>
        <v>◄</v>
      </c>
      <c r="S35" s="43" t="str">
        <f>IF(SUM(S36:S45)+1=ROWS(S36:S45)-COUNTIF(S36:S45,"-"),"","◄")</f>
        <v>◄</v>
      </c>
      <c r="T35" s="42" t="str">
        <f>IF(SUM(T36:T45)&gt;0,"►","")</f>
        <v/>
      </c>
      <c r="U35" s="61">
        <f>ROWS(U36:U45)-1</f>
        <v>9</v>
      </c>
      <c r="V35" s="41">
        <f>SUM(V36:V45)-V45</f>
        <v>0</v>
      </c>
      <c r="W35" s="94" t="s">
        <v>51</v>
      </c>
      <c r="X35" s="93"/>
      <c r="Y35" s="41">
        <f>SUM(Y36:Y45)-Y45</f>
        <v>0</v>
      </c>
      <c r="Z35" s="94" t="s">
        <v>51</v>
      </c>
      <c r="AA35" s="93"/>
      <c r="AB35" s="5" t="s">
        <v>0</v>
      </c>
      <c r="AC35" s="92"/>
    </row>
    <row r="36" spans="1:29" ht="19.2" customHeight="1" x14ac:dyDescent="0.25">
      <c r="A36" s="114"/>
      <c r="B36" s="23"/>
      <c r="C36" s="113"/>
      <c r="D36" s="155" t="s">
        <v>1322</v>
      </c>
      <c r="E36" s="154">
        <v>20</v>
      </c>
      <c r="F36" s="112" t="s">
        <v>1267</v>
      </c>
      <c r="G36" s="111" t="s">
        <v>1155</v>
      </c>
      <c r="H36" s="110" t="s">
        <v>1240</v>
      </c>
      <c r="I36" s="271" t="s">
        <v>1251</v>
      </c>
      <c r="J36" s="268" t="s">
        <v>1239</v>
      </c>
      <c r="K36" s="267" t="s">
        <v>1079</v>
      </c>
      <c r="L36" s="270"/>
      <c r="M36" s="106" t="s">
        <v>54</v>
      </c>
      <c r="N36" s="106" t="str">
        <f t="shared" ref="N36:N44" si="14">IF(AND(O36="",P36&gt;0),"?",IF(O36="","◄",IF(P36&gt;=1,"►","")))</f>
        <v>◄</v>
      </c>
      <c r="O36" s="25"/>
      <c r="P36" s="24"/>
      <c r="Q36" s="106" t="str">
        <f t="shared" ref="Q36:Q44" si="15">IF(R36="?","?","")</f>
        <v/>
      </c>
      <c r="R36" s="106" t="str">
        <f t="shared" ref="R36:R44" si="16">IF(AND(S36="",T36&gt;0),"?",IF(S36="","◄",IF(T36&gt;=1,"►","")))</f>
        <v>◄</v>
      </c>
      <c r="S36" s="25"/>
      <c r="T36" s="24"/>
      <c r="U36" s="23"/>
      <c r="V36" s="22"/>
      <c r="W36" s="105">
        <f t="shared" ref="W36:W44" si="17">(O36*V36)</f>
        <v>0</v>
      </c>
      <c r="X36" s="104">
        <f t="shared" ref="X36:X44" si="18">(P36*W36)</f>
        <v>0</v>
      </c>
      <c r="Y36" s="19"/>
      <c r="Z36" s="103">
        <f t="shared" ref="Z36:Z44" si="19">(S36*Y36)</f>
        <v>0</v>
      </c>
      <c r="AA36" s="102">
        <f t="shared" ref="AA36:AA44" si="20">(T36*Z36)</f>
        <v>0</v>
      </c>
      <c r="AB36" s="5" t="s">
        <v>0</v>
      </c>
      <c r="AC36" s="92"/>
    </row>
    <row r="37" spans="1:29" ht="19.2" customHeight="1" x14ac:dyDescent="0.25">
      <c r="A37" s="114"/>
      <c r="B37" s="23"/>
      <c r="C37" s="113"/>
      <c r="D37" s="155" t="s">
        <v>1322</v>
      </c>
      <c r="E37" s="154">
        <v>21</v>
      </c>
      <c r="F37" s="112" t="s">
        <v>1267</v>
      </c>
      <c r="G37" s="111" t="s">
        <v>1266</v>
      </c>
      <c r="H37" s="110" t="s">
        <v>1265</v>
      </c>
      <c r="I37" s="269" t="s">
        <v>1264</v>
      </c>
      <c r="J37" s="268" t="s">
        <v>1263</v>
      </c>
      <c r="K37" s="267" t="s">
        <v>1079</v>
      </c>
      <c r="L37" s="270"/>
      <c r="M37" s="106" t="s">
        <v>54</v>
      </c>
      <c r="N37" s="106" t="str">
        <f t="shared" si="14"/>
        <v>◄</v>
      </c>
      <c r="O37" s="25"/>
      <c r="P37" s="24"/>
      <c r="Q37" s="106" t="str">
        <f t="shared" si="15"/>
        <v/>
      </c>
      <c r="R37" s="106" t="str">
        <f t="shared" si="16"/>
        <v>◄</v>
      </c>
      <c r="S37" s="25"/>
      <c r="T37" s="24"/>
      <c r="U37" s="23"/>
      <c r="V37" s="22"/>
      <c r="W37" s="105">
        <f t="shared" si="17"/>
        <v>0</v>
      </c>
      <c r="X37" s="104">
        <f t="shared" si="18"/>
        <v>0</v>
      </c>
      <c r="Y37" s="19"/>
      <c r="Z37" s="103">
        <f t="shared" si="19"/>
        <v>0</v>
      </c>
      <c r="AA37" s="102">
        <f t="shared" si="20"/>
        <v>0</v>
      </c>
      <c r="AB37" s="5" t="s">
        <v>0</v>
      </c>
      <c r="AC37" s="92"/>
    </row>
    <row r="38" spans="1:29" ht="19.2" customHeight="1" x14ac:dyDescent="0.25">
      <c r="A38" s="114"/>
      <c r="B38" s="23"/>
      <c r="C38" s="113"/>
      <c r="D38" s="155" t="s">
        <v>1322</v>
      </c>
      <c r="E38" s="154">
        <v>22</v>
      </c>
      <c r="F38" s="112" t="s">
        <v>1267</v>
      </c>
      <c r="G38" s="111" t="s">
        <v>1165</v>
      </c>
      <c r="H38" s="110" t="s">
        <v>1243</v>
      </c>
      <c r="I38" s="269" t="s">
        <v>1262</v>
      </c>
      <c r="J38" s="268" t="s">
        <v>1242</v>
      </c>
      <c r="K38" s="267" t="s">
        <v>1079</v>
      </c>
      <c r="L38" s="270"/>
      <c r="M38" s="106" t="s">
        <v>54</v>
      </c>
      <c r="N38" s="106" t="str">
        <f t="shared" si="14"/>
        <v>◄</v>
      </c>
      <c r="O38" s="25"/>
      <c r="P38" s="24"/>
      <c r="Q38" s="106" t="str">
        <f t="shared" si="15"/>
        <v/>
      </c>
      <c r="R38" s="106" t="str">
        <f t="shared" si="16"/>
        <v>◄</v>
      </c>
      <c r="S38" s="25"/>
      <c r="T38" s="24"/>
      <c r="U38" s="23"/>
      <c r="V38" s="22"/>
      <c r="W38" s="105">
        <f t="shared" si="17"/>
        <v>0</v>
      </c>
      <c r="X38" s="104">
        <f t="shared" si="18"/>
        <v>0</v>
      </c>
      <c r="Y38" s="19"/>
      <c r="Z38" s="103">
        <f t="shared" si="19"/>
        <v>0</v>
      </c>
      <c r="AA38" s="102">
        <f t="shared" si="20"/>
        <v>0</v>
      </c>
      <c r="AB38" s="5" t="s">
        <v>0</v>
      </c>
      <c r="AC38" s="92"/>
    </row>
    <row r="39" spans="1:29" ht="19.2" customHeight="1" x14ac:dyDescent="0.25">
      <c r="A39" s="114"/>
      <c r="B39" s="23"/>
      <c r="C39" s="113"/>
      <c r="D39" s="155" t="s">
        <v>1322</v>
      </c>
      <c r="E39" s="154">
        <v>23</v>
      </c>
      <c r="F39" s="112" t="s">
        <v>1267</v>
      </c>
      <c r="G39" s="111" t="s">
        <v>1022</v>
      </c>
      <c r="H39" s="110" t="s">
        <v>1195</v>
      </c>
      <c r="I39" s="271" t="s">
        <v>1251</v>
      </c>
      <c r="J39" s="268" t="s">
        <v>1237</v>
      </c>
      <c r="K39" s="267" t="s">
        <v>1079</v>
      </c>
      <c r="L39" s="270"/>
      <c r="M39" s="106" t="s">
        <v>54</v>
      </c>
      <c r="N39" s="106" t="str">
        <f t="shared" si="14"/>
        <v>◄</v>
      </c>
      <c r="O39" s="25"/>
      <c r="P39" s="24"/>
      <c r="Q39" s="106" t="str">
        <f t="shared" si="15"/>
        <v/>
      </c>
      <c r="R39" s="106" t="str">
        <f t="shared" si="16"/>
        <v>◄</v>
      </c>
      <c r="S39" s="25"/>
      <c r="T39" s="24"/>
      <c r="U39" s="23"/>
      <c r="V39" s="22"/>
      <c r="W39" s="105">
        <f t="shared" si="17"/>
        <v>0</v>
      </c>
      <c r="X39" s="104">
        <f t="shared" si="18"/>
        <v>0</v>
      </c>
      <c r="Y39" s="19"/>
      <c r="Z39" s="103">
        <f t="shared" si="19"/>
        <v>0</v>
      </c>
      <c r="AA39" s="102">
        <f t="shared" si="20"/>
        <v>0</v>
      </c>
      <c r="AB39" s="5" t="s">
        <v>0</v>
      </c>
      <c r="AC39" s="92"/>
    </row>
    <row r="40" spans="1:29" ht="19.2" customHeight="1" x14ac:dyDescent="0.25">
      <c r="A40" s="114"/>
      <c r="B40" s="23"/>
      <c r="C40" s="113"/>
      <c r="D40" s="155" t="s">
        <v>1322</v>
      </c>
      <c r="E40" s="154">
        <v>24</v>
      </c>
      <c r="F40" s="112" t="s">
        <v>1267</v>
      </c>
      <c r="G40" s="111" t="s">
        <v>1253</v>
      </c>
      <c r="H40" s="110" t="s">
        <v>1261</v>
      </c>
      <c r="I40" s="271" t="s">
        <v>1251</v>
      </c>
      <c r="J40" s="268" t="s">
        <v>1260</v>
      </c>
      <c r="K40" s="267" t="s">
        <v>1079</v>
      </c>
      <c r="L40" s="270"/>
      <c r="M40" s="106" t="s">
        <v>54</v>
      </c>
      <c r="N40" s="106" t="str">
        <f t="shared" si="14"/>
        <v>◄</v>
      </c>
      <c r="O40" s="25"/>
      <c r="P40" s="24"/>
      <c r="Q40" s="106" t="str">
        <f t="shared" si="15"/>
        <v/>
      </c>
      <c r="R40" s="106" t="str">
        <f t="shared" si="16"/>
        <v>◄</v>
      </c>
      <c r="S40" s="25"/>
      <c r="T40" s="24"/>
      <c r="U40" s="23"/>
      <c r="V40" s="22"/>
      <c r="W40" s="105">
        <f t="shared" si="17"/>
        <v>0</v>
      </c>
      <c r="X40" s="104">
        <f t="shared" si="18"/>
        <v>0</v>
      </c>
      <c r="Y40" s="19"/>
      <c r="Z40" s="103">
        <f t="shared" si="19"/>
        <v>0</v>
      </c>
      <c r="AA40" s="102">
        <f t="shared" si="20"/>
        <v>0</v>
      </c>
      <c r="AB40" s="5" t="s">
        <v>0</v>
      </c>
      <c r="AC40" s="92"/>
    </row>
    <row r="41" spans="1:29" ht="19.2" customHeight="1" x14ac:dyDescent="0.25">
      <c r="A41" s="114"/>
      <c r="B41" s="23"/>
      <c r="C41" s="113"/>
      <c r="D41" s="155" t="s">
        <v>1322</v>
      </c>
      <c r="E41" s="154">
        <v>25</v>
      </c>
      <c r="F41" s="112" t="s">
        <v>1267</v>
      </c>
      <c r="G41" s="111" t="s">
        <v>1193</v>
      </c>
      <c r="H41" s="110" t="s">
        <v>1247</v>
      </c>
      <c r="I41" s="269" t="s">
        <v>1259</v>
      </c>
      <c r="J41" s="268" t="s">
        <v>1258</v>
      </c>
      <c r="K41" s="267" t="s">
        <v>1079</v>
      </c>
      <c r="L41" s="270"/>
      <c r="M41" s="106" t="s">
        <v>54</v>
      </c>
      <c r="N41" s="106" t="str">
        <f t="shared" si="14"/>
        <v>◄</v>
      </c>
      <c r="O41" s="25"/>
      <c r="P41" s="24"/>
      <c r="Q41" s="106" t="str">
        <f t="shared" si="15"/>
        <v/>
      </c>
      <c r="R41" s="106" t="str">
        <f t="shared" si="16"/>
        <v>◄</v>
      </c>
      <c r="S41" s="25"/>
      <c r="T41" s="24"/>
      <c r="U41" s="23"/>
      <c r="V41" s="22"/>
      <c r="W41" s="105">
        <f t="shared" si="17"/>
        <v>0</v>
      </c>
      <c r="X41" s="104">
        <f t="shared" si="18"/>
        <v>0</v>
      </c>
      <c r="Y41" s="19"/>
      <c r="Z41" s="103">
        <f t="shared" si="19"/>
        <v>0</v>
      </c>
      <c r="AA41" s="102">
        <f t="shared" si="20"/>
        <v>0</v>
      </c>
      <c r="AB41" s="5" t="s">
        <v>0</v>
      </c>
      <c r="AC41" s="92"/>
    </row>
    <row r="42" spans="1:29" ht="19.2" customHeight="1" x14ac:dyDescent="0.25">
      <c r="A42" s="114"/>
      <c r="B42" s="23"/>
      <c r="C42" s="113"/>
      <c r="D42" s="155" t="s">
        <v>1322</v>
      </c>
      <c r="E42" s="154" t="s">
        <v>1257</v>
      </c>
      <c r="F42" s="112" t="s">
        <v>1267</v>
      </c>
      <c r="G42" s="111" t="s">
        <v>1253</v>
      </c>
      <c r="H42" s="110" t="s">
        <v>1252</v>
      </c>
      <c r="I42" s="271" t="s">
        <v>1251</v>
      </c>
      <c r="J42" s="268" t="s">
        <v>1256</v>
      </c>
      <c r="K42" s="267" t="s">
        <v>1079</v>
      </c>
      <c r="L42" s="270" t="s">
        <v>1255</v>
      </c>
      <c r="M42" s="106" t="s">
        <v>54</v>
      </c>
      <c r="N42" s="106" t="str">
        <f t="shared" si="14"/>
        <v>◄</v>
      </c>
      <c r="O42" s="25"/>
      <c r="P42" s="24"/>
      <c r="Q42" s="106" t="str">
        <f t="shared" si="15"/>
        <v/>
      </c>
      <c r="R42" s="106" t="str">
        <f t="shared" si="16"/>
        <v>◄</v>
      </c>
      <c r="S42" s="25"/>
      <c r="T42" s="24"/>
      <c r="U42" s="23"/>
      <c r="V42" s="22"/>
      <c r="W42" s="105">
        <f t="shared" si="17"/>
        <v>0</v>
      </c>
      <c r="X42" s="104">
        <f t="shared" si="18"/>
        <v>0</v>
      </c>
      <c r="Y42" s="19"/>
      <c r="Z42" s="103">
        <f t="shared" si="19"/>
        <v>0</v>
      </c>
      <c r="AA42" s="102">
        <f t="shared" si="20"/>
        <v>0</v>
      </c>
      <c r="AB42" s="5" t="s">
        <v>0</v>
      </c>
      <c r="AC42" s="92"/>
    </row>
    <row r="43" spans="1:29" ht="19.2" customHeight="1" x14ac:dyDescent="0.25">
      <c r="A43" s="114">
        <v>1</v>
      </c>
      <c r="B43" s="23"/>
      <c r="C43" s="113"/>
      <c r="D43" s="155" t="s">
        <v>1322</v>
      </c>
      <c r="E43" s="154" t="s">
        <v>1254</v>
      </c>
      <c r="F43" s="112" t="s">
        <v>1267</v>
      </c>
      <c r="G43" s="111" t="s">
        <v>1253</v>
      </c>
      <c r="H43" s="110" t="s">
        <v>1252</v>
      </c>
      <c r="I43" s="271" t="s">
        <v>1251</v>
      </c>
      <c r="J43" s="268" t="s">
        <v>1250</v>
      </c>
      <c r="K43" s="267" t="s">
        <v>1079</v>
      </c>
      <c r="L43" s="270" t="s">
        <v>1249</v>
      </c>
      <c r="M43" s="106" t="s">
        <v>54</v>
      </c>
      <c r="N43" s="106" t="str">
        <f t="shared" si="14"/>
        <v>◄</v>
      </c>
      <c r="O43" s="25"/>
      <c r="P43" s="24"/>
      <c r="Q43" s="106" t="str">
        <f t="shared" si="15"/>
        <v/>
      </c>
      <c r="R43" s="106" t="str">
        <f t="shared" si="16"/>
        <v>◄</v>
      </c>
      <c r="S43" s="25"/>
      <c r="T43" s="24"/>
      <c r="U43" s="23"/>
      <c r="V43" s="22"/>
      <c r="W43" s="105">
        <f t="shared" si="17"/>
        <v>0</v>
      </c>
      <c r="X43" s="104">
        <f t="shared" si="18"/>
        <v>0</v>
      </c>
      <c r="Y43" s="19"/>
      <c r="Z43" s="103">
        <f t="shared" si="19"/>
        <v>0</v>
      </c>
      <c r="AA43" s="102">
        <f t="shared" si="20"/>
        <v>0</v>
      </c>
      <c r="AB43" s="5" t="s">
        <v>0</v>
      </c>
      <c r="AC43" s="92"/>
    </row>
    <row r="44" spans="1:29" ht="19.2" customHeight="1" thickBot="1" x14ac:dyDescent="0.3">
      <c r="A44" s="114"/>
      <c r="B44" s="23"/>
      <c r="C44" s="113"/>
      <c r="D44" s="155" t="s">
        <v>1322</v>
      </c>
      <c r="E44" s="154" t="s">
        <v>1248</v>
      </c>
      <c r="F44" s="112" t="s">
        <v>1267</v>
      </c>
      <c r="G44" s="111" t="s">
        <v>1193</v>
      </c>
      <c r="H44" s="110" t="s">
        <v>1247</v>
      </c>
      <c r="I44" s="271" t="s">
        <v>1259</v>
      </c>
      <c r="J44" s="268" t="s">
        <v>1246</v>
      </c>
      <c r="K44" s="267" t="s">
        <v>1079</v>
      </c>
      <c r="L44" s="270" t="s">
        <v>1245</v>
      </c>
      <c r="M44" s="106" t="s">
        <v>54</v>
      </c>
      <c r="N44" s="106" t="str">
        <f t="shared" si="14"/>
        <v>◄</v>
      </c>
      <c r="O44" s="25"/>
      <c r="P44" s="24"/>
      <c r="Q44" s="106" t="str">
        <f t="shared" si="15"/>
        <v/>
      </c>
      <c r="R44" s="106" t="str">
        <f t="shared" si="16"/>
        <v>◄</v>
      </c>
      <c r="S44" s="25"/>
      <c r="T44" s="24"/>
      <c r="U44" s="23"/>
      <c r="V44" s="22"/>
      <c r="W44" s="105">
        <f t="shared" si="17"/>
        <v>0</v>
      </c>
      <c r="X44" s="104">
        <f t="shared" si="18"/>
        <v>0</v>
      </c>
      <c r="Y44" s="19"/>
      <c r="Z44" s="103">
        <f t="shared" si="19"/>
        <v>0</v>
      </c>
      <c r="AA44" s="102">
        <f t="shared" si="20"/>
        <v>0</v>
      </c>
      <c r="AB44" s="5" t="s">
        <v>0</v>
      </c>
      <c r="AC44" s="92"/>
    </row>
    <row r="45" spans="1:29" ht="37.799999999999997" customHeight="1" thickTop="1" thickBot="1" x14ac:dyDescent="0.3">
      <c r="A45" s="116"/>
      <c r="B45" s="14">
        <f>ROWS(B46:B51)-1</f>
        <v>5</v>
      </c>
      <c r="C45" s="777" t="s">
        <v>1244</v>
      </c>
      <c r="D45" s="976"/>
      <c r="E45" s="976"/>
      <c r="F45" s="976"/>
      <c r="G45" s="976"/>
      <c r="H45" s="976"/>
      <c r="I45" s="100" t="s">
        <v>1234</v>
      </c>
      <c r="J45" s="264"/>
      <c r="K45" s="263"/>
      <c r="L45" s="193"/>
      <c r="M45" s="97"/>
      <c r="N45" s="96" t="str">
        <f>IF(COUNTIF(M46:M54,"?")&gt;0,"?",IF(AND(O45="◄",P45="►"),"◄►",IF(O45="◄","◄",IF(P45="►","►",""))))</f>
        <v>◄</v>
      </c>
      <c r="O45" s="43" t="str">
        <f>IF(SUM(O46:O51)+1=ROWS(O46:O51)-COUNTIF(O46:O51,"-"),"","◄")</f>
        <v>◄</v>
      </c>
      <c r="P45" s="42" t="str">
        <f>IF(SUM(P46:P51)&gt;0,"►","")</f>
        <v/>
      </c>
      <c r="Q45" s="45"/>
      <c r="R45" s="96" t="str">
        <f>IF(COUNTIF(Q46:Q54,"?")&gt;0,"?",IF(AND(S45="◄",T45="►"),"◄►",IF(S45="◄","◄",IF(T45="►","►",""))))</f>
        <v>◄</v>
      </c>
      <c r="S45" s="43" t="str">
        <f>IF(SUM(S46:S51)+1=ROWS(S46:S51)-COUNTIF(S46:S51,"-"),"","◄")</f>
        <v>◄</v>
      </c>
      <c r="T45" s="42" t="str">
        <f>IF(SUM(T46:T51)&gt;0,"►","")</f>
        <v/>
      </c>
      <c r="U45" s="61">
        <f>ROWS(U46:U51)-1</f>
        <v>5</v>
      </c>
      <c r="V45" s="41">
        <f>SUM(V46:V51)-V51</f>
        <v>0</v>
      </c>
      <c r="W45" s="94" t="s">
        <v>51</v>
      </c>
      <c r="X45" s="93"/>
      <c r="Y45" s="41">
        <f>SUM(Y46:Y51)-Y51</f>
        <v>0</v>
      </c>
      <c r="Z45" s="94" t="s">
        <v>51</v>
      </c>
      <c r="AA45" s="93"/>
      <c r="AB45" s="5" t="s">
        <v>0</v>
      </c>
      <c r="AC45" s="92"/>
    </row>
    <row r="46" spans="1:29" x14ac:dyDescent="0.25">
      <c r="A46" s="114"/>
      <c r="B46" s="23"/>
      <c r="C46" s="113"/>
      <c r="D46" s="155" t="s">
        <v>1322</v>
      </c>
      <c r="E46" s="154">
        <v>26</v>
      </c>
      <c r="F46" s="112">
        <v>14977</v>
      </c>
      <c r="G46" s="111" t="s">
        <v>1155</v>
      </c>
      <c r="H46" s="110" t="s">
        <v>1240</v>
      </c>
      <c r="I46" s="269" t="s">
        <v>1223</v>
      </c>
      <c r="J46" s="268" t="s">
        <v>1239</v>
      </c>
      <c r="K46" s="267" t="s">
        <v>1079</v>
      </c>
      <c r="L46" s="270"/>
      <c r="M46" s="106" t="s">
        <v>54</v>
      </c>
      <c r="N46" s="106" t="str">
        <f>IF(AND(O46="",P46&gt;0),"?",IF(O46="","◄",IF(P46&gt;=1,"►","")))</f>
        <v>◄</v>
      </c>
      <c r="O46" s="25"/>
      <c r="P46" s="24"/>
      <c r="Q46" s="106" t="str">
        <f>IF(R46="?","?","")</f>
        <v/>
      </c>
      <c r="R46" s="106" t="str">
        <f>IF(AND(S46="",T46&gt;0),"?",IF(S46="","◄",IF(T46&gt;=1,"►","")))</f>
        <v>◄</v>
      </c>
      <c r="S46" s="25"/>
      <c r="T46" s="24"/>
      <c r="U46" s="23"/>
      <c r="V46" s="22"/>
      <c r="W46" s="105">
        <f t="shared" ref="W46:X50" si="21">(O46*V46)</f>
        <v>0</v>
      </c>
      <c r="X46" s="104">
        <f t="shared" si="21"/>
        <v>0</v>
      </c>
      <c r="Y46" s="19"/>
      <c r="Z46" s="103">
        <f t="shared" ref="Z46:AA50" si="22">(S46*Y46)</f>
        <v>0</v>
      </c>
      <c r="AA46" s="102">
        <f t="shared" si="22"/>
        <v>0</v>
      </c>
      <c r="AB46" s="5" t="s">
        <v>0</v>
      </c>
      <c r="AC46" s="92"/>
    </row>
    <row r="47" spans="1:29" x14ac:dyDescent="0.25">
      <c r="A47" s="114"/>
      <c r="B47" s="23"/>
      <c r="C47" s="113"/>
      <c r="D47" s="155" t="s">
        <v>1322</v>
      </c>
      <c r="E47" s="154">
        <v>27</v>
      </c>
      <c r="F47" s="112">
        <v>14977</v>
      </c>
      <c r="G47" s="111" t="s">
        <v>1165</v>
      </c>
      <c r="H47" s="110" t="s">
        <v>1243</v>
      </c>
      <c r="I47" s="269" t="s">
        <v>1223</v>
      </c>
      <c r="J47" s="268" t="s">
        <v>1242</v>
      </c>
      <c r="K47" s="267" t="s">
        <v>1079</v>
      </c>
      <c r="L47" s="270"/>
      <c r="M47" s="106" t="s">
        <v>54</v>
      </c>
      <c r="N47" s="106" t="str">
        <f>IF(AND(O47="",P47&gt;0),"?",IF(O47="","◄",IF(P47&gt;=1,"►","")))</f>
        <v>◄</v>
      </c>
      <c r="O47" s="25"/>
      <c r="P47" s="24"/>
      <c r="Q47" s="106" t="str">
        <f>IF(R47="?","?","")</f>
        <v/>
      </c>
      <c r="R47" s="106" t="str">
        <f>IF(AND(S47="",T47&gt;0),"?",IF(S47="","◄",IF(T47&gt;=1,"►","")))</f>
        <v>◄</v>
      </c>
      <c r="S47" s="25"/>
      <c r="T47" s="24"/>
      <c r="U47" s="23"/>
      <c r="V47" s="22"/>
      <c r="W47" s="105">
        <f t="shared" si="21"/>
        <v>0</v>
      </c>
      <c r="X47" s="104">
        <f t="shared" si="21"/>
        <v>0</v>
      </c>
      <c r="Y47" s="19"/>
      <c r="Z47" s="103">
        <f t="shared" si="22"/>
        <v>0</v>
      </c>
      <c r="AA47" s="102">
        <f t="shared" si="22"/>
        <v>0</v>
      </c>
      <c r="AB47" s="5" t="s">
        <v>0</v>
      </c>
      <c r="AC47" s="92"/>
    </row>
    <row r="48" spans="1:29" x14ac:dyDescent="0.25">
      <c r="A48" s="114"/>
      <c r="B48" s="23"/>
      <c r="C48" s="113"/>
      <c r="D48" s="155" t="s">
        <v>1322</v>
      </c>
      <c r="E48" s="154">
        <v>28</v>
      </c>
      <c r="F48" s="112">
        <v>14977</v>
      </c>
      <c r="G48" s="111" t="s">
        <v>1022</v>
      </c>
      <c r="H48" s="110" t="s">
        <v>1195</v>
      </c>
      <c r="I48" s="269" t="s">
        <v>1223</v>
      </c>
      <c r="J48" s="268" t="s">
        <v>1237</v>
      </c>
      <c r="K48" s="267" t="s">
        <v>1079</v>
      </c>
      <c r="L48" s="270"/>
      <c r="M48" s="106" t="s">
        <v>54</v>
      </c>
      <c r="N48" s="106" t="str">
        <f>IF(AND(O48="",P48&gt;0),"?",IF(O48="","◄",IF(P48&gt;=1,"►","")))</f>
        <v>◄</v>
      </c>
      <c r="O48" s="25"/>
      <c r="P48" s="24"/>
      <c r="Q48" s="106" t="str">
        <f>IF(R48="?","?","")</f>
        <v/>
      </c>
      <c r="R48" s="106" t="str">
        <f>IF(AND(S48="",T48&gt;0),"?",IF(S48="","◄",IF(T48&gt;=1,"►","")))</f>
        <v>◄</v>
      </c>
      <c r="S48" s="25"/>
      <c r="T48" s="24"/>
      <c r="U48" s="23"/>
      <c r="V48" s="22"/>
      <c r="W48" s="105">
        <f t="shared" si="21"/>
        <v>0</v>
      </c>
      <c r="X48" s="104">
        <f t="shared" si="21"/>
        <v>0</v>
      </c>
      <c r="Y48" s="19"/>
      <c r="Z48" s="103">
        <f t="shared" si="22"/>
        <v>0</v>
      </c>
      <c r="AA48" s="102">
        <f t="shared" si="22"/>
        <v>0</v>
      </c>
      <c r="AB48" s="5" t="s">
        <v>0</v>
      </c>
      <c r="AC48" s="92"/>
    </row>
    <row r="49" spans="1:29" x14ac:dyDescent="0.25">
      <c r="A49" s="114"/>
      <c r="B49" s="23"/>
      <c r="C49" s="113"/>
      <c r="D49" s="155" t="s">
        <v>1322</v>
      </c>
      <c r="E49" s="154" t="s">
        <v>1241</v>
      </c>
      <c r="F49" s="112">
        <v>14977</v>
      </c>
      <c r="G49" s="111" t="s">
        <v>1155</v>
      </c>
      <c r="H49" s="110" t="s">
        <v>1240</v>
      </c>
      <c r="I49" s="269" t="s">
        <v>1223</v>
      </c>
      <c r="J49" s="268" t="s">
        <v>1239</v>
      </c>
      <c r="K49" s="267" t="s">
        <v>1079</v>
      </c>
      <c r="L49" s="270" t="s">
        <v>1236</v>
      </c>
      <c r="M49" s="106" t="s">
        <v>54</v>
      </c>
      <c r="N49" s="106" t="str">
        <f>IF(AND(O49="",P49&gt;0),"?",IF(O49="","◄",IF(P49&gt;=1,"►","")))</f>
        <v>◄</v>
      </c>
      <c r="O49" s="25"/>
      <c r="P49" s="24"/>
      <c r="Q49" s="106" t="str">
        <f>IF(R49="?","?","")</f>
        <v/>
      </c>
      <c r="R49" s="106" t="str">
        <f>IF(AND(S49="",T49&gt;0),"?",IF(S49="","◄",IF(T49&gt;=1,"►","")))</f>
        <v>◄</v>
      </c>
      <c r="S49" s="25"/>
      <c r="T49" s="24"/>
      <c r="U49" s="23"/>
      <c r="V49" s="22"/>
      <c r="W49" s="105">
        <f t="shared" si="21"/>
        <v>0</v>
      </c>
      <c r="X49" s="104">
        <f t="shared" si="21"/>
        <v>0</v>
      </c>
      <c r="Y49" s="19"/>
      <c r="Z49" s="103">
        <f t="shared" si="22"/>
        <v>0</v>
      </c>
      <c r="AA49" s="102">
        <f t="shared" si="22"/>
        <v>0</v>
      </c>
      <c r="AB49" s="5" t="s">
        <v>0</v>
      </c>
      <c r="AC49" s="92"/>
    </row>
    <row r="50" spans="1:29" ht="15" thickBot="1" x14ac:dyDescent="0.3">
      <c r="A50" s="114"/>
      <c r="B50" s="23"/>
      <c r="C50" s="113"/>
      <c r="D50" s="155" t="s">
        <v>1322</v>
      </c>
      <c r="E50" s="154" t="s">
        <v>1238</v>
      </c>
      <c r="F50" s="112">
        <v>14977</v>
      </c>
      <c r="G50" s="111" t="s">
        <v>1022</v>
      </c>
      <c r="H50" s="110" t="s">
        <v>1195</v>
      </c>
      <c r="I50" s="269" t="s">
        <v>1223</v>
      </c>
      <c r="J50" s="268" t="s">
        <v>1237</v>
      </c>
      <c r="K50" s="267" t="s">
        <v>1079</v>
      </c>
      <c r="L50" s="270" t="s">
        <v>1236</v>
      </c>
      <c r="M50" s="106" t="s">
        <v>54</v>
      </c>
      <c r="N50" s="106" t="str">
        <f>IF(AND(O50="",P50&gt;0),"?",IF(O50="","◄",IF(P50&gt;=1,"►","")))</f>
        <v>◄</v>
      </c>
      <c r="O50" s="25"/>
      <c r="P50" s="24"/>
      <c r="Q50" s="106" t="str">
        <f>IF(R50="?","?","")</f>
        <v/>
      </c>
      <c r="R50" s="106" t="str">
        <f>IF(AND(S50="",T50&gt;0),"?",IF(S50="","◄",IF(T50&gt;=1,"►","")))</f>
        <v>◄</v>
      </c>
      <c r="S50" s="25"/>
      <c r="T50" s="24"/>
      <c r="U50" s="23"/>
      <c r="V50" s="22"/>
      <c r="W50" s="105">
        <f t="shared" si="21"/>
        <v>0</v>
      </c>
      <c r="X50" s="104">
        <f t="shared" si="21"/>
        <v>0</v>
      </c>
      <c r="Y50" s="19"/>
      <c r="Z50" s="103">
        <f t="shared" si="22"/>
        <v>0</v>
      </c>
      <c r="AA50" s="102">
        <f t="shared" si="22"/>
        <v>0</v>
      </c>
      <c r="AB50" s="5" t="s">
        <v>0</v>
      </c>
      <c r="AC50" s="92"/>
    </row>
    <row r="51" spans="1:29" ht="40.200000000000003" customHeight="1" thickTop="1" thickBot="1" x14ac:dyDescent="0.3">
      <c r="A51" s="116"/>
      <c r="B51" s="14">
        <f>ROWS(B52:B55)-1</f>
        <v>3</v>
      </c>
      <c r="C51" s="777" t="s">
        <v>1235</v>
      </c>
      <c r="D51" s="976"/>
      <c r="E51" s="976"/>
      <c r="F51" s="976"/>
      <c r="G51" s="976"/>
      <c r="H51" s="976"/>
      <c r="I51" s="100" t="s">
        <v>1234</v>
      </c>
      <c r="J51" s="264"/>
      <c r="K51" s="263"/>
      <c r="L51" s="193"/>
      <c r="M51" s="97"/>
      <c r="N51" s="96" t="str">
        <f>IF(COUNTIF(M52:M57,"?")&gt;0,"?",IF(AND(O51="◄",P51="►"),"◄►",IF(O51="◄","◄",IF(P51="►","►",""))))</f>
        <v>◄</v>
      </c>
      <c r="O51" s="43" t="str">
        <f>IF(SUM(O52:O55)+1=ROWS(O52:O55)-COUNTIF(O52:O55,"-"),"","◄")</f>
        <v>◄</v>
      </c>
      <c r="P51" s="42" t="str">
        <f>IF(SUM(P52:P55)&gt;0,"►","")</f>
        <v/>
      </c>
      <c r="Q51" s="45"/>
      <c r="R51" s="96" t="str">
        <f>IF(COUNTIF(Q52:Q57,"?")&gt;0,"?",IF(AND(S51="◄",T51="►"),"◄►",IF(S51="◄","◄",IF(T51="►","►",""))))</f>
        <v>◄</v>
      </c>
      <c r="S51" s="43" t="str">
        <f>IF(SUM(S52:S55)+1=ROWS(S52:S55)-COUNTIF(S52:S55,"-"),"","◄")</f>
        <v>◄</v>
      </c>
      <c r="T51" s="42" t="str">
        <f>IF(SUM(T52:T55)&gt;0,"►","")</f>
        <v/>
      </c>
      <c r="U51" s="61">
        <f>ROWS(U52:U55)-1</f>
        <v>3</v>
      </c>
      <c r="V51" s="41">
        <f>SUM(V52:V55)-V55</f>
        <v>0</v>
      </c>
      <c r="W51" s="94" t="s">
        <v>51</v>
      </c>
      <c r="X51" s="93"/>
      <c r="Y51" s="41">
        <f>SUM(Y52:Y55)-Y55</f>
        <v>0</v>
      </c>
      <c r="Z51" s="94" t="s">
        <v>51</v>
      </c>
      <c r="AA51" s="93"/>
      <c r="AB51" s="5" t="s">
        <v>0</v>
      </c>
      <c r="AC51" s="92"/>
    </row>
    <row r="52" spans="1:29" x14ac:dyDescent="0.25">
      <c r="A52" s="114"/>
      <c r="B52" s="23"/>
      <c r="C52" s="113"/>
      <c r="D52" s="155" t="s">
        <v>1322</v>
      </c>
      <c r="E52" s="154">
        <v>29</v>
      </c>
      <c r="F52" s="112">
        <v>14977</v>
      </c>
      <c r="G52" s="111" t="s">
        <v>437</v>
      </c>
      <c r="H52" s="110" t="s">
        <v>1233</v>
      </c>
      <c r="I52" s="269" t="s">
        <v>1223</v>
      </c>
      <c r="J52" s="268" t="s">
        <v>1232</v>
      </c>
      <c r="K52" s="267" t="s">
        <v>1079</v>
      </c>
      <c r="L52" s="270"/>
      <c r="M52" s="106" t="s">
        <v>54</v>
      </c>
      <c r="N52" s="106" t="str">
        <f>IF(AND(O52="",P52&gt;0),"?",IF(O52="","◄",IF(P52&gt;=1,"►","")))</f>
        <v>◄</v>
      </c>
      <c r="O52" s="25"/>
      <c r="P52" s="24"/>
      <c r="Q52" s="106" t="str">
        <f>IF(R52="?","?","")</f>
        <v/>
      </c>
      <c r="R52" s="106" t="str">
        <f>IF(AND(S52="",T52&gt;0),"?",IF(S52="","◄",IF(T52&gt;=1,"►","")))</f>
        <v>◄</v>
      </c>
      <c r="S52" s="25"/>
      <c r="T52" s="24"/>
      <c r="U52" s="23"/>
      <c r="V52" s="22"/>
      <c r="W52" s="105">
        <f t="shared" ref="W52:X54" si="23">(O52*V52)</f>
        <v>0</v>
      </c>
      <c r="X52" s="104">
        <f t="shared" si="23"/>
        <v>0</v>
      </c>
      <c r="Y52" s="19"/>
      <c r="Z52" s="103">
        <f t="shared" ref="Z52:AA54" si="24">(S52*Y52)</f>
        <v>0</v>
      </c>
      <c r="AA52" s="102">
        <f t="shared" si="24"/>
        <v>0</v>
      </c>
      <c r="AB52" s="5" t="s">
        <v>0</v>
      </c>
      <c r="AC52" s="92"/>
    </row>
    <row r="53" spans="1:29" x14ac:dyDescent="0.25">
      <c r="A53" s="114"/>
      <c r="B53" s="23"/>
      <c r="C53" s="113"/>
      <c r="D53" s="189" t="s">
        <v>1322</v>
      </c>
      <c r="E53" s="188" t="s">
        <v>766</v>
      </c>
      <c r="F53" s="112">
        <v>14977</v>
      </c>
      <c r="G53" s="111" t="s">
        <v>437</v>
      </c>
      <c r="H53" s="110" t="s">
        <v>1231</v>
      </c>
      <c r="I53" s="269" t="s">
        <v>1223</v>
      </c>
      <c r="J53" s="268" t="s">
        <v>1230</v>
      </c>
      <c r="K53" s="267" t="s">
        <v>1079</v>
      </c>
      <c r="L53" s="270"/>
      <c r="M53" s="106" t="s">
        <v>54</v>
      </c>
      <c r="N53" s="106" t="str">
        <f>IF(AND(O53="",P53&gt;0),"?",IF(O53="","◄",IF(P53&gt;=1,"►","")))</f>
        <v>◄</v>
      </c>
      <c r="O53" s="25"/>
      <c r="P53" s="24"/>
      <c r="Q53" s="106" t="str">
        <f>IF(R53="?","?","")</f>
        <v/>
      </c>
      <c r="R53" s="106" t="str">
        <f>IF(AND(S53="",T53&gt;0),"?",IF(S53="","◄",IF(T53&gt;=1,"►","")))</f>
        <v>◄</v>
      </c>
      <c r="S53" s="25"/>
      <c r="T53" s="24"/>
      <c r="U53" s="23"/>
      <c r="V53" s="22"/>
      <c r="W53" s="105">
        <f t="shared" si="23"/>
        <v>0</v>
      </c>
      <c r="X53" s="104">
        <f t="shared" si="23"/>
        <v>0</v>
      </c>
      <c r="Y53" s="19"/>
      <c r="Z53" s="103">
        <f t="shared" si="24"/>
        <v>0</v>
      </c>
      <c r="AA53" s="102">
        <f t="shared" si="24"/>
        <v>0</v>
      </c>
      <c r="AB53" s="5" t="s">
        <v>0</v>
      </c>
      <c r="AC53" s="92"/>
    </row>
    <row r="54" spans="1:29" ht="15" thickBot="1" x14ac:dyDescent="0.3">
      <c r="A54" s="114"/>
      <c r="B54" s="23"/>
      <c r="C54" s="113"/>
      <c r="D54" s="155" t="s">
        <v>1322</v>
      </c>
      <c r="E54" s="154">
        <v>30</v>
      </c>
      <c r="F54" s="112">
        <v>14977</v>
      </c>
      <c r="G54" s="111" t="s">
        <v>437</v>
      </c>
      <c r="H54" s="110" t="s">
        <v>1229</v>
      </c>
      <c r="I54" s="269" t="s">
        <v>1223</v>
      </c>
      <c r="J54" s="268" t="s">
        <v>1228</v>
      </c>
      <c r="K54" s="267" t="s">
        <v>1079</v>
      </c>
      <c r="L54" s="270"/>
      <c r="M54" s="106" t="s">
        <v>54</v>
      </c>
      <c r="N54" s="106" t="str">
        <f>IF(AND(O54="",P54&gt;0),"?",IF(O54="","◄",IF(P54&gt;=1,"►","")))</f>
        <v>◄</v>
      </c>
      <c r="O54" s="25"/>
      <c r="P54" s="24"/>
      <c r="Q54" s="106" t="str">
        <f>IF(R54="?","?","")</f>
        <v/>
      </c>
      <c r="R54" s="106" t="str">
        <f>IF(AND(S54="",T54&gt;0),"?",IF(S54="","◄",IF(T54&gt;=1,"►","")))</f>
        <v>◄</v>
      </c>
      <c r="S54" s="25"/>
      <c r="T54" s="24"/>
      <c r="U54" s="23"/>
      <c r="V54" s="22"/>
      <c r="W54" s="105">
        <f t="shared" si="23"/>
        <v>0</v>
      </c>
      <c r="X54" s="104">
        <f t="shared" si="23"/>
        <v>0</v>
      </c>
      <c r="Y54" s="19"/>
      <c r="Z54" s="103">
        <f t="shared" si="24"/>
        <v>0</v>
      </c>
      <c r="AA54" s="102">
        <f t="shared" si="24"/>
        <v>0</v>
      </c>
      <c r="AB54" s="5" t="s">
        <v>0</v>
      </c>
      <c r="AC54" s="92"/>
    </row>
    <row r="55" spans="1:29" ht="33" customHeight="1" thickTop="1" thickBot="1" x14ac:dyDescent="0.3">
      <c r="A55" s="116"/>
      <c r="B55" s="14">
        <f>ROWS(B56:B58)-1</f>
        <v>2</v>
      </c>
      <c r="C55" s="777" t="s">
        <v>1227</v>
      </c>
      <c r="D55" s="976"/>
      <c r="E55" s="976"/>
      <c r="F55" s="976"/>
      <c r="G55" s="976"/>
      <c r="H55" s="976"/>
      <c r="I55" s="100" t="s">
        <v>1226</v>
      </c>
      <c r="J55" s="264"/>
      <c r="K55" s="263"/>
      <c r="L55" s="193"/>
      <c r="M55" s="97"/>
      <c r="N55" s="96" t="str">
        <f>IF(COUNTIF(M56:M61,"?")&gt;0,"?",IF(AND(O55="◄",P55="►"),"◄►",IF(O55="◄","◄",IF(P55="►","►",""))))</f>
        <v>◄</v>
      </c>
      <c r="O55" s="43" t="str">
        <f>IF(SUM(O56:O58)+1=ROWS(O56:O58)-COUNTIF(O56:O58,"-"),"","◄")</f>
        <v>◄</v>
      </c>
      <c r="P55" s="42" t="str">
        <f>IF(SUM(P56:P58)&gt;0,"►","")</f>
        <v/>
      </c>
      <c r="Q55" s="45"/>
      <c r="R55" s="96" t="str">
        <f>IF(COUNTIF(Q56:Q61,"?")&gt;0,"?",IF(AND(S55="◄",T55="►"),"◄►",IF(S55="◄","◄",IF(T55="►","►",""))))</f>
        <v>◄</v>
      </c>
      <c r="S55" s="43" t="str">
        <f>IF(SUM(S56:S58)+1=ROWS(S56:S58)-COUNTIF(S56:S58,"-"),"","◄")</f>
        <v>◄</v>
      </c>
      <c r="T55" s="42" t="str">
        <f>IF(SUM(T56:T58)&gt;0,"►","")</f>
        <v/>
      </c>
      <c r="U55" s="61">
        <f>ROWS(U56:U58)-1</f>
        <v>2</v>
      </c>
      <c r="V55" s="41">
        <f>SUM(V56:V58)-V58</f>
        <v>0</v>
      </c>
      <c r="W55" s="94" t="s">
        <v>51</v>
      </c>
      <c r="X55" s="93"/>
      <c r="Y55" s="41">
        <f>SUM(Y56:Y58)-Y58</f>
        <v>0</v>
      </c>
      <c r="Z55" s="94" t="s">
        <v>51</v>
      </c>
      <c r="AA55" s="93"/>
      <c r="AB55" s="5" t="s">
        <v>0</v>
      </c>
      <c r="AC55" s="92"/>
    </row>
    <row r="56" spans="1:29" x14ac:dyDescent="0.25">
      <c r="A56" s="114"/>
      <c r="B56" s="23"/>
      <c r="C56" s="113"/>
      <c r="D56" s="155" t="s">
        <v>1322</v>
      </c>
      <c r="E56" s="154">
        <v>31</v>
      </c>
      <c r="F56" s="112" t="s">
        <v>1226</v>
      </c>
      <c r="G56" s="111" t="s">
        <v>1204</v>
      </c>
      <c r="H56" s="110" t="s">
        <v>1224</v>
      </c>
      <c r="I56" s="269" t="s">
        <v>1223</v>
      </c>
      <c r="J56" s="268" t="s">
        <v>1225</v>
      </c>
      <c r="K56" s="267" t="s">
        <v>1079</v>
      </c>
      <c r="L56" s="270"/>
      <c r="M56" s="106" t="s">
        <v>54</v>
      </c>
      <c r="N56" s="106" t="str">
        <f>IF(AND(O56="",P56&gt;0),"?",IF(O56="","◄",IF(P56&gt;=1,"►","")))</f>
        <v>◄</v>
      </c>
      <c r="O56" s="25"/>
      <c r="P56" s="24"/>
      <c r="Q56" s="106" t="str">
        <f>IF(R56="?","?","")</f>
        <v/>
      </c>
      <c r="R56" s="106" t="str">
        <f>IF(AND(S56="",T56&gt;0),"?",IF(S56="","◄",IF(T56&gt;=1,"►","")))</f>
        <v>◄</v>
      </c>
      <c r="S56" s="25"/>
      <c r="T56" s="24"/>
      <c r="U56" s="23"/>
      <c r="V56" s="22"/>
      <c r="W56" s="105">
        <f>(O56*V56)</f>
        <v>0</v>
      </c>
      <c r="X56" s="104">
        <f>(P56*W56)</f>
        <v>0</v>
      </c>
      <c r="Y56" s="19"/>
      <c r="Z56" s="103">
        <f>(S56*Y56)</f>
        <v>0</v>
      </c>
      <c r="AA56" s="102">
        <f>(T56*Z56)</f>
        <v>0</v>
      </c>
      <c r="AB56" s="5" t="s">
        <v>0</v>
      </c>
      <c r="AC56" s="92"/>
    </row>
    <row r="57" spans="1:29" ht="15" thickBot="1" x14ac:dyDescent="0.3">
      <c r="A57" s="114"/>
      <c r="B57" s="23"/>
      <c r="C57" s="113"/>
      <c r="D57" s="189" t="s">
        <v>1322</v>
      </c>
      <c r="E57" s="188" t="s">
        <v>759</v>
      </c>
      <c r="F57" s="112" t="s">
        <v>1226</v>
      </c>
      <c r="G57" s="111" t="s">
        <v>1204</v>
      </c>
      <c r="H57" s="110" t="s">
        <v>1224</v>
      </c>
      <c r="I57" s="269" t="s">
        <v>1223</v>
      </c>
      <c r="J57" s="268" t="s">
        <v>1225</v>
      </c>
      <c r="K57" s="267" t="s">
        <v>1079</v>
      </c>
      <c r="L57" s="270" t="s">
        <v>1222</v>
      </c>
      <c r="M57" s="106" t="s">
        <v>54</v>
      </c>
      <c r="N57" s="106" t="str">
        <f>IF(AND(O57="",P57&gt;0),"?",IF(O57="","◄",IF(P57&gt;=1,"►","")))</f>
        <v>◄</v>
      </c>
      <c r="O57" s="25"/>
      <c r="P57" s="24"/>
      <c r="Q57" s="106" t="str">
        <f>IF(R57="?","?","")</f>
        <v/>
      </c>
      <c r="R57" s="106" t="str">
        <f>IF(AND(S57="",T57&gt;0),"?",IF(S57="","◄",IF(T57&gt;=1,"►","")))</f>
        <v>◄</v>
      </c>
      <c r="S57" s="25"/>
      <c r="T57" s="24"/>
      <c r="U57" s="23"/>
      <c r="V57" s="22"/>
      <c r="W57" s="105">
        <f>(O57*V57)</f>
        <v>0</v>
      </c>
      <c r="X57" s="104">
        <f>(P57*W57)</f>
        <v>0</v>
      </c>
      <c r="Y57" s="19"/>
      <c r="Z57" s="103">
        <f>(S57*Y57)</f>
        <v>0</v>
      </c>
      <c r="AA57" s="102">
        <f>(T57*Z57)</f>
        <v>0</v>
      </c>
      <c r="AB57" s="5" t="s">
        <v>0</v>
      </c>
      <c r="AC57" s="92"/>
    </row>
    <row r="58" spans="1:29" ht="33" customHeight="1" thickTop="1" thickBot="1" x14ac:dyDescent="0.3">
      <c r="A58" s="116"/>
      <c r="B58" s="14">
        <f>ROWS(B59:B64)-1</f>
        <v>5</v>
      </c>
      <c r="C58" s="777" t="s">
        <v>1221</v>
      </c>
      <c r="D58" s="976"/>
      <c r="E58" s="976"/>
      <c r="F58" s="976"/>
      <c r="G58" s="976"/>
      <c r="H58" s="976"/>
      <c r="I58" s="100" t="s">
        <v>1220</v>
      </c>
      <c r="J58" s="264"/>
      <c r="K58" s="263"/>
      <c r="L58" s="193"/>
      <c r="M58" s="97"/>
      <c r="N58" s="96" t="str">
        <f>IF(COUNTIF(M59:M65,"?")&gt;0,"?",IF(AND(O58="◄",P58="►"),"◄►",IF(O58="◄","◄",IF(P58="►","►",""))))</f>
        <v>◄</v>
      </c>
      <c r="O58" s="43" t="str">
        <f>IF(SUM(O59:O64)+1=ROWS(O59:O64)-COUNTIF(O59:O64,"-"),"","◄")</f>
        <v>◄</v>
      </c>
      <c r="P58" s="42" t="str">
        <f>IF(SUM(P59:P64)&gt;0,"►","")</f>
        <v/>
      </c>
      <c r="Q58" s="45"/>
      <c r="R58" s="96" t="str">
        <f>IF(COUNTIF(Q59:Q65,"?")&gt;0,"?",IF(AND(S58="◄",T58="►"),"◄►",IF(S58="◄","◄",IF(T58="►","►",""))))</f>
        <v>◄</v>
      </c>
      <c r="S58" s="43" t="str">
        <f>IF(SUM(S59:S64)+1=ROWS(S59:S64)-COUNTIF(S59:S64,"-"),"","◄")</f>
        <v>◄</v>
      </c>
      <c r="T58" s="42" t="str">
        <f>IF(SUM(T59:T64)&gt;0,"►","")</f>
        <v/>
      </c>
      <c r="U58" s="61">
        <f>ROWS(U59:U64)-1</f>
        <v>5</v>
      </c>
      <c r="V58" s="41">
        <f>SUM(V59:V64)-V64</f>
        <v>0</v>
      </c>
      <c r="W58" s="94" t="s">
        <v>51</v>
      </c>
      <c r="X58" s="93"/>
      <c r="Y58" s="41">
        <f>SUM(Y59:Y64)-Y64</f>
        <v>0</v>
      </c>
      <c r="Z58" s="94" t="s">
        <v>51</v>
      </c>
      <c r="AA58" s="93"/>
      <c r="AB58" s="5" t="s">
        <v>0</v>
      </c>
      <c r="AC58" s="92"/>
    </row>
    <row r="59" spans="1:29" x14ac:dyDescent="0.25">
      <c r="A59" s="114"/>
      <c r="B59" s="23"/>
      <c r="C59" s="113"/>
      <c r="D59" s="155" t="s">
        <v>1322</v>
      </c>
      <c r="E59" s="154">
        <v>32</v>
      </c>
      <c r="F59" s="112">
        <v>15342</v>
      </c>
      <c r="G59" s="245" t="s">
        <v>1219</v>
      </c>
      <c r="H59" s="110" t="s">
        <v>1218</v>
      </c>
      <c r="I59" s="275" t="s">
        <v>1208</v>
      </c>
      <c r="J59" s="268" t="s">
        <v>1217</v>
      </c>
      <c r="K59" s="267" t="s">
        <v>1079</v>
      </c>
      <c r="L59" s="270"/>
      <c r="M59" s="106" t="s">
        <v>54</v>
      </c>
      <c r="N59" s="106" t="str">
        <f>IF(AND(O59="",P59&gt;0),"?",IF(O59="","◄",IF(P59&gt;=1,"►","")))</f>
        <v>◄</v>
      </c>
      <c r="O59" s="25"/>
      <c r="P59" s="24"/>
      <c r="Q59" s="106" t="str">
        <f>IF(R59="?","?","")</f>
        <v/>
      </c>
      <c r="R59" s="106" t="str">
        <f>IF(AND(S59="",T59&gt;0),"?",IF(S59="","◄",IF(T59&gt;=1,"►","")))</f>
        <v>◄</v>
      </c>
      <c r="S59" s="25"/>
      <c r="T59" s="24"/>
      <c r="U59" s="23"/>
      <c r="V59" s="22"/>
      <c r="W59" s="105">
        <f t="shared" ref="W59:X63" si="25">(O59*V59)</f>
        <v>0</v>
      </c>
      <c r="X59" s="104">
        <f t="shared" si="25"/>
        <v>0</v>
      </c>
      <c r="Y59" s="19"/>
      <c r="Z59" s="103">
        <f t="shared" ref="Z59:AA63" si="26">(S59*Y59)</f>
        <v>0</v>
      </c>
      <c r="AA59" s="102">
        <f t="shared" si="26"/>
        <v>0</v>
      </c>
      <c r="AB59" s="5" t="s">
        <v>0</v>
      </c>
      <c r="AC59" s="92"/>
    </row>
    <row r="60" spans="1:29" x14ac:dyDescent="0.25">
      <c r="A60" s="114"/>
      <c r="B60" s="23"/>
      <c r="C60" s="113"/>
      <c r="D60" s="155" t="s">
        <v>1322</v>
      </c>
      <c r="E60" s="154">
        <v>33</v>
      </c>
      <c r="F60" s="112">
        <v>15342</v>
      </c>
      <c r="G60" s="245" t="s">
        <v>1210</v>
      </c>
      <c r="H60" s="110" t="s">
        <v>1213</v>
      </c>
      <c r="I60" s="275" t="s">
        <v>1208</v>
      </c>
      <c r="J60" s="268" t="s">
        <v>1216</v>
      </c>
      <c r="K60" s="267" t="s">
        <v>1079</v>
      </c>
      <c r="L60" s="270"/>
      <c r="M60" s="106" t="s">
        <v>54</v>
      </c>
      <c r="N60" s="106" t="str">
        <f>IF(AND(O60="",P60&gt;0),"?",IF(O60="","◄",IF(P60&gt;=1,"►","")))</f>
        <v>◄</v>
      </c>
      <c r="O60" s="25"/>
      <c r="P60" s="24"/>
      <c r="Q60" s="106" t="str">
        <f>IF(R60="?","?","")</f>
        <v/>
      </c>
      <c r="R60" s="106" t="str">
        <f>IF(AND(S60="",T60&gt;0),"?",IF(S60="","◄",IF(T60&gt;=1,"►","")))</f>
        <v>◄</v>
      </c>
      <c r="S60" s="25"/>
      <c r="T60" s="24"/>
      <c r="U60" s="23"/>
      <c r="V60" s="22"/>
      <c r="W60" s="105">
        <f t="shared" si="25"/>
        <v>0</v>
      </c>
      <c r="X60" s="104">
        <f t="shared" si="25"/>
        <v>0</v>
      </c>
      <c r="Y60" s="19"/>
      <c r="Z60" s="103">
        <f t="shared" si="26"/>
        <v>0</v>
      </c>
      <c r="AA60" s="102">
        <f t="shared" si="26"/>
        <v>0</v>
      </c>
      <c r="AB60" s="5" t="s">
        <v>0</v>
      </c>
      <c r="AC60" s="92"/>
    </row>
    <row r="61" spans="1:29" x14ac:dyDescent="0.25">
      <c r="A61" s="114"/>
      <c r="B61" s="23"/>
      <c r="C61" s="113"/>
      <c r="D61" s="155" t="s">
        <v>1322</v>
      </c>
      <c r="E61" s="154">
        <v>34</v>
      </c>
      <c r="F61" s="112">
        <v>15342</v>
      </c>
      <c r="G61" s="245" t="s">
        <v>1210</v>
      </c>
      <c r="H61" s="110" t="s">
        <v>1213</v>
      </c>
      <c r="I61" s="275" t="s">
        <v>1208</v>
      </c>
      <c r="J61" s="268" t="s">
        <v>1215</v>
      </c>
      <c r="K61" s="267" t="s">
        <v>1079</v>
      </c>
      <c r="L61" s="270"/>
      <c r="M61" s="106" t="s">
        <v>54</v>
      </c>
      <c r="N61" s="106" t="str">
        <f>IF(AND(O61="",P61&gt;0),"?",IF(O61="","◄",IF(P61&gt;=1,"►","")))</f>
        <v>◄</v>
      </c>
      <c r="O61" s="25"/>
      <c r="P61" s="24"/>
      <c r="Q61" s="106" t="str">
        <f>IF(R61="?","?","")</f>
        <v/>
      </c>
      <c r="R61" s="106" t="str">
        <f>IF(AND(S61="",T61&gt;0),"?",IF(S61="","◄",IF(T61&gt;=1,"►","")))</f>
        <v>◄</v>
      </c>
      <c r="S61" s="25"/>
      <c r="T61" s="24"/>
      <c r="U61" s="23"/>
      <c r="V61" s="22"/>
      <c r="W61" s="105">
        <f t="shared" si="25"/>
        <v>0</v>
      </c>
      <c r="X61" s="104">
        <f t="shared" si="25"/>
        <v>0</v>
      </c>
      <c r="Y61" s="19"/>
      <c r="Z61" s="103">
        <f t="shared" si="26"/>
        <v>0</v>
      </c>
      <c r="AA61" s="102">
        <f t="shared" si="26"/>
        <v>0</v>
      </c>
      <c r="AB61" s="5" t="s">
        <v>0</v>
      </c>
      <c r="AC61" s="92"/>
    </row>
    <row r="62" spans="1:29" ht="26.4" x14ac:dyDescent="0.25">
      <c r="A62" s="114"/>
      <c r="B62" s="23"/>
      <c r="C62" s="113"/>
      <c r="D62" s="155" t="s">
        <v>1322</v>
      </c>
      <c r="E62" s="154" t="s">
        <v>1214</v>
      </c>
      <c r="F62" s="112">
        <v>15342</v>
      </c>
      <c r="G62" s="245" t="s">
        <v>1210</v>
      </c>
      <c r="H62" s="110" t="s">
        <v>1213</v>
      </c>
      <c r="I62" s="275" t="s">
        <v>1208</v>
      </c>
      <c r="J62" s="268" t="s">
        <v>1212</v>
      </c>
      <c r="K62" s="267" t="s">
        <v>1079</v>
      </c>
      <c r="L62" s="270"/>
      <c r="M62" s="106" t="s">
        <v>54</v>
      </c>
      <c r="N62" s="106" t="str">
        <f>IF(AND(O62="",P62&gt;0),"?",IF(O62="","◄",IF(P62&gt;=1,"►","")))</f>
        <v>◄</v>
      </c>
      <c r="O62" s="25"/>
      <c r="P62" s="24"/>
      <c r="Q62" s="106" t="str">
        <f>IF(R62="?","?","")</f>
        <v/>
      </c>
      <c r="R62" s="106" t="str">
        <f>IF(AND(S62="",T62&gt;0),"?",IF(S62="","◄",IF(T62&gt;=1,"►","")))</f>
        <v>◄</v>
      </c>
      <c r="S62" s="25"/>
      <c r="T62" s="24"/>
      <c r="U62" s="23"/>
      <c r="V62" s="22"/>
      <c r="W62" s="105">
        <f t="shared" si="25"/>
        <v>0</v>
      </c>
      <c r="X62" s="104">
        <f t="shared" si="25"/>
        <v>0</v>
      </c>
      <c r="Y62" s="19"/>
      <c r="Z62" s="103">
        <f t="shared" si="26"/>
        <v>0</v>
      </c>
      <c r="AA62" s="102">
        <f t="shared" si="26"/>
        <v>0</v>
      </c>
      <c r="AB62" s="5" t="s">
        <v>0</v>
      </c>
      <c r="AC62" s="92"/>
    </row>
    <row r="63" spans="1:29" ht="15" thickBot="1" x14ac:dyDescent="0.3">
      <c r="A63" s="114">
        <v>1</v>
      </c>
      <c r="B63" s="23"/>
      <c r="C63" s="113"/>
      <c r="D63" s="155" t="s">
        <v>1322</v>
      </c>
      <c r="E63" s="154" t="s">
        <v>1211</v>
      </c>
      <c r="F63" s="112">
        <v>15342</v>
      </c>
      <c r="G63" s="245" t="s">
        <v>1210</v>
      </c>
      <c r="H63" s="110" t="s">
        <v>1209</v>
      </c>
      <c r="I63" s="275" t="s">
        <v>1208</v>
      </c>
      <c r="J63" s="268" t="s">
        <v>1207</v>
      </c>
      <c r="K63" s="267" t="s">
        <v>1079</v>
      </c>
      <c r="L63" s="270"/>
      <c r="M63" s="106" t="s">
        <v>54</v>
      </c>
      <c r="N63" s="106" t="str">
        <f>IF(AND(O63="",P63&gt;0),"?",IF(O63="","◄",IF(P63&gt;=1,"►","")))</f>
        <v>◄</v>
      </c>
      <c r="O63" s="25"/>
      <c r="P63" s="24"/>
      <c r="Q63" s="106" t="str">
        <f>IF(R63="?","?","")</f>
        <v/>
      </c>
      <c r="R63" s="106" t="str">
        <f>IF(AND(S63="",T63&gt;0),"?",IF(S63="","◄",IF(T63&gt;=1,"►","")))</f>
        <v>◄</v>
      </c>
      <c r="S63" s="25"/>
      <c r="T63" s="24"/>
      <c r="U63" s="23"/>
      <c r="V63" s="22"/>
      <c r="W63" s="105">
        <f t="shared" si="25"/>
        <v>0</v>
      </c>
      <c r="X63" s="104">
        <f t="shared" si="25"/>
        <v>0</v>
      </c>
      <c r="Y63" s="19"/>
      <c r="Z63" s="103">
        <f t="shared" si="26"/>
        <v>0</v>
      </c>
      <c r="AA63" s="102">
        <f t="shared" si="26"/>
        <v>0</v>
      </c>
      <c r="AB63" s="5" t="s">
        <v>0</v>
      </c>
      <c r="AC63" s="92"/>
    </row>
    <row r="64" spans="1:29" ht="33" customHeight="1" thickTop="1" thickBot="1" x14ac:dyDescent="0.3">
      <c r="A64" s="116"/>
      <c r="B64" s="14">
        <f>ROWS(B65:B66)-1</f>
        <v>1</v>
      </c>
      <c r="C64" s="777" t="s">
        <v>1206</v>
      </c>
      <c r="D64" s="976"/>
      <c r="E64" s="976"/>
      <c r="F64" s="976"/>
      <c r="G64" s="976"/>
      <c r="H64" s="976"/>
      <c r="I64" s="100" t="s">
        <v>1205</v>
      </c>
      <c r="J64" s="264"/>
      <c r="K64" s="263"/>
      <c r="L64" s="193"/>
      <c r="M64" s="97"/>
      <c r="N64" s="96" t="str">
        <f>IF(COUNTIF(M65:M69,"?")&gt;0,"?",IF(AND(O64="◄",P64="►"),"◄►",IF(O64="◄","◄",IF(P64="►","►",""))))</f>
        <v>◄</v>
      </c>
      <c r="O64" s="43" t="str">
        <f>IF(SUM(O65:O66)+1=ROWS(O65:O66)-COUNTIF(O65:O66,"-"),"","◄")</f>
        <v>◄</v>
      </c>
      <c r="P64" s="42" t="str">
        <f>IF(SUM(P65:P66)&gt;0,"►","")</f>
        <v/>
      </c>
      <c r="Q64" s="45"/>
      <c r="R64" s="96" t="str">
        <f>IF(COUNTIF(Q65:Q69,"?")&gt;0,"?",IF(AND(S64="◄",T64="►"),"◄►",IF(S64="◄","◄",IF(T64="►","►",""))))</f>
        <v>◄</v>
      </c>
      <c r="S64" s="43" t="str">
        <f>IF(SUM(S65:S66)+1=ROWS(S65:S66)-COUNTIF(S65:S66,"-"),"","◄")</f>
        <v>◄</v>
      </c>
      <c r="T64" s="42" t="str">
        <f>IF(SUM(T65:T66)&gt;0,"►","")</f>
        <v/>
      </c>
      <c r="U64" s="61">
        <f>ROWS(U65:U66)-1</f>
        <v>1</v>
      </c>
      <c r="V64" s="41">
        <f>SUM(V65:V66)-V66</f>
        <v>0</v>
      </c>
      <c r="W64" s="94" t="s">
        <v>51</v>
      </c>
      <c r="X64" s="93"/>
      <c r="Y64" s="41">
        <f>SUM(Y65:Y66)-Y66</f>
        <v>0</v>
      </c>
      <c r="Z64" s="94" t="s">
        <v>51</v>
      </c>
      <c r="AA64" s="93"/>
      <c r="AB64" s="5" t="s">
        <v>0</v>
      </c>
      <c r="AC64" s="92"/>
    </row>
    <row r="65" spans="1:29" ht="15" thickBot="1" x14ac:dyDescent="0.3">
      <c r="A65" s="114"/>
      <c r="B65" s="23"/>
      <c r="C65" s="113"/>
      <c r="D65" s="155" t="s">
        <v>1322</v>
      </c>
      <c r="E65" s="154">
        <v>35</v>
      </c>
      <c r="F65" s="112">
        <v>15707</v>
      </c>
      <c r="G65" s="111" t="s">
        <v>1204</v>
      </c>
      <c r="H65" s="110" t="s">
        <v>1203</v>
      </c>
      <c r="I65" s="269" t="s">
        <v>1202</v>
      </c>
      <c r="J65" s="268" t="s">
        <v>1201</v>
      </c>
      <c r="K65" s="267" t="s">
        <v>1079</v>
      </c>
      <c r="L65" s="270"/>
      <c r="M65" s="106" t="s">
        <v>54</v>
      </c>
      <c r="N65" s="106" t="str">
        <f>IF(AND(O65="",P65&gt;0),"?",IF(O65="","◄",IF(P65&gt;=1,"►","")))</f>
        <v>◄</v>
      </c>
      <c r="O65" s="25"/>
      <c r="P65" s="24"/>
      <c r="Q65" s="106" t="str">
        <f>IF(R65="?","?","")</f>
        <v/>
      </c>
      <c r="R65" s="106" t="str">
        <f>IF(AND(S65="",T65&gt;0),"?",IF(S65="","◄",IF(T65&gt;=1,"►","")))</f>
        <v>◄</v>
      </c>
      <c r="S65" s="25"/>
      <c r="T65" s="24"/>
      <c r="U65" s="23"/>
      <c r="V65" s="22"/>
      <c r="W65" s="105">
        <f>(O65*V65)</f>
        <v>0</v>
      </c>
      <c r="X65" s="104">
        <f>(P65*W65)</f>
        <v>0</v>
      </c>
      <c r="Y65" s="19"/>
      <c r="Z65" s="103">
        <f>(S65*Y65)</f>
        <v>0</v>
      </c>
      <c r="AA65" s="102">
        <f>(T65*Z65)</f>
        <v>0</v>
      </c>
      <c r="AB65" s="5" t="s">
        <v>0</v>
      </c>
      <c r="AC65" s="92"/>
    </row>
    <row r="66" spans="1:29" ht="29.4" customHeight="1" thickTop="1" thickBot="1" x14ac:dyDescent="0.3">
      <c r="A66" s="116"/>
      <c r="B66" s="14">
        <f>ROWS(B67:B76)-1</f>
        <v>9</v>
      </c>
      <c r="C66" s="777" t="s">
        <v>1200</v>
      </c>
      <c r="D66" s="976"/>
      <c r="E66" s="976"/>
      <c r="F66" s="976"/>
      <c r="G66" s="976"/>
      <c r="H66" s="976"/>
      <c r="I66" s="100" t="s">
        <v>1199</v>
      </c>
      <c r="J66" s="264"/>
      <c r="K66" s="263"/>
      <c r="L66" s="193"/>
      <c r="M66" s="97"/>
      <c r="N66" s="96" t="str">
        <f>IF(COUNTIF(M67:M76,"?")&gt;0,"?",IF(AND(O66="◄",P66="►"),"◄►",IF(O66="◄","◄",IF(P66="►","►",""))))</f>
        <v>◄</v>
      </c>
      <c r="O66" s="43" t="str">
        <f>IF(SUM(O67:O76)+1=ROWS(O67:O76)-COUNTIF(O67:O76,"-"),"","◄")</f>
        <v>◄</v>
      </c>
      <c r="P66" s="42" t="str">
        <f>IF(SUM(P67:P76)&gt;0,"►","")</f>
        <v/>
      </c>
      <c r="Q66" s="45"/>
      <c r="R66" s="96" t="str">
        <f>IF(COUNTIF(Q67:Q76,"?")&gt;0,"?",IF(AND(S66="◄",T66="►"),"◄►",IF(S66="◄","◄",IF(T66="►","►",""))))</f>
        <v>◄</v>
      </c>
      <c r="S66" s="43" t="str">
        <f>IF(SUM(S67:S76)+1=ROWS(S67:S76)-COUNTIF(S67:S76,"-"),"","◄")</f>
        <v>◄</v>
      </c>
      <c r="T66" s="42" t="str">
        <f>IF(SUM(T67:T76)&gt;0,"►","")</f>
        <v/>
      </c>
      <c r="U66" s="61">
        <f>ROWS(U67:U76)-1</f>
        <v>9</v>
      </c>
      <c r="V66" s="41">
        <f>SUM(V67:V76)-V76</f>
        <v>0</v>
      </c>
      <c r="W66" s="94" t="s">
        <v>51</v>
      </c>
      <c r="X66" s="93"/>
      <c r="Y66" s="41">
        <f>SUM(Y67:Y76)-Y76</f>
        <v>0</v>
      </c>
      <c r="Z66" s="94" t="s">
        <v>51</v>
      </c>
      <c r="AA66" s="93"/>
      <c r="AB66" s="5" t="s">
        <v>0</v>
      </c>
      <c r="AC66" s="92"/>
    </row>
    <row r="67" spans="1:29" ht="14.4" customHeight="1" x14ac:dyDescent="0.25">
      <c r="A67" s="114"/>
      <c r="B67" s="23"/>
      <c r="C67" s="113"/>
      <c r="D67" s="155" t="s">
        <v>1322</v>
      </c>
      <c r="E67" s="154">
        <v>36</v>
      </c>
      <c r="F67" s="112" t="s">
        <v>1199</v>
      </c>
      <c r="G67" s="111" t="s">
        <v>1155</v>
      </c>
      <c r="H67" s="110" t="s">
        <v>1198</v>
      </c>
      <c r="I67" s="269" t="s">
        <v>1188</v>
      </c>
      <c r="J67" s="268" t="s">
        <v>54</v>
      </c>
      <c r="K67" s="267" t="s">
        <v>1079</v>
      </c>
      <c r="L67" s="270"/>
      <c r="M67" s="106" t="s">
        <v>54</v>
      </c>
      <c r="N67" s="106" t="str">
        <f t="shared" ref="N67:N75" si="27">IF(AND(O67="",P67&gt;0),"?",IF(O67="","◄",IF(P67&gt;=1,"►","")))</f>
        <v>◄</v>
      </c>
      <c r="O67" s="25"/>
      <c r="P67" s="24"/>
      <c r="Q67" s="106" t="str">
        <f t="shared" ref="Q67:Q75" si="28">IF(R67="?","?","")</f>
        <v/>
      </c>
      <c r="R67" s="106" t="str">
        <f t="shared" ref="R67:R75" si="29">IF(AND(S67="",T67&gt;0),"?",IF(S67="","◄",IF(T67&gt;=1,"►","")))</f>
        <v>◄</v>
      </c>
      <c r="S67" s="25"/>
      <c r="T67" s="24"/>
      <c r="U67" s="23"/>
      <c r="V67" s="22"/>
      <c r="W67" s="105">
        <f t="shared" ref="W67:W75" si="30">(O67*V67)</f>
        <v>0</v>
      </c>
      <c r="X67" s="104">
        <f t="shared" ref="X67:X75" si="31">(P67*W67)</f>
        <v>0</v>
      </c>
      <c r="Y67" s="19"/>
      <c r="Z67" s="103">
        <f t="shared" ref="Z67:Z75" si="32">(S67*Y67)</f>
        <v>0</v>
      </c>
      <c r="AA67" s="102">
        <f t="shared" ref="AA67:AA75" si="33">(T67*Z67)</f>
        <v>0</v>
      </c>
      <c r="AB67" s="5" t="s">
        <v>0</v>
      </c>
      <c r="AC67" s="92"/>
    </row>
    <row r="68" spans="1:29" ht="14.4" customHeight="1" x14ac:dyDescent="0.25">
      <c r="A68" s="114"/>
      <c r="B68" s="23"/>
      <c r="C68" s="113"/>
      <c r="D68" s="155" t="s">
        <v>1322</v>
      </c>
      <c r="E68" s="154">
        <v>37</v>
      </c>
      <c r="F68" s="112" t="s">
        <v>1199</v>
      </c>
      <c r="G68" s="111" t="s">
        <v>1171</v>
      </c>
      <c r="H68" s="110" t="s">
        <v>1197</v>
      </c>
      <c r="I68" s="269" t="s">
        <v>1188</v>
      </c>
      <c r="J68" s="268" t="s">
        <v>54</v>
      </c>
      <c r="K68" s="267" t="s">
        <v>1079</v>
      </c>
      <c r="L68" s="270"/>
      <c r="M68" s="106" t="s">
        <v>54</v>
      </c>
      <c r="N68" s="106" t="str">
        <f t="shared" si="27"/>
        <v>◄</v>
      </c>
      <c r="O68" s="25"/>
      <c r="P68" s="24"/>
      <c r="Q68" s="106" t="str">
        <f t="shared" si="28"/>
        <v/>
      </c>
      <c r="R68" s="106" t="str">
        <f t="shared" si="29"/>
        <v>◄</v>
      </c>
      <c r="S68" s="25"/>
      <c r="T68" s="24"/>
      <c r="U68" s="23"/>
      <c r="V68" s="22"/>
      <c r="W68" s="105">
        <f t="shared" si="30"/>
        <v>0</v>
      </c>
      <c r="X68" s="104">
        <f t="shared" si="31"/>
        <v>0</v>
      </c>
      <c r="Y68" s="19"/>
      <c r="Z68" s="103">
        <f t="shared" si="32"/>
        <v>0</v>
      </c>
      <c r="AA68" s="102">
        <f t="shared" si="33"/>
        <v>0</v>
      </c>
      <c r="AB68" s="5" t="s">
        <v>0</v>
      </c>
      <c r="AC68" s="92"/>
    </row>
    <row r="69" spans="1:29" ht="14.4" customHeight="1" x14ac:dyDescent="0.25">
      <c r="A69" s="114">
        <v>1</v>
      </c>
      <c r="B69" s="23"/>
      <c r="C69" s="113"/>
      <c r="D69" s="189" t="s">
        <v>1322</v>
      </c>
      <c r="E69" s="188" t="s">
        <v>739</v>
      </c>
      <c r="F69" s="112" t="s">
        <v>1199</v>
      </c>
      <c r="G69" s="111" t="s">
        <v>1171</v>
      </c>
      <c r="H69" s="110" t="s">
        <v>1196</v>
      </c>
      <c r="I69" s="269" t="s">
        <v>1188</v>
      </c>
      <c r="J69" s="268"/>
      <c r="K69" s="267" t="s">
        <v>1079</v>
      </c>
      <c r="L69" s="270"/>
      <c r="M69" s="106" t="s">
        <v>54</v>
      </c>
      <c r="N69" s="106" t="str">
        <f t="shared" si="27"/>
        <v>◄</v>
      </c>
      <c r="O69" s="25"/>
      <c r="P69" s="24"/>
      <c r="Q69" s="106" t="str">
        <f t="shared" si="28"/>
        <v/>
      </c>
      <c r="R69" s="106" t="str">
        <f t="shared" si="29"/>
        <v>◄</v>
      </c>
      <c r="S69" s="25"/>
      <c r="T69" s="24"/>
      <c r="U69" s="23"/>
      <c r="V69" s="22"/>
      <c r="W69" s="105">
        <f t="shared" si="30"/>
        <v>0</v>
      </c>
      <c r="X69" s="104">
        <f t="shared" si="31"/>
        <v>0</v>
      </c>
      <c r="Y69" s="19"/>
      <c r="Z69" s="103">
        <f t="shared" si="32"/>
        <v>0</v>
      </c>
      <c r="AA69" s="102">
        <f t="shared" si="33"/>
        <v>0</v>
      </c>
      <c r="AB69" s="5" t="s">
        <v>0</v>
      </c>
      <c r="AC69" s="92"/>
    </row>
    <row r="70" spans="1:29" ht="14.4" customHeight="1" x14ac:dyDescent="0.25">
      <c r="A70" s="114"/>
      <c r="B70" s="23"/>
      <c r="C70" s="113"/>
      <c r="D70" s="155" t="s">
        <v>1322</v>
      </c>
      <c r="E70" s="154">
        <v>38</v>
      </c>
      <c r="F70" s="112" t="s">
        <v>1199</v>
      </c>
      <c r="G70" s="111" t="s">
        <v>1022</v>
      </c>
      <c r="H70" s="110" t="s">
        <v>1195</v>
      </c>
      <c r="I70" s="269" t="s">
        <v>1188</v>
      </c>
      <c r="J70" s="268"/>
      <c r="K70" s="267" t="s">
        <v>1079</v>
      </c>
      <c r="L70" s="270"/>
      <c r="M70" s="106" t="s">
        <v>54</v>
      </c>
      <c r="N70" s="106" t="str">
        <f t="shared" si="27"/>
        <v>◄</v>
      </c>
      <c r="O70" s="25"/>
      <c r="P70" s="24"/>
      <c r="Q70" s="106" t="str">
        <f t="shared" si="28"/>
        <v/>
      </c>
      <c r="R70" s="106" t="str">
        <f t="shared" si="29"/>
        <v>◄</v>
      </c>
      <c r="S70" s="25"/>
      <c r="T70" s="24"/>
      <c r="U70" s="23"/>
      <c r="V70" s="22"/>
      <c r="W70" s="105">
        <f t="shared" si="30"/>
        <v>0</v>
      </c>
      <c r="X70" s="104">
        <f t="shared" si="31"/>
        <v>0</v>
      </c>
      <c r="Y70" s="19"/>
      <c r="Z70" s="103">
        <f t="shared" si="32"/>
        <v>0</v>
      </c>
      <c r="AA70" s="102">
        <f t="shared" si="33"/>
        <v>0</v>
      </c>
      <c r="AB70" s="5" t="s">
        <v>0</v>
      </c>
      <c r="AC70" s="92"/>
    </row>
    <row r="71" spans="1:29" ht="14.4" customHeight="1" x14ac:dyDescent="0.25">
      <c r="A71" s="114"/>
      <c r="B71" s="23"/>
      <c r="C71" s="113"/>
      <c r="D71" s="155" t="s">
        <v>1322</v>
      </c>
      <c r="E71" s="154">
        <v>39</v>
      </c>
      <c r="F71" s="112" t="s">
        <v>1199</v>
      </c>
      <c r="G71" s="111" t="s">
        <v>1157</v>
      </c>
      <c r="H71" s="110" t="s">
        <v>1194</v>
      </c>
      <c r="I71" s="269" t="s">
        <v>1188</v>
      </c>
      <c r="J71" s="268"/>
      <c r="K71" s="267" t="s">
        <v>1079</v>
      </c>
      <c r="L71" s="270"/>
      <c r="M71" s="106" t="s">
        <v>54</v>
      </c>
      <c r="N71" s="106" t="str">
        <f t="shared" si="27"/>
        <v>◄</v>
      </c>
      <c r="O71" s="25"/>
      <c r="P71" s="24"/>
      <c r="Q71" s="106" t="str">
        <f t="shared" si="28"/>
        <v/>
      </c>
      <c r="R71" s="106" t="str">
        <f t="shared" si="29"/>
        <v>◄</v>
      </c>
      <c r="S71" s="25"/>
      <c r="T71" s="24"/>
      <c r="U71" s="23"/>
      <c r="V71" s="22"/>
      <c r="W71" s="105">
        <f t="shared" si="30"/>
        <v>0</v>
      </c>
      <c r="X71" s="104">
        <f t="shared" si="31"/>
        <v>0</v>
      </c>
      <c r="Y71" s="19"/>
      <c r="Z71" s="103">
        <f t="shared" si="32"/>
        <v>0</v>
      </c>
      <c r="AA71" s="102">
        <f t="shared" si="33"/>
        <v>0</v>
      </c>
      <c r="AB71" s="5" t="s">
        <v>0</v>
      </c>
      <c r="AC71" s="92"/>
    </row>
    <row r="72" spans="1:29" ht="14.4" customHeight="1" x14ac:dyDescent="0.25">
      <c r="A72" s="114"/>
      <c r="B72" s="23"/>
      <c r="C72" s="113"/>
      <c r="D72" s="155" t="s">
        <v>1322</v>
      </c>
      <c r="E72" s="154">
        <v>40</v>
      </c>
      <c r="F72" s="112" t="s">
        <v>1199</v>
      </c>
      <c r="G72" s="111" t="s">
        <v>1193</v>
      </c>
      <c r="H72" s="110" t="s">
        <v>1192</v>
      </c>
      <c r="I72" s="269" t="s">
        <v>1188</v>
      </c>
      <c r="J72" s="268"/>
      <c r="K72" s="267" t="s">
        <v>1079</v>
      </c>
      <c r="L72" s="270"/>
      <c r="M72" s="106" t="s">
        <v>54</v>
      </c>
      <c r="N72" s="106" t="str">
        <f t="shared" si="27"/>
        <v>◄</v>
      </c>
      <c r="O72" s="25"/>
      <c r="P72" s="24"/>
      <c r="Q72" s="106" t="str">
        <f t="shared" si="28"/>
        <v/>
      </c>
      <c r="R72" s="106" t="str">
        <f t="shared" si="29"/>
        <v>◄</v>
      </c>
      <c r="S72" s="25"/>
      <c r="T72" s="24"/>
      <c r="U72" s="23"/>
      <c r="V72" s="22"/>
      <c r="W72" s="105">
        <f t="shared" si="30"/>
        <v>0</v>
      </c>
      <c r="X72" s="104">
        <f t="shared" si="31"/>
        <v>0</v>
      </c>
      <c r="Y72" s="19"/>
      <c r="Z72" s="103">
        <f t="shared" si="32"/>
        <v>0</v>
      </c>
      <c r="AA72" s="102">
        <f t="shared" si="33"/>
        <v>0</v>
      </c>
      <c r="AB72" s="5" t="s">
        <v>0</v>
      </c>
      <c r="AC72" s="92"/>
    </row>
    <row r="73" spans="1:29" ht="14.4" customHeight="1" x14ac:dyDescent="0.25">
      <c r="A73" s="114">
        <v>1</v>
      </c>
      <c r="B73" s="23"/>
      <c r="C73" s="113"/>
      <c r="D73" s="189" t="s">
        <v>1322</v>
      </c>
      <c r="E73" s="188" t="s">
        <v>707</v>
      </c>
      <c r="F73" s="112" t="s">
        <v>1199</v>
      </c>
      <c r="G73" s="111" t="s">
        <v>1193</v>
      </c>
      <c r="H73" s="110" t="s">
        <v>1191</v>
      </c>
      <c r="I73" s="269" t="s">
        <v>1188</v>
      </c>
      <c r="J73" s="268" t="s">
        <v>54</v>
      </c>
      <c r="K73" s="267" t="s">
        <v>1079</v>
      </c>
      <c r="L73" s="270"/>
      <c r="M73" s="106" t="s">
        <v>54</v>
      </c>
      <c r="N73" s="106" t="str">
        <f t="shared" si="27"/>
        <v>◄</v>
      </c>
      <c r="O73" s="25"/>
      <c r="P73" s="24"/>
      <c r="Q73" s="106" t="str">
        <f t="shared" si="28"/>
        <v/>
      </c>
      <c r="R73" s="106" t="str">
        <f t="shared" si="29"/>
        <v>◄</v>
      </c>
      <c r="S73" s="25"/>
      <c r="T73" s="24"/>
      <c r="U73" s="23"/>
      <c r="V73" s="22"/>
      <c r="W73" s="105">
        <f t="shared" si="30"/>
        <v>0</v>
      </c>
      <c r="X73" s="104">
        <f t="shared" si="31"/>
        <v>0</v>
      </c>
      <c r="Y73" s="19"/>
      <c r="Z73" s="103">
        <f t="shared" si="32"/>
        <v>0</v>
      </c>
      <c r="AA73" s="102">
        <f t="shared" si="33"/>
        <v>0</v>
      </c>
      <c r="AB73" s="5" t="s">
        <v>0</v>
      </c>
      <c r="AC73" s="92"/>
    </row>
    <row r="74" spans="1:29" ht="14.4" customHeight="1" x14ac:dyDescent="0.25">
      <c r="A74" s="114"/>
      <c r="B74" s="23"/>
      <c r="C74" s="113"/>
      <c r="D74" s="155" t="s">
        <v>1322</v>
      </c>
      <c r="E74" s="154">
        <v>41</v>
      </c>
      <c r="F74" s="112" t="s">
        <v>1199</v>
      </c>
      <c r="G74" s="111" t="s">
        <v>1151</v>
      </c>
      <c r="H74" s="110" t="s">
        <v>1190</v>
      </c>
      <c r="I74" s="269" t="s">
        <v>1188</v>
      </c>
      <c r="J74" s="268" t="s">
        <v>54</v>
      </c>
      <c r="K74" s="267" t="s">
        <v>1079</v>
      </c>
      <c r="L74" s="270"/>
      <c r="M74" s="106" t="s">
        <v>54</v>
      </c>
      <c r="N74" s="106" t="str">
        <f t="shared" si="27"/>
        <v>◄</v>
      </c>
      <c r="O74" s="25"/>
      <c r="P74" s="24"/>
      <c r="Q74" s="106" t="str">
        <f t="shared" si="28"/>
        <v/>
      </c>
      <c r="R74" s="106" t="str">
        <f t="shared" si="29"/>
        <v>◄</v>
      </c>
      <c r="S74" s="25"/>
      <c r="T74" s="24"/>
      <c r="U74" s="23"/>
      <c r="V74" s="22"/>
      <c r="W74" s="105">
        <f t="shared" si="30"/>
        <v>0</v>
      </c>
      <c r="X74" s="104">
        <f t="shared" si="31"/>
        <v>0</v>
      </c>
      <c r="Y74" s="19"/>
      <c r="Z74" s="103">
        <f t="shared" si="32"/>
        <v>0</v>
      </c>
      <c r="AA74" s="102">
        <f t="shared" si="33"/>
        <v>0</v>
      </c>
      <c r="AB74" s="5" t="s">
        <v>0</v>
      </c>
      <c r="AC74" s="92"/>
    </row>
    <row r="75" spans="1:29" ht="14.4" customHeight="1" thickBot="1" x14ac:dyDescent="0.3">
      <c r="A75" s="114"/>
      <c r="B75" s="23"/>
      <c r="C75" s="113"/>
      <c r="D75" s="189" t="s">
        <v>1322</v>
      </c>
      <c r="E75" s="188" t="s">
        <v>706</v>
      </c>
      <c r="F75" s="112" t="s">
        <v>1199</v>
      </c>
      <c r="G75" s="111" t="s">
        <v>1151</v>
      </c>
      <c r="H75" s="110" t="s">
        <v>1189</v>
      </c>
      <c r="I75" s="269" t="s">
        <v>1188</v>
      </c>
      <c r="J75" s="268" t="s">
        <v>54</v>
      </c>
      <c r="K75" s="267" t="s">
        <v>1079</v>
      </c>
      <c r="L75" s="270"/>
      <c r="M75" s="106" t="s">
        <v>54</v>
      </c>
      <c r="N75" s="106" t="str">
        <f t="shared" si="27"/>
        <v>◄</v>
      </c>
      <c r="O75" s="25"/>
      <c r="P75" s="24"/>
      <c r="Q75" s="106" t="str">
        <f t="shared" si="28"/>
        <v/>
      </c>
      <c r="R75" s="106" t="str">
        <f t="shared" si="29"/>
        <v>◄</v>
      </c>
      <c r="S75" s="25"/>
      <c r="T75" s="24"/>
      <c r="U75" s="23"/>
      <c r="V75" s="22"/>
      <c r="W75" s="105">
        <f t="shared" si="30"/>
        <v>0</v>
      </c>
      <c r="X75" s="104">
        <f t="shared" si="31"/>
        <v>0</v>
      </c>
      <c r="Y75" s="19"/>
      <c r="Z75" s="103">
        <f t="shared" si="32"/>
        <v>0</v>
      </c>
      <c r="AA75" s="102">
        <f t="shared" si="33"/>
        <v>0</v>
      </c>
      <c r="AB75" s="5" t="s">
        <v>0</v>
      </c>
      <c r="AC75" s="92"/>
    </row>
    <row r="76" spans="1:29" ht="15.6" customHeight="1" thickTop="1" thickBot="1" x14ac:dyDescent="0.3">
      <c r="A76" s="116"/>
      <c r="B76" s="14">
        <f>ROWS(B77:B82)-1</f>
        <v>5</v>
      </c>
      <c r="C76" s="977" t="s">
        <v>1187</v>
      </c>
      <c r="D76" s="978"/>
      <c r="E76" s="978"/>
      <c r="F76" s="978"/>
      <c r="G76" s="978"/>
      <c r="H76" s="978"/>
      <c r="I76" s="100" t="s">
        <v>1186</v>
      </c>
      <c r="J76" s="264"/>
      <c r="K76" s="263"/>
      <c r="L76" s="193"/>
      <c r="M76" s="97"/>
      <c r="N76" s="96" t="str">
        <f>IF(COUNTIF(M77:M82,"?")&gt;0,"?",IF(AND(O76="◄",P76="►"),"◄►",IF(O76="◄","◄",IF(P76="►","►",""))))</f>
        <v>◄</v>
      </c>
      <c r="O76" s="43" t="str">
        <f>IF(SUM(O77:O82)+1=ROWS(O77:O82)-COUNTIF(O77:O82,"-"),"","◄")</f>
        <v>◄</v>
      </c>
      <c r="P76" s="42" t="str">
        <f>IF(SUM(P77:P82)&gt;0,"►","")</f>
        <v/>
      </c>
      <c r="Q76" s="45"/>
      <c r="R76" s="96" t="str">
        <f>IF(COUNTIF(Q77:Q82,"?")&gt;0,"?",IF(AND(S76="◄",T76="►"),"◄►",IF(S76="◄","◄",IF(T76="►","►",""))))</f>
        <v>◄</v>
      </c>
      <c r="S76" s="43" t="str">
        <f>IF(SUM(S77:S82)+1=ROWS(S77:S82)-COUNTIF(S77:S82,"-"),"","◄")</f>
        <v>◄</v>
      </c>
      <c r="T76" s="42" t="str">
        <f>IF(SUM(T77:T82)&gt;0,"►","")</f>
        <v/>
      </c>
      <c r="U76" s="61">
        <f>ROWS(U77:U82)-1</f>
        <v>5</v>
      </c>
      <c r="V76" s="41">
        <f>SUM(V77:V82)-V82</f>
        <v>0</v>
      </c>
      <c r="W76" s="94" t="s">
        <v>51</v>
      </c>
      <c r="X76" s="93"/>
      <c r="Y76" s="41">
        <f>SUM(Y77:Y82)-Y82</f>
        <v>0</v>
      </c>
      <c r="Z76" s="94" t="s">
        <v>51</v>
      </c>
      <c r="AA76" s="93"/>
      <c r="AB76" s="5" t="s">
        <v>0</v>
      </c>
      <c r="AC76" s="92"/>
    </row>
    <row r="77" spans="1:29" ht="16.2" customHeight="1" x14ac:dyDescent="0.25">
      <c r="A77" s="114"/>
      <c r="B77" s="23"/>
      <c r="C77" s="113"/>
      <c r="D77" s="155" t="s">
        <v>1322</v>
      </c>
      <c r="E77" s="154">
        <v>42</v>
      </c>
      <c r="F77" s="112" t="s">
        <v>1186</v>
      </c>
      <c r="G77" s="111" t="s">
        <v>1185</v>
      </c>
      <c r="H77" s="110" t="s">
        <v>1184</v>
      </c>
      <c r="I77" s="269" t="s">
        <v>1178</v>
      </c>
      <c r="J77" s="268" t="s">
        <v>54</v>
      </c>
      <c r="K77" s="267" t="s">
        <v>1079</v>
      </c>
      <c r="L77" s="270"/>
      <c r="M77" s="106" t="s">
        <v>54</v>
      </c>
      <c r="N77" s="106" t="str">
        <f>IF(AND(O77="",P77&gt;0),"?",IF(O77="","◄",IF(P77&gt;=1,"►","")))</f>
        <v>◄</v>
      </c>
      <c r="O77" s="25"/>
      <c r="P77" s="24"/>
      <c r="Q77" s="106" t="str">
        <f>IF(R77="?","?","")</f>
        <v/>
      </c>
      <c r="R77" s="106" t="str">
        <f>IF(AND(S77="",T77&gt;0),"?",IF(S77="","◄",IF(T77&gt;=1,"►","")))</f>
        <v>◄</v>
      </c>
      <c r="S77" s="25"/>
      <c r="T77" s="24"/>
      <c r="U77" s="23"/>
      <c r="V77" s="22"/>
      <c r="W77" s="105">
        <f t="shared" ref="W77:X81" si="34">(O77*V77)</f>
        <v>0</v>
      </c>
      <c r="X77" s="104">
        <f t="shared" si="34"/>
        <v>0</v>
      </c>
      <c r="Y77" s="19"/>
      <c r="Z77" s="103">
        <f t="shared" ref="Z77:AA81" si="35">(S77*Y77)</f>
        <v>0</v>
      </c>
      <c r="AA77" s="102">
        <f t="shared" si="35"/>
        <v>0</v>
      </c>
      <c r="AB77" s="5" t="s">
        <v>0</v>
      </c>
      <c r="AC77" s="92"/>
    </row>
    <row r="78" spans="1:29" ht="16.2" customHeight="1" x14ac:dyDescent="0.25">
      <c r="A78" s="114"/>
      <c r="B78" s="23"/>
      <c r="C78" s="113"/>
      <c r="D78" s="155" t="s">
        <v>1322</v>
      </c>
      <c r="E78" s="154">
        <v>43</v>
      </c>
      <c r="F78" s="112" t="s">
        <v>1186</v>
      </c>
      <c r="G78" s="111" t="s">
        <v>1183</v>
      </c>
      <c r="H78" s="110" t="s">
        <v>1182</v>
      </c>
      <c r="I78" s="269" t="s">
        <v>1178</v>
      </c>
      <c r="J78" s="268" t="s">
        <v>54</v>
      </c>
      <c r="K78" s="267" t="s">
        <v>1079</v>
      </c>
      <c r="L78" s="270"/>
      <c r="M78" s="106" t="s">
        <v>54</v>
      </c>
      <c r="N78" s="106" t="str">
        <f>IF(AND(O78="",P78&gt;0),"?",IF(O78="","◄",IF(P78&gt;=1,"►","")))</f>
        <v>◄</v>
      </c>
      <c r="O78" s="25"/>
      <c r="P78" s="24"/>
      <c r="Q78" s="106" t="str">
        <f>IF(R78="?","?","")</f>
        <v/>
      </c>
      <c r="R78" s="106" t="str">
        <f>IF(AND(S78="",T78&gt;0),"?",IF(S78="","◄",IF(T78&gt;=1,"►","")))</f>
        <v>◄</v>
      </c>
      <c r="S78" s="25"/>
      <c r="T78" s="24"/>
      <c r="U78" s="23"/>
      <c r="V78" s="22"/>
      <c r="W78" s="105">
        <f t="shared" si="34"/>
        <v>0</v>
      </c>
      <c r="X78" s="104">
        <f t="shared" si="34"/>
        <v>0</v>
      </c>
      <c r="Y78" s="19"/>
      <c r="Z78" s="103">
        <f t="shared" si="35"/>
        <v>0</v>
      </c>
      <c r="AA78" s="102">
        <f t="shared" si="35"/>
        <v>0</v>
      </c>
      <c r="AB78" s="5" t="s">
        <v>0</v>
      </c>
      <c r="AC78" s="92"/>
    </row>
    <row r="79" spans="1:29" ht="16.2" customHeight="1" x14ac:dyDescent="0.25">
      <c r="A79" s="114"/>
      <c r="B79" s="23"/>
      <c r="C79" s="113"/>
      <c r="D79" s="155" t="s">
        <v>1322</v>
      </c>
      <c r="E79" s="154">
        <v>44</v>
      </c>
      <c r="F79" s="112" t="s">
        <v>1186</v>
      </c>
      <c r="G79" s="111" t="s">
        <v>1055</v>
      </c>
      <c r="H79" s="110" t="s">
        <v>1181</v>
      </c>
      <c r="I79" s="269" t="s">
        <v>1177</v>
      </c>
      <c r="J79" s="268" t="s">
        <v>54</v>
      </c>
      <c r="K79" s="267" t="s">
        <v>1079</v>
      </c>
      <c r="L79" s="270"/>
      <c r="M79" s="106" t="s">
        <v>54</v>
      </c>
      <c r="N79" s="106" t="str">
        <f>IF(AND(O79="",P79&gt;0),"?",IF(O79="","◄",IF(P79&gt;=1,"►","")))</f>
        <v>◄</v>
      </c>
      <c r="O79" s="25"/>
      <c r="P79" s="24"/>
      <c r="Q79" s="106" t="str">
        <f>IF(R79="?","?","")</f>
        <v/>
      </c>
      <c r="R79" s="106" t="str">
        <f>IF(AND(S79="",T79&gt;0),"?",IF(S79="","◄",IF(T79&gt;=1,"►","")))</f>
        <v>◄</v>
      </c>
      <c r="S79" s="25"/>
      <c r="T79" s="24"/>
      <c r="U79" s="23"/>
      <c r="V79" s="22"/>
      <c r="W79" s="105">
        <f t="shared" si="34"/>
        <v>0</v>
      </c>
      <c r="X79" s="104">
        <f t="shared" si="34"/>
        <v>0</v>
      </c>
      <c r="Y79" s="19"/>
      <c r="Z79" s="103">
        <f t="shared" si="35"/>
        <v>0</v>
      </c>
      <c r="AA79" s="102">
        <f t="shared" si="35"/>
        <v>0</v>
      </c>
      <c r="AB79" s="5" t="s">
        <v>0</v>
      </c>
      <c r="AC79" s="92"/>
    </row>
    <row r="80" spans="1:29" ht="16.2" customHeight="1" x14ac:dyDescent="0.25">
      <c r="A80" s="114"/>
      <c r="B80" s="23"/>
      <c r="C80" s="113"/>
      <c r="D80" s="155" t="s">
        <v>1322</v>
      </c>
      <c r="E80" s="154">
        <v>45</v>
      </c>
      <c r="F80" s="112" t="s">
        <v>1186</v>
      </c>
      <c r="G80" s="111" t="s">
        <v>1180</v>
      </c>
      <c r="H80" s="110" t="s">
        <v>1179</v>
      </c>
      <c r="I80" s="269" t="s">
        <v>1178</v>
      </c>
      <c r="J80" s="268" t="s">
        <v>54</v>
      </c>
      <c r="K80" s="267" t="s">
        <v>1079</v>
      </c>
      <c r="L80" s="270"/>
      <c r="M80" s="106" t="s">
        <v>54</v>
      </c>
      <c r="N80" s="106" t="str">
        <f>IF(AND(O80="",P80&gt;0),"?",IF(O80="","◄",IF(P80&gt;=1,"►","")))</f>
        <v>◄</v>
      </c>
      <c r="O80" s="25"/>
      <c r="P80" s="24"/>
      <c r="Q80" s="106" t="str">
        <f>IF(R80="?","?","")</f>
        <v/>
      </c>
      <c r="R80" s="106" t="str">
        <f>IF(AND(S80="",T80&gt;0),"?",IF(S80="","◄",IF(T80&gt;=1,"►","")))</f>
        <v>◄</v>
      </c>
      <c r="S80" s="25"/>
      <c r="T80" s="24"/>
      <c r="U80" s="23"/>
      <c r="V80" s="22"/>
      <c r="W80" s="105">
        <f t="shared" si="34"/>
        <v>0</v>
      </c>
      <c r="X80" s="104">
        <f t="shared" si="34"/>
        <v>0</v>
      </c>
      <c r="Y80" s="19"/>
      <c r="Z80" s="103">
        <f t="shared" si="35"/>
        <v>0</v>
      </c>
      <c r="AA80" s="102">
        <f t="shared" si="35"/>
        <v>0</v>
      </c>
      <c r="AB80" s="5" t="s">
        <v>0</v>
      </c>
      <c r="AC80" s="92"/>
    </row>
    <row r="81" spans="1:29" ht="16.2" customHeight="1" thickBot="1" x14ac:dyDescent="0.3">
      <c r="A81" s="114"/>
      <c r="B81" s="23"/>
      <c r="C81" s="113"/>
      <c r="D81" s="155" t="s">
        <v>1322</v>
      </c>
      <c r="E81" s="154">
        <v>46</v>
      </c>
      <c r="F81" s="112" t="s">
        <v>1186</v>
      </c>
      <c r="G81" s="111" t="s">
        <v>1048</v>
      </c>
      <c r="H81" s="110" t="s">
        <v>1076</v>
      </c>
      <c r="I81" s="269" t="s">
        <v>1177</v>
      </c>
      <c r="J81" s="268" t="s">
        <v>54</v>
      </c>
      <c r="K81" s="267" t="s">
        <v>1079</v>
      </c>
      <c r="L81" s="270"/>
      <c r="M81" s="106" t="s">
        <v>54</v>
      </c>
      <c r="N81" s="106" t="str">
        <f>IF(AND(O81="",P81&gt;0),"?",IF(O81="","◄",IF(P81&gt;=1,"►","")))</f>
        <v>◄</v>
      </c>
      <c r="O81" s="25"/>
      <c r="P81" s="24"/>
      <c r="Q81" s="106" t="str">
        <f>IF(R81="?","?","")</f>
        <v/>
      </c>
      <c r="R81" s="106" t="str">
        <f>IF(AND(S81="",T81&gt;0),"?",IF(S81="","◄",IF(T81&gt;=1,"►","")))</f>
        <v>◄</v>
      </c>
      <c r="S81" s="25"/>
      <c r="T81" s="24"/>
      <c r="U81" s="23"/>
      <c r="V81" s="22"/>
      <c r="W81" s="105">
        <f t="shared" si="34"/>
        <v>0</v>
      </c>
      <c r="X81" s="104">
        <f t="shared" si="34"/>
        <v>0</v>
      </c>
      <c r="Y81" s="19"/>
      <c r="Z81" s="103">
        <f t="shared" si="35"/>
        <v>0</v>
      </c>
      <c r="AA81" s="102">
        <f t="shared" si="35"/>
        <v>0</v>
      </c>
      <c r="AB81" s="5" t="s">
        <v>0</v>
      </c>
      <c r="AC81" s="92"/>
    </row>
    <row r="82" spans="1:29" ht="16.2" customHeight="1" thickTop="1" thickBot="1" x14ac:dyDescent="0.3">
      <c r="A82" s="116"/>
      <c r="B82" s="14">
        <f>ROWS(B83:B105)-1</f>
        <v>22</v>
      </c>
      <c r="C82" s="977" t="s">
        <v>1176</v>
      </c>
      <c r="D82" s="978"/>
      <c r="E82" s="978"/>
      <c r="F82" s="978"/>
      <c r="G82" s="978"/>
      <c r="H82" s="978"/>
      <c r="I82" s="100" t="s">
        <v>1175</v>
      </c>
      <c r="J82" s="264"/>
      <c r="K82" s="263"/>
      <c r="L82" s="193"/>
      <c r="M82" s="97"/>
      <c r="N82" s="96" t="str">
        <f>IF(COUNTIF(M83:M105,"?")&gt;0,"?",IF(AND(O82="◄",P82="►"),"◄►",IF(O82="◄","◄",IF(P82="►","►",""))))</f>
        <v>◄</v>
      </c>
      <c r="O82" s="43" t="str">
        <f>IF(SUM(O83:O105)+1=ROWS(O83:O105)-COUNTIF(O83:O105,"-"),"","◄")</f>
        <v>◄</v>
      </c>
      <c r="P82" s="42" t="str">
        <f>IF(SUM(P83:P105)&gt;0,"►","")</f>
        <v/>
      </c>
      <c r="Q82" s="45"/>
      <c r="R82" s="96" t="str">
        <f>IF(COUNTIF(Q83:Q105,"?")&gt;0,"?",IF(AND(S82="◄",T82="►"),"◄►",IF(S82="◄","◄",IF(T82="►","►",""))))</f>
        <v>◄</v>
      </c>
      <c r="S82" s="43" t="str">
        <f>IF(SUM(S83:S105)+1=ROWS(S83:S105)-COUNTIF(S83:S105,"-"),"","◄")</f>
        <v>◄</v>
      </c>
      <c r="T82" s="42" t="str">
        <f>IF(SUM(T83:T105)&gt;0,"►","")</f>
        <v/>
      </c>
      <c r="U82" s="61">
        <f>ROWS(U83:U105)-1</f>
        <v>22</v>
      </c>
      <c r="V82" s="41">
        <f>SUM(V83:V105)-V105</f>
        <v>0</v>
      </c>
      <c r="W82" s="94" t="s">
        <v>51</v>
      </c>
      <c r="X82" s="93"/>
      <c r="Y82" s="41">
        <f>SUM(Y83:Y105)-Y105</f>
        <v>0</v>
      </c>
      <c r="Z82" s="94" t="s">
        <v>51</v>
      </c>
      <c r="AA82" s="93"/>
      <c r="AB82" s="5" t="s">
        <v>0</v>
      </c>
      <c r="AC82" s="92"/>
    </row>
    <row r="83" spans="1:29" ht="16.2" customHeight="1" x14ac:dyDescent="0.25">
      <c r="A83" s="114"/>
      <c r="B83" s="23"/>
      <c r="C83" s="113"/>
      <c r="D83" s="155" t="s">
        <v>1322</v>
      </c>
      <c r="E83" s="154">
        <v>47</v>
      </c>
      <c r="F83" s="112" t="s">
        <v>1175</v>
      </c>
      <c r="G83" s="111" t="s">
        <v>1155</v>
      </c>
      <c r="H83" s="110" t="s">
        <v>1174</v>
      </c>
      <c r="I83" s="271" t="s">
        <v>1138</v>
      </c>
      <c r="J83" s="268"/>
      <c r="K83" s="268" t="s">
        <v>1148</v>
      </c>
      <c r="L83" s="272"/>
      <c r="M83" s="106" t="s">
        <v>54</v>
      </c>
      <c r="N83" s="106" t="str">
        <f t="shared" ref="N83:N104" si="36">IF(AND(O83="",P83&gt;0),"?",IF(O83="","◄",IF(P83&gt;=1,"►","")))</f>
        <v>◄</v>
      </c>
      <c r="O83" s="25"/>
      <c r="P83" s="24"/>
      <c r="Q83" s="106" t="str">
        <f t="shared" ref="Q83:Q104" si="37">IF(R83="?","?","")</f>
        <v/>
      </c>
      <c r="R83" s="106" t="str">
        <f t="shared" ref="R83:R104" si="38">IF(AND(S83="",T83&gt;0),"?",IF(S83="","◄",IF(T83&gt;=1,"►","")))</f>
        <v>◄</v>
      </c>
      <c r="S83" s="25"/>
      <c r="T83" s="24"/>
      <c r="U83" s="23"/>
      <c r="V83" s="22"/>
      <c r="W83" s="105">
        <f t="shared" ref="W83:W104" si="39">(O83*V83)</f>
        <v>0</v>
      </c>
      <c r="X83" s="104">
        <f t="shared" ref="X83:X104" si="40">(P83*W83)</f>
        <v>0</v>
      </c>
      <c r="Y83" s="19"/>
      <c r="Z83" s="103">
        <f t="shared" ref="Z83:Z104" si="41">(S83*Y83)</f>
        <v>0</v>
      </c>
      <c r="AA83" s="102">
        <f t="shared" ref="AA83:AA104" si="42">(T83*Z83)</f>
        <v>0</v>
      </c>
      <c r="AB83" s="5" t="s">
        <v>0</v>
      </c>
      <c r="AC83" s="92"/>
    </row>
    <row r="84" spans="1:29" ht="16.2" customHeight="1" x14ac:dyDescent="0.25">
      <c r="A84" s="114"/>
      <c r="B84" s="23"/>
      <c r="C84" s="113"/>
      <c r="D84" s="189" t="s">
        <v>1322</v>
      </c>
      <c r="E84" s="188" t="s">
        <v>1173</v>
      </c>
      <c r="F84" s="112" t="s">
        <v>1175</v>
      </c>
      <c r="G84" s="111" t="s">
        <v>1155</v>
      </c>
      <c r="H84" s="110" t="s">
        <v>1172</v>
      </c>
      <c r="I84" s="271" t="s">
        <v>1138</v>
      </c>
      <c r="J84" s="268" t="s">
        <v>54</v>
      </c>
      <c r="K84" s="268" t="s">
        <v>1148</v>
      </c>
      <c r="L84" s="272"/>
      <c r="M84" s="106" t="s">
        <v>54</v>
      </c>
      <c r="N84" s="106" t="str">
        <f t="shared" si="36"/>
        <v>◄</v>
      </c>
      <c r="O84" s="25"/>
      <c r="P84" s="24"/>
      <c r="Q84" s="106" t="str">
        <f t="shared" si="37"/>
        <v/>
      </c>
      <c r="R84" s="106" t="str">
        <f t="shared" si="38"/>
        <v>◄</v>
      </c>
      <c r="S84" s="25"/>
      <c r="T84" s="24"/>
      <c r="U84" s="23"/>
      <c r="V84" s="22"/>
      <c r="W84" s="105">
        <f t="shared" si="39"/>
        <v>0</v>
      </c>
      <c r="X84" s="104">
        <f t="shared" si="40"/>
        <v>0</v>
      </c>
      <c r="Y84" s="19"/>
      <c r="Z84" s="103">
        <f t="shared" si="41"/>
        <v>0</v>
      </c>
      <c r="AA84" s="102">
        <f t="shared" si="42"/>
        <v>0</v>
      </c>
      <c r="AB84" s="5" t="s">
        <v>0</v>
      </c>
      <c r="AC84" s="92"/>
    </row>
    <row r="85" spans="1:29" ht="16.2" customHeight="1" x14ac:dyDescent="0.25">
      <c r="A85" s="114"/>
      <c r="B85" s="23"/>
      <c r="C85" s="113"/>
      <c r="D85" s="155" t="s">
        <v>1322</v>
      </c>
      <c r="E85" s="154">
        <v>48</v>
      </c>
      <c r="F85" s="112" t="s">
        <v>1175</v>
      </c>
      <c r="G85" s="111" t="s">
        <v>1171</v>
      </c>
      <c r="H85" s="110" t="s">
        <v>1170</v>
      </c>
      <c r="I85" s="271" t="s">
        <v>1138</v>
      </c>
      <c r="J85" s="268" t="s">
        <v>54</v>
      </c>
      <c r="K85" s="268" t="s">
        <v>1148</v>
      </c>
      <c r="L85" s="272"/>
      <c r="M85" s="106" t="s">
        <v>54</v>
      </c>
      <c r="N85" s="106" t="str">
        <f t="shared" si="36"/>
        <v>◄</v>
      </c>
      <c r="O85" s="25"/>
      <c r="P85" s="24"/>
      <c r="Q85" s="106" t="str">
        <f t="shared" si="37"/>
        <v/>
      </c>
      <c r="R85" s="106" t="str">
        <f t="shared" si="38"/>
        <v>◄</v>
      </c>
      <c r="S85" s="25"/>
      <c r="T85" s="24"/>
      <c r="U85" s="23"/>
      <c r="V85" s="22"/>
      <c r="W85" s="105">
        <f t="shared" si="39"/>
        <v>0</v>
      </c>
      <c r="X85" s="104">
        <f t="shared" si="40"/>
        <v>0</v>
      </c>
      <c r="Y85" s="19"/>
      <c r="Z85" s="103">
        <f t="shared" si="41"/>
        <v>0</v>
      </c>
      <c r="AA85" s="102">
        <f t="shared" si="42"/>
        <v>0</v>
      </c>
      <c r="AB85" s="5" t="s">
        <v>0</v>
      </c>
      <c r="AC85" s="92"/>
    </row>
    <row r="86" spans="1:29" ht="16.2" customHeight="1" x14ac:dyDescent="0.25">
      <c r="A86" s="114"/>
      <c r="B86" s="23"/>
      <c r="C86" s="113"/>
      <c r="D86" s="155" t="s">
        <v>1322</v>
      </c>
      <c r="E86" s="154">
        <v>49</v>
      </c>
      <c r="F86" s="112" t="s">
        <v>1175</v>
      </c>
      <c r="G86" s="111" t="s">
        <v>1169</v>
      </c>
      <c r="H86" s="110" t="s">
        <v>1168</v>
      </c>
      <c r="I86" s="269" t="s">
        <v>1104</v>
      </c>
      <c r="J86" s="268" t="s">
        <v>54</v>
      </c>
      <c r="K86" s="268" t="s">
        <v>1148</v>
      </c>
      <c r="L86" s="272"/>
      <c r="M86" s="106" t="s">
        <v>54</v>
      </c>
      <c r="N86" s="106" t="str">
        <f t="shared" si="36"/>
        <v>◄</v>
      </c>
      <c r="O86" s="25"/>
      <c r="P86" s="24"/>
      <c r="Q86" s="106" t="str">
        <f t="shared" si="37"/>
        <v/>
      </c>
      <c r="R86" s="106" t="str">
        <f t="shared" si="38"/>
        <v>◄</v>
      </c>
      <c r="S86" s="25"/>
      <c r="T86" s="24"/>
      <c r="U86" s="23"/>
      <c r="V86" s="22"/>
      <c r="W86" s="105">
        <f t="shared" si="39"/>
        <v>0</v>
      </c>
      <c r="X86" s="104">
        <f t="shared" si="40"/>
        <v>0</v>
      </c>
      <c r="Y86" s="19"/>
      <c r="Z86" s="103">
        <f t="shared" si="41"/>
        <v>0</v>
      </c>
      <c r="AA86" s="102">
        <f t="shared" si="42"/>
        <v>0</v>
      </c>
      <c r="AB86" s="5" t="s">
        <v>0</v>
      </c>
      <c r="AC86" s="92"/>
    </row>
    <row r="87" spans="1:29" ht="16.2" customHeight="1" x14ac:dyDescent="0.25">
      <c r="A87" s="114"/>
      <c r="B87" s="23"/>
      <c r="C87" s="113"/>
      <c r="D87" s="155" t="s">
        <v>1322</v>
      </c>
      <c r="E87" s="154">
        <v>50</v>
      </c>
      <c r="F87" s="112" t="s">
        <v>1175</v>
      </c>
      <c r="G87" s="111" t="s">
        <v>1165</v>
      </c>
      <c r="H87" s="110" t="s">
        <v>1167</v>
      </c>
      <c r="I87" s="271" t="s">
        <v>1138</v>
      </c>
      <c r="J87" s="268" t="s">
        <v>54</v>
      </c>
      <c r="K87" s="268" t="s">
        <v>1148</v>
      </c>
      <c r="L87" s="272"/>
      <c r="M87" s="106" t="s">
        <v>54</v>
      </c>
      <c r="N87" s="106" t="str">
        <f t="shared" si="36"/>
        <v>◄</v>
      </c>
      <c r="O87" s="25"/>
      <c r="P87" s="24"/>
      <c r="Q87" s="106" t="str">
        <f t="shared" si="37"/>
        <v/>
      </c>
      <c r="R87" s="106" t="str">
        <f t="shared" si="38"/>
        <v>◄</v>
      </c>
      <c r="S87" s="25"/>
      <c r="T87" s="24"/>
      <c r="U87" s="23"/>
      <c r="V87" s="22"/>
      <c r="W87" s="105">
        <f t="shared" si="39"/>
        <v>0</v>
      </c>
      <c r="X87" s="104">
        <f t="shared" si="40"/>
        <v>0</v>
      </c>
      <c r="Y87" s="19"/>
      <c r="Z87" s="103">
        <f t="shared" si="41"/>
        <v>0</v>
      </c>
      <c r="AA87" s="102">
        <f t="shared" si="42"/>
        <v>0</v>
      </c>
      <c r="AB87" s="5" t="s">
        <v>0</v>
      </c>
      <c r="AC87" s="92"/>
    </row>
    <row r="88" spans="1:29" ht="16.2" customHeight="1" x14ac:dyDescent="0.25">
      <c r="A88" s="114"/>
      <c r="B88" s="23"/>
      <c r="C88" s="113"/>
      <c r="D88" s="189" t="s">
        <v>1322</v>
      </c>
      <c r="E88" s="188" t="s">
        <v>1166</v>
      </c>
      <c r="F88" s="112" t="s">
        <v>1175</v>
      </c>
      <c r="G88" s="111" t="s">
        <v>1165</v>
      </c>
      <c r="H88" s="110" t="s">
        <v>1164</v>
      </c>
      <c r="I88" s="271" t="s">
        <v>1138</v>
      </c>
      <c r="J88" s="268" t="s">
        <v>54</v>
      </c>
      <c r="K88" s="268" t="s">
        <v>1148</v>
      </c>
      <c r="L88" s="272"/>
      <c r="M88" s="106" t="s">
        <v>54</v>
      </c>
      <c r="N88" s="106" t="str">
        <f t="shared" si="36"/>
        <v>◄</v>
      </c>
      <c r="O88" s="25"/>
      <c r="P88" s="24"/>
      <c r="Q88" s="106" t="str">
        <f t="shared" si="37"/>
        <v/>
      </c>
      <c r="R88" s="106" t="str">
        <f t="shared" si="38"/>
        <v>◄</v>
      </c>
      <c r="S88" s="25"/>
      <c r="T88" s="24"/>
      <c r="U88" s="23"/>
      <c r="V88" s="22"/>
      <c r="W88" s="105">
        <f t="shared" si="39"/>
        <v>0</v>
      </c>
      <c r="X88" s="104">
        <f t="shared" si="40"/>
        <v>0</v>
      </c>
      <c r="Y88" s="19"/>
      <c r="Z88" s="103">
        <f t="shared" si="41"/>
        <v>0</v>
      </c>
      <c r="AA88" s="102">
        <f t="shared" si="42"/>
        <v>0</v>
      </c>
      <c r="AB88" s="5" t="s">
        <v>0</v>
      </c>
      <c r="AC88" s="92"/>
    </row>
    <row r="89" spans="1:29" ht="16.2" customHeight="1" x14ac:dyDescent="0.25">
      <c r="A89" s="114"/>
      <c r="B89" s="23"/>
      <c r="C89" s="113"/>
      <c r="D89" s="155" t="s">
        <v>1322</v>
      </c>
      <c r="E89" s="154">
        <v>51</v>
      </c>
      <c r="F89" s="112" t="s">
        <v>1175</v>
      </c>
      <c r="G89" s="111" t="s">
        <v>1022</v>
      </c>
      <c r="H89" s="110" t="s">
        <v>1163</v>
      </c>
      <c r="I89" s="271" t="s">
        <v>1138</v>
      </c>
      <c r="J89" s="268" t="s">
        <v>54</v>
      </c>
      <c r="K89" s="268" t="s">
        <v>1148</v>
      </c>
      <c r="L89" s="272"/>
      <c r="M89" s="106" t="s">
        <v>54</v>
      </c>
      <c r="N89" s="106" t="str">
        <f t="shared" si="36"/>
        <v>◄</v>
      </c>
      <c r="O89" s="25"/>
      <c r="P89" s="24"/>
      <c r="Q89" s="106" t="str">
        <f t="shared" si="37"/>
        <v/>
      </c>
      <c r="R89" s="106" t="str">
        <f t="shared" si="38"/>
        <v>◄</v>
      </c>
      <c r="S89" s="25"/>
      <c r="T89" s="24"/>
      <c r="U89" s="23"/>
      <c r="V89" s="22"/>
      <c r="W89" s="105">
        <f t="shared" si="39"/>
        <v>0</v>
      </c>
      <c r="X89" s="104">
        <f t="shared" si="40"/>
        <v>0</v>
      </c>
      <c r="Y89" s="19"/>
      <c r="Z89" s="103">
        <f t="shared" si="41"/>
        <v>0</v>
      </c>
      <c r="AA89" s="102">
        <f t="shared" si="42"/>
        <v>0</v>
      </c>
      <c r="AB89" s="5" t="s">
        <v>0</v>
      </c>
      <c r="AC89" s="92"/>
    </row>
    <row r="90" spans="1:29" ht="16.2" customHeight="1" x14ac:dyDescent="0.25">
      <c r="A90" s="114"/>
      <c r="B90" s="23"/>
      <c r="C90" s="113"/>
      <c r="D90" s="189" t="s">
        <v>1322</v>
      </c>
      <c r="E90" s="188" t="s">
        <v>1162</v>
      </c>
      <c r="F90" s="112" t="s">
        <v>1175</v>
      </c>
      <c r="G90" s="111" t="s">
        <v>1022</v>
      </c>
      <c r="H90" s="110" t="s">
        <v>1161</v>
      </c>
      <c r="I90" s="271" t="s">
        <v>1138</v>
      </c>
      <c r="J90" s="268" t="s">
        <v>54</v>
      </c>
      <c r="K90" s="268" t="s">
        <v>1148</v>
      </c>
      <c r="L90" s="272"/>
      <c r="M90" s="106" t="s">
        <v>54</v>
      </c>
      <c r="N90" s="106" t="str">
        <f t="shared" si="36"/>
        <v>◄</v>
      </c>
      <c r="O90" s="25"/>
      <c r="P90" s="24"/>
      <c r="Q90" s="106" t="str">
        <f t="shared" si="37"/>
        <v/>
      </c>
      <c r="R90" s="106" t="str">
        <f t="shared" si="38"/>
        <v>◄</v>
      </c>
      <c r="S90" s="25"/>
      <c r="T90" s="24"/>
      <c r="U90" s="23"/>
      <c r="V90" s="22"/>
      <c r="W90" s="105">
        <f t="shared" si="39"/>
        <v>0</v>
      </c>
      <c r="X90" s="104">
        <f t="shared" si="40"/>
        <v>0</v>
      </c>
      <c r="Y90" s="19"/>
      <c r="Z90" s="103">
        <f t="shared" si="41"/>
        <v>0</v>
      </c>
      <c r="AA90" s="102">
        <f t="shared" si="42"/>
        <v>0</v>
      </c>
      <c r="AB90" s="5" t="s">
        <v>0</v>
      </c>
      <c r="AC90" s="92"/>
    </row>
    <row r="91" spans="1:29" ht="16.2" customHeight="1" x14ac:dyDescent="0.25">
      <c r="A91" s="114"/>
      <c r="B91" s="23"/>
      <c r="C91" s="113"/>
      <c r="D91" s="155" t="s">
        <v>1322</v>
      </c>
      <c r="E91" s="154">
        <v>52</v>
      </c>
      <c r="F91" s="112" t="s">
        <v>1175</v>
      </c>
      <c r="G91" s="111" t="s">
        <v>1159</v>
      </c>
      <c r="H91" s="110" t="s">
        <v>1160</v>
      </c>
      <c r="I91" s="271" t="s">
        <v>1138</v>
      </c>
      <c r="J91" s="268" t="s">
        <v>54</v>
      </c>
      <c r="K91" s="268" t="s">
        <v>1148</v>
      </c>
      <c r="L91" s="272"/>
      <c r="M91" s="106" t="s">
        <v>54</v>
      </c>
      <c r="N91" s="106" t="str">
        <f t="shared" si="36"/>
        <v>◄</v>
      </c>
      <c r="O91" s="25"/>
      <c r="P91" s="24"/>
      <c r="Q91" s="106" t="str">
        <f t="shared" si="37"/>
        <v/>
      </c>
      <c r="R91" s="106" t="str">
        <f t="shared" si="38"/>
        <v>◄</v>
      </c>
      <c r="S91" s="25"/>
      <c r="T91" s="24"/>
      <c r="U91" s="23"/>
      <c r="V91" s="22"/>
      <c r="W91" s="105">
        <f t="shared" si="39"/>
        <v>0</v>
      </c>
      <c r="X91" s="104">
        <f t="shared" si="40"/>
        <v>0</v>
      </c>
      <c r="Y91" s="19"/>
      <c r="Z91" s="103">
        <f t="shared" si="41"/>
        <v>0</v>
      </c>
      <c r="AA91" s="102">
        <f t="shared" si="42"/>
        <v>0</v>
      </c>
      <c r="AB91" s="5" t="s">
        <v>0</v>
      </c>
      <c r="AC91" s="92"/>
    </row>
    <row r="92" spans="1:29" ht="16.2" customHeight="1" x14ac:dyDescent="0.25">
      <c r="A92" s="114"/>
      <c r="B92" s="23"/>
      <c r="C92" s="113"/>
      <c r="D92" s="189" t="s">
        <v>1322</v>
      </c>
      <c r="E92" s="188" t="s">
        <v>693</v>
      </c>
      <c r="F92" s="112" t="s">
        <v>1175</v>
      </c>
      <c r="G92" s="111" t="s">
        <v>1159</v>
      </c>
      <c r="H92" s="110" t="s">
        <v>1158</v>
      </c>
      <c r="I92" s="271" t="s">
        <v>1138</v>
      </c>
      <c r="J92" s="268" t="s">
        <v>54</v>
      </c>
      <c r="K92" s="268" t="s">
        <v>1148</v>
      </c>
      <c r="L92" s="272"/>
      <c r="M92" s="106" t="s">
        <v>54</v>
      </c>
      <c r="N92" s="106" t="str">
        <f t="shared" si="36"/>
        <v>◄</v>
      </c>
      <c r="O92" s="25"/>
      <c r="P92" s="24"/>
      <c r="Q92" s="106" t="str">
        <f t="shared" si="37"/>
        <v/>
      </c>
      <c r="R92" s="106" t="str">
        <f t="shared" si="38"/>
        <v>◄</v>
      </c>
      <c r="S92" s="25"/>
      <c r="T92" s="24"/>
      <c r="U92" s="23"/>
      <c r="V92" s="22"/>
      <c r="W92" s="105">
        <f t="shared" si="39"/>
        <v>0</v>
      </c>
      <c r="X92" s="104">
        <f t="shared" si="40"/>
        <v>0</v>
      </c>
      <c r="Y92" s="19"/>
      <c r="Z92" s="103">
        <f t="shared" si="41"/>
        <v>0</v>
      </c>
      <c r="AA92" s="102">
        <f t="shared" si="42"/>
        <v>0</v>
      </c>
      <c r="AB92" s="5" t="s">
        <v>0</v>
      </c>
      <c r="AC92" s="92"/>
    </row>
    <row r="93" spans="1:29" ht="16.2" customHeight="1" x14ac:dyDescent="0.25">
      <c r="A93" s="114"/>
      <c r="B93" s="23"/>
      <c r="C93" s="113"/>
      <c r="D93" s="155" t="s">
        <v>1322</v>
      </c>
      <c r="E93" s="154">
        <v>53</v>
      </c>
      <c r="F93" s="112" t="s">
        <v>1175</v>
      </c>
      <c r="G93" s="111" t="s">
        <v>1157</v>
      </c>
      <c r="H93" s="110" t="s">
        <v>1156</v>
      </c>
      <c r="I93" s="271" t="s">
        <v>1138</v>
      </c>
      <c r="J93" s="268" t="s">
        <v>54</v>
      </c>
      <c r="K93" s="268" t="s">
        <v>1148</v>
      </c>
      <c r="L93" s="272"/>
      <c r="M93" s="106" t="s">
        <v>54</v>
      </c>
      <c r="N93" s="106" t="str">
        <f t="shared" si="36"/>
        <v>◄</v>
      </c>
      <c r="O93" s="25"/>
      <c r="P93" s="24"/>
      <c r="Q93" s="106" t="str">
        <f t="shared" si="37"/>
        <v/>
      </c>
      <c r="R93" s="106" t="str">
        <f t="shared" si="38"/>
        <v>◄</v>
      </c>
      <c r="S93" s="25"/>
      <c r="T93" s="24"/>
      <c r="U93" s="23"/>
      <c r="V93" s="22"/>
      <c r="W93" s="105">
        <f t="shared" si="39"/>
        <v>0</v>
      </c>
      <c r="X93" s="104">
        <f t="shared" si="40"/>
        <v>0</v>
      </c>
      <c r="Y93" s="19"/>
      <c r="Z93" s="103">
        <f t="shared" si="41"/>
        <v>0</v>
      </c>
      <c r="AA93" s="102">
        <f t="shared" si="42"/>
        <v>0</v>
      </c>
      <c r="AB93" s="5" t="s">
        <v>0</v>
      </c>
      <c r="AC93" s="92"/>
    </row>
    <row r="94" spans="1:29" ht="16.2" customHeight="1" x14ac:dyDescent="0.25">
      <c r="A94" s="114"/>
      <c r="B94" s="23"/>
      <c r="C94" s="113"/>
      <c r="D94" s="155" t="s">
        <v>1322</v>
      </c>
      <c r="E94" s="154">
        <v>54</v>
      </c>
      <c r="F94" s="112" t="s">
        <v>1175</v>
      </c>
      <c r="G94" s="111" t="s">
        <v>1155</v>
      </c>
      <c r="H94" s="110" t="s">
        <v>1154</v>
      </c>
      <c r="I94" s="271" t="s">
        <v>1138</v>
      </c>
      <c r="J94" s="268" t="s">
        <v>54</v>
      </c>
      <c r="K94" s="268" t="s">
        <v>1148</v>
      </c>
      <c r="L94" s="272"/>
      <c r="M94" s="106" t="s">
        <v>54</v>
      </c>
      <c r="N94" s="106" t="str">
        <f t="shared" si="36"/>
        <v>◄</v>
      </c>
      <c r="O94" s="25"/>
      <c r="P94" s="24"/>
      <c r="Q94" s="106" t="str">
        <f t="shared" si="37"/>
        <v/>
      </c>
      <c r="R94" s="106" t="str">
        <f t="shared" si="38"/>
        <v>◄</v>
      </c>
      <c r="S94" s="25"/>
      <c r="T94" s="24"/>
      <c r="U94" s="23"/>
      <c r="V94" s="22"/>
      <c r="W94" s="105">
        <f t="shared" si="39"/>
        <v>0</v>
      </c>
      <c r="X94" s="104">
        <f t="shared" si="40"/>
        <v>0</v>
      </c>
      <c r="Y94" s="19"/>
      <c r="Z94" s="103">
        <f t="shared" si="41"/>
        <v>0</v>
      </c>
      <c r="AA94" s="102">
        <f t="shared" si="42"/>
        <v>0</v>
      </c>
      <c r="AB94" s="5" t="s">
        <v>0</v>
      </c>
      <c r="AC94" s="92"/>
    </row>
    <row r="95" spans="1:29" ht="16.2" customHeight="1" x14ac:dyDescent="0.25">
      <c r="A95" s="114"/>
      <c r="B95" s="23"/>
      <c r="C95" s="113"/>
      <c r="D95" s="189" t="s">
        <v>1322</v>
      </c>
      <c r="E95" s="188" t="s">
        <v>690</v>
      </c>
      <c r="F95" s="112" t="s">
        <v>1175</v>
      </c>
      <c r="G95" s="111" t="s">
        <v>1153</v>
      </c>
      <c r="H95" s="110" t="s">
        <v>1152</v>
      </c>
      <c r="I95" s="271" t="s">
        <v>1138</v>
      </c>
      <c r="J95" s="268" t="s">
        <v>54</v>
      </c>
      <c r="K95" s="268" t="s">
        <v>1148</v>
      </c>
      <c r="L95" s="272"/>
      <c r="M95" s="106" t="s">
        <v>54</v>
      </c>
      <c r="N95" s="106" t="str">
        <f t="shared" si="36"/>
        <v>◄</v>
      </c>
      <c r="O95" s="25"/>
      <c r="P95" s="24"/>
      <c r="Q95" s="106" t="str">
        <f t="shared" si="37"/>
        <v/>
      </c>
      <c r="R95" s="106" t="str">
        <f t="shared" si="38"/>
        <v>◄</v>
      </c>
      <c r="S95" s="25"/>
      <c r="T95" s="24"/>
      <c r="U95" s="23"/>
      <c r="V95" s="22"/>
      <c r="W95" s="105">
        <f t="shared" si="39"/>
        <v>0</v>
      </c>
      <c r="X95" s="104">
        <f t="shared" si="40"/>
        <v>0</v>
      </c>
      <c r="Y95" s="19"/>
      <c r="Z95" s="103">
        <f t="shared" si="41"/>
        <v>0</v>
      </c>
      <c r="AA95" s="102">
        <f t="shared" si="42"/>
        <v>0</v>
      </c>
      <c r="AB95" s="5" t="s">
        <v>0</v>
      </c>
      <c r="AC95" s="92"/>
    </row>
    <row r="96" spans="1:29" ht="16.2" customHeight="1" x14ac:dyDescent="0.25">
      <c r="A96" s="114"/>
      <c r="B96" s="23"/>
      <c r="C96" s="113"/>
      <c r="D96" s="155" t="s">
        <v>1322</v>
      </c>
      <c r="E96" s="154">
        <v>55</v>
      </c>
      <c r="F96" s="112" t="s">
        <v>1175</v>
      </c>
      <c r="G96" s="111" t="s">
        <v>1151</v>
      </c>
      <c r="H96" s="110" t="s">
        <v>1150</v>
      </c>
      <c r="I96" s="271" t="s">
        <v>1138</v>
      </c>
      <c r="J96" s="268" t="s">
        <v>54</v>
      </c>
      <c r="K96" s="268" t="s">
        <v>1148</v>
      </c>
      <c r="L96" s="272"/>
      <c r="M96" s="106" t="s">
        <v>54</v>
      </c>
      <c r="N96" s="106" t="str">
        <f t="shared" si="36"/>
        <v>◄</v>
      </c>
      <c r="O96" s="25"/>
      <c r="P96" s="24"/>
      <c r="Q96" s="106" t="str">
        <f t="shared" si="37"/>
        <v/>
      </c>
      <c r="R96" s="106" t="str">
        <f t="shared" si="38"/>
        <v>◄</v>
      </c>
      <c r="S96" s="25"/>
      <c r="T96" s="24"/>
      <c r="U96" s="23"/>
      <c r="V96" s="22"/>
      <c r="W96" s="105">
        <f t="shared" si="39"/>
        <v>0</v>
      </c>
      <c r="X96" s="104">
        <f t="shared" si="40"/>
        <v>0</v>
      </c>
      <c r="Y96" s="19"/>
      <c r="Z96" s="103">
        <f t="shared" si="41"/>
        <v>0</v>
      </c>
      <c r="AA96" s="102">
        <f t="shared" si="42"/>
        <v>0</v>
      </c>
      <c r="AB96" s="5" t="s">
        <v>0</v>
      </c>
      <c r="AC96" s="92"/>
    </row>
    <row r="97" spans="1:29" ht="16.2" customHeight="1" x14ac:dyDescent="0.25">
      <c r="A97" s="114"/>
      <c r="B97" s="23"/>
      <c r="C97" s="113"/>
      <c r="D97" s="155" t="s">
        <v>1322</v>
      </c>
      <c r="E97" s="154">
        <v>56</v>
      </c>
      <c r="F97" s="112" t="s">
        <v>1175</v>
      </c>
      <c r="G97" s="111" t="s">
        <v>437</v>
      </c>
      <c r="H97" s="110" t="s">
        <v>1140</v>
      </c>
      <c r="I97" s="271" t="s">
        <v>1138</v>
      </c>
      <c r="J97" s="268" t="s">
        <v>54</v>
      </c>
      <c r="K97" s="268" t="s">
        <v>1148</v>
      </c>
      <c r="L97" s="272"/>
      <c r="M97" s="106" t="s">
        <v>54</v>
      </c>
      <c r="N97" s="106" t="str">
        <f t="shared" si="36"/>
        <v>◄</v>
      </c>
      <c r="O97" s="25"/>
      <c r="P97" s="24"/>
      <c r="Q97" s="106" t="str">
        <f t="shared" si="37"/>
        <v/>
      </c>
      <c r="R97" s="106" t="str">
        <f t="shared" si="38"/>
        <v>◄</v>
      </c>
      <c r="S97" s="25"/>
      <c r="T97" s="24"/>
      <c r="U97" s="23"/>
      <c r="V97" s="22"/>
      <c r="W97" s="105">
        <f t="shared" si="39"/>
        <v>0</v>
      </c>
      <c r="X97" s="104">
        <f t="shared" si="40"/>
        <v>0</v>
      </c>
      <c r="Y97" s="19"/>
      <c r="Z97" s="103">
        <f t="shared" si="41"/>
        <v>0</v>
      </c>
      <c r="AA97" s="102">
        <f t="shared" si="42"/>
        <v>0</v>
      </c>
      <c r="AB97" s="5" t="s">
        <v>0</v>
      </c>
      <c r="AC97" s="92"/>
    </row>
    <row r="98" spans="1:29" ht="16.2" customHeight="1" x14ac:dyDescent="0.25">
      <c r="A98" s="114"/>
      <c r="B98" s="23"/>
      <c r="C98" s="113"/>
      <c r="D98" s="189" t="s">
        <v>1322</v>
      </c>
      <c r="E98" s="188" t="s">
        <v>621</v>
      </c>
      <c r="F98" s="112" t="s">
        <v>1175</v>
      </c>
      <c r="G98" s="111" t="s">
        <v>437</v>
      </c>
      <c r="H98" s="110" t="s">
        <v>1149</v>
      </c>
      <c r="I98" s="271" t="s">
        <v>1138</v>
      </c>
      <c r="J98" s="268" t="s">
        <v>54</v>
      </c>
      <c r="K98" s="268" t="s">
        <v>1148</v>
      </c>
      <c r="L98" s="272"/>
      <c r="M98" s="106" t="s">
        <v>54</v>
      </c>
      <c r="N98" s="106" t="str">
        <f t="shared" si="36"/>
        <v>◄</v>
      </c>
      <c r="O98" s="25"/>
      <c r="P98" s="24"/>
      <c r="Q98" s="106" t="str">
        <f t="shared" si="37"/>
        <v/>
      </c>
      <c r="R98" s="106" t="str">
        <f t="shared" si="38"/>
        <v>◄</v>
      </c>
      <c r="S98" s="25"/>
      <c r="T98" s="24"/>
      <c r="U98" s="23"/>
      <c r="V98" s="22"/>
      <c r="W98" s="105">
        <f t="shared" si="39"/>
        <v>0</v>
      </c>
      <c r="X98" s="104">
        <f t="shared" si="40"/>
        <v>0</v>
      </c>
      <c r="Y98" s="19"/>
      <c r="Z98" s="103">
        <f t="shared" si="41"/>
        <v>0</v>
      </c>
      <c r="AA98" s="102">
        <f t="shared" si="42"/>
        <v>0</v>
      </c>
      <c r="AB98" s="5" t="s">
        <v>0</v>
      </c>
      <c r="AC98" s="92"/>
    </row>
    <row r="99" spans="1:29" ht="16.2" customHeight="1" x14ac:dyDescent="0.25">
      <c r="A99" s="114"/>
      <c r="B99" s="23"/>
      <c r="C99" s="113"/>
      <c r="D99" s="155" t="s">
        <v>1322</v>
      </c>
      <c r="E99" s="273" t="s">
        <v>1147</v>
      </c>
      <c r="F99" s="112" t="s">
        <v>1175</v>
      </c>
      <c r="G99" s="111" t="s">
        <v>437</v>
      </c>
      <c r="H99" s="110" t="s">
        <v>1146</v>
      </c>
      <c r="I99" s="269" t="s">
        <v>1145</v>
      </c>
      <c r="J99" s="268" t="s">
        <v>54</v>
      </c>
      <c r="K99" s="274" t="s">
        <v>1144</v>
      </c>
      <c r="L99" s="272"/>
      <c r="M99" s="106" t="s">
        <v>54</v>
      </c>
      <c r="N99" s="106" t="str">
        <f t="shared" si="36"/>
        <v>◄</v>
      </c>
      <c r="O99" s="25"/>
      <c r="P99" s="24"/>
      <c r="Q99" s="106" t="str">
        <f t="shared" si="37"/>
        <v/>
      </c>
      <c r="R99" s="106" t="str">
        <f t="shared" si="38"/>
        <v>◄</v>
      </c>
      <c r="S99" s="25"/>
      <c r="T99" s="24"/>
      <c r="U99" s="23"/>
      <c r="V99" s="22"/>
      <c r="W99" s="105">
        <f t="shared" si="39"/>
        <v>0</v>
      </c>
      <c r="X99" s="104">
        <f t="shared" si="40"/>
        <v>0</v>
      </c>
      <c r="Y99" s="19"/>
      <c r="Z99" s="103">
        <f t="shared" si="41"/>
        <v>0</v>
      </c>
      <c r="AA99" s="102">
        <f t="shared" si="42"/>
        <v>0</v>
      </c>
      <c r="AB99" s="5" t="s">
        <v>0</v>
      </c>
      <c r="AC99" s="92"/>
    </row>
    <row r="100" spans="1:29" ht="16.2" customHeight="1" x14ac:dyDescent="0.25">
      <c r="A100" s="114"/>
      <c r="B100" s="23"/>
      <c r="C100" s="113"/>
      <c r="D100" s="155" t="s">
        <v>1322</v>
      </c>
      <c r="E100" s="273" t="s">
        <v>1143</v>
      </c>
      <c r="F100" s="112" t="s">
        <v>1175</v>
      </c>
      <c r="G100" s="111" t="s">
        <v>1022</v>
      </c>
      <c r="H100" s="110" t="s">
        <v>1142</v>
      </c>
      <c r="I100" s="271" t="s">
        <v>1138</v>
      </c>
      <c r="J100" s="268"/>
      <c r="K100" s="268" t="s">
        <v>1137</v>
      </c>
      <c r="L100" s="272"/>
      <c r="M100" s="106" t="s">
        <v>54</v>
      </c>
      <c r="N100" s="106" t="str">
        <f t="shared" si="36"/>
        <v>◄</v>
      </c>
      <c r="O100" s="25"/>
      <c r="P100" s="24"/>
      <c r="Q100" s="106" t="str">
        <f t="shared" si="37"/>
        <v/>
      </c>
      <c r="R100" s="106" t="str">
        <f t="shared" si="38"/>
        <v>◄</v>
      </c>
      <c r="S100" s="25"/>
      <c r="T100" s="24"/>
      <c r="U100" s="23"/>
      <c r="V100" s="22"/>
      <c r="W100" s="105">
        <f t="shared" si="39"/>
        <v>0</v>
      </c>
      <c r="X100" s="104">
        <f t="shared" si="40"/>
        <v>0</v>
      </c>
      <c r="Y100" s="19"/>
      <c r="Z100" s="103">
        <f t="shared" si="41"/>
        <v>0</v>
      </c>
      <c r="AA100" s="102">
        <f t="shared" si="42"/>
        <v>0</v>
      </c>
      <c r="AB100" s="5" t="s">
        <v>0</v>
      </c>
      <c r="AC100" s="92"/>
    </row>
    <row r="101" spans="1:29" ht="16.2" customHeight="1" x14ac:dyDescent="0.25">
      <c r="A101" s="114"/>
      <c r="B101" s="23"/>
      <c r="C101" s="113"/>
      <c r="D101" s="155" t="s">
        <v>1322</v>
      </c>
      <c r="E101" s="273" t="s">
        <v>1141</v>
      </c>
      <c r="F101" s="112" t="s">
        <v>1175</v>
      </c>
      <c r="G101" s="111" t="s">
        <v>437</v>
      </c>
      <c r="H101" s="110" t="s">
        <v>1140</v>
      </c>
      <c r="I101" s="271" t="s">
        <v>1138</v>
      </c>
      <c r="J101" s="268"/>
      <c r="K101" s="268" t="s">
        <v>1137</v>
      </c>
      <c r="L101" s="272"/>
      <c r="M101" s="106" t="s">
        <v>54</v>
      </c>
      <c r="N101" s="106" t="str">
        <f t="shared" si="36"/>
        <v>◄</v>
      </c>
      <c r="O101" s="25"/>
      <c r="P101" s="24"/>
      <c r="Q101" s="106" t="str">
        <f t="shared" si="37"/>
        <v/>
      </c>
      <c r="R101" s="106" t="str">
        <f t="shared" si="38"/>
        <v>◄</v>
      </c>
      <c r="S101" s="25"/>
      <c r="T101" s="24"/>
      <c r="U101" s="23"/>
      <c r="V101" s="22"/>
      <c r="W101" s="105">
        <f t="shared" si="39"/>
        <v>0</v>
      </c>
      <c r="X101" s="104">
        <f t="shared" si="40"/>
        <v>0</v>
      </c>
      <c r="Y101" s="19"/>
      <c r="Z101" s="103">
        <f t="shared" si="41"/>
        <v>0</v>
      </c>
      <c r="AA101" s="102">
        <f t="shared" si="42"/>
        <v>0</v>
      </c>
      <c r="AB101" s="5" t="s">
        <v>0</v>
      </c>
      <c r="AC101" s="92"/>
    </row>
    <row r="102" spans="1:29" ht="16.2" customHeight="1" x14ac:dyDescent="0.25">
      <c r="A102" s="114"/>
      <c r="B102" s="23"/>
      <c r="C102" s="113"/>
      <c r="D102" s="155" t="s">
        <v>1322</v>
      </c>
      <c r="E102" s="273" t="s">
        <v>1139</v>
      </c>
      <c r="F102" s="112" t="s">
        <v>1175</v>
      </c>
      <c r="G102" s="111" t="s">
        <v>1116</v>
      </c>
      <c r="H102" s="110" t="s">
        <v>1132</v>
      </c>
      <c r="I102" s="271" t="s">
        <v>1138</v>
      </c>
      <c r="J102" s="268"/>
      <c r="K102" s="268" t="s">
        <v>1137</v>
      </c>
      <c r="L102" s="272"/>
      <c r="M102" s="106" t="s">
        <v>54</v>
      </c>
      <c r="N102" s="106" t="str">
        <f t="shared" si="36"/>
        <v>◄</v>
      </c>
      <c r="O102" s="25"/>
      <c r="P102" s="24"/>
      <c r="Q102" s="106" t="str">
        <f t="shared" si="37"/>
        <v/>
      </c>
      <c r="R102" s="106" t="str">
        <f t="shared" si="38"/>
        <v>◄</v>
      </c>
      <c r="S102" s="25"/>
      <c r="T102" s="24"/>
      <c r="U102" s="23"/>
      <c r="V102" s="22"/>
      <c r="W102" s="105">
        <f t="shared" si="39"/>
        <v>0</v>
      </c>
      <c r="X102" s="104">
        <f t="shared" si="40"/>
        <v>0</v>
      </c>
      <c r="Y102" s="19"/>
      <c r="Z102" s="103">
        <f t="shared" si="41"/>
        <v>0</v>
      </c>
      <c r="AA102" s="102">
        <f t="shared" si="42"/>
        <v>0</v>
      </c>
      <c r="AB102" s="5" t="s">
        <v>0</v>
      </c>
      <c r="AC102" s="92"/>
    </row>
    <row r="103" spans="1:29" ht="16.2" customHeight="1" x14ac:dyDescent="0.25">
      <c r="A103" s="114"/>
      <c r="B103" s="23"/>
      <c r="C103" s="113"/>
      <c r="D103" s="155" t="s">
        <v>1322</v>
      </c>
      <c r="E103" s="273" t="s">
        <v>1136</v>
      </c>
      <c r="F103" s="112" t="s">
        <v>1175</v>
      </c>
      <c r="G103" s="111" t="s">
        <v>1116</v>
      </c>
      <c r="H103" s="110" t="s">
        <v>1132</v>
      </c>
      <c r="I103" s="269" t="s">
        <v>1135</v>
      </c>
      <c r="J103" s="268"/>
      <c r="K103" s="268" t="s">
        <v>1134</v>
      </c>
      <c r="L103" s="272"/>
      <c r="M103" s="106" t="s">
        <v>54</v>
      </c>
      <c r="N103" s="106" t="str">
        <f t="shared" si="36"/>
        <v>◄</v>
      </c>
      <c r="O103" s="25"/>
      <c r="P103" s="24"/>
      <c r="Q103" s="106" t="str">
        <f t="shared" si="37"/>
        <v/>
      </c>
      <c r="R103" s="106" t="str">
        <f t="shared" si="38"/>
        <v>◄</v>
      </c>
      <c r="S103" s="25"/>
      <c r="T103" s="24"/>
      <c r="U103" s="23"/>
      <c r="V103" s="22"/>
      <c r="W103" s="105">
        <f t="shared" si="39"/>
        <v>0</v>
      </c>
      <c r="X103" s="104">
        <f t="shared" si="40"/>
        <v>0</v>
      </c>
      <c r="Y103" s="19"/>
      <c r="Z103" s="103">
        <f t="shared" si="41"/>
        <v>0</v>
      </c>
      <c r="AA103" s="102">
        <f t="shared" si="42"/>
        <v>0</v>
      </c>
      <c r="AB103" s="5" t="s">
        <v>0</v>
      </c>
      <c r="AC103" s="92"/>
    </row>
    <row r="104" spans="1:29" ht="16.2" customHeight="1" thickBot="1" x14ac:dyDescent="0.3">
      <c r="A104" s="114"/>
      <c r="B104" s="23"/>
      <c r="C104" s="113"/>
      <c r="D104" s="155" t="s">
        <v>1322</v>
      </c>
      <c r="E104" s="273" t="s">
        <v>1133</v>
      </c>
      <c r="F104" s="112" t="s">
        <v>1175</v>
      </c>
      <c r="G104" s="111" t="s">
        <v>1116</v>
      </c>
      <c r="H104" s="110" t="s">
        <v>1132</v>
      </c>
      <c r="I104" s="269" t="s">
        <v>1131</v>
      </c>
      <c r="J104" s="268"/>
      <c r="K104" s="268" t="s">
        <v>1130</v>
      </c>
      <c r="L104" s="272"/>
      <c r="M104" s="106" t="s">
        <v>54</v>
      </c>
      <c r="N104" s="106" t="str">
        <f t="shared" si="36"/>
        <v>◄</v>
      </c>
      <c r="O104" s="25"/>
      <c r="P104" s="24"/>
      <c r="Q104" s="106" t="str">
        <f t="shared" si="37"/>
        <v/>
      </c>
      <c r="R104" s="106" t="str">
        <f t="shared" si="38"/>
        <v>◄</v>
      </c>
      <c r="S104" s="25"/>
      <c r="T104" s="24"/>
      <c r="U104" s="23"/>
      <c r="V104" s="22"/>
      <c r="W104" s="105">
        <f t="shared" si="39"/>
        <v>0</v>
      </c>
      <c r="X104" s="104">
        <f t="shared" si="40"/>
        <v>0</v>
      </c>
      <c r="Y104" s="19"/>
      <c r="Z104" s="103">
        <f t="shared" si="41"/>
        <v>0</v>
      </c>
      <c r="AA104" s="102">
        <f t="shared" si="42"/>
        <v>0</v>
      </c>
      <c r="AB104" s="5" t="s">
        <v>0</v>
      </c>
      <c r="AC104" s="92"/>
    </row>
    <row r="105" spans="1:29" ht="29.4" customHeight="1" thickTop="1" thickBot="1" x14ac:dyDescent="0.3">
      <c r="A105" s="116"/>
      <c r="B105" s="14">
        <f>ROWS(B106:B123)-1</f>
        <v>17</v>
      </c>
      <c r="C105" s="777" t="s">
        <v>1129</v>
      </c>
      <c r="D105" s="976"/>
      <c r="E105" s="976"/>
      <c r="F105" s="976"/>
      <c r="G105" s="976"/>
      <c r="H105" s="976"/>
      <c r="I105" s="100" t="s">
        <v>1128</v>
      </c>
      <c r="J105" s="264"/>
      <c r="K105" s="263"/>
      <c r="L105" s="193"/>
      <c r="M105" s="97"/>
      <c r="N105" s="96" t="str">
        <f>IF(COUNTIF(M106:M123,"?")&gt;0,"?",IF(AND(O105="◄",P105="►"),"◄►",IF(O105="◄","◄",IF(P105="►","►",""))))</f>
        <v>◄</v>
      </c>
      <c r="O105" s="43" t="str">
        <f>IF(SUM(O106:O123)+1=ROWS(O106:O123)-COUNTIF(O106:O123,"-"),"","◄")</f>
        <v>◄</v>
      </c>
      <c r="P105" s="42" t="str">
        <f>IF(SUM(P106:P123)&gt;0,"►","")</f>
        <v/>
      </c>
      <c r="Q105" s="45"/>
      <c r="R105" s="96" t="str">
        <f>IF(COUNTIF(Q106:Q123,"?")&gt;0,"?",IF(AND(S105="◄",T105="►"),"◄►",IF(S105="◄","◄",IF(T105="►","►",""))))</f>
        <v>◄</v>
      </c>
      <c r="S105" s="43" t="str">
        <f>IF(SUM(S106:S123)+1=ROWS(S106:S123)-COUNTIF(S106:S123,"-"),"","◄")</f>
        <v>◄</v>
      </c>
      <c r="T105" s="42" t="str">
        <f>IF(SUM(T106:T123)&gt;0,"►","")</f>
        <v/>
      </c>
      <c r="U105" s="61">
        <f>ROWS(U106:U123)-1</f>
        <v>17</v>
      </c>
      <c r="V105" s="41">
        <f>SUM(V106:V123)-V123</f>
        <v>0</v>
      </c>
      <c r="W105" s="94" t="s">
        <v>51</v>
      </c>
      <c r="X105" s="93"/>
      <c r="Y105" s="41">
        <f>SUM(Y106:Y123)-Y123</f>
        <v>0</v>
      </c>
      <c r="Z105" s="94" t="s">
        <v>51</v>
      </c>
      <c r="AA105" s="93"/>
      <c r="AB105" s="5" t="s">
        <v>0</v>
      </c>
      <c r="AC105" s="92"/>
    </row>
    <row r="106" spans="1:29" ht="17.399999999999999" customHeight="1" x14ac:dyDescent="0.25">
      <c r="A106" s="114"/>
      <c r="B106" s="23"/>
      <c r="C106" s="113"/>
      <c r="D106" s="155" t="s">
        <v>1322</v>
      </c>
      <c r="E106" s="154">
        <v>57</v>
      </c>
      <c r="F106" s="112" t="s">
        <v>1128</v>
      </c>
      <c r="G106" s="111" t="s">
        <v>1127</v>
      </c>
      <c r="H106" s="110" t="s">
        <v>1062</v>
      </c>
      <c r="I106" s="269" t="s">
        <v>1101</v>
      </c>
      <c r="J106" s="268" t="s">
        <v>54</v>
      </c>
      <c r="K106" s="267" t="s">
        <v>1047</v>
      </c>
      <c r="L106" s="270"/>
      <c r="M106" s="106" t="s">
        <v>54</v>
      </c>
      <c r="N106" s="106" t="str">
        <f t="shared" ref="N106:N122" si="43">IF(AND(O106="",P106&gt;0),"?",IF(O106="","◄",IF(P106&gt;=1,"►","")))</f>
        <v>◄</v>
      </c>
      <c r="O106" s="25"/>
      <c r="P106" s="24"/>
      <c r="Q106" s="106" t="str">
        <f t="shared" ref="Q106:Q122" si="44">IF(R106="?","?","")</f>
        <v/>
      </c>
      <c r="R106" s="106" t="str">
        <f t="shared" ref="R106:R122" si="45">IF(AND(S106="",T106&gt;0),"?",IF(S106="","◄",IF(T106&gt;=1,"►","")))</f>
        <v>◄</v>
      </c>
      <c r="S106" s="25"/>
      <c r="T106" s="24"/>
      <c r="U106" s="23"/>
      <c r="V106" s="22"/>
      <c r="W106" s="105">
        <f t="shared" ref="W106:W122" si="46">(O106*V106)</f>
        <v>0</v>
      </c>
      <c r="X106" s="104">
        <f t="shared" ref="X106:X122" si="47">(P106*W106)</f>
        <v>0</v>
      </c>
      <c r="Y106" s="19"/>
      <c r="Z106" s="103">
        <f t="shared" ref="Z106:Z122" si="48">(S106*Y106)</f>
        <v>0</v>
      </c>
      <c r="AA106" s="102">
        <f t="shared" ref="AA106:AA122" si="49">(T106*Z106)</f>
        <v>0</v>
      </c>
      <c r="AB106" s="5" t="s">
        <v>0</v>
      </c>
      <c r="AC106" s="92"/>
    </row>
    <row r="107" spans="1:29" ht="17.399999999999999" customHeight="1" x14ac:dyDescent="0.25">
      <c r="A107" s="114"/>
      <c r="B107" s="23"/>
      <c r="C107" s="113"/>
      <c r="D107" s="189" t="s">
        <v>1322</v>
      </c>
      <c r="E107" s="188" t="s">
        <v>618</v>
      </c>
      <c r="F107" s="112" t="s">
        <v>1128</v>
      </c>
      <c r="G107" s="111" t="s">
        <v>1127</v>
      </c>
      <c r="H107" s="110" t="s">
        <v>1126</v>
      </c>
      <c r="I107" s="269" t="s">
        <v>1124</v>
      </c>
      <c r="J107" s="268" t="s">
        <v>54</v>
      </c>
      <c r="K107" s="267" t="s">
        <v>1079</v>
      </c>
      <c r="L107" s="270"/>
      <c r="M107" s="106" t="s">
        <v>54</v>
      </c>
      <c r="N107" s="106" t="str">
        <f t="shared" si="43"/>
        <v>◄</v>
      </c>
      <c r="O107" s="25"/>
      <c r="P107" s="24"/>
      <c r="Q107" s="106" t="str">
        <f t="shared" si="44"/>
        <v/>
      </c>
      <c r="R107" s="106" t="str">
        <f t="shared" si="45"/>
        <v>◄</v>
      </c>
      <c r="S107" s="25"/>
      <c r="T107" s="24"/>
      <c r="U107" s="23"/>
      <c r="V107" s="22"/>
      <c r="W107" s="105">
        <f t="shared" si="46"/>
        <v>0</v>
      </c>
      <c r="X107" s="104">
        <f t="shared" si="47"/>
        <v>0</v>
      </c>
      <c r="Y107" s="19"/>
      <c r="Z107" s="103">
        <f t="shared" si="48"/>
        <v>0</v>
      </c>
      <c r="AA107" s="102">
        <f t="shared" si="49"/>
        <v>0</v>
      </c>
      <c r="AB107" s="5" t="s">
        <v>0</v>
      </c>
      <c r="AC107" s="92"/>
    </row>
    <row r="108" spans="1:29" ht="17.399999999999999" customHeight="1" x14ac:dyDescent="0.25">
      <c r="A108" s="114"/>
      <c r="B108" s="23"/>
      <c r="C108" s="113"/>
      <c r="D108" s="155" t="s">
        <v>1322</v>
      </c>
      <c r="E108" s="154">
        <v>58</v>
      </c>
      <c r="F108" s="112" t="s">
        <v>1128</v>
      </c>
      <c r="G108" s="111" t="s">
        <v>430</v>
      </c>
      <c r="H108" s="110" t="s">
        <v>1125</v>
      </c>
      <c r="I108" s="269" t="s">
        <v>1124</v>
      </c>
      <c r="J108" s="268" t="s">
        <v>54</v>
      </c>
      <c r="K108" s="267" t="s">
        <v>1079</v>
      </c>
      <c r="L108" s="270"/>
      <c r="M108" s="106" t="s">
        <v>54</v>
      </c>
      <c r="N108" s="106" t="str">
        <f t="shared" si="43"/>
        <v>◄</v>
      </c>
      <c r="O108" s="25"/>
      <c r="P108" s="24"/>
      <c r="Q108" s="106" t="str">
        <f t="shared" si="44"/>
        <v/>
      </c>
      <c r="R108" s="106" t="str">
        <f t="shared" si="45"/>
        <v>◄</v>
      </c>
      <c r="S108" s="25"/>
      <c r="T108" s="24"/>
      <c r="U108" s="23"/>
      <c r="V108" s="22"/>
      <c r="W108" s="105">
        <f t="shared" si="46"/>
        <v>0</v>
      </c>
      <c r="X108" s="104">
        <f t="shared" si="47"/>
        <v>0</v>
      </c>
      <c r="Y108" s="19"/>
      <c r="Z108" s="103">
        <f t="shared" si="48"/>
        <v>0</v>
      </c>
      <c r="AA108" s="102">
        <f t="shared" si="49"/>
        <v>0</v>
      </c>
      <c r="AB108" s="5" t="s">
        <v>0</v>
      </c>
      <c r="AC108" s="92"/>
    </row>
    <row r="109" spans="1:29" ht="17.399999999999999" customHeight="1" x14ac:dyDescent="0.25">
      <c r="A109" s="114"/>
      <c r="B109" s="23"/>
      <c r="C109" s="113"/>
      <c r="D109" s="155" t="s">
        <v>1322</v>
      </c>
      <c r="E109" s="154">
        <v>59</v>
      </c>
      <c r="F109" s="112" t="s">
        <v>1128</v>
      </c>
      <c r="G109" s="111" t="s">
        <v>430</v>
      </c>
      <c r="H109" s="110" t="s">
        <v>1123</v>
      </c>
      <c r="I109" s="269" t="s">
        <v>1122</v>
      </c>
      <c r="J109" s="268" t="s">
        <v>54</v>
      </c>
      <c r="K109" s="267" t="s">
        <v>1047</v>
      </c>
      <c r="L109" s="270"/>
      <c r="M109" s="106" t="s">
        <v>54</v>
      </c>
      <c r="N109" s="106" t="str">
        <f t="shared" si="43"/>
        <v>◄</v>
      </c>
      <c r="O109" s="25"/>
      <c r="P109" s="24"/>
      <c r="Q109" s="106" t="str">
        <f t="shared" si="44"/>
        <v/>
      </c>
      <c r="R109" s="106" t="str">
        <f t="shared" si="45"/>
        <v>◄</v>
      </c>
      <c r="S109" s="25"/>
      <c r="T109" s="24"/>
      <c r="U109" s="23"/>
      <c r="V109" s="22"/>
      <c r="W109" s="105">
        <f t="shared" si="46"/>
        <v>0</v>
      </c>
      <c r="X109" s="104">
        <f t="shared" si="47"/>
        <v>0</v>
      </c>
      <c r="Y109" s="19"/>
      <c r="Z109" s="103">
        <f t="shared" si="48"/>
        <v>0</v>
      </c>
      <c r="AA109" s="102">
        <f t="shared" si="49"/>
        <v>0</v>
      </c>
      <c r="AB109" s="5" t="s">
        <v>0</v>
      </c>
      <c r="AC109" s="92"/>
    </row>
    <row r="110" spans="1:29" ht="17.399999999999999" customHeight="1" x14ac:dyDescent="0.25">
      <c r="A110" s="114"/>
      <c r="B110" s="23"/>
      <c r="C110" s="113"/>
      <c r="D110" s="189" t="s">
        <v>1322</v>
      </c>
      <c r="E110" s="188" t="s">
        <v>609</v>
      </c>
      <c r="F110" s="112" t="s">
        <v>1128</v>
      </c>
      <c r="G110" s="111" t="s">
        <v>430</v>
      </c>
      <c r="H110" s="110" t="s">
        <v>1121</v>
      </c>
      <c r="I110" s="269" t="s">
        <v>1101</v>
      </c>
      <c r="J110" s="268" t="s">
        <v>54</v>
      </c>
      <c r="K110" s="267" t="s">
        <v>1079</v>
      </c>
      <c r="L110" s="270"/>
      <c r="M110" s="106" t="s">
        <v>54</v>
      </c>
      <c r="N110" s="106" t="str">
        <f t="shared" si="43"/>
        <v>◄</v>
      </c>
      <c r="O110" s="25"/>
      <c r="P110" s="24"/>
      <c r="Q110" s="106" t="str">
        <f t="shared" si="44"/>
        <v/>
      </c>
      <c r="R110" s="106" t="str">
        <f t="shared" si="45"/>
        <v>◄</v>
      </c>
      <c r="S110" s="25"/>
      <c r="T110" s="24"/>
      <c r="U110" s="23"/>
      <c r="V110" s="22"/>
      <c r="W110" s="105">
        <f t="shared" si="46"/>
        <v>0</v>
      </c>
      <c r="X110" s="104">
        <f t="shared" si="47"/>
        <v>0</v>
      </c>
      <c r="Y110" s="19"/>
      <c r="Z110" s="103">
        <f t="shared" si="48"/>
        <v>0</v>
      </c>
      <c r="AA110" s="102">
        <f t="shared" si="49"/>
        <v>0</v>
      </c>
      <c r="AB110" s="5" t="s">
        <v>0</v>
      </c>
      <c r="AC110" s="92"/>
    </row>
    <row r="111" spans="1:29" ht="17.399999999999999" customHeight="1" x14ac:dyDescent="0.25">
      <c r="A111" s="114"/>
      <c r="B111" s="23"/>
      <c r="C111" s="113"/>
      <c r="D111" s="189" t="s">
        <v>1322</v>
      </c>
      <c r="E111" s="188" t="s">
        <v>1120</v>
      </c>
      <c r="F111" s="112" t="s">
        <v>1128</v>
      </c>
      <c r="G111" s="111" t="s">
        <v>430</v>
      </c>
      <c r="H111" s="110" t="s">
        <v>1118</v>
      </c>
      <c r="I111" s="269" t="s">
        <v>1119</v>
      </c>
      <c r="J111" s="268" t="s">
        <v>54</v>
      </c>
      <c r="K111" s="267" t="s">
        <v>1079</v>
      </c>
      <c r="L111" s="270"/>
      <c r="M111" s="106" t="s">
        <v>54</v>
      </c>
      <c r="N111" s="106" t="str">
        <f t="shared" si="43"/>
        <v>◄</v>
      </c>
      <c r="O111" s="25"/>
      <c r="P111" s="24"/>
      <c r="Q111" s="106" t="str">
        <f t="shared" si="44"/>
        <v/>
      </c>
      <c r="R111" s="106" t="str">
        <f t="shared" si="45"/>
        <v>◄</v>
      </c>
      <c r="S111" s="25"/>
      <c r="T111" s="24"/>
      <c r="U111" s="23"/>
      <c r="V111" s="22"/>
      <c r="W111" s="105">
        <f t="shared" si="46"/>
        <v>0</v>
      </c>
      <c r="X111" s="104">
        <f t="shared" si="47"/>
        <v>0</v>
      </c>
      <c r="Y111" s="19"/>
      <c r="Z111" s="103">
        <f t="shared" si="48"/>
        <v>0</v>
      </c>
      <c r="AA111" s="102">
        <f t="shared" si="49"/>
        <v>0</v>
      </c>
      <c r="AB111" s="5" t="s">
        <v>0</v>
      </c>
      <c r="AC111" s="92"/>
    </row>
    <row r="112" spans="1:29" ht="17.399999999999999" customHeight="1" x14ac:dyDescent="0.25">
      <c r="A112" s="114"/>
      <c r="B112" s="23"/>
      <c r="C112" s="113"/>
      <c r="D112" s="155" t="s">
        <v>1322</v>
      </c>
      <c r="E112" s="154">
        <v>60</v>
      </c>
      <c r="F112" s="112" t="s">
        <v>1128</v>
      </c>
      <c r="G112" s="111" t="s">
        <v>430</v>
      </c>
      <c r="H112" s="110" t="s">
        <v>1118</v>
      </c>
      <c r="I112" s="269" t="s">
        <v>1104</v>
      </c>
      <c r="J112" s="268" t="s">
        <v>54</v>
      </c>
      <c r="K112" s="267" t="s">
        <v>1079</v>
      </c>
      <c r="L112" s="270"/>
      <c r="M112" s="106" t="s">
        <v>54</v>
      </c>
      <c r="N112" s="106" t="str">
        <f t="shared" si="43"/>
        <v>◄</v>
      </c>
      <c r="O112" s="25"/>
      <c r="P112" s="24"/>
      <c r="Q112" s="106" t="str">
        <f t="shared" si="44"/>
        <v/>
      </c>
      <c r="R112" s="106" t="str">
        <f t="shared" si="45"/>
        <v>◄</v>
      </c>
      <c r="S112" s="25"/>
      <c r="T112" s="24"/>
      <c r="U112" s="23"/>
      <c r="V112" s="22"/>
      <c r="W112" s="105">
        <f t="shared" si="46"/>
        <v>0</v>
      </c>
      <c r="X112" s="104">
        <f t="shared" si="47"/>
        <v>0</v>
      </c>
      <c r="Y112" s="19"/>
      <c r="Z112" s="103">
        <f t="shared" si="48"/>
        <v>0</v>
      </c>
      <c r="AA112" s="102">
        <f t="shared" si="49"/>
        <v>0</v>
      </c>
      <c r="AB112" s="5" t="s">
        <v>0</v>
      </c>
      <c r="AC112" s="92"/>
    </row>
    <row r="113" spans="1:29" ht="17.399999999999999" customHeight="1" x14ac:dyDescent="0.25">
      <c r="A113" s="114"/>
      <c r="B113" s="23"/>
      <c r="C113" s="113"/>
      <c r="D113" s="189" t="s">
        <v>1322</v>
      </c>
      <c r="E113" s="188" t="s">
        <v>1117</v>
      </c>
      <c r="F113" s="112" t="s">
        <v>1128</v>
      </c>
      <c r="G113" s="111" t="s">
        <v>1116</v>
      </c>
      <c r="H113" s="110" t="s">
        <v>1115</v>
      </c>
      <c r="I113" s="269" t="s">
        <v>1114</v>
      </c>
      <c r="J113" s="268" t="s">
        <v>54</v>
      </c>
      <c r="K113" s="267" t="s">
        <v>1047</v>
      </c>
      <c r="L113" s="270"/>
      <c r="M113" s="106" t="s">
        <v>54</v>
      </c>
      <c r="N113" s="106" t="str">
        <f t="shared" si="43"/>
        <v>◄</v>
      </c>
      <c r="O113" s="25"/>
      <c r="P113" s="24"/>
      <c r="Q113" s="106" t="str">
        <f t="shared" si="44"/>
        <v/>
      </c>
      <c r="R113" s="106" t="str">
        <f t="shared" si="45"/>
        <v>◄</v>
      </c>
      <c r="S113" s="25"/>
      <c r="T113" s="24"/>
      <c r="U113" s="23"/>
      <c r="V113" s="22"/>
      <c r="W113" s="105">
        <f t="shared" si="46"/>
        <v>0</v>
      </c>
      <c r="X113" s="104">
        <f t="shared" si="47"/>
        <v>0</v>
      </c>
      <c r="Y113" s="19"/>
      <c r="Z113" s="103">
        <f t="shared" si="48"/>
        <v>0</v>
      </c>
      <c r="AA113" s="102">
        <f t="shared" si="49"/>
        <v>0</v>
      </c>
      <c r="AB113" s="5" t="s">
        <v>0</v>
      </c>
      <c r="AC113" s="92"/>
    </row>
    <row r="114" spans="1:29" ht="17.399999999999999" customHeight="1" x14ac:dyDescent="0.25">
      <c r="A114" s="114"/>
      <c r="B114" s="23"/>
      <c r="C114" s="113"/>
      <c r="D114" s="155" t="s">
        <v>1322</v>
      </c>
      <c r="E114" s="154">
        <v>61</v>
      </c>
      <c r="F114" s="112" t="s">
        <v>1128</v>
      </c>
      <c r="G114" s="111" t="s">
        <v>1055</v>
      </c>
      <c r="H114" s="110" t="s">
        <v>1113</v>
      </c>
      <c r="I114" s="269" t="s">
        <v>1101</v>
      </c>
      <c r="J114" s="268" t="s">
        <v>54</v>
      </c>
      <c r="K114" s="267" t="s">
        <v>1079</v>
      </c>
      <c r="L114" s="270"/>
      <c r="M114" s="106" t="s">
        <v>54</v>
      </c>
      <c r="N114" s="106" t="str">
        <f t="shared" si="43"/>
        <v>◄</v>
      </c>
      <c r="O114" s="25"/>
      <c r="P114" s="24"/>
      <c r="Q114" s="106" t="str">
        <f t="shared" si="44"/>
        <v/>
      </c>
      <c r="R114" s="106" t="str">
        <f t="shared" si="45"/>
        <v>◄</v>
      </c>
      <c r="S114" s="25"/>
      <c r="T114" s="24"/>
      <c r="U114" s="23"/>
      <c r="V114" s="22"/>
      <c r="W114" s="105">
        <f t="shared" si="46"/>
        <v>0</v>
      </c>
      <c r="X114" s="104">
        <f t="shared" si="47"/>
        <v>0</v>
      </c>
      <c r="Y114" s="19"/>
      <c r="Z114" s="103">
        <f t="shared" si="48"/>
        <v>0</v>
      </c>
      <c r="AA114" s="102">
        <f t="shared" si="49"/>
        <v>0</v>
      </c>
      <c r="AB114" s="5" t="s">
        <v>0</v>
      </c>
      <c r="AC114" s="92"/>
    </row>
    <row r="115" spans="1:29" ht="17.399999999999999" customHeight="1" x14ac:dyDescent="0.25">
      <c r="A115" s="114"/>
      <c r="B115" s="23"/>
      <c r="C115" s="113"/>
      <c r="D115" s="189" t="s">
        <v>1322</v>
      </c>
      <c r="E115" s="188" t="s">
        <v>1112</v>
      </c>
      <c r="F115" s="112" t="s">
        <v>1128</v>
      </c>
      <c r="G115" s="111" t="s">
        <v>1055</v>
      </c>
      <c r="H115" s="110" t="s">
        <v>1111</v>
      </c>
      <c r="I115" s="269" t="s">
        <v>1104</v>
      </c>
      <c r="J115" s="268" t="s">
        <v>54</v>
      </c>
      <c r="K115" s="267" t="s">
        <v>1079</v>
      </c>
      <c r="L115" s="270"/>
      <c r="M115" s="106" t="s">
        <v>54</v>
      </c>
      <c r="N115" s="106" t="str">
        <f t="shared" si="43"/>
        <v>◄</v>
      </c>
      <c r="O115" s="25"/>
      <c r="P115" s="24"/>
      <c r="Q115" s="106" t="str">
        <f t="shared" si="44"/>
        <v/>
      </c>
      <c r="R115" s="106" t="str">
        <f t="shared" si="45"/>
        <v>◄</v>
      </c>
      <c r="S115" s="25"/>
      <c r="T115" s="24"/>
      <c r="U115" s="23"/>
      <c r="V115" s="22"/>
      <c r="W115" s="105">
        <f t="shared" si="46"/>
        <v>0</v>
      </c>
      <c r="X115" s="104">
        <f t="shared" si="47"/>
        <v>0</v>
      </c>
      <c r="Y115" s="19"/>
      <c r="Z115" s="103">
        <f t="shared" si="48"/>
        <v>0</v>
      </c>
      <c r="AA115" s="102">
        <f t="shared" si="49"/>
        <v>0</v>
      </c>
      <c r="AB115" s="5" t="s">
        <v>0</v>
      </c>
      <c r="AC115" s="92"/>
    </row>
    <row r="116" spans="1:29" ht="17.399999999999999" customHeight="1" x14ac:dyDescent="0.25">
      <c r="A116" s="114"/>
      <c r="B116" s="23"/>
      <c r="C116" s="113"/>
      <c r="D116" s="155" t="s">
        <v>1322</v>
      </c>
      <c r="E116" s="154" t="s">
        <v>1110</v>
      </c>
      <c r="F116" s="112" t="s">
        <v>1128</v>
      </c>
      <c r="G116" s="111" t="s">
        <v>1093</v>
      </c>
      <c r="H116" s="110" t="s">
        <v>1109</v>
      </c>
      <c r="I116" s="269" t="s">
        <v>1101</v>
      </c>
      <c r="J116" s="268" t="s">
        <v>54</v>
      </c>
      <c r="K116" s="267" t="s">
        <v>1047</v>
      </c>
      <c r="L116" s="270"/>
      <c r="M116" s="106" t="s">
        <v>54</v>
      </c>
      <c r="N116" s="106" t="str">
        <f t="shared" si="43"/>
        <v>◄</v>
      </c>
      <c r="O116" s="25"/>
      <c r="P116" s="24"/>
      <c r="Q116" s="106" t="str">
        <f t="shared" si="44"/>
        <v/>
      </c>
      <c r="R116" s="106" t="str">
        <f t="shared" si="45"/>
        <v>◄</v>
      </c>
      <c r="S116" s="25"/>
      <c r="T116" s="24"/>
      <c r="U116" s="23"/>
      <c r="V116" s="22"/>
      <c r="W116" s="105">
        <f t="shared" si="46"/>
        <v>0</v>
      </c>
      <c r="X116" s="104">
        <f t="shared" si="47"/>
        <v>0</v>
      </c>
      <c r="Y116" s="19"/>
      <c r="Z116" s="103">
        <f t="shared" si="48"/>
        <v>0</v>
      </c>
      <c r="AA116" s="102">
        <f t="shared" si="49"/>
        <v>0</v>
      </c>
      <c r="AB116" s="5" t="s">
        <v>0</v>
      </c>
      <c r="AC116" s="92"/>
    </row>
    <row r="117" spans="1:29" ht="17.399999999999999" customHeight="1" x14ac:dyDescent="0.25">
      <c r="A117" s="114"/>
      <c r="B117" s="23"/>
      <c r="C117" s="113"/>
      <c r="D117" s="155" t="s">
        <v>1322</v>
      </c>
      <c r="E117" s="154">
        <v>62</v>
      </c>
      <c r="F117" s="112" t="s">
        <v>1128</v>
      </c>
      <c r="G117" s="111" t="s">
        <v>1048</v>
      </c>
      <c r="H117" s="110" t="s">
        <v>1108</v>
      </c>
      <c r="I117" s="269" t="s">
        <v>1101</v>
      </c>
      <c r="J117" s="268"/>
      <c r="K117" s="267" t="s">
        <v>1047</v>
      </c>
      <c r="L117" s="270"/>
      <c r="M117" s="106" t="s">
        <v>54</v>
      </c>
      <c r="N117" s="106" t="str">
        <f t="shared" si="43"/>
        <v>◄</v>
      </c>
      <c r="O117" s="25"/>
      <c r="P117" s="24"/>
      <c r="Q117" s="106" t="str">
        <f t="shared" si="44"/>
        <v/>
      </c>
      <c r="R117" s="106" t="str">
        <f t="shared" si="45"/>
        <v>◄</v>
      </c>
      <c r="S117" s="25"/>
      <c r="T117" s="24"/>
      <c r="U117" s="23"/>
      <c r="V117" s="22"/>
      <c r="W117" s="105">
        <f t="shared" si="46"/>
        <v>0</v>
      </c>
      <c r="X117" s="104">
        <f t="shared" si="47"/>
        <v>0</v>
      </c>
      <c r="Y117" s="19"/>
      <c r="Z117" s="103">
        <f t="shared" si="48"/>
        <v>0</v>
      </c>
      <c r="AA117" s="102">
        <f t="shared" si="49"/>
        <v>0</v>
      </c>
      <c r="AB117" s="5" t="s">
        <v>0</v>
      </c>
      <c r="AC117" s="92"/>
    </row>
    <row r="118" spans="1:29" ht="17.399999999999999" customHeight="1" x14ac:dyDescent="0.25">
      <c r="A118" s="114"/>
      <c r="B118" s="23"/>
      <c r="C118" s="113"/>
      <c r="D118" s="189" t="s">
        <v>1322</v>
      </c>
      <c r="E118" s="188" t="s">
        <v>588</v>
      </c>
      <c r="F118" s="112" t="s">
        <v>1128</v>
      </c>
      <c r="G118" s="111" t="s">
        <v>1048</v>
      </c>
      <c r="H118" s="110" t="s">
        <v>1076</v>
      </c>
      <c r="I118" s="269" t="s">
        <v>1101</v>
      </c>
      <c r="J118" s="268"/>
      <c r="K118" s="267" t="s">
        <v>1079</v>
      </c>
      <c r="L118" s="270"/>
      <c r="M118" s="106" t="s">
        <v>54</v>
      </c>
      <c r="N118" s="106" t="str">
        <f t="shared" si="43"/>
        <v>◄</v>
      </c>
      <c r="O118" s="25"/>
      <c r="P118" s="24"/>
      <c r="Q118" s="106" t="str">
        <f t="shared" si="44"/>
        <v/>
      </c>
      <c r="R118" s="106" t="str">
        <f t="shared" si="45"/>
        <v>◄</v>
      </c>
      <c r="S118" s="25"/>
      <c r="T118" s="24"/>
      <c r="U118" s="23"/>
      <c r="V118" s="22"/>
      <c r="W118" s="105">
        <f t="shared" si="46"/>
        <v>0</v>
      </c>
      <c r="X118" s="104">
        <f t="shared" si="47"/>
        <v>0</v>
      </c>
      <c r="Y118" s="19"/>
      <c r="Z118" s="103">
        <f t="shared" si="48"/>
        <v>0</v>
      </c>
      <c r="AA118" s="102">
        <f t="shared" si="49"/>
        <v>0</v>
      </c>
      <c r="AB118" s="5" t="s">
        <v>0</v>
      </c>
      <c r="AC118" s="92"/>
    </row>
    <row r="119" spans="1:29" ht="17.399999999999999" customHeight="1" x14ac:dyDescent="0.25">
      <c r="A119" s="114">
        <v>1</v>
      </c>
      <c r="B119" s="23"/>
      <c r="C119" s="113"/>
      <c r="D119" s="155" t="s">
        <v>1322</v>
      </c>
      <c r="E119" s="154" t="s">
        <v>1107</v>
      </c>
      <c r="F119" s="112" t="s">
        <v>1128</v>
      </c>
      <c r="G119" s="111" t="s">
        <v>1048</v>
      </c>
      <c r="H119" s="110" t="s">
        <v>1076</v>
      </c>
      <c r="I119" s="269" t="s">
        <v>1101</v>
      </c>
      <c r="J119" s="268"/>
      <c r="K119" s="267" t="s">
        <v>1047</v>
      </c>
      <c r="L119" s="272" t="s">
        <v>1106</v>
      </c>
      <c r="M119" s="106" t="s">
        <v>54</v>
      </c>
      <c r="N119" s="106" t="str">
        <f t="shared" si="43"/>
        <v>◄</v>
      </c>
      <c r="O119" s="25"/>
      <c r="P119" s="24"/>
      <c r="Q119" s="106" t="str">
        <f t="shared" si="44"/>
        <v/>
      </c>
      <c r="R119" s="106" t="str">
        <f t="shared" si="45"/>
        <v>◄</v>
      </c>
      <c r="S119" s="25"/>
      <c r="T119" s="24"/>
      <c r="U119" s="23"/>
      <c r="V119" s="22"/>
      <c r="W119" s="105">
        <f t="shared" si="46"/>
        <v>0</v>
      </c>
      <c r="X119" s="104">
        <f t="shared" si="47"/>
        <v>0</v>
      </c>
      <c r="Y119" s="19"/>
      <c r="Z119" s="103">
        <f t="shared" si="48"/>
        <v>0</v>
      </c>
      <c r="AA119" s="102">
        <f t="shared" si="49"/>
        <v>0</v>
      </c>
      <c r="AB119" s="5" t="s">
        <v>0</v>
      </c>
      <c r="AC119" s="92"/>
    </row>
    <row r="120" spans="1:29" ht="17.399999999999999" customHeight="1" x14ac:dyDescent="0.25">
      <c r="A120" s="114"/>
      <c r="B120" s="23"/>
      <c r="C120" s="113"/>
      <c r="D120" s="155" t="s">
        <v>1322</v>
      </c>
      <c r="E120" s="154">
        <v>63</v>
      </c>
      <c r="F120" s="112" t="s">
        <v>1128</v>
      </c>
      <c r="G120" s="111" t="s">
        <v>1042</v>
      </c>
      <c r="H120" s="110" t="s">
        <v>1105</v>
      </c>
      <c r="I120" s="269" t="s">
        <v>1101</v>
      </c>
      <c r="J120" s="268"/>
      <c r="K120" s="267" t="s">
        <v>1047</v>
      </c>
      <c r="L120" s="270"/>
      <c r="M120" s="106" t="s">
        <v>54</v>
      </c>
      <c r="N120" s="106" t="str">
        <f t="shared" si="43"/>
        <v>◄</v>
      </c>
      <c r="O120" s="25"/>
      <c r="P120" s="24"/>
      <c r="Q120" s="106" t="str">
        <f t="shared" si="44"/>
        <v/>
      </c>
      <c r="R120" s="106" t="str">
        <f t="shared" si="45"/>
        <v>◄</v>
      </c>
      <c r="S120" s="25"/>
      <c r="T120" s="24"/>
      <c r="U120" s="23"/>
      <c r="V120" s="22"/>
      <c r="W120" s="105">
        <f t="shared" si="46"/>
        <v>0</v>
      </c>
      <c r="X120" s="104">
        <f t="shared" si="47"/>
        <v>0</v>
      </c>
      <c r="Y120" s="19"/>
      <c r="Z120" s="103">
        <f t="shared" si="48"/>
        <v>0</v>
      </c>
      <c r="AA120" s="102">
        <f t="shared" si="49"/>
        <v>0</v>
      </c>
      <c r="AB120" s="5" t="s">
        <v>0</v>
      </c>
      <c r="AC120" s="92"/>
    </row>
    <row r="121" spans="1:29" ht="17.399999999999999" customHeight="1" x14ac:dyDescent="0.25">
      <c r="A121" s="114"/>
      <c r="B121" s="23"/>
      <c r="C121" s="113"/>
      <c r="D121" s="189" t="s">
        <v>1322</v>
      </c>
      <c r="E121" s="188" t="s">
        <v>586</v>
      </c>
      <c r="F121" s="112" t="s">
        <v>1128</v>
      </c>
      <c r="G121" s="111" t="s">
        <v>1042</v>
      </c>
      <c r="H121" s="110" t="s">
        <v>1105</v>
      </c>
      <c r="I121" s="269" t="s">
        <v>1104</v>
      </c>
      <c r="J121" s="268" t="s">
        <v>54</v>
      </c>
      <c r="K121" s="267" t="s">
        <v>1079</v>
      </c>
      <c r="L121" s="270"/>
      <c r="M121" s="106" t="s">
        <v>54</v>
      </c>
      <c r="N121" s="106" t="str">
        <f t="shared" si="43"/>
        <v>◄</v>
      </c>
      <c r="O121" s="25"/>
      <c r="P121" s="24"/>
      <c r="Q121" s="106" t="str">
        <f t="shared" si="44"/>
        <v/>
      </c>
      <c r="R121" s="106" t="str">
        <f t="shared" si="45"/>
        <v>◄</v>
      </c>
      <c r="S121" s="25"/>
      <c r="T121" s="24"/>
      <c r="U121" s="23"/>
      <c r="V121" s="22"/>
      <c r="W121" s="105">
        <f t="shared" si="46"/>
        <v>0</v>
      </c>
      <c r="X121" s="104">
        <f t="shared" si="47"/>
        <v>0</v>
      </c>
      <c r="Y121" s="19"/>
      <c r="Z121" s="103">
        <f t="shared" si="48"/>
        <v>0</v>
      </c>
      <c r="AA121" s="102">
        <f t="shared" si="49"/>
        <v>0</v>
      </c>
      <c r="AB121" s="5" t="s">
        <v>0</v>
      </c>
      <c r="AC121" s="92"/>
    </row>
    <row r="122" spans="1:29" ht="17.399999999999999" customHeight="1" thickBot="1" x14ac:dyDescent="0.3">
      <c r="A122" s="114"/>
      <c r="B122" s="23"/>
      <c r="C122" s="113"/>
      <c r="D122" s="189" t="s">
        <v>1322</v>
      </c>
      <c r="E122" s="188" t="s">
        <v>1103</v>
      </c>
      <c r="F122" s="112" t="s">
        <v>1128</v>
      </c>
      <c r="G122" s="111" t="s">
        <v>1042</v>
      </c>
      <c r="H122" s="110" t="s">
        <v>1102</v>
      </c>
      <c r="I122" s="269" t="s">
        <v>1101</v>
      </c>
      <c r="J122" s="268" t="s">
        <v>54</v>
      </c>
      <c r="K122" s="267" t="s">
        <v>1079</v>
      </c>
      <c r="L122" s="270"/>
      <c r="M122" s="106" t="s">
        <v>54</v>
      </c>
      <c r="N122" s="106" t="str">
        <f t="shared" si="43"/>
        <v>◄</v>
      </c>
      <c r="O122" s="25"/>
      <c r="P122" s="24"/>
      <c r="Q122" s="106" t="str">
        <f t="shared" si="44"/>
        <v/>
      </c>
      <c r="R122" s="106" t="str">
        <f t="shared" si="45"/>
        <v>◄</v>
      </c>
      <c r="S122" s="25"/>
      <c r="T122" s="24"/>
      <c r="U122" s="23"/>
      <c r="V122" s="22"/>
      <c r="W122" s="105">
        <f t="shared" si="46"/>
        <v>0</v>
      </c>
      <c r="X122" s="104">
        <f t="shared" si="47"/>
        <v>0</v>
      </c>
      <c r="Y122" s="19"/>
      <c r="Z122" s="103">
        <f t="shared" si="48"/>
        <v>0</v>
      </c>
      <c r="AA122" s="102">
        <f t="shared" si="49"/>
        <v>0</v>
      </c>
      <c r="AB122" s="5" t="s">
        <v>0</v>
      </c>
      <c r="AC122" s="92"/>
    </row>
    <row r="123" spans="1:29" ht="29.4" customHeight="1" thickTop="1" thickBot="1" x14ac:dyDescent="0.3">
      <c r="A123" s="116"/>
      <c r="B123" s="14">
        <f>ROWS(B124:B132)-1</f>
        <v>8</v>
      </c>
      <c r="C123" s="777" t="s">
        <v>1100</v>
      </c>
      <c r="D123" s="976"/>
      <c r="E123" s="976"/>
      <c r="F123" s="976"/>
      <c r="G123" s="976"/>
      <c r="H123" s="976"/>
      <c r="I123" s="100" t="s">
        <v>1099</v>
      </c>
      <c r="J123" s="264"/>
      <c r="K123" s="263"/>
      <c r="L123" s="193"/>
      <c r="M123" s="97"/>
      <c r="N123" s="96" t="str">
        <f>IF(COUNTIF(M124:M132,"?")&gt;0,"?",IF(AND(O123="◄",P123="►"),"◄►",IF(O123="◄","◄",IF(P123="►","►",""))))</f>
        <v>◄</v>
      </c>
      <c r="O123" s="43" t="str">
        <f>IF(SUM(O124:O132)+1=ROWS(O124:O132)-COUNTIF(O124:O132,"-"),"","◄")</f>
        <v>◄</v>
      </c>
      <c r="P123" s="42" t="str">
        <f>IF(SUM(P124:P132)&gt;0,"►","")</f>
        <v/>
      </c>
      <c r="Q123" s="45"/>
      <c r="R123" s="96" t="str">
        <f>IF(COUNTIF(Q124:Q132,"?")&gt;0,"?",IF(AND(S123="◄",T123="►"),"◄►",IF(S123="◄","◄",IF(T123="►","►",""))))</f>
        <v>◄</v>
      </c>
      <c r="S123" s="43" t="str">
        <f>IF(SUM(S124:S132)+1=ROWS(S124:S132)-COUNTIF(S124:S132,"-"),"","◄")</f>
        <v>◄</v>
      </c>
      <c r="T123" s="42" t="str">
        <f>IF(SUM(T124:T132)&gt;0,"►","")</f>
        <v/>
      </c>
      <c r="U123" s="61">
        <f>ROWS(U124:U132)-1</f>
        <v>8</v>
      </c>
      <c r="V123" s="41">
        <f>SUM(V124:V132)-V132</f>
        <v>0</v>
      </c>
      <c r="W123" s="94" t="s">
        <v>51</v>
      </c>
      <c r="X123" s="93"/>
      <c r="Y123" s="41">
        <f>SUM(Y124:Y132)-Y132</f>
        <v>0</v>
      </c>
      <c r="Z123" s="94" t="s">
        <v>51</v>
      </c>
      <c r="AA123" s="93"/>
      <c r="AB123" s="5" t="s">
        <v>0</v>
      </c>
      <c r="AC123" s="92"/>
    </row>
    <row r="124" spans="1:29" ht="16.8" customHeight="1" x14ac:dyDescent="0.25">
      <c r="A124" s="114"/>
      <c r="B124" s="23"/>
      <c r="C124" s="113"/>
      <c r="D124" s="155" t="s">
        <v>1322</v>
      </c>
      <c r="E124" s="154">
        <v>64</v>
      </c>
      <c r="F124" s="112" t="s">
        <v>1099</v>
      </c>
      <c r="G124" s="111" t="s">
        <v>1093</v>
      </c>
      <c r="H124" s="110" t="s">
        <v>1092</v>
      </c>
      <c r="I124" s="269" t="s">
        <v>1097</v>
      </c>
      <c r="J124" s="268"/>
      <c r="K124" s="267" t="s">
        <v>1073</v>
      </c>
      <c r="L124" s="270"/>
      <c r="M124" s="106" t="s">
        <v>54</v>
      </c>
      <c r="N124" s="106" t="str">
        <f t="shared" ref="N124:N131" si="50">IF(AND(O124="",P124&gt;0),"?",IF(O124="","◄",IF(P124&gt;=1,"►","")))</f>
        <v>◄</v>
      </c>
      <c r="O124" s="25"/>
      <c r="P124" s="24"/>
      <c r="Q124" s="106" t="str">
        <f t="shared" ref="Q124:Q131" si="51">IF(R124="?","?","")</f>
        <v/>
      </c>
      <c r="R124" s="106" t="str">
        <f t="shared" ref="R124:R131" si="52">IF(AND(S124="",T124&gt;0),"?",IF(S124="","◄",IF(T124&gt;=1,"►","")))</f>
        <v>◄</v>
      </c>
      <c r="S124" s="25"/>
      <c r="T124" s="24"/>
      <c r="U124" s="23"/>
      <c r="V124" s="22"/>
      <c r="W124" s="105">
        <f t="shared" ref="W124:X131" si="53">(O124*V124)</f>
        <v>0</v>
      </c>
      <c r="X124" s="104">
        <f t="shared" si="53"/>
        <v>0</v>
      </c>
      <c r="Y124" s="19"/>
      <c r="Z124" s="103">
        <f t="shared" ref="Z124:AA131" si="54">(S124*Y124)</f>
        <v>0</v>
      </c>
      <c r="AA124" s="102">
        <f t="shared" si="54"/>
        <v>0</v>
      </c>
      <c r="AB124" s="5" t="s">
        <v>0</v>
      </c>
      <c r="AC124" s="92"/>
    </row>
    <row r="125" spans="1:29" ht="16.8" customHeight="1" x14ac:dyDescent="0.25">
      <c r="A125" s="114"/>
      <c r="B125" s="23"/>
      <c r="C125" s="113"/>
      <c r="D125" s="155" t="s">
        <v>1322</v>
      </c>
      <c r="E125" s="154">
        <v>65</v>
      </c>
      <c r="F125" s="112" t="s">
        <v>1099</v>
      </c>
      <c r="G125" s="111" t="s">
        <v>1058</v>
      </c>
      <c r="H125" s="110" t="s">
        <v>1098</v>
      </c>
      <c r="I125" s="269" t="s">
        <v>1097</v>
      </c>
      <c r="J125" s="268"/>
      <c r="K125" s="267" t="s">
        <v>1073</v>
      </c>
      <c r="L125" s="270"/>
      <c r="M125" s="106" t="s">
        <v>54</v>
      </c>
      <c r="N125" s="106" t="str">
        <f t="shared" si="50"/>
        <v>◄</v>
      </c>
      <c r="O125" s="25"/>
      <c r="P125" s="24"/>
      <c r="Q125" s="106" t="str">
        <f t="shared" si="51"/>
        <v/>
      </c>
      <c r="R125" s="106" t="str">
        <f t="shared" si="52"/>
        <v>◄</v>
      </c>
      <c r="S125" s="25"/>
      <c r="T125" s="24"/>
      <c r="U125" s="23"/>
      <c r="V125" s="22"/>
      <c r="W125" s="105">
        <f t="shared" si="53"/>
        <v>0</v>
      </c>
      <c r="X125" s="104">
        <f t="shared" si="53"/>
        <v>0</v>
      </c>
      <c r="Y125" s="19"/>
      <c r="Z125" s="103">
        <f t="shared" si="54"/>
        <v>0</v>
      </c>
      <c r="AA125" s="102">
        <f t="shared" si="54"/>
        <v>0</v>
      </c>
      <c r="AB125" s="5" t="s">
        <v>0</v>
      </c>
      <c r="AC125" s="92"/>
    </row>
    <row r="126" spans="1:29" ht="16.8" customHeight="1" x14ac:dyDescent="0.25">
      <c r="A126" s="114"/>
      <c r="B126" s="23"/>
      <c r="C126" s="113"/>
      <c r="D126" s="155" t="s">
        <v>1322</v>
      </c>
      <c r="E126" s="154">
        <v>66</v>
      </c>
      <c r="F126" s="112" t="s">
        <v>1099</v>
      </c>
      <c r="G126" s="111" t="s">
        <v>1089</v>
      </c>
      <c r="H126" s="110" t="s">
        <v>1088</v>
      </c>
      <c r="I126" s="271" t="s">
        <v>1095</v>
      </c>
      <c r="J126" s="268"/>
      <c r="K126" s="267" t="s">
        <v>1073</v>
      </c>
      <c r="L126" s="270"/>
      <c r="M126" s="106" t="s">
        <v>54</v>
      </c>
      <c r="N126" s="106" t="str">
        <f t="shared" si="50"/>
        <v>◄</v>
      </c>
      <c r="O126" s="25"/>
      <c r="P126" s="24"/>
      <c r="Q126" s="106" t="str">
        <f t="shared" si="51"/>
        <v/>
      </c>
      <c r="R126" s="106" t="str">
        <f t="shared" si="52"/>
        <v>◄</v>
      </c>
      <c r="S126" s="25"/>
      <c r="T126" s="24"/>
      <c r="U126" s="23"/>
      <c r="V126" s="22"/>
      <c r="W126" s="105">
        <f t="shared" si="53"/>
        <v>0</v>
      </c>
      <c r="X126" s="104">
        <f t="shared" si="53"/>
        <v>0</v>
      </c>
      <c r="Y126" s="19"/>
      <c r="Z126" s="103">
        <f t="shared" si="54"/>
        <v>0</v>
      </c>
      <c r="AA126" s="102">
        <f t="shared" si="54"/>
        <v>0</v>
      </c>
      <c r="AB126" s="5" t="s">
        <v>0</v>
      </c>
      <c r="AC126" s="92"/>
    </row>
    <row r="127" spans="1:29" ht="16.8" customHeight="1" x14ac:dyDescent="0.25">
      <c r="A127" s="114"/>
      <c r="B127" s="23"/>
      <c r="C127" s="113"/>
      <c r="D127" s="155" t="s">
        <v>1322</v>
      </c>
      <c r="E127" s="154">
        <v>67</v>
      </c>
      <c r="F127" s="112" t="s">
        <v>1099</v>
      </c>
      <c r="G127" s="111" t="s">
        <v>1085</v>
      </c>
      <c r="H127" s="110" t="s">
        <v>1084</v>
      </c>
      <c r="I127" s="271" t="s">
        <v>1095</v>
      </c>
      <c r="J127" s="268" t="s">
        <v>54</v>
      </c>
      <c r="K127" s="267" t="s">
        <v>1073</v>
      </c>
      <c r="L127" s="270"/>
      <c r="M127" s="106" t="s">
        <v>54</v>
      </c>
      <c r="N127" s="106" t="str">
        <f t="shared" si="50"/>
        <v>◄</v>
      </c>
      <c r="O127" s="25"/>
      <c r="P127" s="24"/>
      <c r="Q127" s="106" t="str">
        <f t="shared" si="51"/>
        <v/>
      </c>
      <c r="R127" s="106" t="str">
        <f t="shared" si="52"/>
        <v>◄</v>
      </c>
      <c r="S127" s="25"/>
      <c r="T127" s="24"/>
      <c r="U127" s="23"/>
      <c r="V127" s="22"/>
      <c r="W127" s="105">
        <f t="shared" si="53"/>
        <v>0</v>
      </c>
      <c r="X127" s="104">
        <f t="shared" si="53"/>
        <v>0</v>
      </c>
      <c r="Y127" s="19"/>
      <c r="Z127" s="103">
        <f t="shared" si="54"/>
        <v>0</v>
      </c>
      <c r="AA127" s="102">
        <f t="shared" si="54"/>
        <v>0</v>
      </c>
      <c r="AB127" s="5" t="s">
        <v>0</v>
      </c>
      <c r="AC127" s="92"/>
    </row>
    <row r="128" spans="1:29" ht="16.8" customHeight="1" x14ac:dyDescent="0.25">
      <c r="A128" s="114"/>
      <c r="B128" s="23"/>
      <c r="C128" s="113"/>
      <c r="D128" s="189" t="s">
        <v>1322</v>
      </c>
      <c r="E128" s="188" t="s">
        <v>578</v>
      </c>
      <c r="F128" s="112" t="s">
        <v>1099</v>
      </c>
      <c r="G128" s="111" t="s">
        <v>1085</v>
      </c>
      <c r="H128" s="110" t="s">
        <v>1096</v>
      </c>
      <c r="I128" s="271" t="s">
        <v>1095</v>
      </c>
      <c r="J128" s="268" t="s">
        <v>54</v>
      </c>
      <c r="K128" s="267" t="s">
        <v>1073</v>
      </c>
      <c r="L128" s="270"/>
      <c r="M128" s="106" t="s">
        <v>54</v>
      </c>
      <c r="N128" s="106" t="str">
        <f t="shared" si="50"/>
        <v>◄</v>
      </c>
      <c r="O128" s="25"/>
      <c r="P128" s="24"/>
      <c r="Q128" s="106" t="str">
        <f t="shared" si="51"/>
        <v/>
      </c>
      <c r="R128" s="106" t="str">
        <f t="shared" si="52"/>
        <v>◄</v>
      </c>
      <c r="S128" s="25"/>
      <c r="T128" s="24"/>
      <c r="U128" s="23"/>
      <c r="V128" s="22"/>
      <c r="W128" s="105">
        <f t="shared" si="53"/>
        <v>0</v>
      </c>
      <c r="X128" s="104">
        <f t="shared" si="53"/>
        <v>0</v>
      </c>
      <c r="Y128" s="19"/>
      <c r="Z128" s="103">
        <f t="shared" si="54"/>
        <v>0</v>
      </c>
      <c r="AA128" s="102">
        <f t="shared" si="54"/>
        <v>0</v>
      </c>
      <c r="AB128" s="5" t="s">
        <v>0</v>
      </c>
      <c r="AC128" s="92"/>
    </row>
    <row r="129" spans="1:29" ht="16.8" customHeight="1" x14ac:dyDescent="0.25">
      <c r="A129" s="114"/>
      <c r="B129" s="23"/>
      <c r="C129" s="113"/>
      <c r="D129" s="155" t="s">
        <v>1322</v>
      </c>
      <c r="E129" s="154" t="s">
        <v>1094</v>
      </c>
      <c r="F129" s="112" t="s">
        <v>1099</v>
      </c>
      <c r="G129" s="111" t="s">
        <v>1093</v>
      </c>
      <c r="H129" s="110" t="s">
        <v>1092</v>
      </c>
      <c r="I129" s="269" t="s">
        <v>1091</v>
      </c>
      <c r="J129" s="268" t="s">
        <v>54</v>
      </c>
      <c r="K129" s="267" t="s">
        <v>1047</v>
      </c>
      <c r="L129" s="270"/>
      <c r="M129" s="106" t="s">
        <v>54</v>
      </c>
      <c r="N129" s="106" t="str">
        <f t="shared" si="50"/>
        <v>◄</v>
      </c>
      <c r="O129" s="25"/>
      <c r="P129" s="24"/>
      <c r="Q129" s="106" t="str">
        <f t="shared" si="51"/>
        <v/>
      </c>
      <c r="R129" s="106" t="str">
        <f t="shared" si="52"/>
        <v>◄</v>
      </c>
      <c r="S129" s="25"/>
      <c r="T129" s="24"/>
      <c r="U129" s="23"/>
      <c r="V129" s="22"/>
      <c r="W129" s="105">
        <f t="shared" si="53"/>
        <v>0</v>
      </c>
      <c r="X129" s="104">
        <f t="shared" si="53"/>
        <v>0</v>
      </c>
      <c r="Y129" s="19"/>
      <c r="Z129" s="103">
        <f t="shared" si="54"/>
        <v>0</v>
      </c>
      <c r="AA129" s="102">
        <f t="shared" si="54"/>
        <v>0</v>
      </c>
      <c r="AB129" s="5" t="s">
        <v>0</v>
      </c>
      <c r="AC129" s="92"/>
    </row>
    <row r="130" spans="1:29" ht="16.8" customHeight="1" x14ac:dyDescent="0.25">
      <c r="A130" s="114"/>
      <c r="B130" s="23"/>
      <c r="C130" s="113"/>
      <c r="D130" s="155" t="s">
        <v>1322</v>
      </c>
      <c r="E130" s="154" t="s">
        <v>1090</v>
      </c>
      <c r="F130" s="112" t="s">
        <v>1099</v>
      </c>
      <c r="G130" s="111" t="s">
        <v>1089</v>
      </c>
      <c r="H130" s="110" t="s">
        <v>1088</v>
      </c>
      <c r="I130" s="269" t="s">
        <v>1087</v>
      </c>
      <c r="J130" s="268" t="s">
        <v>54</v>
      </c>
      <c r="K130" s="267" t="s">
        <v>1031</v>
      </c>
      <c r="L130" s="270"/>
      <c r="M130" s="106" t="s">
        <v>54</v>
      </c>
      <c r="N130" s="106" t="str">
        <f t="shared" si="50"/>
        <v>◄</v>
      </c>
      <c r="O130" s="25"/>
      <c r="P130" s="24"/>
      <c r="Q130" s="106" t="str">
        <f t="shared" si="51"/>
        <v/>
      </c>
      <c r="R130" s="106" t="str">
        <f t="shared" si="52"/>
        <v>◄</v>
      </c>
      <c r="S130" s="25"/>
      <c r="T130" s="24"/>
      <c r="U130" s="23"/>
      <c r="V130" s="22"/>
      <c r="W130" s="105">
        <f t="shared" si="53"/>
        <v>0</v>
      </c>
      <c r="X130" s="104">
        <f t="shared" si="53"/>
        <v>0</v>
      </c>
      <c r="Y130" s="19"/>
      <c r="Z130" s="103">
        <f t="shared" si="54"/>
        <v>0</v>
      </c>
      <c r="AA130" s="102">
        <f t="shared" si="54"/>
        <v>0</v>
      </c>
      <c r="AB130" s="5" t="s">
        <v>0</v>
      </c>
      <c r="AC130" s="92"/>
    </row>
    <row r="131" spans="1:29" ht="16.8" customHeight="1" thickBot="1" x14ac:dyDescent="0.3">
      <c r="A131" s="114"/>
      <c r="B131" s="23"/>
      <c r="C131" s="113"/>
      <c r="D131" s="155" t="s">
        <v>1322</v>
      </c>
      <c r="E131" s="154" t="s">
        <v>1086</v>
      </c>
      <c r="F131" s="112" t="s">
        <v>1099</v>
      </c>
      <c r="G131" s="111" t="s">
        <v>1085</v>
      </c>
      <c r="H131" s="110" t="s">
        <v>1084</v>
      </c>
      <c r="I131" s="269" t="s">
        <v>1083</v>
      </c>
      <c r="J131" s="268" t="s">
        <v>54</v>
      </c>
      <c r="K131" s="267" t="s">
        <v>1031</v>
      </c>
      <c r="L131" s="270"/>
      <c r="M131" s="106" t="s">
        <v>54</v>
      </c>
      <c r="N131" s="106" t="str">
        <f t="shared" si="50"/>
        <v>◄</v>
      </c>
      <c r="O131" s="25"/>
      <c r="P131" s="24"/>
      <c r="Q131" s="106" t="str">
        <f t="shared" si="51"/>
        <v/>
      </c>
      <c r="R131" s="106" t="str">
        <f t="shared" si="52"/>
        <v>◄</v>
      </c>
      <c r="S131" s="25"/>
      <c r="T131" s="24"/>
      <c r="U131" s="23"/>
      <c r="V131" s="22"/>
      <c r="W131" s="105">
        <f t="shared" si="53"/>
        <v>0</v>
      </c>
      <c r="X131" s="104">
        <f t="shared" si="53"/>
        <v>0</v>
      </c>
      <c r="Y131" s="19"/>
      <c r="Z131" s="103">
        <f t="shared" si="54"/>
        <v>0</v>
      </c>
      <c r="AA131" s="102">
        <f t="shared" si="54"/>
        <v>0</v>
      </c>
      <c r="AB131" s="5" t="s">
        <v>0</v>
      </c>
      <c r="AC131" s="92"/>
    </row>
    <row r="132" spans="1:29" ht="29.4" customHeight="1" thickTop="1" thickBot="1" x14ac:dyDescent="0.3">
      <c r="A132" s="116"/>
      <c r="B132" s="14">
        <f>ROWS(B133:B141)-1</f>
        <v>8</v>
      </c>
      <c r="C132" s="777" t="s">
        <v>1082</v>
      </c>
      <c r="D132" s="976"/>
      <c r="E132" s="976"/>
      <c r="F132" s="976"/>
      <c r="G132" s="976"/>
      <c r="H132" s="976"/>
      <c r="I132" s="100" t="s">
        <v>1081</v>
      </c>
      <c r="J132" s="264"/>
      <c r="K132" s="263"/>
      <c r="L132" s="193"/>
      <c r="M132" s="97"/>
      <c r="N132" s="96" t="str">
        <f>IF(COUNTIF(M133:M141,"?")&gt;0,"?",IF(AND(O132="◄",P132="►"),"◄►",IF(O132="◄","◄",IF(P132="►","►",""))))</f>
        <v>◄</v>
      </c>
      <c r="O132" s="43" t="str">
        <f>IF(SUM(O133:O141)+1=ROWS(O133:O141)-COUNTIF(O133:O141,"-"),"","◄")</f>
        <v>◄</v>
      </c>
      <c r="P132" s="42" t="str">
        <f>IF(SUM(P133:P141)&gt;0,"►","")</f>
        <v/>
      </c>
      <c r="Q132" s="45"/>
      <c r="R132" s="96" t="str">
        <f>IF(COUNTIF(Q133:Q141,"?")&gt;0,"?",IF(AND(S132="◄",T132="►"),"◄►",IF(S132="◄","◄",IF(T132="►","►",""))))</f>
        <v>◄</v>
      </c>
      <c r="S132" s="43" t="str">
        <f>IF(SUM(S133:S141)+1=ROWS(S133:S141)-COUNTIF(S133:S141,"-"),"","◄")</f>
        <v>◄</v>
      </c>
      <c r="T132" s="42" t="str">
        <f>IF(SUM(T133:T141)&gt;0,"►","")</f>
        <v/>
      </c>
      <c r="U132" s="61">
        <f>ROWS(U133:U141)-1</f>
        <v>8</v>
      </c>
      <c r="V132" s="41">
        <f>SUM(V133:V141)-V141</f>
        <v>0</v>
      </c>
      <c r="W132" s="94" t="s">
        <v>51</v>
      </c>
      <c r="X132" s="93"/>
      <c r="Y132" s="41">
        <f>SUM(Y133:Y141)-Y141</f>
        <v>0</v>
      </c>
      <c r="Z132" s="94" t="s">
        <v>51</v>
      </c>
      <c r="AA132" s="93"/>
      <c r="AB132" s="5" t="s">
        <v>0</v>
      </c>
      <c r="AC132" s="92"/>
    </row>
    <row r="133" spans="1:29" ht="17.399999999999999" customHeight="1" x14ac:dyDescent="0.25">
      <c r="A133" s="114"/>
      <c r="B133" s="23"/>
      <c r="C133" s="113"/>
      <c r="D133" s="155" t="s">
        <v>1322</v>
      </c>
      <c r="E133" s="154">
        <v>68</v>
      </c>
      <c r="F133" s="112" t="s">
        <v>1081</v>
      </c>
      <c r="G133" s="111" t="s">
        <v>1055</v>
      </c>
      <c r="H133" s="110" t="s">
        <v>1078</v>
      </c>
      <c r="I133" s="269" t="s">
        <v>1080</v>
      </c>
      <c r="J133" s="268" t="s">
        <v>54</v>
      </c>
      <c r="K133" s="267" t="s">
        <v>1079</v>
      </c>
      <c r="L133" s="270"/>
      <c r="M133" s="106" t="s">
        <v>54</v>
      </c>
      <c r="N133" s="106" t="str">
        <f t="shared" ref="N133:N140" si="55">IF(AND(O133="",P133&gt;0),"?",IF(O133="","◄",IF(P133&gt;=1,"►","")))</f>
        <v>◄</v>
      </c>
      <c r="O133" s="25"/>
      <c r="P133" s="24"/>
      <c r="Q133" s="106" t="str">
        <f t="shared" ref="Q133:Q140" si="56">IF(R133="?","?","")</f>
        <v/>
      </c>
      <c r="R133" s="106" t="str">
        <f t="shared" ref="R133:R140" si="57">IF(AND(S133="",T133&gt;0),"?",IF(S133="","◄",IF(T133&gt;=1,"►","")))</f>
        <v>◄</v>
      </c>
      <c r="S133" s="25"/>
      <c r="T133" s="24"/>
      <c r="U133" s="23"/>
      <c r="V133" s="22"/>
      <c r="W133" s="105">
        <f t="shared" ref="W133:X140" si="58">(O133*V133)</f>
        <v>0</v>
      </c>
      <c r="X133" s="104">
        <f t="shared" si="58"/>
        <v>0</v>
      </c>
      <c r="Y133" s="19"/>
      <c r="Z133" s="103">
        <f t="shared" ref="Z133:AA140" si="59">(S133*Y133)</f>
        <v>0</v>
      </c>
      <c r="AA133" s="102">
        <f t="shared" si="59"/>
        <v>0</v>
      </c>
      <c r="AB133" s="5" t="s">
        <v>0</v>
      </c>
      <c r="AC133" s="92"/>
    </row>
    <row r="134" spans="1:29" ht="17.399999999999999" customHeight="1" x14ac:dyDescent="0.25">
      <c r="A134" s="114"/>
      <c r="B134" s="23"/>
      <c r="C134" s="113"/>
      <c r="D134" s="189" t="s">
        <v>1322</v>
      </c>
      <c r="E134" s="188" t="s">
        <v>577</v>
      </c>
      <c r="F134" s="112" t="s">
        <v>1081</v>
      </c>
      <c r="G134" s="111" t="s">
        <v>1055</v>
      </c>
      <c r="H134" s="110" t="s">
        <v>1078</v>
      </c>
      <c r="I134" s="269" t="s">
        <v>1077</v>
      </c>
      <c r="J134" s="268" t="s">
        <v>54</v>
      </c>
      <c r="K134" s="267" t="s">
        <v>1047</v>
      </c>
      <c r="L134" s="270"/>
      <c r="M134" s="106" t="s">
        <v>54</v>
      </c>
      <c r="N134" s="106" t="str">
        <f t="shared" si="55"/>
        <v>◄</v>
      </c>
      <c r="O134" s="25"/>
      <c r="P134" s="24"/>
      <c r="Q134" s="106" t="str">
        <f t="shared" si="56"/>
        <v/>
      </c>
      <c r="R134" s="106" t="str">
        <f t="shared" si="57"/>
        <v>◄</v>
      </c>
      <c r="S134" s="25"/>
      <c r="T134" s="24"/>
      <c r="U134" s="23"/>
      <c r="V134" s="22"/>
      <c r="W134" s="105">
        <f t="shared" si="58"/>
        <v>0</v>
      </c>
      <c r="X134" s="104">
        <f t="shared" si="58"/>
        <v>0</v>
      </c>
      <c r="Y134" s="19"/>
      <c r="Z134" s="103">
        <f t="shared" si="59"/>
        <v>0</v>
      </c>
      <c r="AA134" s="102">
        <f t="shared" si="59"/>
        <v>0</v>
      </c>
      <c r="AB134" s="5" t="s">
        <v>0</v>
      </c>
      <c r="AC134" s="92"/>
    </row>
    <row r="135" spans="1:29" ht="17.399999999999999" customHeight="1" x14ac:dyDescent="0.25">
      <c r="A135" s="114"/>
      <c r="B135" s="23"/>
      <c r="C135" s="113"/>
      <c r="D135" s="155" t="s">
        <v>1322</v>
      </c>
      <c r="E135" s="154">
        <v>69</v>
      </c>
      <c r="F135" s="112" t="s">
        <v>1081</v>
      </c>
      <c r="G135" s="111" t="s">
        <v>1048</v>
      </c>
      <c r="H135" s="110" t="s">
        <v>1076</v>
      </c>
      <c r="I135" s="269" t="s">
        <v>1075</v>
      </c>
      <c r="J135" s="268" t="s">
        <v>54</v>
      </c>
      <c r="K135" s="267" t="s">
        <v>1073</v>
      </c>
      <c r="L135" s="270"/>
      <c r="M135" s="106" t="s">
        <v>54</v>
      </c>
      <c r="N135" s="106" t="str">
        <f t="shared" si="55"/>
        <v>◄</v>
      </c>
      <c r="O135" s="25"/>
      <c r="P135" s="24"/>
      <c r="Q135" s="106" t="str">
        <f t="shared" si="56"/>
        <v/>
      </c>
      <c r="R135" s="106" t="str">
        <f t="shared" si="57"/>
        <v>◄</v>
      </c>
      <c r="S135" s="25"/>
      <c r="T135" s="24"/>
      <c r="U135" s="23"/>
      <c r="V135" s="22"/>
      <c r="W135" s="105">
        <f t="shared" si="58"/>
        <v>0</v>
      </c>
      <c r="X135" s="104">
        <f t="shared" si="58"/>
        <v>0</v>
      </c>
      <c r="Y135" s="19"/>
      <c r="Z135" s="103">
        <f t="shared" si="59"/>
        <v>0</v>
      </c>
      <c r="AA135" s="102">
        <f t="shared" si="59"/>
        <v>0</v>
      </c>
      <c r="AB135" s="5" t="s">
        <v>0</v>
      </c>
      <c r="AC135" s="92"/>
    </row>
    <row r="136" spans="1:29" ht="17.399999999999999" customHeight="1" x14ac:dyDescent="0.25">
      <c r="A136" s="114"/>
      <c r="B136" s="23"/>
      <c r="C136" s="113"/>
      <c r="D136" s="155" t="s">
        <v>1322</v>
      </c>
      <c r="E136" s="154">
        <v>70</v>
      </c>
      <c r="F136" s="112" t="s">
        <v>1081</v>
      </c>
      <c r="G136" s="111" t="s">
        <v>424</v>
      </c>
      <c r="H136" s="110" t="s">
        <v>1071</v>
      </c>
      <c r="I136" s="269" t="s">
        <v>1074</v>
      </c>
      <c r="J136" s="268" t="s">
        <v>54</v>
      </c>
      <c r="K136" s="267" t="s">
        <v>1073</v>
      </c>
      <c r="L136" s="270"/>
      <c r="M136" s="106" t="s">
        <v>54</v>
      </c>
      <c r="N136" s="106" t="str">
        <f t="shared" si="55"/>
        <v>◄</v>
      </c>
      <c r="O136" s="25"/>
      <c r="P136" s="24"/>
      <c r="Q136" s="106" t="str">
        <f t="shared" si="56"/>
        <v/>
      </c>
      <c r="R136" s="106" t="str">
        <f t="shared" si="57"/>
        <v>◄</v>
      </c>
      <c r="S136" s="25"/>
      <c r="T136" s="24"/>
      <c r="U136" s="23"/>
      <c r="V136" s="22"/>
      <c r="W136" s="105">
        <f t="shared" si="58"/>
        <v>0</v>
      </c>
      <c r="X136" s="104">
        <f t="shared" si="58"/>
        <v>0</v>
      </c>
      <c r="Y136" s="19"/>
      <c r="Z136" s="103">
        <f t="shared" si="59"/>
        <v>0</v>
      </c>
      <c r="AA136" s="102">
        <f t="shared" si="59"/>
        <v>0</v>
      </c>
      <c r="AB136" s="5" t="s">
        <v>0</v>
      </c>
      <c r="AC136" s="92"/>
    </row>
    <row r="137" spans="1:29" ht="17.399999999999999" customHeight="1" x14ac:dyDescent="0.25">
      <c r="A137" s="114"/>
      <c r="B137" s="23"/>
      <c r="C137" s="113"/>
      <c r="D137" s="155" t="s">
        <v>1322</v>
      </c>
      <c r="E137" s="154">
        <v>71</v>
      </c>
      <c r="F137" s="112" t="s">
        <v>1081</v>
      </c>
      <c r="G137" s="111" t="s">
        <v>457</v>
      </c>
      <c r="H137" s="110" t="s">
        <v>1066</v>
      </c>
      <c r="I137" s="269" t="s">
        <v>1074</v>
      </c>
      <c r="J137" s="268" t="s">
        <v>54</v>
      </c>
      <c r="K137" s="267" t="s">
        <v>1073</v>
      </c>
      <c r="L137" s="270"/>
      <c r="M137" s="106" t="s">
        <v>54</v>
      </c>
      <c r="N137" s="106" t="str">
        <f t="shared" si="55"/>
        <v>◄</v>
      </c>
      <c r="O137" s="25"/>
      <c r="P137" s="24"/>
      <c r="Q137" s="106" t="str">
        <f t="shared" si="56"/>
        <v/>
      </c>
      <c r="R137" s="106" t="str">
        <f t="shared" si="57"/>
        <v>◄</v>
      </c>
      <c r="S137" s="25"/>
      <c r="T137" s="24"/>
      <c r="U137" s="23"/>
      <c r="V137" s="22"/>
      <c r="W137" s="105">
        <f t="shared" si="58"/>
        <v>0</v>
      </c>
      <c r="X137" s="104">
        <f t="shared" si="58"/>
        <v>0</v>
      </c>
      <c r="Y137" s="19"/>
      <c r="Z137" s="103">
        <f t="shared" si="59"/>
        <v>0</v>
      </c>
      <c r="AA137" s="102">
        <f t="shared" si="59"/>
        <v>0</v>
      </c>
      <c r="AB137" s="5" t="s">
        <v>0</v>
      </c>
      <c r="AC137" s="92"/>
    </row>
    <row r="138" spans="1:29" ht="17.399999999999999" customHeight="1" x14ac:dyDescent="0.25">
      <c r="A138" s="114"/>
      <c r="B138" s="23"/>
      <c r="C138" s="113"/>
      <c r="D138" s="155" t="s">
        <v>1322</v>
      </c>
      <c r="E138" s="154" t="s">
        <v>1072</v>
      </c>
      <c r="F138" s="112" t="s">
        <v>1081</v>
      </c>
      <c r="G138" s="111" t="s">
        <v>424</v>
      </c>
      <c r="H138" s="110" t="s">
        <v>1071</v>
      </c>
      <c r="I138" s="269" t="s">
        <v>1070</v>
      </c>
      <c r="J138" s="268" t="s">
        <v>54</v>
      </c>
      <c r="K138" s="267" t="s">
        <v>1031</v>
      </c>
      <c r="L138" s="270"/>
      <c r="M138" s="106" t="s">
        <v>54</v>
      </c>
      <c r="N138" s="106" t="str">
        <f t="shared" si="55"/>
        <v>◄</v>
      </c>
      <c r="O138" s="25"/>
      <c r="P138" s="24"/>
      <c r="Q138" s="106" t="str">
        <f t="shared" si="56"/>
        <v/>
      </c>
      <c r="R138" s="106" t="str">
        <f t="shared" si="57"/>
        <v>◄</v>
      </c>
      <c r="S138" s="25"/>
      <c r="T138" s="24"/>
      <c r="U138" s="23"/>
      <c r="V138" s="22"/>
      <c r="W138" s="105">
        <f t="shared" si="58"/>
        <v>0</v>
      </c>
      <c r="X138" s="104">
        <f t="shared" si="58"/>
        <v>0</v>
      </c>
      <c r="Y138" s="19"/>
      <c r="Z138" s="103">
        <f t="shared" si="59"/>
        <v>0</v>
      </c>
      <c r="AA138" s="102">
        <f t="shared" si="59"/>
        <v>0</v>
      </c>
      <c r="AB138" s="5" t="s">
        <v>0</v>
      </c>
      <c r="AC138" s="92"/>
    </row>
    <row r="139" spans="1:29" ht="17.399999999999999" customHeight="1" x14ac:dyDescent="0.25">
      <c r="A139" s="114"/>
      <c r="B139" s="23"/>
      <c r="C139" s="113"/>
      <c r="D139" s="155" t="s">
        <v>1322</v>
      </c>
      <c r="E139" s="154" t="s">
        <v>1069</v>
      </c>
      <c r="F139" s="112" t="s">
        <v>1081</v>
      </c>
      <c r="G139" s="111" t="s">
        <v>457</v>
      </c>
      <c r="H139" s="110" t="s">
        <v>1066</v>
      </c>
      <c r="I139" s="109" t="s">
        <v>1068</v>
      </c>
      <c r="J139" s="268" t="s">
        <v>54</v>
      </c>
      <c r="K139" s="267" t="s">
        <v>1031</v>
      </c>
      <c r="L139" s="270"/>
      <c r="M139" s="106" t="s">
        <v>54</v>
      </c>
      <c r="N139" s="106" t="str">
        <f t="shared" si="55"/>
        <v>◄</v>
      </c>
      <c r="O139" s="25"/>
      <c r="P139" s="24"/>
      <c r="Q139" s="106" t="str">
        <f t="shared" si="56"/>
        <v/>
      </c>
      <c r="R139" s="106" t="str">
        <f t="shared" si="57"/>
        <v>◄</v>
      </c>
      <c r="S139" s="25"/>
      <c r="T139" s="24"/>
      <c r="U139" s="23"/>
      <c r="V139" s="22"/>
      <c r="W139" s="105">
        <f t="shared" si="58"/>
        <v>0</v>
      </c>
      <c r="X139" s="104">
        <f t="shared" si="58"/>
        <v>0</v>
      </c>
      <c r="Y139" s="19"/>
      <c r="Z139" s="103">
        <f t="shared" si="59"/>
        <v>0</v>
      </c>
      <c r="AA139" s="102">
        <f t="shared" si="59"/>
        <v>0</v>
      </c>
      <c r="AB139" s="5" t="s">
        <v>0</v>
      </c>
      <c r="AC139" s="92"/>
    </row>
    <row r="140" spans="1:29" ht="17.399999999999999" customHeight="1" thickBot="1" x14ac:dyDescent="0.3">
      <c r="A140" s="114"/>
      <c r="B140" s="23"/>
      <c r="C140" s="113"/>
      <c r="D140" s="155" t="s">
        <v>1322</v>
      </c>
      <c r="E140" s="154" t="s">
        <v>1067</v>
      </c>
      <c r="F140" s="112" t="s">
        <v>1081</v>
      </c>
      <c r="G140" s="111" t="s">
        <v>457</v>
      </c>
      <c r="H140" s="110" t="s">
        <v>1066</v>
      </c>
      <c r="I140" s="109" t="s">
        <v>1065</v>
      </c>
      <c r="J140" s="268" t="s">
        <v>54</v>
      </c>
      <c r="K140" s="267" t="s">
        <v>1064</v>
      </c>
      <c r="L140" s="270"/>
      <c r="M140" s="106" t="s">
        <v>54</v>
      </c>
      <c r="N140" s="106" t="str">
        <f t="shared" si="55"/>
        <v>◄</v>
      </c>
      <c r="O140" s="25"/>
      <c r="P140" s="24"/>
      <c r="Q140" s="106" t="str">
        <f t="shared" si="56"/>
        <v/>
      </c>
      <c r="R140" s="106" t="str">
        <f t="shared" si="57"/>
        <v>◄</v>
      </c>
      <c r="S140" s="25"/>
      <c r="T140" s="24"/>
      <c r="U140" s="23"/>
      <c r="V140" s="22"/>
      <c r="W140" s="105">
        <f t="shared" si="58"/>
        <v>0</v>
      </c>
      <c r="X140" s="104">
        <f t="shared" si="58"/>
        <v>0</v>
      </c>
      <c r="Y140" s="19"/>
      <c r="Z140" s="103">
        <f t="shared" si="59"/>
        <v>0</v>
      </c>
      <c r="AA140" s="102">
        <f t="shared" si="59"/>
        <v>0</v>
      </c>
      <c r="AB140" s="5" t="s">
        <v>0</v>
      </c>
      <c r="AC140" s="92"/>
    </row>
    <row r="141" spans="1:29" ht="19.2" customHeight="1" thickTop="1" thickBot="1" x14ac:dyDescent="0.3">
      <c r="A141" s="116"/>
      <c r="B141" s="14">
        <f>ROWS(B142:B143)-1</f>
        <v>1</v>
      </c>
      <c r="C141" s="777" t="s">
        <v>1063</v>
      </c>
      <c r="D141" s="976"/>
      <c r="E141" s="976"/>
      <c r="F141" s="976"/>
      <c r="G141" s="976"/>
      <c r="H141" s="976"/>
      <c r="I141" s="100">
        <v>1975</v>
      </c>
      <c r="J141" s="264"/>
      <c r="K141" s="263"/>
      <c r="L141" s="193"/>
      <c r="M141" s="97"/>
      <c r="N141" s="96" t="str">
        <f>IF(COUNTIF(M142:M143,"?")&gt;0,"?",IF(AND(O141="◄",P141="►"),"◄►",IF(O141="◄","◄",IF(P141="►","►",""))))</f>
        <v>◄</v>
      </c>
      <c r="O141" s="43" t="str">
        <f>IF(SUM(O142:O143)+1=ROWS(O142:O143)-COUNTIF(O142:O143,"-"),"","◄")</f>
        <v>◄</v>
      </c>
      <c r="P141" s="42" t="str">
        <f>IF(SUM(P142:P143)&gt;0,"►","")</f>
        <v/>
      </c>
      <c r="Q141" s="45"/>
      <c r="R141" s="96" t="str">
        <f>IF(COUNTIF(Q142:Q143,"?")&gt;0,"?",IF(AND(S141="◄",T141="►"),"◄►",IF(S141="◄","◄",IF(T141="►","►",""))))</f>
        <v>◄</v>
      </c>
      <c r="S141" s="43" t="str">
        <f>IF(SUM(S142:S143)+1=ROWS(S142:S143)-COUNTIF(S142:S143,"-"),"","◄")</f>
        <v>◄</v>
      </c>
      <c r="T141" s="42" t="str">
        <f>IF(SUM(T142:T143)&gt;0,"►","")</f>
        <v/>
      </c>
      <c r="U141" s="61">
        <f>ROWS(U142:U143)-1</f>
        <v>1</v>
      </c>
      <c r="V141" s="41">
        <f>SUM(V142:V143)-V143</f>
        <v>0</v>
      </c>
      <c r="W141" s="94" t="s">
        <v>51</v>
      </c>
      <c r="X141" s="93"/>
      <c r="Y141" s="41">
        <f>SUM(Y142:Y143)-Y143</f>
        <v>0</v>
      </c>
      <c r="Z141" s="94" t="s">
        <v>51</v>
      </c>
      <c r="AA141" s="93"/>
      <c r="AB141" s="5" t="s">
        <v>0</v>
      </c>
      <c r="AC141" s="92"/>
    </row>
    <row r="142" spans="1:29" ht="15" thickBot="1" x14ac:dyDescent="0.3">
      <c r="A142" s="114"/>
      <c r="B142" s="23"/>
      <c r="C142" s="113"/>
      <c r="D142" s="155" t="s">
        <v>1322</v>
      </c>
      <c r="E142" s="154">
        <v>72</v>
      </c>
      <c r="F142" s="163">
        <v>1975</v>
      </c>
      <c r="G142" s="111" t="s">
        <v>1055</v>
      </c>
      <c r="H142" s="110" t="s">
        <v>1062</v>
      </c>
      <c r="I142" s="271" t="s">
        <v>1061</v>
      </c>
      <c r="J142" s="268"/>
      <c r="K142" s="267" t="s">
        <v>1060</v>
      </c>
      <c r="L142" s="270"/>
      <c r="M142" s="106" t="s">
        <v>54</v>
      </c>
      <c r="N142" s="106" t="str">
        <f>IF(AND(O142="",P142&gt;0),"?",IF(O142="","◄",IF(P142&gt;=1,"►","")))</f>
        <v>◄</v>
      </c>
      <c r="O142" s="25"/>
      <c r="P142" s="24"/>
      <c r="Q142" s="106" t="str">
        <f>IF(R142="?","?","")</f>
        <v/>
      </c>
      <c r="R142" s="106" t="str">
        <f>IF(AND(S142="",T142&gt;0),"?",IF(S142="","◄",IF(T142&gt;=1,"►","")))</f>
        <v>◄</v>
      </c>
      <c r="S142" s="25"/>
      <c r="T142" s="24"/>
      <c r="U142" s="23"/>
      <c r="V142" s="22"/>
      <c r="W142" s="105">
        <f>(O142*V142)</f>
        <v>0</v>
      </c>
      <c r="X142" s="104">
        <f>(P142*W142)</f>
        <v>0</v>
      </c>
      <c r="Y142" s="19"/>
      <c r="Z142" s="103">
        <f>(S142*Y142)</f>
        <v>0</v>
      </c>
      <c r="AA142" s="102">
        <f>(T142*Z142)</f>
        <v>0</v>
      </c>
      <c r="AB142" s="5" t="s">
        <v>0</v>
      </c>
      <c r="AC142" s="92"/>
    </row>
    <row r="143" spans="1:29" ht="29.4" customHeight="1" thickTop="1" thickBot="1" x14ac:dyDescent="0.3">
      <c r="A143" s="116"/>
      <c r="B143" s="14">
        <f>ROWS(B144:B145)-1</f>
        <v>1</v>
      </c>
      <c r="C143" s="777" t="s">
        <v>1059</v>
      </c>
      <c r="D143" s="976"/>
      <c r="E143" s="976"/>
      <c r="F143" s="976"/>
      <c r="G143" s="976"/>
      <c r="H143" s="976"/>
      <c r="I143" s="100">
        <v>1975</v>
      </c>
      <c r="J143" s="264"/>
      <c r="K143" s="263"/>
      <c r="L143" s="193"/>
      <c r="M143" s="97"/>
      <c r="N143" s="96" t="str">
        <f>IF(COUNTIF(M144:M145,"?")&gt;0,"?",IF(AND(O143="◄",P143="►"),"◄►",IF(O143="◄","◄",IF(P143="►","►",""))))</f>
        <v>◄</v>
      </c>
      <c r="O143" s="43" t="str">
        <f>IF(SUM(O144:O145)+1=ROWS(O144:O145)-COUNTIF(O144:O145,"-"),"","◄")</f>
        <v>◄</v>
      </c>
      <c r="P143" s="42" t="str">
        <f>IF(SUM(P144:P145)&gt;0,"►","")</f>
        <v/>
      </c>
      <c r="Q143" s="45"/>
      <c r="R143" s="96" t="str">
        <f>IF(COUNTIF(Q144:Q145,"?")&gt;0,"?",IF(AND(S143="◄",T143="►"),"◄►",IF(S143="◄","◄",IF(T143="►","►",""))))</f>
        <v>◄</v>
      </c>
      <c r="S143" s="43" t="str">
        <f>IF(SUM(S144:S145)+1=ROWS(S144:S145)-COUNTIF(S144:S145,"-"),"","◄")</f>
        <v>◄</v>
      </c>
      <c r="T143" s="42" t="str">
        <f>IF(SUM(T144:T145)&gt;0,"►","")</f>
        <v/>
      </c>
      <c r="U143" s="61">
        <f>ROWS(U144:U145)-1</f>
        <v>1</v>
      </c>
      <c r="V143" s="41">
        <f>SUM(V144:V145)-V145</f>
        <v>0</v>
      </c>
      <c r="W143" s="94" t="s">
        <v>51</v>
      </c>
      <c r="X143" s="93"/>
      <c r="Y143" s="41">
        <f>SUM(Y144:Y145)-Y145</f>
        <v>0</v>
      </c>
      <c r="Z143" s="94" t="s">
        <v>51</v>
      </c>
      <c r="AA143" s="93"/>
      <c r="AB143" s="5" t="s">
        <v>0</v>
      </c>
      <c r="AC143" s="92"/>
    </row>
    <row r="144" spans="1:29" ht="15" thickBot="1" x14ac:dyDescent="0.3">
      <c r="A144" s="114"/>
      <c r="B144" s="23"/>
      <c r="C144" s="113"/>
      <c r="D144" s="155" t="s">
        <v>1322</v>
      </c>
      <c r="E144" s="154">
        <v>73</v>
      </c>
      <c r="F144" s="163">
        <v>1975</v>
      </c>
      <c r="G144" s="111" t="s">
        <v>1058</v>
      </c>
      <c r="H144" s="110" t="s">
        <v>1057</v>
      </c>
      <c r="I144" s="271" t="s">
        <v>1061</v>
      </c>
      <c r="J144" s="268" t="s">
        <v>54</v>
      </c>
      <c r="K144" s="267" t="s">
        <v>1060</v>
      </c>
      <c r="L144" s="270"/>
      <c r="M144" s="106" t="s">
        <v>54</v>
      </c>
      <c r="N144" s="106" t="str">
        <f>IF(AND(O144="",P144&gt;0),"?",IF(O144="","◄",IF(P144&gt;=1,"►","")))</f>
        <v>◄</v>
      </c>
      <c r="O144" s="25"/>
      <c r="P144" s="24"/>
      <c r="Q144" s="106" t="str">
        <f>IF(R144="?","?","")</f>
        <v/>
      </c>
      <c r="R144" s="106" t="str">
        <f>IF(AND(S144="",T144&gt;0),"?",IF(S144="","◄",IF(T144&gt;=1,"►","")))</f>
        <v>◄</v>
      </c>
      <c r="S144" s="25"/>
      <c r="T144" s="24"/>
      <c r="U144" s="23"/>
      <c r="V144" s="22"/>
      <c r="W144" s="105">
        <f>(O144*V144)</f>
        <v>0</v>
      </c>
      <c r="X144" s="104">
        <f>(P144*W144)</f>
        <v>0</v>
      </c>
      <c r="Y144" s="19"/>
      <c r="Z144" s="103">
        <f>(S144*Y144)</f>
        <v>0</v>
      </c>
      <c r="AA144" s="102">
        <f>(T144*Z144)</f>
        <v>0</v>
      </c>
      <c r="AB144" s="5" t="s">
        <v>0</v>
      </c>
      <c r="AC144" s="92"/>
    </row>
    <row r="145" spans="1:29" ht="29.4" customHeight="1" thickTop="1" thickBot="1" x14ac:dyDescent="0.3">
      <c r="A145" s="116"/>
      <c r="B145" s="14">
        <f>ROWS(B146:B148)-1</f>
        <v>2</v>
      </c>
      <c r="C145" s="777" t="s">
        <v>1056</v>
      </c>
      <c r="D145" s="976"/>
      <c r="E145" s="976"/>
      <c r="F145" s="976"/>
      <c r="G145" s="976"/>
      <c r="H145" s="976"/>
      <c r="I145" s="100">
        <v>1976</v>
      </c>
      <c r="J145" s="264"/>
      <c r="K145" s="263"/>
      <c r="L145" s="193"/>
      <c r="M145" s="97"/>
      <c r="N145" s="96" t="str">
        <f>IF(COUNTIF(M146:M148,"?")&gt;0,"?",IF(AND(O145="◄",P145="►"),"◄►",IF(O145="◄","◄",IF(P145="►","►",""))))</f>
        <v>◄</v>
      </c>
      <c r="O145" s="43" t="str">
        <f>IF(SUM(O146:O148)+1=ROWS(O146:O148)-COUNTIF(O146:O148,"-"),"","◄")</f>
        <v>◄</v>
      </c>
      <c r="P145" s="42" t="str">
        <f>IF(SUM(P146:P148)&gt;0,"►","")</f>
        <v/>
      </c>
      <c r="Q145" s="45"/>
      <c r="R145" s="96" t="str">
        <f>IF(COUNTIF(Q146:Q148,"?")&gt;0,"?",IF(AND(S145="◄",T145="►"),"◄►",IF(S145="◄","◄",IF(T145="►","►",""))))</f>
        <v>◄</v>
      </c>
      <c r="S145" s="43" t="str">
        <f>IF(SUM(S146:S148)+1=ROWS(S146:S148)-COUNTIF(S146:S148,"-"),"","◄")</f>
        <v>◄</v>
      </c>
      <c r="T145" s="42" t="str">
        <f>IF(SUM(T146:T148)&gt;0,"►","")</f>
        <v/>
      </c>
      <c r="U145" s="61">
        <f>ROWS(U146:U148)-1</f>
        <v>2</v>
      </c>
      <c r="V145" s="41">
        <f>SUM(V146:V148)-V148</f>
        <v>0</v>
      </c>
      <c r="W145" s="94" t="s">
        <v>51</v>
      </c>
      <c r="X145" s="93"/>
      <c r="Y145" s="41">
        <f>SUM(Y146:Y148)-Y148</f>
        <v>0</v>
      </c>
      <c r="Z145" s="94" t="s">
        <v>51</v>
      </c>
      <c r="AA145" s="93"/>
      <c r="AB145" s="5" t="s">
        <v>0</v>
      </c>
      <c r="AC145" s="92"/>
    </row>
    <row r="146" spans="1:29" x14ac:dyDescent="0.25">
      <c r="A146" s="114"/>
      <c r="B146" s="23"/>
      <c r="C146" s="113"/>
      <c r="D146" s="155" t="s">
        <v>1322</v>
      </c>
      <c r="E146" s="154">
        <v>74</v>
      </c>
      <c r="F146" s="163" t="s">
        <v>1053</v>
      </c>
      <c r="G146" s="111" t="s">
        <v>1055</v>
      </c>
      <c r="H146" s="110" t="s">
        <v>1054</v>
      </c>
      <c r="I146" s="271" t="s">
        <v>1051</v>
      </c>
      <c r="J146" s="268" t="s">
        <v>54</v>
      </c>
      <c r="K146" s="267" t="s">
        <v>1025</v>
      </c>
      <c r="L146" s="270"/>
      <c r="M146" s="106" t="s">
        <v>54</v>
      </c>
      <c r="N146" s="106" t="str">
        <f>IF(AND(O146="",P146&gt;0),"?",IF(O146="","◄",IF(P146&gt;=1,"►","")))</f>
        <v>◄</v>
      </c>
      <c r="O146" s="25"/>
      <c r="P146" s="24"/>
      <c r="Q146" s="106" t="str">
        <f>IF(R146="?","?","")</f>
        <v/>
      </c>
      <c r="R146" s="106" t="str">
        <f>IF(AND(S146="",T146&gt;0),"?",IF(S146="","◄",IF(T146&gt;=1,"►","")))</f>
        <v>◄</v>
      </c>
      <c r="S146" s="25"/>
      <c r="T146" s="24"/>
      <c r="U146" s="23"/>
      <c r="V146" s="22"/>
      <c r="W146" s="105">
        <f>(O146*V146)</f>
        <v>0</v>
      </c>
      <c r="X146" s="104">
        <f>(P146*W146)</f>
        <v>0</v>
      </c>
      <c r="Y146" s="19"/>
      <c r="Z146" s="103">
        <f>(S146*Y146)</f>
        <v>0</v>
      </c>
      <c r="AA146" s="102">
        <f>(T146*Z146)</f>
        <v>0</v>
      </c>
      <c r="AB146" s="5" t="s">
        <v>0</v>
      </c>
      <c r="AC146" s="92"/>
    </row>
    <row r="147" spans="1:29" ht="15" thickBot="1" x14ac:dyDescent="0.3">
      <c r="A147" s="114"/>
      <c r="B147" s="23"/>
      <c r="C147" s="113"/>
      <c r="D147" s="155" t="s">
        <v>1322</v>
      </c>
      <c r="E147" s="154">
        <v>75</v>
      </c>
      <c r="F147" s="163" t="s">
        <v>1053</v>
      </c>
      <c r="G147" s="111" t="s">
        <v>1048</v>
      </c>
      <c r="H147" s="110" t="s">
        <v>1052</v>
      </c>
      <c r="I147" s="271" t="s">
        <v>1051</v>
      </c>
      <c r="J147" s="268" t="s">
        <v>54</v>
      </c>
      <c r="K147" s="267" t="s">
        <v>1025</v>
      </c>
      <c r="L147" s="270"/>
      <c r="M147" s="106" t="s">
        <v>54</v>
      </c>
      <c r="N147" s="106" t="str">
        <f>IF(AND(O147="",P147&gt;0),"?",IF(O147="","◄",IF(P147&gt;=1,"►","")))</f>
        <v>◄</v>
      </c>
      <c r="O147" s="25"/>
      <c r="P147" s="24"/>
      <c r="Q147" s="106" t="str">
        <f>IF(R147="?","?","")</f>
        <v/>
      </c>
      <c r="R147" s="106" t="str">
        <f>IF(AND(S147="",T147&gt;0),"?",IF(S147="","◄",IF(T147&gt;=1,"►","")))</f>
        <v>◄</v>
      </c>
      <c r="S147" s="25"/>
      <c r="T147" s="24"/>
      <c r="U147" s="23"/>
      <c r="V147" s="22"/>
      <c r="W147" s="105">
        <f>(O147*V147)</f>
        <v>0</v>
      </c>
      <c r="X147" s="104">
        <f>(P147*W147)</f>
        <v>0</v>
      </c>
      <c r="Y147" s="19"/>
      <c r="Z147" s="103">
        <f>(S147*Y147)</f>
        <v>0</v>
      </c>
      <c r="AA147" s="102">
        <f>(T147*Z147)</f>
        <v>0</v>
      </c>
      <c r="AB147" s="5" t="s">
        <v>0</v>
      </c>
      <c r="AC147" s="92"/>
    </row>
    <row r="148" spans="1:29" ht="29.4" customHeight="1" thickTop="1" thickBot="1" x14ac:dyDescent="0.3">
      <c r="A148" s="116"/>
      <c r="B148" s="14">
        <f>ROWS(B149:B151)-1</f>
        <v>2</v>
      </c>
      <c r="C148" s="777" t="s">
        <v>1050</v>
      </c>
      <c r="D148" s="976"/>
      <c r="E148" s="976"/>
      <c r="F148" s="976"/>
      <c r="G148" s="976"/>
      <c r="H148" s="976"/>
      <c r="I148" s="100">
        <v>1977</v>
      </c>
      <c r="J148" s="264"/>
      <c r="K148" s="263"/>
      <c r="L148" s="193"/>
      <c r="M148" s="97"/>
      <c r="N148" s="96" t="str">
        <f>IF(COUNTIF(M149:M151,"?")&gt;0,"?",IF(AND(O148="◄",P148="►"),"◄►",IF(O148="◄","◄",IF(P148="►","►",""))))</f>
        <v>◄</v>
      </c>
      <c r="O148" s="43" t="str">
        <f>IF(SUM(O149:O151)+1=ROWS(O149:O151)-COUNTIF(O149:O151,"-"),"","◄")</f>
        <v>◄</v>
      </c>
      <c r="P148" s="42" t="str">
        <f>IF(SUM(P149:P151)&gt;0,"►","")</f>
        <v/>
      </c>
      <c r="Q148" s="45"/>
      <c r="R148" s="96" t="str">
        <f>IF(COUNTIF(Q149:Q151,"?")&gt;0,"?",IF(AND(S148="◄",T148="►"),"◄►",IF(S148="◄","◄",IF(T148="►","►",""))))</f>
        <v>◄</v>
      </c>
      <c r="S148" s="43" t="str">
        <f>IF(SUM(S149:S151)+1=ROWS(S149:S151)-COUNTIF(S149:S151,"-"),"","◄")</f>
        <v>◄</v>
      </c>
      <c r="T148" s="42" t="str">
        <f>IF(SUM(T149:T151)&gt;0,"►","")</f>
        <v/>
      </c>
      <c r="U148" s="61">
        <f>ROWS(U149:U151)-1</f>
        <v>2</v>
      </c>
      <c r="V148" s="41">
        <f>SUM(V149:V151)-V151</f>
        <v>0</v>
      </c>
      <c r="W148" s="94" t="s">
        <v>51</v>
      </c>
      <c r="X148" s="93"/>
      <c r="Y148" s="41">
        <f>SUM(Y149:Y151)-Y151</f>
        <v>0</v>
      </c>
      <c r="Z148" s="94" t="s">
        <v>51</v>
      </c>
      <c r="AA148" s="93"/>
      <c r="AB148" s="5" t="s">
        <v>0</v>
      </c>
      <c r="AC148" s="92"/>
    </row>
    <row r="149" spans="1:29" x14ac:dyDescent="0.25">
      <c r="A149" s="114"/>
      <c r="B149" s="23"/>
      <c r="C149" s="113"/>
      <c r="D149" s="155" t="s">
        <v>1322</v>
      </c>
      <c r="E149" s="154">
        <v>76</v>
      </c>
      <c r="F149" s="163" t="s">
        <v>1049</v>
      </c>
      <c r="G149" s="111" t="s">
        <v>1048</v>
      </c>
      <c r="H149" s="110" t="s">
        <v>1045</v>
      </c>
      <c r="I149" s="271" t="s">
        <v>1044</v>
      </c>
      <c r="J149" s="268" t="s">
        <v>54</v>
      </c>
      <c r="K149" s="267" t="s">
        <v>1047</v>
      </c>
      <c r="L149" s="270"/>
      <c r="M149" s="106" t="s">
        <v>54</v>
      </c>
      <c r="N149" s="106" t="str">
        <f>IF(AND(O149="",P149&gt;0),"?",IF(O149="","◄",IF(P149&gt;=1,"►","")))</f>
        <v>◄</v>
      </c>
      <c r="O149" s="25"/>
      <c r="P149" s="24"/>
      <c r="Q149" s="106" t="str">
        <f>IF(R149="?","?","")</f>
        <v/>
      </c>
      <c r="R149" s="106" t="str">
        <f>IF(AND(S149="",T149&gt;0),"?",IF(S149="","◄",IF(T149&gt;=1,"►","")))</f>
        <v>◄</v>
      </c>
      <c r="S149" s="25"/>
      <c r="T149" s="24"/>
      <c r="U149" s="23"/>
      <c r="V149" s="22"/>
      <c r="W149" s="105">
        <f>(O149*V149)</f>
        <v>0</v>
      </c>
      <c r="X149" s="104">
        <f>(P149*W149)</f>
        <v>0</v>
      </c>
      <c r="Y149" s="19"/>
      <c r="Z149" s="103">
        <f>(S149*Y149)</f>
        <v>0</v>
      </c>
      <c r="AA149" s="102">
        <f>(T149*Z149)</f>
        <v>0</v>
      </c>
      <c r="AB149" s="5" t="s">
        <v>0</v>
      </c>
      <c r="AC149" s="92"/>
    </row>
    <row r="150" spans="1:29" ht="15" thickBot="1" x14ac:dyDescent="0.3">
      <c r="A150" s="114"/>
      <c r="B150" s="23"/>
      <c r="C150" s="113"/>
      <c r="D150" s="155" t="s">
        <v>1322</v>
      </c>
      <c r="E150" s="154" t="s">
        <v>1046</v>
      </c>
      <c r="F150" s="112" t="s">
        <v>1049</v>
      </c>
      <c r="G150" s="111" t="s">
        <v>1048</v>
      </c>
      <c r="H150" s="110" t="s">
        <v>1045</v>
      </c>
      <c r="I150" s="271" t="s">
        <v>1044</v>
      </c>
      <c r="J150" s="268" t="s">
        <v>54</v>
      </c>
      <c r="K150" s="267" t="s">
        <v>1020</v>
      </c>
      <c r="L150" s="270"/>
      <c r="M150" s="106" t="s">
        <v>54</v>
      </c>
      <c r="N150" s="106" t="str">
        <f>IF(AND(O150="",P150&gt;0),"?",IF(O150="","◄",IF(P150&gt;=1,"►","")))</f>
        <v>◄</v>
      </c>
      <c r="O150" s="25"/>
      <c r="P150" s="24"/>
      <c r="Q150" s="106" t="str">
        <f>IF(R150="?","?","")</f>
        <v/>
      </c>
      <c r="R150" s="106" t="str">
        <f>IF(AND(S150="",T150&gt;0),"?",IF(S150="","◄",IF(T150&gt;=1,"►","")))</f>
        <v>◄</v>
      </c>
      <c r="S150" s="25"/>
      <c r="T150" s="24"/>
      <c r="U150" s="23"/>
      <c r="V150" s="22"/>
      <c r="W150" s="105">
        <f>(O150*V150)</f>
        <v>0</v>
      </c>
      <c r="X150" s="104">
        <f>(P150*W150)</f>
        <v>0</v>
      </c>
      <c r="Y150" s="19"/>
      <c r="Z150" s="103">
        <f>(S150*Y150)</f>
        <v>0</v>
      </c>
      <c r="AA150" s="102">
        <f>(T150*Z150)</f>
        <v>0</v>
      </c>
      <c r="AB150" s="5" t="s">
        <v>0</v>
      </c>
      <c r="AC150" s="92"/>
    </row>
    <row r="151" spans="1:29" ht="29.4" customHeight="1" thickTop="1" thickBot="1" x14ac:dyDescent="0.3">
      <c r="A151" s="116"/>
      <c r="B151" s="14">
        <f>ROWS(B152:B155)-1</f>
        <v>3</v>
      </c>
      <c r="C151" s="777" t="s">
        <v>1043</v>
      </c>
      <c r="D151" s="976"/>
      <c r="E151" s="976"/>
      <c r="F151" s="976"/>
      <c r="G151" s="976"/>
      <c r="H151" s="976"/>
      <c r="I151" s="100">
        <v>1978</v>
      </c>
      <c r="J151" s="264"/>
      <c r="K151" s="263"/>
      <c r="L151" s="193"/>
      <c r="M151" s="97"/>
      <c r="N151" s="96" t="str">
        <f>IF(COUNTIF(M152:M155,"?")&gt;0,"?",IF(AND(O151="◄",P151="►"),"◄►",IF(O151="◄","◄",IF(P151="►","►",""))))</f>
        <v>◄</v>
      </c>
      <c r="O151" s="43" t="str">
        <f>IF(SUM(O152:O155)+1=ROWS(O152:O155)-COUNTIF(O152:O155,"-"),"","◄")</f>
        <v>◄</v>
      </c>
      <c r="P151" s="42" t="str">
        <f>IF(SUM(P152:P155)&gt;0,"►","")</f>
        <v/>
      </c>
      <c r="Q151" s="45"/>
      <c r="R151" s="96" t="str">
        <f>IF(COUNTIF(Q152:Q155,"?")&gt;0,"?",IF(AND(S151="◄",T151="►"),"◄►",IF(S151="◄","◄",IF(T151="►","►",""))))</f>
        <v>◄</v>
      </c>
      <c r="S151" s="43" t="str">
        <f>IF(SUM(S152:S155)+1=ROWS(S152:S155)-COUNTIF(S152:S155,"-"),"","◄")</f>
        <v>◄</v>
      </c>
      <c r="T151" s="42" t="str">
        <f>IF(SUM(T152:T155)&gt;0,"►","")</f>
        <v/>
      </c>
      <c r="U151" s="61">
        <f>ROWS(U152:U155)-1</f>
        <v>3</v>
      </c>
      <c r="V151" s="41">
        <f>SUM(V152:V155)-V155</f>
        <v>0</v>
      </c>
      <c r="W151" s="94" t="s">
        <v>51</v>
      </c>
      <c r="X151" s="93"/>
      <c r="Y151" s="41">
        <f>SUM(Y152:Y155)-Y155</f>
        <v>0</v>
      </c>
      <c r="Z151" s="94" t="s">
        <v>51</v>
      </c>
      <c r="AA151" s="93"/>
      <c r="AB151" s="5" t="s">
        <v>0</v>
      </c>
      <c r="AC151" s="92"/>
    </row>
    <row r="152" spans="1:29" x14ac:dyDescent="0.25">
      <c r="A152" s="114"/>
      <c r="B152" s="23"/>
      <c r="C152" s="113"/>
      <c r="D152" s="155" t="s">
        <v>1322</v>
      </c>
      <c r="E152" s="154">
        <v>77</v>
      </c>
      <c r="F152" s="163" t="s">
        <v>194</v>
      </c>
      <c r="G152" s="111" t="s">
        <v>1042</v>
      </c>
      <c r="H152" s="110" t="s">
        <v>1041</v>
      </c>
      <c r="I152" s="271" t="s">
        <v>1038</v>
      </c>
      <c r="J152" s="268" t="s">
        <v>54</v>
      </c>
      <c r="K152" s="267" t="s">
        <v>1025</v>
      </c>
      <c r="L152" s="270"/>
      <c r="M152" s="106" t="s">
        <v>54</v>
      </c>
      <c r="N152" s="106" t="str">
        <f>IF(AND(O152="",P152&gt;0),"?",IF(O152="","◄",IF(P152&gt;=1,"►","")))</f>
        <v>◄</v>
      </c>
      <c r="O152" s="25"/>
      <c r="P152" s="24"/>
      <c r="Q152" s="106" t="str">
        <f>IF(R152="?","?","")</f>
        <v/>
      </c>
      <c r="R152" s="106" t="str">
        <f>IF(AND(S152="",T152&gt;0),"?",IF(S152="","◄",IF(T152&gt;=1,"►","")))</f>
        <v>◄</v>
      </c>
      <c r="S152" s="25"/>
      <c r="T152" s="24"/>
      <c r="U152" s="23"/>
      <c r="V152" s="22"/>
      <c r="W152" s="105">
        <f t="shared" ref="W152:X154" si="60">(O152*V152)</f>
        <v>0</v>
      </c>
      <c r="X152" s="104">
        <f t="shared" si="60"/>
        <v>0</v>
      </c>
      <c r="Y152" s="19"/>
      <c r="Z152" s="103">
        <f t="shared" ref="Z152:AA154" si="61">(S152*Y152)</f>
        <v>0</v>
      </c>
      <c r="AA152" s="102">
        <f t="shared" si="61"/>
        <v>0</v>
      </c>
      <c r="AB152" s="5" t="s">
        <v>0</v>
      </c>
      <c r="AC152" s="92"/>
    </row>
    <row r="153" spans="1:29" x14ac:dyDescent="0.25">
      <c r="A153" s="114"/>
      <c r="B153" s="23"/>
      <c r="C153" s="113"/>
      <c r="D153" s="155" t="s">
        <v>1322</v>
      </c>
      <c r="E153" s="154">
        <v>78</v>
      </c>
      <c r="F153" s="112" t="s">
        <v>194</v>
      </c>
      <c r="G153" s="111" t="s">
        <v>1040</v>
      </c>
      <c r="H153" s="110" t="s">
        <v>1039</v>
      </c>
      <c r="I153" s="271" t="s">
        <v>1038</v>
      </c>
      <c r="J153" s="268" t="s">
        <v>54</v>
      </c>
      <c r="K153" s="267" t="s">
        <v>1025</v>
      </c>
      <c r="L153" s="270"/>
      <c r="M153" s="106" t="s">
        <v>54</v>
      </c>
      <c r="N153" s="106" t="str">
        <f>IF(AND(O153="",P153&gt;0),"?",IF(O153="","◄",IF(P153&gt;=1,"►","")))</f>
        <v>◄</v>
      </c>
      <c r="O153" s="25"/>
      <c r="P153" s="24"/>
      <c r="Q153" s="106" t="str">
        <f>IF(R153="?","?","")</f>
        <v/>
      </c>
      <c r="R153" s="106" t="str">
        <f>IF(AND(S153="",T153&gt;0),"?",IF(S153="","◄",IF(T153&gt;=1,"►","")))</f>
        <v>◄</v>
      </c>
      <c r="S153" s="25"/>
      <c r="T153" s="24"/>
      <c r="U153" s="23"/>
      <c r="V153" s="22"/>
      <c r="W153" s="105">
        <f t="shared" si="60"/>
        <v>0</v>
      </c>
      <c r="X153" s="104">
        <f t="shared" si="60"/>
        <v>0</v>
      </c>
      <c r="Y153" s="19"/>
      <c r="Z153" s="103">
        <f t="shared" si="61"/>
        <v>0</v>
      </c>
      <c r="AA153" s="102">
        <f t="shared" si="61"/>
        <v>0</v>
      </c>
      <c r="AB153" s="5" t="s">
        <v>0</v>
      </c>
      <c r="AC153" s="92"/>
    </row>
    <row r="154" spans="1:29" ht="15" thickBot="1" x14ac:dyDescent="0.3">
      <c r="A154" s="114"/>
      <c r="B154" s="23"/>
      <c r="C154" s="113"/>
      <c r="D154" s="155" t="s">
        <v>1322</v>
      </c>
      <c r="E154" s="154">
        <v>79</v>
      </c>
      <c r="F154" s="112" t="s">
        <v>194</v>
      </c>
      <c r="G154" s="111" t="s">
        <v>1037</v>
      </c>
      <c r="H154" s="110" t="s">
        <v>1036</v>
      </c>
      <c r="I154" s="109" t="s">
        <v>1035</v>
      </c>
      <c r="J154" s="268" t="s">
        <v>54</v>
      </c>
      <c r="K154" s="267" t="s">
        <v>1025</v>
      </c>
      <c r="L154" s="270"/>
      <c r="M154" s="106" t="s">
        <v>54</v>
      </c>
      <c r="N154" s="106" t="str">
        <f>IF(AND(O154="",P154&gt;0),"?",IF(O154="","◄",IF(P154&gt;=1,"►","")))</f>
        <v>◄</v>
      </c>
      <c r="O154" s="25"/>
      <c r="P154" s="24"/>
      <c r="Q154" s="106" t="str">
        <f>IF(R154="?","?","")</f>
        <v/>
      </c>
      <c r="R154" s="106" t="str">
        <f>IF(AND(S154="",T154&gt;0),"?",IF(S154="","◄",IF(T154&gt;=1,"►","")))</f>
        <v>◄</v>
      </c>
      <c r="S154" s="25"/>
      <c r="T154" s="24"/>
      <c r="U154" s="23"/>
      <c r="V154" s="22"/>
      <c r="W154" s="105">
        <f t="shared" si="60"/>
        <v>0</v>
      </c>
      <c r="X154" s="104">
        <f t="shared" si="60"/>
        <v>0</v>
      </c>
      <c r="Y154" s="19"/>
      <c r="Z154" s="103">
        <f t="shared" si="61"/>
        <v>0</v>
      </c>
      <c r="AA154" s="102">
        <f t="shared" si="61"/>
        <v>0</v>
      </c>
      <c r="AB154" s="5" t="s">
        <v>0</v>
      </c>
      <c r="AC154" s="92"/>
    </row>
    <row r="155" spans="1:29" ht="29.4" customHeight="1" thickTop="1" thickBot="1" x14ac:dyDescent="0.3">
      <c r="A155" s="116"/>
      <c r="B155" s="14">
        <f>ROWS(B156:B157)-1</f>
        <v>1</v>
      </c>
      <c r="C155" s="777" t="s">
        <v>1034</v>
      </c>
      <c r="D155" s="976"/>
      <c r="E155" s="976"/>
      <c r="F155" s="976"/>
      <c r="G155" s="976"/>
      <c r="H155" s="976"/>
      <c r="I155" s="100">
        <v>1980</v>
      </c>
      <c r="J155" s="264"/>
      <c r="K155" s="263"/>
      <c r="L155" s="193"/>
      <c r="M155" s="97"/>
      <c r="N155" s="96" t="str">
        <f>IF(COUNTIF(M156:M157,"?")&gt;0,"?",IF(AND(O155="◄",P155="►"),"◄►",IF(O155="◄","◄",IF(P155="►","►",""))))</f>
        <v>◄</v>
      </c>
      <c r="O155" s="43" t="str">
        <f>IF(SUM(O156:O157)+1=ROWS(O156:O157)-COUNTIF(O156:O157,"-"),"","◄")</f>
        <v>◄</v>
      </c>
      <c r="P155" s="42" t="str">
        <f>IF(SUM(P156:P157)&gt;0,"►","")</f>
        <v/>
      </c>
      <c r="Q155" s="45"/>
      <c r="R155" s="96" t="str">
        <f>IF(COUNTIF(Q156:Q157,"?")&gt;0,"?",IF(AND(S155="◄",T155="►"),"◄►",IF(S155="◄","◄",IF(T155="►","►",""))))</f>
        <v>◄</v>
      </c>
      <c r="S155" s="43" t="str">
        <f>IF(SUM(S156:S157)+1=ROWS(S156:S157)-COUNTIF(S156:S157,"-"),"","◄")</f>
        <v>◄</v>
      </c>
      <c r="T155" s="42" t="str">
        <f>IF(SUM(T156:T157)&gt;0,"►","")</f>
        <v/>
      </c>
      <c r="U155" s="61">
        <f>ROWS(U156:U157)-1</f>
        <v>1</v>
      </c>
      <c r="V155" s="41">
        <f>SUM(V156:V157)-V157</f>
        <v>0</v>
      </c>
      <c r="W155" s="94" t="s">
        <v>51</v>
      </c>
      <c r="X155" s="93"/>
      <c r="Y155" s="41">
        <f>SUM(Y156:Y157)-Y157</f>
        <v>0</v>
      </c>
      <c r="Z155" s="94" t="s">
        <v>51</v>
      </c>
      <c r="AA155" s="93"/>
      <c r="AB155" s="5" t="s">
        <v>0</v>
      </c>
      <c r="AC155" s="92"/>
    </row>
    <row r="156" spans="1:29" ht="15" thickBot="1" x14ac:dyDescent="0.3">
      <c r="A156" s="114"/>
      <c r="B156" s="23"/>
      <c r="C156" s="113"/>
      <c r="D156" s="155" t="s">
        <v>1322</v>
      </c>
      <c r="E156" s="154">
        <v>80</v>
      </c>
      <c r="F156" s="163" t="s">
        <v>1029</v>
      </c>
      <c r="G156" s="111" t="s">
        <v>424</v>
      </c>
      <c r="H156" s="110" t="s">
        <v>1033</v>
      </c>
      <c r="I156" s="271" t="s">
        <v>1032</v>
      </c>
      <c r="J156" s="268" t="s">
        <v>54</v>
      </c>
      <c r="K156" s="267" t="s">
        <v>1031</v>
      </c>
      <c r="L156" s="270"/>
      <c r="M156" s="106" t="s">
        <v>54</v>
      </c>
      <c r="N156" s="106" t="str">
        <f>IF(AND(O156="",P156&gt;0),"?",IF(O156="","◄",IF(P156&gt;=1,"►","")))</f>
        <v>◄</v>
      </c>
      <c r="O156" s="25"/>
      <c r="P156" s="24"/>
      <c r="Q156" s="106" t="str">
        <f>IF(R156="?","?","")</f>
        <v/>
      </c>
      <c r="R156" s="106" t="str">
        <f>IF(AND(S156="",T156&gt;0),"?",IF(S156="","◄",IF(T156&gt;=1,"►","")))</f>
        <v>◄</v>
      </c>
      <c r="S156" s="25"/>
      <c r="T156" s="24"/>
      <c r="U156" s="23"/>
      <c r="V156" s="22"/>
      <c r="W156" s="105">
        <f>(O156*V156)</f>
        <v>0</v>
      </c>
      <c r="X156" s="104">
        <f>(P156*W156)</f>
        <v>0</v>
      </c>
      <c r="Y156" s="19"/>
      <c r="Z156" s="103">
        <f>(S156*Y156)</f>
        <v>0</v>
      </c>
      <c r="AA156" s="102">
        <f>(T156*Z156)</f>
        <v>0</v>
      </c>
      <c r="AB156" s="5" t="s">
        <v>0</v>
      </c>
      <c r="AC156" s="92"/>
    </row>
    <row r="157" spans="1:29" ht="29.4" customHeight="1" thickTop="1" thickBot="1" x14ac:dyDescent="0.3">
      <c r="A157" s="116"/>
      <c r="B157" s="14">
        <f>ROWS(B158:B159)-1</f>
        <v>1</v>
      </c>
      <c r="C157" s="777" t="s">
        <v>1030</v>
      </c>
      <c r="D157" s="976"/>
      <c r="E157" s="976"/>
      <c r="F157" s="976"/>
      <c r="G157" s="976"/>
      <c r="H157" s="976"/>
      <c r="I157" s="100">
        <v>1980</v>
      </c>
      <c r="J157" s="264"/>
      <c r="K157" s="263"/>
      <c r="L157" s="193"/>
      <c r="M157" s="97"/>
      <c r="N157" s="96" t="str">
        <f>IF(COUNTIF(M158:M159,"?")&gt;0,"?",IF(AND(O157="◄",P157="►"),"◄►",IF(O157="◄","◄",IF(P157="►","►",""))))</f>
        <v>◄</v>
      </c>
      <c r="O157" s="43" t="str">
        <f>IF(SUM(O158:O159)+1=ROWS(O158:O159)-COUNTIF(O158:O159,"-"),"","◄")</f>
        <v>◄</v>
      </c>
      <c r="P157" s="42" t="str">
        <f>IF(SUM(P158:P159)&gt;0,"►","")</f>
        <v/>
      </c>
      <c r="Q157" s="45"/>
      <c r="R157" s="96" t="str">
        <f>IF(COUNTIF(Q158:Q159,"?")&gt;0,"?",IF(AND(S157="◄",T157="►"),"◄►",IF(S157="◄","◄",IF(T157="►","►",""))))</f>
        <v>◄</v>
      </c>
      <c r="S157" s="43" t="str">
        <f>IF(SUM(S158:S159)+1=ROWS(S158:S159)-COUNTIF(S158:S159,"-"),"","◄")</f>
        <v>◄</v>
      </c>
      <c r="T157" s="42" t="str">
        <f>IF(SUM(T158:T159)&gt;0,"►","")</f>
        <v/>
      </c>
      <c r="U157" s="61">
        <f>ROWS(U158:U159)-1</f>
        <v>1</v>
      </c>
      <c r="V157" s="41">
        <f>SUM(V158:V159)-V159</f>
        <v>0</v>
      </c>
      <c r="W157" s="94" t="s">
        <v>51</v>
      </c>
      <c r="X157" s="93"/>
      <c r="Y157" s="41">
        <f>SUM(Y158:Y159)-Y159</f>
        <v>0</v>
      </c>
      <c r="Z157" s="94" t="s">
        <v>51</v>
      </c>
      <c r="AA157" s="93"/>
      <c r="AB157" s="5" t="s">
        <v>0</v>
      </c>
      <c r="AC157" s="92"/>
    </row>
    <row r="158" spans="1:29" ht="15" thickBot="1" x14ac:dyDescent="0.3">
      <c r="A158" s="114"/>
      <c r="B158" s="23"/>
      <c r="C158" s="113"/>
      <c r="D158" s="155" t="s">
        <v>1322</v>
      </c>
      <c r="E158" s="154">
        <v>81</v>
      </c>
      <c r="F158" s="163" t="s">
        <v>1029</v>
      </c>
      <c r="G158" s="111" t="s">
        <v>1028</v>
      </c>
      <c r="H158" s="110" t="s">
        <v>1027</v>
      </c>
      <c r="I158" s="269" t="s">
        <v>1026</v>
      </c>
      <c r="J158" s="268" t="s">
        <v>54</v>
      </c>
      <c r="K158" s="267" t="s">
        <v>1025</v>
      </c>
      <c r="L158" s="270"/>
      <c r="M158" s="106" t="s">
        <v>54</v>
      </c>
      <c r="N158" s="106" t="str">
        <f>IF(AND(O158="",P158&gt;0),"?",IF(O158="","◄",IF(P158&gt;=1,"►","")))</f>
        <v>◄</v>
      </c>
      <c r="O158" s="25"/>
      <c r="P158" s="24"/>
      <c r="Q158" s="106" t="str">
        <f>IF(R158="?","?","")</f>
        <v/>
      </c>
      <c r="R158" s="106" t="str">
        <f>IF(AND(S158="",T158&gt;0),"?",IF(S158="","◄",IF(T158&gt;=1,"►","")))</f>
        <v>◄</v>
      </c>
      <c r="S158" s="25"/>
      <c r="T158" s="24"/>
      <c r="U158" s="23"/>
      <c r="V158" s="22"/>
      <c r="W158" s="105">
        <f>(O158*V158)</f>
        <v>0</v>
      </c>
      <c r="X158" s="104">
        <f>(P158*W158)</f>
        <v>0</v>
      </c>
      <c r="Y158" s="19"/>
      <c r="Z158" s="103">
        <f>(S158*Y158)</f>
        <v>0</v>
      </c>
      <c r="AA158" s="102">
        <f>(T158*Z158)</f>
        <v>0</v>
      </c>
      <c r="AB158" s="5" t="s">
        <v>0</v>
      </c>
      <c r="AC158" s="92"/>
    </row>
    <row r="159" spans="1:29" ht="29.4" customHeight="1" thickTop="1" thickBot="1" x14ac:dyDescent="0.3">
      <c r="A159" s="116"/>
      <c r="B159" s="14">
        <f>ROWS(B160:B164)-1</f>
        <v>4</v>
      </c>
      <c r="C159" s="777" t="s">
        <v>1024</v>
      </c>
      <c r="D159" s="976"/>
      <c r="E159" s="976"/>
      <c r="F159" s="976"/>
      <c r="G159" s="976"/>
      <c r="H159" s="976"/>
      <c r="I159" s="100">
        <v>1982</v>
      </c>
      <c r="J159" s="264"/>
      <c r="K159" s="263"/>
      <c r="L159" s="193"/>
      <c r="M159" s="97"/>
      <c r="N159" s="96" t="str">
        <f>IF(COUNTIF(M160:M164,"?")&gt;0,"?",IF(AND(O159="◄",P159="►"),"◄►",IF(O159="◄","◄",IF(P159="►","►",""))))</f>
        <v>◄</v>
      </c>
      <c r="O159" s="43" t="str">
        <f>IF(SUM(O160:O164)+1=ROWS(O160:O164)-COUNTIF(O160:O164,"-"),"","◄")</f>
        <v>◄</v>
      </c>
      <c r="P159" s="42" t="str">
        <f>IF(SUM(P160:P164)&gt;0,"►","")</f>
        <v/>
      </c>
      <c r="Q159" s="45"/>
      <c r="R159" s="96" t="str">
        <f>IF(COUNTIF(Q160:Q164,"?")&gt;0,"?",IF(AND(S159="◄",T159="►"),"◄►",IF(S159="◄","◄",IF(T159="►","►",""))))</f>
        <v>◄</v>
      </c>
      <c r="S159" s="43" t="str">
        <f>IF(SUM(S160:S164)+1=ROWS(S160:S164)-COUNTIF(S160:S164,"-"),"","◄")</f>
        <v>◄</v>
      </c>
      <c r="T159" s="42" t="str">
        <f>IF(SUM(T160:T164)&gt;0,"►","")</f>
        <v/>
      </c>
      <c r="U159" s="61">
        <f>ROWS(U160:U164)-1</f>
        <v>4</v>
      </c>
      <c r="V159" s="41">
        <f>SUM(V160:V164)-V164</f>
        <v>0</v>
      </c>
      <c r="W159" s="94" t="s">
        <v>51</v>
      </c>
      <c r="X159" s="93"/>
      <c r="Y159" s="41">
        <f>SUM(Y160:Y164)-Y164</f>
        <v>0</v>
      </c>
      <c r="Z159" s="94" t="s">
        <v>51</v>
      </c>
      <c r="AA159" s="93"/>
      <c r="AB159" s="5" t="s">
        <v>0</v>
      </c>
      <c r="AC159" s="92"/>
    </row>
    <row r="160" spans="1:29" x14ac:dyDescent="0.25">
      <c r="A160" s="114"/>
      <c r="B160" s="23"/>
      <c r="C160" s="113"/>
      <c r="D160" s="155" t="s">
        <v>1322</v>
      </c>
      <c r="E160" s="154">
        <v>82</v>
      </c>
      <c r="F160" s="163" t="s">
        <v>1023</v>
      </c>
      <c r="G160" s="111" t="s">
        <v>1022</v>
      </c>
      <c r="H160" s="110" t="s">
        <v>1021</v>
      </c>
      <c r="I160" s="269" t="s">
        <v>1016</v>
      </c>
      <c r="J160" s="268" t="s">
        <v>54</v>
      </c>
      <c r="K160" s="267" t="s">
        <v>1020</v>
      </c>
      <c r="L160" s="270"/>
      <c r="M160" s="106" t="s">
        <v>54</v>
      </c>
      <c r="N160" s="106" t="str">
        <f>IF(AND(O160="",P160&gt;0),"?",IF(O160="","◄",IF(P160&gt;=1,"►","")))</f>
        <v>◄</v>
      </c>
      <c r="O160" s="25"/>
      <c r="P160" s="24"/>
      <c r="Q160" s="106" t="str">
        <f>IF(R160="?","?","")</f>
        <v/>
      </c>
      <c r="R160" s="106" t="str">
        <f>IF(AND(S160="",T160&gt;0),"?",IF(S160="","◄",IF(T160&gt;=1,"►","")))</f>
        <v>◄</v>
      </c>
      <c r="S160" s="25"/>
      <c r="T160" s="24"/>
      <c r="U160" s="23"/>
      <c r="V160" s="22"/>
      <c r="W160" s="105">
        <f t="shared" ref="W160:X163" si="62">(O160*V160)</f>
        <v>0</v>
      </c>
      <c r="X160" s="104">
        <f t="shared" si="62"/>
        <v>0</v>
      </c>
      <c r="Y160" s="19"/>
      <c r="Z160" s="103">
        <f t="shared" ref="Z160:AA163" si="63">(S160*Y160)</f>
        <v>0</v>
      </c>
      <c r="AA160" s="102">
        <f t="shared" si="63"/>
        <v>0</v>
      </c>
      <c r="AB160" s="5" t="s">
        <v>0</v>
      </c>
      <c r="AC160" s="92"/>
    </row>
    <row r="161" spans="1:29" x14ac:dyDescent="0.25">
      <c r="A161" s="114"/>
      <c r="B161" s="23"/>
      <c r="C161" s="113"/>
      <c r="D161" s="155" t="s">
        <v>1322</v>
      </c>
      <c r="E161" s="154">
        <v>83</v>
      </c>
      <c r="F161" s="112" t="s">
        <v>1023</v>
      </c>
      <c r="G161" s="111" t="s">
        <v>437</v>
      </c>
      <c r="H161" s="110" t="s">
        <v>1017</v>
      </c>
      <c r="I161" s="269" t="s">
        <v>1016</v>
      </c>
      <c r="J161" s="268"/>
      <c r="K161" s="267" t="s">
        <v>1020</v>
      </c>
      <c r="L161" s="270"/>
      <c r="M161" s="106" t="s">
        <v>54</v>
      </c>
      <c r="N161" s="106" t="str">
        <f>IF(AND(O161="",P161&gt;0),"?",IF(O161="","◄",IF(P161&gt;=1,"►","")))</f>
        <v>◄</v>
      </c>
      <c r="O161" s="25"/>
      <c r="P161" s="24"/>
      <c r="Q161" s="106" t="str">
        <f>IF(R161="?","?","")</f>
        <v/>
      </c>
      <c r="R161" s="106" t="str">
        <f>IF(AND(S161="",T161&gt;0),"?",IF(S161="","◄",IF(T161&gt;=1,"►","")))</f>
        <v>◄</v>
      </c>
      <c r="S161" s="25"/>
      <c r="T161" s="24"/>
      <c r="U161" s="23"/>
      <c r="V161" s="22"/>
      <c r="W161" s="105">
        <f t="shared" si="62"/>
        <v>0</v>
      </c>
      <c r="X161" s="104">
        <f t="shared" si="62"/>
        <v>0</v>
      </c>
      <c r="Y161" s="19"/>
      <c r="Z161" s="103">
        <f t="shared" si="63"/>
        <v>0</v>
      </c>
      <c r="AA161" s="102">
        <f t="shared" si="63"/>
        <v>0</v>
      </c>
      <c r="AB161" s="5" t="s">
        <v>0</v>
      </c>
      <c r="AC161" s="92"/>
    </row>
    <row r="162" spans="1:29" x14ac:dyDescent="0.25">
      <c r="A162" s="114"/>
      <c r="B162" s="23"/>
      <c r="C162" s="113"/>
      <c r="D162" s="155" t="s">
        <v>1322</v>
      </c>
      <c r="E162" s="154">
        <v>84</v>
      </c>
      <c r="F162" s="112" t="s">
        <v>1023</v>
      </c>
      <c r="G162" s="111" t="s">
        <v>430</v>
      </c>
      <c r="H162" s="110" t="s">
        <v>1019</v>
      </c>
      <c r="I162" s="269" t="s">
        <v>1016</v>
      </c>
      <c r="J162" s="268"/>
      <c r="K162" s="267" t="s">
        <v>1020</v>
      </c>
      <c r="L162" s="270"/>
      <c r="M162" s="106" t="s">
        <v>54</v>
      </c>
      <c r="N162" s="106" t="str">
        <f>IF(AND(O162="",P162&gt;0),"?",IF(O162="","◄",IF(P162&gt;=1,"►","")))</f>
        <v>◄</v>
      </c>
      <c r="O162" s="25"/>
      <c r="P162" s="24"/>
      <c r="Q162" s="106" t="str">
        <f>IF(R162="?","?","")</f>
        <v/>
      </c>
      <c r="R162" s="106" t="str">
        <f>IF(AND(S162="",T162&gt;0),"?",IF(S162="","◄",IF(T162&gt;=1,"►","")))</f>
        <v>◄</v>
      </c>
      <c r="S162" s="25"/>
      <c r="T162" s="24"/>
      <c r="U162" s="23"/>
      <c r="V162" s="22"/>
      <c r="W162" s="105">
        <f t="shared" si="62"/>
        <v>0</v>
      </c>
      <c r="X162" s="104">
        <f t="shared" si="62"/>
        <v>0</v>
      </c>
      <c r="Y162" s="19"/>
      <c r="Z162" s="103">
        <f t="shared" si="63"/>
        <v>0</v>
      </c>
      <c r="AA162" s="102">
        <f t="shared" si="63"/>
        <v>0</v>
      </c>
      <c r="AB162" s="5" t="s">
        <v>0</v>
      </c>
      <c r="AC162" s="92"/>
    </row>
    <row r="163" spans="1:29" ht="15" thickBot="1" x14ac:dyDescent="0.3">
      <c r="A163" s="114">
        <v>1</v>
      </c>
      <c r="B163" s="23"/>
      <c r="C163" s="113"/>
      <c r="D163" s="155" t="s">
        <v>1322</v>
      </c>
      <c r="E163" s="154" t="s">
        <v>1018</v>
      </c>
      <c r="F163" s="112" t="s">
        <v>1023</v>
      </c>
      <c r="G163" s="111" t="s">
        <v>437</v>
      </c>
      <c r="H163" s="110" t="s">
        <v>1017</v>
      </c>
      <c r="I163" s="269" t="s">
        <v>1016</v>
      </c>
      <c r="J163" s="268"/>
      <c r="K163" s="267" t="s">
        <v>1020</v>
      </c>
      <c r="L163" s="266" t="s">
        <v>1015</v>
      </c>
      <c r="M163" s="106" t="s">
        <v>54</v>
      </c>
      <c r="N163" s="106" t="str">
        <f>IF(AND(O163="",P163&gt;0),"?",IF(O163="","◄",IF(P163&gt;=1,"►","")))</f>
        <v>◄</v>
      </c>
      <c r="O163" s="25"/>
      <c r="P163" s="24"/>
      <c r="Q163" s="106" t="str">
        <f>IF(R163="?","?","")</f>
        <v/>
      </c>
      <c r="R163" s="106" t="str">
        <f>IF(AND(S163="",T163&gt;0),"?",IF(S163="","◄",IF(T163&gt;=1,"►","")))</f>
        <v>◄</v>
      </c>
      <c r="S163" s="25"/>
      <c r="T163" s="24"/>
      <c r="U163" s="23"/>
      <c r="V163" s="22"/>
      <c r="W163" s="105">
        <f t="shared" si="62"/>
        <v>0</v>
      </c>
      <c r="X163" s="104">
        <f t="shared" si="62"/>
        <v>0</v>
      </c>
      <c r="Y163" s="19"/>
      <c r="Z163" s="103">
        <f t="shared" si="63"/>
        <v>0</v>
      </c>
      <c r="AA163" s="102">
        <f t="shared" si="63"/>
        <v>0</v>
      </c>
      <c r="AB163" s="5" t="s">
        <v>0</v>
      </c>
      <c r="AC163" s="92"/>
    </row>
    <row r="164" spans="1:29" ht="16.2" customHeight="1" thickTop="1" thickBot="1" x14ac:dyDescent="0.3">
      <c r="A164" s="116"/>
      <c r="B164" s="14"/>
      <c r="C164" s="777"/>
      <c r="D164" s="976"/>
      <c r="E164" s="976"/>
      <c r="F164" s="976"/>
      <c r="G164" s="976"/>
      <c r="H164" s="976"/>
      <c r="I164" s="100"/>
      <c r="J164" s="264"/>
      <c r="K164" s="263"/>
      <c r="L164" s="193"/>
      <c r="M164" s="97"/>
      <c r="N164" s="96"/>
      <c r="O164" s="43"/>
      <c r="P164" s="42"/>
      <c r="Q164" s="45"/>
      <c r="R164" s="96"/>
      <c r="S164" s="43"/>
      <c r="T164" s="42"/>
      <c r="U164" s="61"/>
      <c r="V164" s="41"/>
      <c r="W164" s="94"/>
      <c r="X164" s="93"/>
      <c r="Y164" s="41"/>
      <c r="Z164" s="94"/>
      <c r="AA164" s="93"/>
      <c r="AB164" s="5"/>
      <c r="AC164" s="92"/>
    </row>
  </sheetData>
  <sheetProtection sheet="1" objects="1" scenarios="1"/>
  <autoFilter ref="A1:AB163" xr:uid="{2FA2EC3D-2662-446F-8E94-91FCE93CA6EB}"/>
  <mergeCells count="55">
    <mergeCell ref="C157:H157"/>
    <mergeCell ref="C159:H159"/>
    <mergeCell ref="C164:H164"/>
    <mergeCell ref="C143:H143"/>
    <mergeCell ref="C145:H145"/>
    <mergeCell ref="C148:H148"/>
    <mergeCell ref="C151:H151"/>
    <mergeCell ref="C155:H155"/>
    <mergeCell ref="AB2:AB6"/>
    <mergeCell ref="O3:P3"/>
    <mergeCell ref="S3:T3"/>
    <mergeCell ref="V3:X3"/>
    <mergeCell ref="Y3:AA3"/>
    <mergeCell ref="O2:T2"/>
    <mergeCell ref="V2:AA2"/>
    <mergeCell ref="S4:T4"/>
    <mergeCell ref="Z6:AA6"/>
    <mergeCell ref="Y4:AA4"/>
    <mergeCell ref="O4:P4"/>
    <mergeCell ref="A5:A7"/>
    <mergeCell ref="O6:O7"/>
    <mergeCell ref="P6:P7"/>
    <mergeCell ref="W7:X7"/>
    <mergeCell ref="C2:H2"/>
    <mergeCell ref="C6:G6"/>
    <mergeCell ref="W6:X6"/>
    <mergeCell ref="U2:U6"/>
    <mergeCell ref="R4:R7"/>
    <mergeCell ref="J5:L5"/>
    <mergeCell ref="I3:L3"/>
    <mergeCell ref="I2:L2"/>
    <mergeCell ref="V4:X4"/>
    <mergeCell ref="N4:N6"/>
    <mergeCell ref="I4:J4"/>
    <mergeCell ref="K4:L4"/>
    <mergeCell ref="C64:H64"/>
    <mergeCell ref="C45:H45"/>
    <mergeCell ref="C51:H51"/>
    <mergeCell ref="C55:H55"/>
    <mergeCell ref="C58:H58"/>
    <mergeCell ref="C141:H141"/>
    <mergeCell ref="C66:H66"/>
    <mergeCell ref="C76:H76"/>
    <mergeCell ref="C82:H82"/>
    <mergeCell ref="C105:H105"/>
    <mergeCell ref="C123:H123"/>
    <mergeCell ref="C132:H132"/>
    <mergeCell ref="C16:H16"/>
    <mergeCell ref="C27:H27"/>
    <mergeCell ref="C33:H33"/>
    <mergeCell ref="C35:H35"/>
    <mergeCell ref="Z7:AA7"/>
    <mergeCell ref="S6:S7"/>
    <mergeCell ref="T6:T7"/>
    <mergeCell ref="C8:H8"/>
  </mergeCells>
  <conditionalFormatting sqref="N7:N8">
    <cfRule type="cellIs" dxfId="1022" priority="165" operator="equal">
      <formula>"◄"</formula>
    </cfRule>
    <cfRule type="cellIs" dxfId="1021" priority="166" operator="equal">
      <formula>"•"</formula>
    </cfRule>
    <cfRule type="cellIs" priority="167" operator="equal">
      <formula>"◄"</formula>
    </cfRule>
    <cfRule type="cellIs" dxfId="1020" priority="168" operator="equal">
      <formula>"►"</formula>
    </cfRule>
  </conditionalFormatting>
  <conditionalFormatting sqref="N16 N27 N33">
    <cfRule type="cellIs" priority="175" operator="equal">
      <formula>"◄"</formula>
    </cfRule>
    <cfRule type="cellIs" dxfId="1019" priority="174" operator="equal">
      <formula>"•"</formula>
    </cfRule>
    <cfRule type="cellIs" dxfId="1018" priority="176" operator="equal">
      <formula>"►"</formula>
    </cfRule>
    <cfRule type="cellIs" dxfId="1017" priority="173" operator="equal">
      <formula>"◄"</formula>
    </cfRule>
  </conditionalFormatting>
  <conditionalFormatting sqref="N35">
    <cfRule type="cellIs" dxfId="1016" priority="125" operator="equal">
      <formula>"◄"</formula>
    </cfRule>
    <cfRule type="cellIs" dxfId="1015" priority="126" operator="equal">
      <formula>"•"</formula>
    </cfRule>
    <cfRule type="cellIs" priority="127" operator="equal">
      <formula>"◄"</formula>
    </cfRule>
    <cfRule type="cellIs" dxfId="1014" priority="128" operator="equal">
      <formula>"►"</formula>
    </cfRule>
  </conditionalFormatting>
  <conditionalFormatting sqref="N45">
    <cfRule type="cellIs" dxfId="1013" priority="120" operator="equal">
      <formula>"►"</formula>
    </cfRule>
    <cfRule type="cellIs" priority="119" operator="equal">
      <formula>"◄"</formula>
    </cfRule>
    <cfRule type="cellIs" dxfId="1012" priority="117" operator="equal">
      <formula>"◄"</formula>
    </cfRule>
    <cfRule type="cellIs" dxfId="1011" priority="118" operator="equal">
      <formula>"•"</formula>
    </cfRule>
  </conditionalFormatting>
  <conditionalFormatting sqref="N51">
    <cfRule type="cellIs" priority="111" operator="equal">
      <formula>"◄"</formula>
    </cfRule>
    <cfRule type="cellIs" dxfId="1010" priority="109" operator="equal">
      <formula>"◄"</formula>
    </cfRule>
    <cfRule type="cellIs" dxfId="1009" priority="110" operator="equal">
      <formula>"•"</formula>
    </cfRule>
    <cfRule type="cellIs" dxfId="1008" priority="112" operator="equal">
      <formula>"►"</formula>
    </cfRule>
  </conditionalFormatting>
  <conditionalFormatting sqref="N55">
    <cfRule type="cellIs" dxfId="1007" priority="152" operator="equal">
      <formula>"►"</formula>
    </cfRule>
    <cfRule type="cellIs" priority="151" operator="equal">
      <formula>"◄"</formula>
    </cfRule>
    <cfRule type="cellIs" dxfId="1006" priority="150" operator="equal">
      <formula>"•"</formula>
    </cfRule>
    <cfRule type="cellIs" dxfId="1005" priority="149" operator="equal">
      <formula>"◄"</formula>
    </cfRule>
  </conditionalFormatting>
  <conditionalFormatting sqref="N58">
    <cfRule type="cellIs" priority="143" operator="equal">
      <formula>"◄"</formula>
    </cfRule>
    <cfRule type="cellIs" dxfId="1004" priority="142" operator="equal">
      <formula>"•"</formula>
    </cfRule>
    <cfRule type="cellIs" dxfId="1003" priority="141" operator="equal">
      <formula>"◄"</formula>
    </cfRule>
    <cfRule type="cellIs" dxfId="1002" priority="144" operator="equal">
      <formula>"►"</formula>
    </cfRule>
  </conditionalFormatting>
  <conditionalFormatting sqref="N64">
    <cfRule type="cellIs" dxfId="1001" priority="134" operator="equal">
      <formula>"•"</formula>
    </cfRule>
    <cfRule type="cellIs" priority="135" operator="equal">
      <formula>"◄"</formula>
    </cfRule>
    <cfRule type="cellIs" dxfId="1000" priority="136" operator="equal">
      <formula>"►"</formula>
    </cfRule>
    <cfRule type="cellIs" dxfId="999" priority="133" operator="equal">
      <formula>"◄"</formula>
    </cfRule>
  </conditionalFormatting>
  <conditionalFormatting sqref="N66 N76">
    <cfRule type="cellIs" priority="159" operator="equal">
      <formula>"◄"</formula>
    </cfRule>
    <cfRule type="cellIs" dxfId="998" priority="158" operator="equal">
      <formula>"•"</formula>
    </cfRule>
    <cfRule type="cellIs" dxfId="997" priority="157" operator="equal">
      <formula>"◄"</formula>
    </cfRule>
    <cfRule type="cellIs" dxfId="996" priority="160" operator="equal">
      <formula>"►"</formula>
    </cfRule>
  </conditionalFormatting>
  <conditionalFormatting sqref="N82">
    <cfRule type="cellIs" dxfId="995" priority="101" operator="equal">
      <formula>"◄"</formula>
    </cfRule>
    <cfRule type="cellIs" dxfId="994" priority="102" operator="equal">
      <formula>"•"</formula>
    </cfRule>
    <cfRule type="cellIs" dxfId="993" priority="104" operator="equal">
      <formula>"►"</formula>
    </cfRule>
    <cfRule type="cellIs" priority="103" operator="equal">
      <formula>"◄"</formula>
    </cfRule>
  </conditionalFormatting>
  <conditionalFormatting sqref="N105">
    <cfRule type="cellIs" dxfId="992" priority="93" operator="equal">
      <formula>"◄"</formula>
    </cfRule>
    <cfRule type="cellIs" dxfId="991" priority="94" operator="equal">
      <formula>"•"</formula>
    </cfRule>
    <cfRule type="cellIs" priority="95" operator="equal">
      <formula>"◄"</formula>
    </cfRule>
    <cfRule type="cellIs" dxfId="990" priority="96" operator="equal">
      <formula>"►"</formula>
    </cfRule>
  </conditionalFormatting>
  <conditionalFormatting sqref="N123">
    <cfRule type="cellIs" dxfId="989" priority="86" operator="equal">
      <formula>"•"</formula>
    </cfRule>
    <cfRule type="cellIs" priority="87" operator="equal">
      <formula>"◄"</formula>
    </cfRule>
    <cfRule type="cellIs" dxfId="988" priority="88" operator="equal">
      <formula>"►"</formula>
    </cfRule>
    <cfRule type="cellIs" dxfId="987" priority="85" operator="equal">
      <formula>"◄"</formula>
    </cfRule>
  </conditionalFormatting>
  <conditionalFormatting sqref="N132">
    <cfRule type="cellIs" priority="79" operator="equal">
      <formula>"◄"</formula>
    </cfRule>
    <cfRule type="cellIs" dxfId="986" priority="78" operator="equal">
      <formula>"•"</formula>
    </cfRule>
    <cfRule type="cellIs" dxfId="985" priority="77" operator="equal">
      <formula>"◄"</formula>
    </cfRule>
    <cfRule type="cellIs" dxfId="984" priority="80" operator="equal">
      <formula>"►"</formula>
    </cfRule>
  </conditionalFormatting>
  <conditionalFormatting sqref="N141">
    <cfRule type="cellIs" dxfId="983" priority="69" operator="equal">
      <formula>"◄"</formula>
    </cfRule>
    <cfRule type="cellIs" dxfId="982" priority="70" operator="equal">
      <formula>"•"</formula>
    </cfRule>
    <cfRule type="cellIs" priority="71" operator="equal">
      <formula>"◄"</formula>
    </cfRule>
    <cfRule type="cellIs" dxfId="981" priority="72" operator="equal">
      <formula>"►"</formula>
    </cfRule>
  </conditionalFormatting>
  <conditionalFormatting sqref="N143">
    <cfRule type="cellIs" dxfId="980" priority="62" operator="equal">
      <formula>"•"</formula>
    </cfRule>
    <cfRule type="cellIs" dxfId="979" priority="61" operator="equal">
      <formula>"◄"</formula>
    </cfRule>
    <cfRule type="cellIs" priority="63" operator="equal">
      <formula>"◄"</formula>
    </cfRule>
    <cfRule type="cellIs" dxfId="978" priority="64" operator="equal">
      <formula>"►"</formula>
    </cfRule>
  </conditionalFormatting>
  <conditionalFormatting sqref="N145">
    <cfRule type="cellIs" dxfId="977" priority="56" operator="equal">
      <formula>"►"</formula>
    </cfRule>
    <cfRule type="cellIs" dxfId="976" priority="54" operator="equal">
      <formula>"•"</formula>
    </cfRule>
    <cfRule type="cellIs" dxfId="975" priority="53" operator="equal">
      <formula>"◄"</formula>
    </cfRule>
    <cfRule type="cellIs" priority="55" operator="equal">
      <formula>"◄"</formula>
    </cfRule>
  </conditionalFormatting>
  <conditionalFormatting sqref="N148">
    <cfRule type="cellIs" dxfId="974" priority="45" operator="equal">
      <formula>"◄"</formula>
    </cfRule>
    <cfRule type="cellIs" dxfId="973" priority="48" operator="equal">
      <formula>"►"</formula>
    </cfRule>
    <cfRule type="cellIs" dxfId="972" priority="46" operator="equal">
      <formula>"•"</formula>
    </cfRule>
    <cfRule type="cellIs" priority="47" operator="equal">
      <formula>"◄"</formula>
    </cfRule>
  </conditionalFormatting>
  <conditionalFormatting sqref="N151">
    <cfRule type="cellIs" dxfId="971" priority="40" operator="equal">
      <formula>"►"</formula>
    </cfRule>
    <cfRule type="cellIs" priority="39" operator="equal">
      <formula>"◄"</formula>
    </cfRule>
    <cfRule type="cellIs" dxfId="970" priority="38" operator="equal">
      <formula>"•"</formula>
    </cfRule>
    <cfRule type="cellIs" dxfId="969" priority="37" operator="equal">
      <formula>"◄"</formula>
    </cfRule>
  </conditionalFormatting>
  <conditionalFormatting sqref="N155">
    <cfRule type="cellIs" dxfId="968" priority="30" operator="equal">
      <formula>"•"</formula>
    </cfRule>
    <cfRule type="cellIs" dxfId="967" priority="29" operator="equal">
      <formula>"◄"</formula>
    </cfRule>
    <cfRule type="cellIs" dxfId="966" priority="32" operator="equal">
      <formula>"►"</formula>
    </cfRule>
    <cfRule type="cellIs" priority="31" operator="equal">
      <formula>"◄"</formula>
    </cfRule>
  </conditionalFormatting>
  <conditionalFormatting sqref="N157">
    <cfRule type="cellIs" dxfId="965" priority="22" operator="equal">
      <formula>"•"</formula>
    </cfRule>
    <cfRule type="cellIs" dxfId="964" priority="21" operator="equal">
      <formula>"◄"</formula>
    </cfRule>
    <cfRule type="cellIs" dxfId="963" priority="24" operator="equal">
      <formula>"►"</formula>
    </cfRule>
    <cfRule type="cellIs" priority="23" operator="equal">
      <formula>"◄"</formula>
    </cfRule>
  </conditionalFormatting>
  <conditionalFormatting sqref="N159">
    <cfRule type="cellIs" dxfId="962" priority="13" operator="equal">
      <formula>"◄"</formula>
    </cfRule>
    <cfRule type="cellIs" dxfId="961" priority="16" operator="equal">
      <formula>"►"</formula>
    </cfRule>
    <cfRule type="cellIs" dxfId="960" priority="14" operator="equal">
      <formula>"•"</formula>
    </cfRule>
    <cfRule type="cellIs" priority="15" operator="equal">
      <formula>"◄"</formula>
    </cfRule>
  </conditionalFormatting>
  <conditionalFormatting sqref="N164">
    <cfRule type="cellIs" dxfId="959" priority="5" operator="equal">
      <formula>"◄"</formula>
    </cfRule>
    <cfRule type="cellIs" dxfId="958" priority="6" operator="equal">
      <formula>"•"</formula>
    </cfRule>
    <cfRule type="cellIs" priority="7" operator="equal">
      <formula>"◄"</formula>
    </cfRule>
    <cfRule type="cellIs" dxfId="957" priority="8" operator="equal">
      <formula>"►"</formula>
    </cfRule>
  </conditionalFormatting>
  <conditionalFormatting sqref="R8">
    <cfRule type="cellIs" dxfId="956" priority="161" operator="equal">
      <formula>"◄"</formula>
    </cfRule>
    <cfRule type="cellIs" dxfId="955" priority="162" operator="equal">
      <formula>"•"</formula>
    </cfRule>
    <cfRule type="cellIs" priority="163" operator="equal">
      <formula>"◄"</formula>
    </cfRule>
    <cfRule type="cellIs" dxfId="954" priority="164" operator="equal">
      <formula>"►"</formula>
    </cfRule>
  </conditionalFormatting>
  <conditionalFormatting sqref="R16 R27 R33">
    <cfRule type="cellIs" dxfId="953" priority="169" operator="equal">
      <formula>"◄"</formula>
    </cfRule>
    <cfRule type="cellIs" dxfId="952" priority="170" operator="equal">
      <formula>"•"</formula>
    </cfRule>
    <cfRule type="cellIs" priority="171" operator="equal">
      <formula>"◄"</formula>
    </cfRule>
    <cfRule type="cellIs" dxfId="951" priority="172" operator="equal">
      <formula>"►"</formula>
    </cfRule>
  </conditionalFormatting>
  <conditionalFormatting sqref="R35">
    <cfRule type="cellIs" dxfId="950" priority="121" operator="equal">
      <formula>"◄"</formula>
    </cfRule>
    <cfRule type="cellIs" dxfId="949" priority="122" operator="equal">
      <formula>"•"</formula>
    </cfRule>
    <cfRule type="cellIs" dxfId="948" priority="124" operator="equal">
      <formula>"►"</formula>
    </cfRule>
    <cfRule type="cellIs" priority="123" operator="equal">
      <formula>"◄"</formula>
    </cfRule>
  </conditionalFormatting>
  <conditionalFormatting sqref="R45">
    <cfRule type="cellIs" dxfId="947" priority="114" operator="equal">
      <formula>"•"</formula>
    </cfRule>
    <cfRule type="cellIs" priority="115" operator="equal">
      <formula>"◄"</formula>
    </cfRule>
    <cfRule type="cellIs" dxfId="946" priority="116" operator="equal">
      <formula>"►"</formula>
    </cfRule>
    <cfRule type="cellIs" dxfId="945" priority="113" operator="equal">
      <formula>"◄"</formula>
    </cfRule>
  </conditionalFormatting>
  <conditionalFormatting sqref="R51">
    <cfRule type="cellIs" dxfId="944" priority="105" operator="equal">
      <formula>"◄"</formula>
    </cfRule>
    <cfRule type="cellIs" dxfId="943" priority="108" operator="equal">
      <formula>"►"</formula>
    </cfRule>
    <cfRule type="cellIs" priority="107" operator="equal">
      <formula>"◄"</formula>
    </cfRule>
    <cfRule type="cellIs" dxfId="942" priority="106" operator="equal">
      <formula>"•"</formula>
    </cfRule>
  </conditionalFormatting>
  <conditionalFormatting sqref="R55">
    <cfRule type="cellIs" dxfId="941" priority="145" operator="equal">
      <formula>"◄"</formula>
    </cfRule>
    <cfRule type="cellIs" dxfId="940" priority="146" operator="equal">
      <formula>"•"</formula>
    </cfRule>
    <cfRule type="cellIs" priority="147" operator="equal">
      <formula>"◄"</formula>
    </cfRule>
    <cfRule type="cellIs" dxfId="939" priority="148" operator="equal">
      <formula>"►"</formula>
    </cfRule>
  </conditionalFormatting>
  <conditionalFormatting sqref="R58">
    <cfRule type="cellIs" dxfId="938" priority="140" operator="equal">
      <formula>"►"</formula>
    </cfRule>
    <cfRule type="cellIs" dxfId="937" priority="137" operator="equal">
      <formula>"◄"</formula>
    </cfRule>
    <cfRule type="cellIs" dxfId="936" priority="138" operator="equal">
      <formula>"•"</formula>
    </cfRule>
    <cfRule type="cellIs" priority="139" operator="equal">
      <formula>"◄"</formula>
    </cfRule>
  </conditionalFormatting>
  <conditionalFormatting sqref="R64">
    <cfRule type="cellIs" dxfId="935" priority="132" operator="equal">
      <formula>"►"</formula>
    </cfRule>
    <cfRule type="cellIs" dxfId="934" priority="129" operator="equal">
      <formula>"◄"</formula>
    </cfRule>
    <cfRule type="cellIs" dxfId="933" priority="130" operator="equal">
      <formula>"•"</formula>
    </cfRule>
    <cfRule type="cellIs" priority="131" operator="equal">
      <formula>"◄"</formula>
    </cfRule>
  </conditionalFormatting>
  <conditionalFormatting sqref="R66 R76">
    <cfRule type="cellIs" dxfId="932" priority="156" operator="equal">
      <formula>"►"</formula>
    </cfRule>
    <cfRule type="cellIs" dxfId="931" priority="154" operator="equal">
      <formula>"•"</formula>
    </cfRule>
    <cfRule type="cellIs" priority="155" operator="equal">
      <formula>"◄"</formula>
    </cfRule>
    <cfRule type="cellIs" dxfId="930" priority="153" operator="equal">
      <formula>"◄"</formula>
    </cfRule>
  </conditionalFormatting>
  <conditionalFormatting sqref="R82">
    <cfRule type="cellIs" dxfId="929" priority="100" operator="equal">
      <formula>"►"</formula>
    </cfRule>
    <cfRule type="cellIs" priority="99" operator="equal">
      <formula>"◄"</formula>
    </cfRule>
    <cfRule type="cellIs" dxfId="928" priority="98" operator="equal">
      <formula>"•"</formula>
    </cfRule>
    <cfRule type="cellIs" dxfId="927" priority="97" operator="equal">
      <formula>"◄"</formula>
    </cfRule>
  </conditionalFormatting>
  <conditionalFormatting sqref="R105">
    <cfRule type="cellIs" dxfId="926" priority="90" operator="equal">
      <formula>"•"</formula>
    </cfRule>
    <cfRule type="cellIs" priority="91" operator="equal">
      <formula>"◄"</formula>
    </cfRule>
    <cfRule type="cellIs" dxfId="925" priority="92" operator="equal">
      <formula>"►"</formula>
    </cfRule>
    <cfRule type="cellIs" dxfId="924" priority="89" operator="equal">
      <formula>"◄"</formula>
    </cfRule>
  </conditionalFormatting>
  <conditionalFormatting sqref="R123">
    <cfRule type="cellIs" dxfId="923" priority="84" operator="equal">
      <formula>"►"</formula>
    </cfRule>
    <cfRule type="cellIs" priority="83" operator="equal">
      <formula>"◄"</formula>
    </cfRule>
    <cfRule type="cellIs" dxfId="922" priority="82" operator="equal">
      <formula>"•"</formula>
    </cfRule>
    <cfRule type="cellIs" dxfId="921" priority="81" operator="equal">
      <formula>"◄"</formula>
    </cfRule>
  </conditionalFormatting>
  <conditionalFormatting sqref="R132">
    <cfRule type="cellIs" dxfId="920" priority="73" operator="equal">
      <formula>"◄"</formula>
    </cfRule>
    <cfRule type="cellIs" dxfId="919" priority="74" operator="equal">
      <formula>"•"</formula>
    </cfRule>
    <cfRule type="cellIs" priority="75" operator="equal">
      <formula>"◄"</formula>
    </cfRule>
    <cfRule type="cellIs" dxfId="918" priority="76" operator="equal">
      <formula>"►"</formula>
    </cfRule>
  </conditionalFormatting>
  <conditionalFormatting sqref="R141">
    <cfRule type="cellIs" dxfId="917" priority="65" operator="equal">
      <formula>"◄"</formula>
    </cfRule>
    <cfRule type="cellIs" dxfId="916" priority="68" operator="equal">
      <formula>"►"</formula>
    </cfRule>
    <cfRule type="cellIs" dxfId="915" priority="66" operator="equal">
      <formula>"•"</formula>
    </cfRule>
    <cfRule type="cellIs" priority="67" operator="equal">
      <formula>"◄"</formula>
    </cfRule>
  </conditionalFormatting>
  <conditionalFormatting sqref="R143">
    <cfRule type="cellIs" dxfId="914" priority="60" operator="equal">
      <formula>"►"</formula>
    </cfRule>
    <cfRule type="cellIs" priority="59" operator="equal">
      <formula>"◄"</formula>
    </cfRule>
    <cfRule type="cellIs" dxfId="913" priority="58" operator="equal">
      <formula>"•"</formula>
    </cfRule>
    <cfRule type="cellIs" dxfId="912" priority="57" operator="equal">
      <formula>"◄"</formula>
    </cfRule>
  </conditionalFormatting>
  <conditionalFormatting sqref="R145">
    <cfRule type="cellIs" dxfId="911" priority="52" operator="equal">
      <formula>"►"</formula>
    </cfRule>
    <cfRule type="cellIs" dxfId="910" priority="50" operator="equal">
      <formula>"•"</formula>
    </cfRule>
    <cfRule type="cellIs" dxfId="909" priority="49" operator="equal">
      <formula>"◄"</formula>
    </cfRule>
    <cfRule type="cellIs" priority="51" operator="equal">
      <formula>"◄"</formula>
    </cfRule>
  </conditionalFormatting>
  <conditionalFormatting sqref="R148">
    <cfRule type="cellIs" dxfId="908" priority="41" operator="equal">
      <formula>"◄"</formula>
    </cfRule>
    <cfRule type="cellIs" dxfId="907" priority="44" operator="equal">
      <formula>"►"</formula>
    </cfRule>
    <cfRule type="cellIs" priority="43" operator="equal">
      <formula>"◄"</formula>
    </cfRule>
    <cfRule type="cellIs" dxfId="906" priority="42" operator="equal">
      <formula>"•"</formula>
    </cfRule>
  </conditionalFormatting>
  <conditionalFormatting sqref="R151">
    <cfRule type="cellIs" dxfId="905" priority="36" operator="equal">
      <formula>"►"</formula>
    </cfRule>
    <cfRule type="cellIs" priority="35" operator="equal">
      <formula>"◄"</formula>
    </cfRule>
    <cfRule type="cellIs" dxfId="904" priority="34" operator="equal">
      <formula>"•"</formula>
    </cfRule>
    <cfRule type="cellIs" dxfId="903" priority="33" operator="equal">
      <formula>"◄"</formula>
    </cfRule>
  </conditionalFormatting>
  <conditionalFormatting sqref="R155">
    <cfRule type="cellIs" dxfId="902" priority="28" operator="equal">
      <formula>"►"</formula>
    </cfRule>
    <cfRule type="cellIs" priority="27" operator="equal">
      <formula>"◄"</formula>
    </cfRule>
    <cfRule type="cellIs" dxfId="901" priority="25" operator="equal">
      <formula>"◄"</formula>
    </cfRule>
    <cfRule type="cellIs" dxfId="900" priority="26" operator="equal">
      <formula>"•"</formula>
    </cfRule>
  </conditionalFormatting>
  <conditionalFormatting sqref="R157">
    <cfRule type="cellIs" dxfId="899" priority="17" operator="equal">
      <formula>"◄"</formula>
    </cfRule>
    <cfRule type="cellIs" dxfId="898" priority="18" operator="equal">
      <formula>"•"</formula>
    </cfRule>
    <cfRule type="cellIs" priority="19" operator="equal">
      <formula>"◄"</formula>
    </cfRule>
    <cfRule type="cellIs" dxfId="897" priority="20" operator="equal">
      <formula>"►"</formula>
    </cfRule>
  </conditionalFormatting>
  <conditionalFormatting sqref="R159">
    <cfRule type="cellIs" dxfId="896" priority="10" operator="equal">
      <formula>"•"</formula>
    </cfRule>
    <cfRule type="cellIs" priority="11" operator="equal">
      <formula>"◄"</formula>
    </cfRule>
    <cfRule type="cellIs" dxfId="895" priority="12" operator="equal">
      <formula>"►"</formula>
    </cfRule>
    <cfRule type="cellIs" dxfId="894" priority="9" operator="equal">
      <formula>"◄"</formula>
    </cfRule>
  </conditionalFormatting>
  <conditionalFormatting sqref="R164">
    <cfRule type="cellIs" priority="3" operator="equal">
      <formula>"◄"</formula>
    </cfRule>
    <cfRule type="cellIs" dxfId="893" priority="2" operator="equal">
      <formula>"•"</formula>
    </cfRule>
    <cfRule type="cellIs" dxfId="892" priority="4" operator="equal">
      <formula>"►"</formula>
    </cfRule>
    <cfRule type="cellIs" dxfId="891" priority="1" operator="equal">
      <formula>"◄"</formula>
    </cfRule>
  </conditionalFormatting>
  <hyperlinks>
    <hyperlink ref="I4" location="'timbres manquants'!A1" display="'timbres manquants'!A1" xr:uid="{D84CCD28-75F1-4055-84AA-90F0752E7EBE}"/>
  </hyperlinks>
  <printOptions horizontalCentered="1"/>
  <pageMargins left="0" right="0" top="0.31496062992125984" bottom="0" header="0" footer="0"/>
  <pageSetup paperSize="9" scale="77" orientation="landscape" horizontalDpi="4294967292" verticalDpi="4294967293" r:id="rId1"/>
  <headerFooter>
    <oddHeader>&amp;L    &amp;A&amp;C&amp;P van &amp;N&amp;R&amp;G</oddHeader>
    <oddFooter>&amp;R&amp;G</oddFooter>
  </headerFooter>
  <rowBreaks count="4" manualBreakCount="4">
    <brk id="34" min="1" max="12" man="1"/>
    <brk id="65" min="1" max="12" man="1"/>
    <brk id="104" min="1" max="12" man="1"/>
    <brk id="140" min="1" max="12"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7B22-7299-478E-848D-F8004A5A5A32}">
  <dimension ref="A1:BM82"/>
  <sheetViews>
    <sheetView showZeros="0" zoomScale="80" zoomScaleNormal="80" workbookViewId="0">
      <pane xSplit="2" ySplit="7" topLeftCell="C8" activePane="bottomRight" state="frozen"/>
      <selection pane="topRight" activeCell="D1" sqref="D1"/>
      <selection pane="bottomLeft" activeCell="A8" sqref="A8"/>
      <selection pane="bottomRight" activeCell="H6" sqref="H6:H9"/>
    </sheetView>
  </sheetViews>
  <sheetFormatPr defaultRowHeight="14.4" x14ac:dyDescent="0.3"/>
  <cols>
    <col min="1" max="1" width="5.5546875" style="2" customWidth="1"/>
    <col min="2" max="2" width="3" style="90" customWidth="1"/>
    <col min="3" max="3" width="5.88671875" style="90" customWidth="1"/>
    <col min="4" max="4" width="5.33203125" style="90" customWidth="1"/>
    <col min="5" max="5" width="6.44140625" style="91" customWidth="1"/>
    <col min="6" max="6" width="7.44140625" style="281" customWidth="1"/>
    <col min="7" max="7" width="10.44140625" style="90" customWidth="1"/>
    <col min="8" max="8" width="62.88671875" style="90" customWidth="1"/>
    <col min="9" max="9" width="16.33203125" style="90" customWidth="1"/>
    <col min="10" max="11" width="11.5546875" style="90" customWidth="1"/>
    <col min="12" max="12" width="47" style="90"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90" customWidth="1"/>
    <col min="22" max="27" width="6.109375" style="2" customWidth="1"/>
    <col min="28" max="28" width="1.33203125" style="2" customWidth="1"/>
    <col min="29" max="16384" width="8.88671875" style="2"/>
  </cols>
  <sheetData>
    <row r="1" spans="1:65" ht="15" customHeight="1" thickBot="1" x14ac:dyDescent="0.35">
      <c r="B1" s="88"/>
      <c r="C1" s="2"/>
      <c r="D1" s="2"/>
      <c r="E1" s="152"/>
      <c r="F1" s="89"/>
      <c r="G1" s="2"/>
      <c r="H1" s="2"/>
      <c r="I1" s="2"/>
      <c r="J1" s="2"/>
      <c r="K1" s="2"/>
      <c r="L1" s="2"/>
      <c r="U1" s="88"/>
    </row>
    <row r="2" spans="1:65" ht="54" customHeight="1" thickTop="1" thickBot="1" x14ac:dyDescent="0.35">
      <c r="A2" s="151"/>
      <c r="B2" s="572"/>
      <c r="C2" s="857" t="s">
        <v>1351</v>
      </c>
      <c r="D2" s="858"/>
      <c r="E2" s="858"/>
      <c r="F2" s="858"/>
      <c r="G2" s="858"/>
      <c r="H2" s="872"/>
      <c r="I2" s="873" t="s">
        <v>6126</v>
      </c>
      <c r="J2" s="874"/>
      <c r="K2" s="874"/>
      <c r="L2" s="861"/>
      <c r="M2" s="97"/>
      <c r="N2" s="150"/>
      <c r="O2" s="851" t="s">
        <v>315</v>
      </c>
      <c r="P2" s="852"/>
      <c r="Q2" s="852"/>
      <c r="R2" s="852"/>
      <c r="S2" s="852"/>
      <c r="T2" s="852"/>
      <c r="U2" s="815">
        <f>B2</f>
        <v>0</v>
      </c>
      <c r="V2" s="842" t="s">
        <v>314</v>
      </c>
      <c r="W2" s="843"/>
      <c r="X2" s="844"/>
      <c r="Y2" s="844"/>
      <c r="Z2" s="844"/>
      <c r="AA2" s="845"/>
      <c r="AB2" s="879"/>
      <c r="AC2" s="1"/>
    </row>
    <row r="3" spans="1:65" ht="34.799999999999997" customHeight="1" thickTop="1" thickBot="1" x14ac:dyDescent="0.3">
      <c r="A3" s="573">
        <f>SUM(A8:A82)</f>
        <v>13</v>
      </c>
      <c r="B3" s="572"/>
      <c r="C3" s="148"/>
      <c r="D3" s="146" t="s">
        <v>1350</v>
      </c>
      <c r="E3" s="147"/>
      <c r="F3" s="315"/>
      <c r="G3" s="146"/>
      <c r="H3" s="145"/>
      <c r="I3" s="787" t="s">
        <v>80</v>
      </c>
      <c r="J3" s="788"/>
      <c r="K3" s="788"/>
      <c r="L3" s="789"/>
      <c r="M3" s="97"/>
      <c r="N3" s="144" t="str">
        <f>IF(COUNTIF(M8:M1581,"?")&gt;=1,"?","")</f>
        <v/>
      </c>
      <c r="O3" s="838" t="s">
        <v>79</v>
      </c>
      <c r="P3" s="839"/>
      <c r="Q3" s="65"/>
      <c r="R3" s="82" t="str">
        <f>IF(COUNTIF(R8:R27,"◄►")&gt;=1,"◄►","")</f>
        <v/>
      </c>
      <c r="S3" s="838" t="s">
        <v>79</v>
      </c>
      <c r="T3" s="839"/>
      <c r="U3" s="816"/>
      <c r="V3" s="840">
        <f>SUM(W8:X82)</f>
        <v>0</v>
      </c>
      <c r="W3" s="841"/>
      <c r="X3" s="841"/>
      <c r="Y3" s="840">
        <f>SUM(Z8:AA82)</f>
        <v>0</v>
      </c>
      <c r="Z3" s="841"/>
      <c r="AA3" s="841"/>
      <c r="AB3" s="837"/>
      <c r="AC3" s="1"/>
    </row>
    <row r="4" spans="1:65" ht="48" customHeight="1" thickTop="1" thickBot="1" x14ac:dyDescent="0.35">
      <c r="A4" s="151"/>
      <c r="B4" s="572"/>
      <c r="C4" s="142"/>
      <c r="D4" s="141" t="s">
        <v>78</v>
      </c>
      <c r="E4" s="140"/>
      <c r="F4" s="314"/>
      <c r="G4" s="139"/>
      <c r="H4" s="138"/>
      <c r="I4" s="895" t="s">
        <v>6082</v>
      </c>
      <c r="J4" s="896"/>
      <c r="K4" s="832" t="s">
        <v>6083</v>
      </c>
      <c r="L4" s="878"/>
      <c r="M4" s="97"/>
      <c r="N4" s="875" t="s">
        <v>311</v>
      </c>
      <c r="O4" s="830" t="s">
        <v>312</v>
      </c>
      <c r="P4" s="831"/>
      <c r="Q4" s="65"/>
      <c r="R4" s="829" t="s">
        <v>311</v>
      </c>
      <c r="S4" s="817" t="s">
        <v>310</v>
      </c>
      <c r="T4" s="818"/>
      <c r="U4" s="816"/>
      <c r="V4" s="846" t="s">
        <v>309</v>
      </c>
      <c r="W4" s="847"/>
      <c r="X4" s="847"/>
      <c r="Y4" s="848" t="s">
        <v>308</v>
      </c>
      <c r="Z4" s="849"/>
      <c r="AA4" s="850"/>
      <c r="AB4" s="837"/>
      <c r="AC4" s="1"/>
    </row>
    <row r="5" spans="1:65" ht="35.4" customHeight="1" thickTop="1" thickBot="1" x14ac:dyDescent="0.3">
      <c r="A5" s="855" t="s">
        <v>4568</v>
      </c>
      <c r="B5" s="572"/>
      <c r="C5" s="137"/>
      <c r="D5" s="136" t="s">
        <v>76</v>
      </c>
      <c r="E5" s="135"/>
      <c r="F5" s="313" t="s">
        <v>75</v>
      </c>
      <c r="G5" s="133" t="s">
        <v>74</v>
      </c>
      <c r="H5" s="132" t="s">
        <v>73</v>
      </c>
      <c r="I5" s="312" t="s">
        <v>72</v>
      </c>
      <c r="J5" s="876" t="s">
        <v>71</v>
      </c>
      <c r="K5" s="986"/>
      <c r="L5" s="986"/>
      <c r="M5" s="97"/>
      <c r="N5" s="875"/>
      <c r="O5" s="518">
        <f>SUM(O9:O82)</f>
        <v>0</v>
      </c>
      <c r="P5" s="519">
        <f>SUM(P9:P82)</f>
        <v>0</v>
      </c>
      <c r="Q5" s="65"/>
      <c r="R5" s="829"/>
      <c r="S5" s="518">
        <f>SUM(S9:S82)</f>
        <v>0</v>
      </c>
      <c r="T5" s="519">
        <f>SUM(T9:T82)</f>
        <v>0</v>
      </c>
      <c r="U5" s="816"/>
      <c r="V5" s="74" t="s">
        <v>68</v>
      </c>
      <c r="W5" s="71" t="s">
        <v>70</v>
      </c>
      <c r="X5" s="73" t="s">
        <v>306</v>
      </c>
      <c r="Y5" s="72" t="s">
        <v>68</v>
      </c>
      <c r="Z5" s="71" t="s">
        <v>64</v>
      </c>
      <c r="AA5" s="70" t="s">
        <v>305</v>
      </c>
      <c r="AB5" s="837"/>
      <c r="AC5" s="1"/>
    </row>
    <row r="6" spans="1:65" ht="23.4" customHeight="1" thickTop="1" thickBot="1" x14ac:dyDescent="0.3">
      <c r="A6" s="856"/>
      <c r="B6" s="582"/>
      <c r="C6" s="869"/>
      <c r="D6" s="870"/>
      <c r="E6" s="870"/>
      <c r="F6" s="870"/>
      <c r="G6" s="871"/>
      <c r="H6" s="130"/>
      <c r="I6" s="311" t="s">
        <v>66</v>
      </c>
      <c r="J6" s="129"/>
      <c r="K6" s="129"/>
      <c r="L6" s="129" t="s">
        <v>65</v>
      </c>
      <c r="M6" s="97"/>
      <c r="N6" s="875"/>
      <c r="O6" s="823" t="s">
        <v>64</v>
      </c>
      <c r="P6" s="819" t="s">
        <v>302</v>
      </c>
      <c r="Q6" s="65"/>
      <c r="R6" s="829"/>
      <c r="S6" s="823" t="s">
        <v>64</v>
      </c>
      <c r="T6" s="819" t="s">
        <v>302</v>
      </c>
      <c r="U6" s="816"/>
      <c r="V6" s="66" t="s">
        <v>60</v>
      </c>
      <c r="W6" s="834"/>
      <c r="X6" s="835"/>
      <c r="Y6" s="63" t="s">
        <v>60</v>
      </c>
      <c r="Z6" s="834"/>
      <c r="AA6" s="835"/>
      <c r="AB6" s="837"/>
      <c r="AC6" s="1"/>
      <c r="AE6" s="127"/>
      <c r="AF6" s="127"/>
    </row>
    <row r="7" spans="1:65" ht="15" thickBot="1" x14ac:dyDescent="0.25">
      <c r="A7" s="856"/>
      <c r="B7" s="583"/>
      <c r="C7" s="126" t="s">
        <v>60</v>
      </c>
      <c r="D7" s="125" t="s">
        <v>61</v>
      </c>
      <c r="E7" s="124"/>
      <c r="F7" s="310" t="s">
        <v>61</v>
      </c>
      <c r="G7" s="123" t="s">
        <v>61</v>
      </c>
      <c r="H7" s="122" t="s">
        <v>171</v>
      </c>
      <c r="I7" s="121" t="s">
        <v>61</v>
      </c>
      <c r="J7" s="121" t="s">
        <v>61</v>
      </c>
      <c r="K7" s="121" t="s">
        <v>61</v>
      </c>
      <c r="L7" s="121" t="s">
        <v>61</v>
      </c>
      <c r="M7" s="97"/>
      <c r="N7" s="309"/>
      <c r="O7" s="824"/>
      <c r="P7" s="820"/>
      <c r="Q7" s="65"/>
      <c r="R7" s="829"/>
      <c r="S7" s="824"/>
      <c r="T7" s="820"/>
      <c r="U7" s="64"/>
      <c r="V7" s="63" t="s">
        <v>60</v>
      </c>
      <c r="W7" s="853" t="s">
        <v>1557</v>
      </c>
      <c r="X7" s="854"/>
      <c r="Y7" s="63" t="s">
        <v>60</v>
      </c>
      <c r="Z7" s="853" t="s">
        <v>1557</v>
      </c>
      <c r="AA7" s="854"/>
      <c r="AB7" s="5" t="s">
        <v>0</v>
      </c>
      <c r="AC7" s="92"/>
    </row>
    <row r="8" spans="1:65" ht="18.600000000000001" customHeight="1" thickTop="1" thickBot="1" x14ac:dyDescent="0.3">
      <c r="A8" s="157"/>
      <c r="B8" s="14">
        <f>ROWS(B10:B21)-1</f>
        <v>11</v>
      </c>
      <c r="C8" s="158" t="s">
        <v>2129</v>
      </c>
      <c r="D8" s="12"/>
      <c r="E8" s="101"/>
      <c r="F8" s="11"/>
      <c r="G8" s="10"/>
      <c r="H8" s="100"/>
      <c r="I8" s="99" t="s">
        <v>2130</v>
      </c>
      <c r="J8" s="99"/>
      <c r="K8" s="99"/>
      <c r="L8" s="98"/>
      <c r="M8" s="97"/>
      <c r="N8" s="96" t="str">
        <f>IF(COUNTIF(M10:M28,"?")&gt;0,"?",IF(AND(O8="◄",P8="►"),"◄►",IF(O8="◄","◄",IF(P8="►","►",""))))</f>
        <v>◄</v>
      </c>
      <c r="O8" s="43" t="str">
        <f>IF(SUM(O10:O21)+1=ROWS(O10:O21)-COUNTIF(O10:O21,"-"),"","◄")</f>
        <v>◄</v>
      </c>
      <c r="P8" s="42" t="str">
        <f>IF(SUM(P10:P21)&gt;0,"►","")</f>
        <v/>
      </c>
      <c r="Q8" s="45"/>
      <c r="R8" s="96" t="str">
        <f>IF(COUNTIF(Q10:Q28,"?")&gt;0,"?",IF(AND(S8="◄",T8="►"),"◄►",IF(S8="◄","◄",IF(T8="►","►",""))))</f>
        <v>◄</v>
      </c>
      <c r="S8" s="43" t="str">
        <f>IF(SUM(S10:S21)+1=ROWS(S10:S21)-COUNTIF(S10:S21,"-"),"","◄")</f>
        <v>◄</v>
      </c>
      <c r="T8" s="42" t="str">
        <f>IF(SUM(T10:T21)&gt;0,"►","")</f>
        <v/>
      </c>
      <c r="U8" s="61">
        <f>ROWS(U10:U21)-1</f>
        <v>11</v>
      </c>
      <c r="V8" s="41">
        <f>SUM(V10:V21)-V21</f>
        <v>0</v>
      </c>
      <c r="W8" s="94" t="s">
        <v>51</v>
      </c>
      <c r="X8" s="93"/>
      <c r="Y8" s="41">
        <f>SUM(Y10:Y21)-Y21</f>
        <v>0</v>
      </c>
      <c r="Z8" s="94" t="s">
        <v>51</v>
      </c>
      <c r="AA8" s="93"/>
      <c r="AB8" s="5" t="s">
        <v>0</v>
      </c>
      <c r="AC8" s="92"/>
    </row>
    <row r="9" spans="1:65" s="283" customFormat="1" x14ac:dyDescent="0.25">
      <c r="A9" s="285"/>
      <c r="B9" s="37"/>
      <c r="C9" s="285"/>
      <c r="D9" s="285" t="s">
        <v>2131</v>
      </c>
      <c r="E9" s="285"/>
      <c r="F9" s="286"/>
      <c r="G9" s="285"/>
      <c r="H9" s="285"/>
      <c r="I9" s="285" t="s">
        <v>2132</v>
      </c>
      <c r="J9" s="285"/>
      <c r="K9" s="285"/>
      <c r="L9" s="285"/>
      <c r="M9" s="285"/>
      <c r="N9" s="285"/>
      <c r="O9" s="285"/>
      <c r="P9" s="285"/>
      <c r="Q9" s="285"/>
      <c r="R9" s="285"/>
      <c r="S9" s="285"/>
      <c r="T9" s="285"/>
      <c r="U9" s="285"/>
      <c r="V9" s="285"/>
      <c r="W9" s="285"/>
      <c r="X9" s="285"/>
      <c r="Y9" s="285"/>
      <c r="Z9" s="285"/>
      <c r="AA9" s="285"/>
      <c r="AB9" s="5" t="s">
        <v>0</v>
      </c>
      <c r="AC9" s="92"/>
      <c r="AD9" s="1"/>
      <c r="AE9" s="1"/>
      <c r="AF9" s="1"/>
      <c r="AG9" s="1"/>
      <c r="AH9" s="284"/>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x14ac:dyDescent="0.25">
      <c r="A10" s="114"/>
      <c r="B10" s="23"/>
      <c r="C10" s="113"/>
      <c r="D10" s="155" t="s">
        <v>1344</v>
      </c>
      <c r="E10" s="154">
        <v>1</v>
      </c>
      <c r="F10" s="163" t="s">
        <v>1331</v>
      </c>
      <c r="G10" s="111" t="s">
        <v>1342</v>
      </c>
      <c r="H10" s="110" t="s">
        <v>2133</v>
      </c>
      <c r="I10" s="109"/>
      <c r="J10" s="108"/>
      <c r="K10" s="108"/>
      <c r="L10" s="119" t="s">
        <v>2134</v>
      </c>
      <c r="M10" s="106" t="str">
        <f t="shared" ref="M10:M17" si="0">IF(N10="?","?","")</f>
        <v/>
      </c>
      <c r="N10" s="106" t="str">
        <f t="shared" ref="N10:N17" si="1">IF(AND(O10="",P10&gt;0),"?",IF(O10="","◄",IF(P10&gt;=1,"►","")))</f>
        <v>◄</v>
      </c>
      <c r="O10" s="25"/>
      <c r="P10" s="24"/>
      <c r="Q10" s="106" t="str">
        <f t="shared" ref="Q10:Q17" si="2">IF(R10="?","?","")</f>
        <v/>
      </c>
      <c r="R10" s="106" t="str">
        <f t="shared" ref="R10:R17" si="3">IF(AND(S10="",T10&gt;0),"?",IF(S10="","◄",IF(T10&gt;=1,"►","")))</f>
        <v>◄</v>
      </c>
      <c r="S10" s="25"/>
      <c r="T10" s="24"/>
      <c r="U10" s="23"/>
      <c r="V10" s="22"/>
      <c r="W10" s="105">
        <f t="shared" ref="W10:X17" si="4">(O10*V10)</f>
        <v>0</v>
      </c>
      <c r="X10" s="104">
        <f t="shared" si="4"/>
        <v>0</v>
      </c>
      <c r="Y10" s="19"/>
      <c r="Z10" s="103">
        <f t="shared" ref="Z10:AA17" si="5">(S10*Y10)</f>
        <v>0</v>
      </c>
      <c r="AA10" s="102">
        <f t="shared" si="5"/>
        <v>0</v>
      </c>
      <c r="AB10" s="5" t="s">
        <v>0</v>
      </c>
      <c r="AC10" s="92"/>
    </row>
    <row r="11" spans="1:65" ht="13.8" customHeight="1" x14ac:dyDescent="0.25">
      <c r="A11" s="114"/>
      <c r="B11" s="23"/>
      <c r="C11" s="113"/>
      <c r="D11" s="155" t="s">
        <v>1344</v>
      </c>
      <c r="E11" s="154">
        <v>2</v>
      </c>
      <c r="F11" s="163" t="s">
        <v>1331</v>
      </c>
      <c r="G11" s="111" t="s">
        <v>1340</v>
      </c>
      <c r="H11" s="110" t="s">
        <v>2135</v>
      </c>
      <c r="I11" s="109"/>
      <c r="J11" s="108"/>
      <c r="K11" s="108"/>
      <c r="L11" s="119" t="s">
        <v>2134</v>
      </c>
      <c r="M11" s="106" t="str">
        <f t="shared" si="0"/>
        <v/>
      </c>
      <c r="N11" s="106" t="str">
        <f t="shared" si="1"/>
        <v>◄</v>
      </c>
      <c r="O11" s="25"/>
      <c r="P11" s="24"/>
      <c r="Q11" s="106" t="str">
        <f t="shared" si="2"/>
        <v/>
      </c>
      <c r="R11" s="106" t="str">
        <f t="shared" si="3"/>
        <v>◄</v>
      </c>
      <c r="S11" s="25"/>
      <c r="T11" s="24"/>
      <c r="U11" s="23"/>
      <c r="V11" s="22"/>
      <c r="W11" s="105">
        <f t="shared" si="4"/>
        <v>0</v>
      </c>
      <c r="X11" s="104">
        <f t="shared" si="4"/>
        <v>0</v>
      </c>
      <c r="Y11" s="19"/>
      <c r="Z11" s="103">
        <f t="shared" si="5"/>
        <v>0</v>
      </c>
      <c r="AA11" s="102">
        <f t="shared" si="5"/>
        <v>0</v>
      </c>
      <c r="AB11" s="5" t="s">
        <v>0</v>
      </c>
      <c r="AC11" s="92"/>
    </row>
    <row r="12" spans="1:65" ht="13.8" customHeight="1" x14ac:dyDescent="0.25">
      <c r="A12" s="114"/>
      <c r="B12" s="23"/>
      <c r="C12" s="113"/>
      <c r="D12" s="155" t="s">
        <v>1344</v>
      </c>
      <c r="E12" s="154">
        <v>3</v>
      </c>
      <c r="F12" s="163" t="s">
        <v>1331</v>
      </c>
      <c r="G12" s="111" t="s">
        <v>1339</v>
      </c>
      <c r="H12" s="110" t="s">
        <v>2136</v>
      </c>
      <c r="I12" s="109"/>
      <c r="J12" s="108"/>
      <c r="K12" s="108"/>
      <c r="L12" s="119" t="s">
        <v>2134</v>
      </c>
      <c r="M12" s="106" t="str">
        <f t="shared" si="0"/>
        <v/>
      </c>
      <c r="N12" s="106" t="str">
        <f t="shared" si="1"/>
        <v>◄</v>
      </c>
      <c r="O12" s="25"/>
      <c r="P12" s="24"/>
      <c r="Q12" s="106" t="str">
        <f t="shared" si="2"/>
        <v/>
      </c>
      <c r="R12" s="106" t="str">
        <f t="shared" si="3"/>
        <v>◄</v>
      </c>
      <c r="S12" s="25"/>
      <c r="T12" s="24"/>
      <c r="U12" s="23"/>
      <c r="V12" s="22"/>
      <c r="W12" s="105">
        <f t="shared" si="4"/>
        <v>0</v>
      </c>
      <c r="X12" s="104">
        <f t="shared" si="4"/>
        <v>0</v>
      </c>
      <c r="Y12" s="19"/>
      <c r="Z12" s="103">
        <f t="shared" si="5"/>
        <v>0</v>
      </c>
      <c r="AA12" s="102">
        <f t="shared" si="5"/>
        <v>0</v>
      </c>
      <c r="AB12" s="5" t="s">
        <v>0</v>
      </c>
      <c r="AC12" s="92"/>
    </row>
    <row r="13" spans="1:65" ht="13.8" customHeight="1" x14ac:dyDescent="0.25">
      <c r="A13" s="114"/>
      <c r="B13" s="23"/>
      <c r="C13" s="113"/>
      <c r="D13" s="155" t="s">
        <v>1344</v>
      </c>
      <c r="E13" s="154">
        <v>4</v>
      </c>
      <c r="F13" s="163" t="s">
        <v>1331</v>
      </c>
      <c r="G13" s="111" t="s">
        <v>1338</v>
      </c>
      <c r="H13" s="110" t="s">
        <v>2137</v>
      </c>
      <c r="I13" s="109"/>
      <c r="J13" s="108"/>
      <c r="K13" s="108"/>
      <c r="L13" s="119" t="s">
        <v>2134</v>
      </c>
      <c r="M13" s="106" t="str">
        <f t="shared" si="0"/>
        <v/>
      </c>
      <c r="N13" s="106" t="str">
        <f t="shared" si="1"/>
        <v>◄</v>
      </c>
      <c r="O13" s="25"/>
      <c r="P13" s="24"/>
      <c r="Q13" s="106" t="str">
        <f t="shared" si="2"/>
        <v/>
      </c>
      <c r="R13" s="106" t="str">
        <f t="shared" si="3"/>
        <v>◄</v>
      </c>
      <c r="S13" s="25"/>
      <c r="T13" s="24"/>
      <c r="U13" s="23"/>
      <c r="V13" s="22"/>
      <c r="W13" s="105">
        <f t="shared" si="4"/>
        <v>0</v>
      </c>
      <c r="X13" s="104">
        <f t="shared" si="4"/>
        <v>0</v>
      </c>
      <c r="Y13" s="19"/>
      <c r="Z13" s="103">
        <f t="shared" si="5"/>
        <v>0</v>
      </c>
      <c r="AA13" s="102">
        <f t="shared" si="5"/>
        <v>0</v>
      </c>
      <c r="AB13" s="5" t="s">
        <v>0</v>
      </c>
      <c r="AC13" s="92"/>
    </row>
    <row r="14" spans="1:65" ht="13.8" customHeight="1" x14ac:dyDescent="0.25">
      <c r="A14" s="114"/>
      <c r="B14" s="23"/>
      <c r="C14" s="113"/>
      <c r="D14" s="155" t="s">
        <v>1344</v>
      </c>
      <c r="E14" s="154">
        <v>5</v>
      </c>
      <c r="F14" s="163" t="s">
        <v>1331</v>
      </c>
      <c r="G14" s="111" t="s">
        <v>1342</v>
      </c>
      <c r="H14" s="110" t="s">
        <v>2133</v>
      </c>
      <c r="I14" s="109"/>
      <c r="J14" s="108"/>
      <c r="K14" s="108"/>
      <c r="L14" s="119" t="s">
        <v>2138</v>
      </c>
      <c r="M14" s="106" t="str">
        <f t="shared" si="0"/>
        <v/>
      </c>
      <c r="N14" s="106" t="str">
        <f t="shared" si="1"/>
        <v>◄</v>
      </c>
      <c r="O14" s="25"/>
      <c r="P14" s="24"/>
      <c r="Q14" s="106" t="str">
        <f t="shared" si="2"/>
        <v/>
      </c>
      <c r="R14" s="106" t="str">
        <f t="shared" si="3"/>
        <v>◄</v>
      </c>
      <c r="S14" s="25"/>
      <c r="T14" s="24"/>
      <c r="U14" s="23"/>
      <c r="V14" s="22"/>
      <c r="W14" s="105">
        <f t="shared" si="4"/>
        <v>0</v>
      </c>
      <c r="X14" s="104">
        <f t="shared" si="4"/>
        <v>0</v>
      </c>
      <c r="Y14" s="19"/>
      <c r="Z14" s="103">
        <f t="shared" si="5"/>
        <v>0</v>
      </c>
      <c r="AA14" s="102">
        <f t="shared" si="5"/>
        <v>0</v>
      </c>
      <c r="AB14" s="5" t="s">
        <v>0</v>
      </c>
      <c r="AC14" s="92"/>
    </row>
    <row r="15" spans="1:65" ht="13.8" customHeight="1" x14ac:dyDescent="0.25">
      <c r="A15" s="114"/>
      <c r="B15" s="23"/>
      <c r="C15" s="113"/>
      <c r="D15" s="155" t="s">
        <v>1344</v>
      </c>
      <c r="E15" s="154">
        <v>6</v>
      </c>
      <c r="F15" s="163" t="s">
        <v>1331</v>
      </c>
      <c r="G15" s="111" t="s">
        <v>1340</v>
      </c>
      <c r="H15" s="110" t="s">
        <v>2135</v>
      </c>
      <c r="I15" s="109"/>
      <c r="J15" s="108"/>
      <c r="K15" s="108"/>
      <c r="L15" s="119" t="s">
        <v>2138</v>
      </c>
      <c r="M15" s="106" t="str">
        <f t="shared" si="0"/>
        <v/>
      </c>
      <c r="N15" s="106" t="str">
        <f t="shared" si="1"/>
        <v>◄</v>
      </c>
      <c r="O15" s="25"/>
      <c r="P15" s="24"/>
      <c r="Q15" s="106" t="str">
        <f t="shared" si="2"/>
        <v/>
      </c>
      <c r="R15" s="106" t="str">
        <f t="shared" si="3"/>
        <v>◄</v>
      </c>
      <c r="S15" s="25"/>
      <c r="T15" s="24"/>
      <c r="U15" s="23"/>
      <c r="V15" s="22"/>
      <c r="W15" s="105">
        <f t="shared" si="4"/>
        <v>0</v>
      </c>
      <c r="X15" s="104">
        <f t="shared" si="4"/>
        <v>0</v>
      </c>
      <c r="Y15" s="19"/>
      <c r="Z15" s="103">
        <f t="shared" si="5"/>
        <v>0</v>
      </c>
      <c r="AA15" s="102">
        <f t="shared" si="5"/>
        <v>0</v>
      </c>
      <c r="AB15" s="5" t="s">
        <v>0</v>
      </c>
      <c r="AC15" s="92"/>
    </row>
    <row r="16" spans="1:65" ht="13.8" customHeight="1" x14ac:dyDescent="0.25">
      <c r="A16" s="114"/>
      <c r="B16" s="23"/>
      <c r="C16" s="113"/>
      <c r="D16" s="155" t="s">
        <v>1344</v>
      </c>
      <c r="E16" s="154">
        <v>7</v>
      </c>
      <c r="F16" s="163" t="s">
        <v>1331</v>
      </c>
      <c r="G16" s="111" t="s">
        <v>1339</v>
      </c>
      <c r="H16" s="110" t="s">
        <v>2136</v>
      </c>
      <c r="I16" s="109"/>
      <c r="J16" s="108"/>
      <c r="K16" s="108"/>
      <c r="L16" s="119" t="s">
        <v>2138</v>
      </c>
      <c r="M16" s="106" t="str">
        <f t="shared" si="0"/>
        <v/>
      </c>
      <c r="N16" s="106" t="str">
        <f t="shared" si="1"/>
        <v>◄</v>
      </c>
      <c r="O16" s="25"/>
      <c r="P16" s="24"/>
      <c r="Q16" s="106" t="str">
        <f t="shared" si="2"/>
        <v/>
      </c>
      <c r="R16" s="106" t="str">
        <f t="shared" si="3"/>
        <v>◄</v>
      </c>
      <c r="S16" s="25"/>
      <c r="T16" s="24"/>
      <c r="U16" s="23"/>
      <c r="V16" s="22"/>
      <c r="W16" s="105">
        <f t="shared" si="4"/>
        <v>0</v>
      </c>
      <c r="X16" s="104">
        <f t="shared" si="4"/>
        <v>0</v>
      </c>
      <c r="Y16" s="19"/>
      <c r="Z16" s="103">
        <f t="shared" si="5"/>
        <v>0</v>
      </c>
      <c r="AA16" s="102">
        <f t="shared" si="5"/>
        <v>0</v>
      </c>
      <c r="AB16" s="5" t="s">
        <v>0</v>
      </c>
      <c r="AC16" s="92"/>
    </row>
    <row r="17" spans="1:65" ht="13.8" customHeight="1" x14ac:dyDescent="0.25">
      <c r="A17" s="114"/>
      <c r="B17" s="23"/>
      <c r="C17" s="113"/>
      <c r="D17" s="155" t="s">
        <v>1344</v>
      </c>
      <c r="E17" s="154">
        <v>8</v>
      </c>
      <c r="F17" s="163" t="s">
        <v>1331</v>
      </c>
      <c r="G17" s="111" t="s">
        <v>1338</v>
      </c>
      <c r="H17" s="110" t="s">
        <v>2137</v>
      </c>
      <c r="I17" s="109"/>
      <c r="J17" s="108"/>
      <c r="K17" s="108"/>
      <c r="L17" s="119" t="s">
        <v>2138</v>
      </c>
      <c r="M17" s="106" t="str">
        <f t="shared" si="0"/>
        <v/>
      </c>
      <c r="N17" s="106" t="str">
        <f t="shared" si="1"/>
        <v>◄</v>
      </c>
      <c r="O17" s="25"/>
      <c r="P17" s="24"/>
      <c r="Q17" s="106" t="str">
        <f t="shared" si="2"/>
        <v/>
      </c>
      <c r="R17" s="106" t="str">
        <f t="shared" si="3"/>
        <v>◄</v>
      </c>
      <c r="S17" s="25"/>
      <c r="T17" s="24"/>
      <c r="U17" s="23"/>
      <c r="V17" s="22"/>
      <c r="W17" s="105">
        <f t="shared" si="4"/>
        <v>0</v>
      </c>
      <c r="X17" s="104">
        <f t="shared" si="4"/>
        <v>0</v>
      </c>
      <c r="Y17" s="19"/>
      <c r="Z17" s="103">
        <f t="shared" si="5"/>
        <v>0</v>
      </c>
      <c r="AA17" s="102">
        <f t="shared" si="5"/>
        <v>0</v>
      </c>
      <c r="AB17" s="5" t="s">
        <v>0</v>
      </c>
      <c r="AC17" s="92"/>
    </row>
    <row r="18" spans="1:65" s="283" customFormat="1" x14ac:dyDescent="0.25">
      <c r="A18" s="285"/>
      <c r="B18" s="37"/>
      <c r="C18" s="285"/>
      <c r="D18" s="285" t="s">
        <v>2131</v>
      </c>
      <c r="E18" s="285"/>
      <c r="F18" s="286"/>
      <c r="G18" s="285"/>
      <c r="H18" s="285"/>
      <c r="I18" s="285" t="s">
        <v>2139</v>
      </c>
      <c r="J18" s="285"/>
      <c r="K18" s="285"/>
      <c r="L18" s="285"/>
      <c r="M18" s="285"/>
      <c r="N18" s="285"/>
      <c r="O18" s="285"/>
      <c r="P18" s="285"/>
      <c r="Q18" s="285"/>
      <c r="R18" s="285"/>
      <c r="S18" s="285"/>
      <c r="T18" s="285"/>
      <c r="U18" s="285"/>
      <c r="V18" s="285"/>
      <c r="W18" s="285"/>
      <c r="X18" s="285"/>
      <c r="Y18" s="285"/>
      <c r="Z18" s="285"/>
      <c r="AA18" s="285"/>
      <c r="AB18" s="5" t="s">
        <v>0</v>
      </c>
      <c r="AC18" s="92"/>
      <c r="AD18" s="1"/>
      <c r="AE18" s="1"/>
      <c r="AF18" s="1"/>
      <c r="AG18" s="1"/>
      <c r="AH18" s="284"/>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s="287" customFormat="1" ht="13.8" customHeight="1" x14ac:dyDescent="0.25">
      <c r="A19" s="303"/>
      <c r="B19" s="294"/>
      <c r="C19" s="302"/>
      <c r="D19" s="209" t="s">
        <v>1344</v>
      </c>
      <c r="E19" s="208" t="s">
        <v>1349</v>
      </c>
      <c r="F19" s="167" t="s">
        <v>1331</v>
      </c>
      <c r="G19" s="282" t="s">
        <v>2140</v>
      </c>
      <c r="H19" s="165" t="s">
        <v>2141</v>
      </c>
      <c r="I19" s="109"/>
      <c r="J19" s="108"/>
      <c r="K19" s="308" t="s">
        <v>2142</v>
      </c>
      <c r="L19" s="304" t="s">
        <v>2134</v>
      </c>
      <c r="M19" s="297" t="str">
        <f>IF(N19="?","?","")</f>
        <v/>
      </c>
      <c r="N19" s="297" t="str">
        <f>IF(AND(O19="",P19&gt;0),"?",IF(O19="","◄",IF(P19&gt;=1,"►","")))</f>
        <v>◄</v>
      </c>
      <c r="O19" s="296"/>
      <c r="P19" s="295"/>
      <c r="Q19" s="297" t="str">
        <f>IF(R19="?","?","")</f>
        <v/>
      </c>
      <c r="R19" s="297" t="str">
        <f>IF(AND(S19="",T19&gt;0),"?",IF(S19="","◄",IF(T19&gt;=1,"►","")))</f>
        <v>◄</v>
      </c>
      <c r="S19" s="296"/>
      <c r="T19" s="295"/>
      <c r="U19" s="294"/>
      <c r="V19" s="293"/>
      <c r="W19" s="292">
        <f>(O19*V19)</f>
        <v>0</v>
      </c>
      <c r="X19" s="291">
        <f>(P19*W19)</f>
        <v>0</v>
      </c>
      <c r="Y19" s="290"/>
      <c r="Z19" s="289">
        <f>(S19*Y19)</f>
        <v>0</v>
      </c>
      <c r="AA19" s="288">
        <f>(T19*Z19)</f>
        <v>0</v>
      </c>
      <c r="AB19" s="5" t="s">
        <v>0</v>
      </c>
      <c r="AC19" s="92"/>
    </row>
    <row r="20" spans="1:65" s="287" customFormat="1" ht="13.8" customHeight="1" thickBot="1" x14ac:dyDescent="0.3">
      <c r="A20" s="303"/>
      <c r="B20" s="294"/>
      <c r="C20" s="302"/>
      <c r="D20" s="209" t="s">
        <v>1344</v>
      </c>
      <c r="E20" s="208" t="s">
        <v>1348</v>
      </c>
      <c r="F20" s="167" t="s">
        <v>1331</v>
      </c>
      <c r="G20" s="282" t="s">
        <v>2140</v>
      </c>
      <c r="H20" s="165" t="s">
        <v>2141</v>
      </c>
      <c r="I20" s="109"/>
      <c r="J20" s="108"/>
      <c r="K20" s="308" t="s">
        <v>2142</v>
      </c>
      <c r="L20" s="304" t="s">
        <v>2143</v>
      </c>
      <c r="M20" s="297" t="str">
        <f>IF(N20="?","?","")</f>
        <v/>
      </c>
      <c r="N20" s="297" t="str">
        <f>IF(AND(O20="",P20&gt;0),"?",IF(O20="","◄",IF(P20&gt;=1,"►","")))</f>
        <v>◄</v>
      </c>
      <c r="O20" s="296"/>
      <c r="P20" s="295"/>
      <c r="Q20" s="297" t="str">
        <f>IF(R20="?","?","")</f>
        <v/>
      </c>
      <c r="R20" s="297" t="str">
        <f>IF(AND(S20="",T20&gt;0),"?",IF(S20="","◄",IF(T20&gt;=1,"►","")))</f>
        <v>◄</v>
      </c>
      <c r="S20" s="296"/>
      <c r="T20" s="295"/>
      <c r="U20" s="294"/>
      <c r="V20" s="293"/>
      <c r="W20" s="292">
        <f>(O20*V20)</f>
        <v>0</v>
      </c>
      <c r="X20" s="291">
        <f>(P20*W20)</f>
        <v>0</v>
      </c>
      <c r="Y20" s="290"/>
      <c r="Z20" s="289">
        <f>(S20*Y20)</f>
        <v>0</v>
      </c>
      <c r="AA20" s="288">
        <f>(T20*Z20)</f>
        <v>0</v>
      </c>
      <c r="AB20" s="5" t="s">
        <v>0</v>
      </c>
      <c r="AC20" s="92"/>
    </row>
    <row r="21" spans="1:65" ht="16.8" thickTop="1" thickBot="1" x14ac:dyDescent="0.3">
      <c r="A21" s="157"/>
      <c r="B21" s="14">
        <f>ROWS(B23:B28)-1</f>
        <v>5</v>
      </c>
      <c r="C21" s="158" t="s">
        <v>2129</v>
      </c>
      <c r="D21" s="12"/>
      <c r="E21" s="101"/>
      <c r="F21" s="172"/>
      <c r="G21" s="10"/>
      <c r="H21" s="100"/>
      <c r="I21" s="99" t="s">
        <v>2130</v>
      </c>
      <c r="J21" s="99"/>
      <c r="K21" s="307" t="s">
        <v>2144</v>
      </c>
      <c r="L21" s="98"/>
      <c r="M21" s="97"/>
      <c r="N21" s="96" t="str">
        <f>IF(COUNTIF(M23:M32,"?")&gt;0,"?",IF(AND(O21="◄",P21="►"),"◄►",IF(O21="◄","◄",IF(P21="►","►",""))))</f>
        <v>◄</v>
      </c>
      <c r="O21" s="43" t="str">
        <f>IF(SUM(O23:O28)+1=ROWS(O23:O28)-COUNTIF(O23:O28,"-"),"","◄")</f>
        <v>◄</v>
      </c>
      <c r="P21" s="42" t="str">
        <f>IF(SUM(P23:P28)&gt;0,"►","")</f>
        <v/>
      </c>
      <c r="Q21" s="45"/>
      <c r="R21" s="96" t="str">
        <f>IF(COUNTIF(Q23:Q32,"?")&gt;0,"?",IF(AND(S21="◄",T21="►"),"◄►",IF(S21="◄","◄",IF(T21="►","►",""))))</f>
        <v>◄</v>
      </c>
      <c r="S21" s="43" t="str">
        <f>IF(SUM(S23:S28)+1=ROWS(S23:S28)-COUNTIF(S23:S28,"-"),"","◄")</f>
        <v>◄</v>
      </c>
      <c r="T21" s="42" t="str">
        <f>IF(SUM(T23:T28)&gt;0,"►","")</f>
        <v/>
      </c>
      <c r="U21" s="61">
        <f>ROWS(U23:U28)-1</f>
        <v>5</v>
      </c>
      <c r="V21" s="41">
        <f>SUM(V23:V28)-V28</f>
        <v>0</v>
      </c>
      <c r="W21" s="94" t="s">
        <v>51</v>
      </c>
      <c r="X21" s="93"/>
      <c r="Y21" s="41">
        <f>SUM(Y23:Y28)-Y28</f>
        <v>0</v>
      </c>
      <c r="Z21" s="94" t="s">
        <v>51</v>
      </c>
      <c r="AA21" s="93"/>
      <c r="AB21" s="5" t="s">
        <v>0</v>
      </c>
      <c r="AC21" s="92"/>
    </row>
    <row r="22" spans="1:65" s="283" customFormat="1" x14ac:dyDescent="0.25">
      <c r="A22" s="285"/>
      <c r="B22" s="37"/>
      <c r="C22" s="285"/>
      <c r="D22" s="285" t="s">
        <v>2131</v>
      </c>
      <c r="E22" s="285"/>
      <c r="F22" s="286"/>
      <c r="G22" s="285"/>
      <c r="H22" s="285"/>
      <c r="I22" s="285" t="s">
        <v>2132</v>
      </c>
      <c r="J22" s="285"/>
      <c r="K22" s="285"/>
      <c r="L22" s="285"/>
      <c r="M22" s="285"/>
      <c r="N22" s="285"/>
      <c r="O22" s="285"/>
      <c r="P22" s="285"/>
      <c r="Q22" s="285"/>
      <c r="R22" s="285"/>
      <c r="S22" s="285"/>
      <c r="T22" s="285"/>
      <c r="U22" s="285"/>
      <c r="V22" s="285"/>
      <c r="W22" s="285"/>
      <c r="X22" s="285"/>
      <c r="Y22" s="285"/>
      <c r="Z22" s="285"/>
      <c r="AA22" s="285"/>
      <c r="AB22" s="5" t="s">
        <v>0</v>
      </c>
      <c r="AC22" s="92"/>
      <c r="AD22" s="1"/>
      <c r="AE22" s="1"/>
      <c r="AF22" s="1"/>
      <c r="AG22" s="1"/>
      <c r="AH22" s="284"/>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x14ac:dyDescent="0.25">
      <c r="A23" s="114">
        <v>1</v>
      </c>
      <c r="B23" s="23"/>
      <c r="C23" s="113"/>
      <c r="D23" s="170" t="s">
        <v>1344</v>
      </c>
      <c r="E23" s="169" t="s">
        <v>382</v>
      </c>
      <c r="F23" s="167" t="s">
        <v>1331</v>
      </c>
      <c r="G23" s="282" t="s">
        <v>1342</v>
      </c>
      <c r="H23" s="165" t="s">
        <v>2133</v>
      </c>
      <c r="I23" s="109"/>
      <c r="J23" s="108"/>
      <c r="K23" s="305" t="s">
        <v>2145</v>
      </c>
      <c r="L23" s="108"/>
      <c r="M23" s="106" t="str">
        <f>IF(N23="?","?","")</f>
        <v/>
      </c>
      <c r="N23" s="106" t="str">
        <f>IF(AND(O23="",P23&gt;0),"?",IF(O23="","◄",IF(P23&gt;=1,"►","")))</f>
        <v>◄</v>
      </c>
      <c r="O23" s="25"/>
      <c r="P23" s="24"/>
      <c r="Q23" s="106" t="str">
        <f>IF(R23="?","?","")</f>
        <v/>
      </c>
      <c r="R23" s="106" t="str">
        <f>IF(AND(S23="",T23&gt;0),"?",IF(S23="","◄",IF(T23&gt;=1,"►","")))</f>
        <v>◄</v>
      </c>
      <c r="S23" s="25"/>
      <c r="T23" s="24"/>
      <c r="U23" s="23"/>
      <c r="V23" s="22"/>
      <c r="W23" s="105">
        <f t="shared" ref="W23:X26" si="6">(O23*V23)</f>
        <v>0</v>
      </c>
      <c r="X23" s="104">
        <f t="shared" si="6"/>
        <v>0</v>
      </c>
      <c r="Y23" s="19"/>
      <c r="Z23" s="103">
        <f t="shared" ref="Z23:AA26" si="7">(S23*Y23)</f>
        <v>0</v>
      </c>
      <c r="AA23" s="102">
        <f t="shared" si="7"/>
        <v>0</v>
      </c>
      <c r="AB23" s="5" t="s">
        <v>0</v>
      </c>
      <c r="AC23" s="92"/>
    </row>
    <row r="24" spans="1:65" x14ac:dyDescent="0.25">
      <c r="A24" s="114">
        <v>1</v>
      </c>
      <c r="B24" s="23"/>
      <c r="C24" s="113"/>
      <c r="D24" s="170" t="s">
        <v>1344</v>
      </c>
      <c r="E24" s="169" t="s">
        <v>1347</v>
      </c>
      <c r="F24" s="167" t="s">
        <v>1331</v>
      </c>
      <c r="G24" s="282" t="s">
        <v>1340</v>
      </c>
      <c r="H24" s="165" t="s">
        <v>2135</v>
      </c>
      <c r="I24" s="109"/>
      <c r="J24" s="108"/>
      <c r="K24" s="305" t="s">
        <v>2145</v>
      </c>
      <c r="L24" s="107"/>
      <c r="M24" s="106" t="str">
        <f>IF(N24="?","?","")</f>
        <v/>
      </c>
      <c r="N24" s="106" t="str">
        <f>IF(AND(O24="",P24&gt;0),"?",IF(O24="","◄",IF(P24&gt;=1,"►","")))</f>
        <v>◄</v>
      </c>
      <c r="O24" s="25"/>
      <c r="P24" s="24"/>
      <c r="Q24" s="106" t="str">
        <f>IF(R24="?","?","")</f>
        <v/>
      </c>
      <c r="R24" s="106" t="str">
        <f>IF(AND(S24="",T24&gt;0),"?",IF(S24="","◄",IF(T24&gt;=1,"►","")))</f>
        <v>◄</v>
      </c>
      <c r="S24" s="25"/>
      <c r="T24" s="24"/>
      <c r="U24" s="23"/>
      <c r="V24" s="22"/>
      <c r="W24" s="105">
        <f t="shared" si="6"/>
        <v>0</v>
      </c>
      <c r="X24" s="104">
        <f t="shared" si="6"/>
        <v>0</v>
      </c>
      <c r="Y24" s="19"/>
      <c r="Z24" s="103">
        <f t="shared" si="7"/>
        <v>0</v>
      </c>
      <c r="AA24" s="102">
        <f t="shared" si="7"/>
        <v>0</v>
      </c>
      <c r="AB24" s="5" t="s">
        <v>0</v>
      </c>
      <c r="AC24" s="92"/>
    </row>
    <row r="25" spans="1:65" x14ac:dyDescent="0.25">
      <c r="A25" s="114">
        <v>1</v>
      </c>
      <c r="B25" s="23"/>
      <c r="C25" s="113"/>
      <c r="D25" s="170" t="s">
        <v>1344</v>
      </c>
      <c r="E25" s="169" t="s">
        <v>1346</v>
      </c>
      <c r="F25" s="167" t="s">
        <v>1331</v>
      </c>
      <c r="G25" s="282" t="s">
        <v>1339</v>
      </c>
      <c r="H25" s="165" t="s">
        <v>2136</v>
      </c>
      <c r="I25" s="109"/>
      <c r="J25" s="108"/>
      <c r="K25" s="305" t="s">
        <v>2145</v>
      </c>
      <c r="L25" s="107"/>
      <c r="M25" s="106" t="str">
        <f>IF(N25="?","?","")</f>
        <v/>
      </c>
      <c r="N25" s="106" t="str">
        <f>IF(AND(O25="",P25&gt;0),"?",IF(O25="","◄",IF(P25&gt;=1,"►","")))</f>
        <v>◄</v>
      </c>
      <c r="O25" s="25"/>
      <c r="P25" s="24"/>
      <c r="Q25" s="106" t="str">
        <f>IF(R25="?","?","")</f>
        <v/>
      </c>
      <c r="R25" s="106" t="str">
        <f>IF(AND(S25="",T25&gt;0),"?",IF(S25="","◄",IF(T25&gt;=1,"►","")))</f>
        <v>◄</v>
      </c>
      <c r="S25" s="25"/>
      <c r="T25" s="24"/>
      <c r="U25" s="23"/>
      <c r="V25" s="22"/>
      <c r="W25" s="105">
        <f t="shared" si="6"/>
        <v>0</v>
      </c>
      <c r="X25" s="104">
        <f t="shared" si="6"/>
        <v>0</v>
      </c>
      <c r="Y25" s="19"/>
      <c r="Z25" s="103">
        <f t="shared" si="7"/>
        <v>0</v>
      </c>
      <c r="AA25" s="102">
        <f t="shared" si="7"/>
        <v>0</v>
      </c>
      <c r="AB25" s="5" t="s">
        <v>0</v>
      </c>
      <c r="AC25" s="92"/>
    </row>
    <row r="26" spans="1:65" x14ac:dyDescent="0.25">
      <c r="A26" s="114">
        <v>1</v>
      </c>
      <c r="B26" s="23"/>
      <c r="C26" s="113"/>
      <c r="D26" s="170" t="s">
        <v>1344</v>
      </c>
      <c r="E26" s="169" t="s">
        <v>1345</v>
      </c>
      <c r="F26" s="167" t="s">
        <v>1331</v>
      </c>
      <c r="G26" s="282" t="s">
        <v>1338</v>
      </c>
      <c r="H26" s="165" t="s">
        <v>2137</v>
      </c>
      <c r="I26" s="109"/>
      <c r="J26" s="108"/>
      <c r="K26" s="305" t="s">
        <v>2145</v>
      </c>
      <c r="L26" s="107"/>
      <c r="M26" s="106" t="str">
        <f>IF(N26="?","?","")</f>
        <v/>
      </c>
      <c r="N26" s="106" t="str">
        <f>IF(AND(O26="",P26&gt;0),"?",IF(O26="","◄",IF(P26&gt;=1,"►","")))</f>
        <v>◄</v>
      </c>
      <c r="O26" s="25"/>
      <c r="P26" s="24"/>
      <c r="Q26" s="106" t="str">
        <f>IF(R26="?","?","")</f>
        <v/>
      </c>
      <c r="R26" s="106" t="str">
        <f>IF(AND(S26="",T26&gt;0),"?",IF(S26="","◄",IF(T26&gt;=1,"►","")))</f>
        <v>◄</v>
      </c>
      <c r="S26" s="25"/>
      <c r="T26" s="24"/>
      <c r="U26" s="23"/>
      <c r="V26" s="22"/>
      <c r="W26" s="105">
        <f t="shared" si="6"/>
        <v>0</v>
      </c>
      <c r="X26" s="104">
        <f t="shared" si="6"/>
        <v>0</v>
      </c>
      <c r="Y26" s="19"/>
      <c r="Z26" s="103">
        <f t="shared" si="7"/>
        <v>0</v>
      </c>
      <c r="AA26" s="102">
        <f t="shared" si="7"/>
        <v>0</v>
      </c>
      <c r="AB26" s="5" t="s">
        <v>0</v>
      </c>
      <c r="AC26" s="92"/>
    </row>
    <row r="27" spans="1:65" ht="15" thickBot="1" x14ac:dyDescent="0.3">
      <c r="A27" s="114">
        <v>1</v>
      </c>
      <c r="B27" s="23"/>
      <c r="C27" s="113"/>
      <c r="D27" s="170" t="s">
        <v>1344</v>
      </c>
      <c r="E27" s="169" t="s">
        <v>1343</v>
      </c>
      <c r="F27" s="167" t="s">
        <v>1331</v>
      </c>
      <c r="G27" s="282" t="s">
        <v>2140</v>
      </c>
      <c r="H27" s="165" t="s">
        <v>2141</v>
      </c>
      <c r="I27" s="109"/>
      <c r="J27" s="108"/>
      <c r="K27" s="305" t="s">
        <v>2145</v>
      </c>
      <c r="L27" s="107"/>
      <c r="M27" s="106" t="s">
        <v>54</v>
      </c>
      <c r="N27" s="106" t="s">
        <v>53</v>
      </c>
      <c r="O27" s="25"/>
      <c r="P27" s="24"/>
      <c r="Q27" s="106" t="s">
        <v>54</v>
      </c>
      <c r="R27" s="106" t="s">
        <v>53</v>
      </c>
      <c r="S27" s="25"/>
      <c r="T27" s="24"/>
      <c r="U27" s="23"/>
      <c r="V27" s="22"/>
      <c r="W27" s="105">
        <v>0</v>
      </c>
      <c r="X27" s="104">
        <v>0</v>
      </c>
      <c r="Y27" s="19"/>
      <c r="Z27" s="103">
        <v>0</v>
      </c>
      <c r="AA27" s="102">
        <v>0</v>
      </c>
      <c r="AB27" s="5" t="s">
        <v>0</v>
      </c>
      <c r="AC27" s="92"/>
    </row>
    <row r="28" spans="1:65" ht="16.8" thickTop="1" thickBot="1" x14ac:dyDescent="0.3">
      <c r="A28" s="157"/>
      <c r="B28" s="14">
        <f>ROWS(B30:B40)-1</f>
        <v>10</v>
      </c>
      <c r="C28" s="158" t="s">
        <v>2146</v>
      </c>
      <c r="D28" s="12"/>
      <c r="E28" s="101"/>
      <c r="F28" s="172"/>
      <c r="G28" s="10"/>
      <c r="H28" s="100"/>
      <c r="I28" s="99" t="s">
        <v>2130</v>
      </c>
      <c r="J28" s="99"/>
      <c r="K28" s="99"/>
      <c r="L28" s="98"/>
      <c r="M28" s="97"/>
      <c r="N28" s="96" t="str">
        <f>IF(COUNTIF(M30:M40,"?")&gt;0,"?",IF(AND(O28="◄",P28="►"),"◄►",IF(O28="◄","◄",IF(P28="►","►",""))))</f>
        <v>◄</v>
      </c>
      <c r="O28" s="43" t="str">
        <f>IF(SUM(O30:O40)+1=ROWS(O30:O40)-COUNTIF(O30:O40,"-"),"","◄")</f>
        <v>◄</v>
      </c>
      <c r="P28" s="42" t="str">
        <f>IF(SUM(P30:P40)&gt;0,"►","")</f>
        <v/>
      </c>
      <c r="Q28" s="45"/>
      <c r="R28" s="96" t="str">
        <f>IF(COUNTIF(Q30:Q40,"?")&gt;0,"?",IF(AND(S28="◄",T28="►"),"◄►",IF(S28="◄","◄",IF(T28="►","►",""))))</f>
        <v>◄</v>
      </c>
      <c r="S28" s="43" t="str">
        <f>IF(SUM(S30:S40)+1=ROWS(S30:S40)-COUNTIF(S30:S40,"-"),"","◄")</f>
        <v>◄</v>
      </c>
      <c r="T28" s="42" t="str">
        <f>IF(SUM(T30:T40)&gt;0,"►","")</f>
        <v/>
      </c>
      <c r="U28" s="61">
        <f>ROWS(U30:U40)-1</f>
        <v>10</v>
      </c>
      <c r="V28" s="41">
        <f>SUM(V30:V40)-V40</f>
        <v>0</v>
      </c>
      <c r="W28" s="94" t="s">
        <v>51</v>
      </c>
      <c r="X28" s="93"/>
      <c r="Y28" s="41">
        <f>SUM(Y30:Y40)-Y40</f>
        <v>0</v>
      </c>
      <c r="Z28" s="94" t="s">
        <v>51</v>
      </c>
      <c r="AA28" s="93"/>
      <c r="AB28" s="5" t="s">
        <v>0</v>
      </c>
      <c r="AC28" s="92"/>
    </row>
    <row r="29" spans="1:65" s="283" customFormat="1" x14ac:dyDescent="0.25">
      <c r="A29" s="285"/>
      <c r="B29" s="37"/>
      <c r="C29" s="285"/>
      <c r="D29" s="285" t="s">
        <v>2147</v>
      </c>
      <c r="E29" s="285"/>
      <c r="F29" s="286"/>
      <c r="G29" s="285"/>
      <c r="H29" s="285"/>
      <c r="I29" s="285" t="s">
        <v>2148</v>
      </c>
      <c r="J29" s="285"/>
      <c r="K29" s="285"/>
      <c r="L29" s="285"/>
      <c r="M29" s="285"/>
      <c r="N29" s="285"/>
      <c r="O29" s="285"/>
      <c r="P29" s="285"/>
      <c r="Q29" s="285"/>
      <c r="R29" s="285"/>
      <c r="S29" s="285"/>
      <c r="T29" s="285"/>
      <c r="U29" s="285"/>
      <c r="V29" s="285"/>
      <c r="W29" s="285"/>
      <c r="X29" s="285"/>
      <c r="Y29" s="285"/>
      <c r="Z29" s="285"/>
      <c r="AA29" s="285"/>
      <c r="AB29" s="5" t="s">
        <v>0</v>
      </c>
      <c r="AC29" s="92"/>
      <c r="AD29" s="1"/>
      <c r="AE29" s="1"/>
      <c r="AF29" s="1"/>
      <c r="AG29" s="1"/>
      <c r="AH29" s="284"/>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x14ac:dyDescent="0.25">
      <c r="A30" s="114"/>
      <c r="B30" s="23"/>
      <c r="C30" s="113"/>
      <c r="D30" s="155" t="s">
        <v>1344</v>
      </c>
      <c r="E30" s="154">
        <v>9</v>
      </c>
      <c r="F30" s="163" t="s">
        <v>1331</v>
      </c>
      <c r="G30" s="111" t="s">
        <v>1342</v>
      </c>
      <c r="H30" s="110" t="s">
        <v>2133</v>
      </c>
      <c r="I30" s="109"/>
      <c r="J30" s="108"/>
      <c r="K30" s="108"/>
      <c r="L30" s="108"/>
      <c r="M30" s="106" t="str">
        <f>IF(N30="?","?","")</f>
        <v/>
      </c>
      <c r="N30" s="106" t="str">
        <f>IF(AND(O30="",P30&gt;0),"?",IF(O30="","◄",IF(P30&gt;=1,"►","")))</f>
        <v>◄</v>
      </c>
      <c r="O30" s="25"/>
      <c r="P30" s="24"/>
      <c r="Q30" s="106" t="str">
        <f>IF(R30="?","?","")</f>
        <v/>
      </c>
      <c r="R30" s="106" t="str">
        <f>IF(AND(S30="",T30&gt;0),"?",IF(S30="","◄",IF(T30&gt;=1,"►","")))</f>
        <v>◄</v>
      </c>
      <c r="S30" s="25"/>
      <c r="T30" s="24"/>
      <c r="U30" s="23"/>
      <c r="V30" s="22"/>
      <c r="W30" s="105">
        <f t="shared" ref="W30:X33" si="8">(O30*V30)</f>
        <v>0</v>
      </c>
      <c r="X30" s="104">
        <f t="shared" si="8"/>
        <v>0</v>
      </c>
      <c r="Y30" s="19"/>
      <c r="Z30" s="103">
        <f t="shared" ref="Z30:AA33" si="9">(S30*Y30)</f>
        <v>0</v>
      </c>
      <c r="AA30" s="102">
        <f t="shared" si="9"/>
        <v>0</v>
      </c>
      <c r="AB30" s="5" t="s">
        <v>0</v>
      </c>
      <c r="AC30" s="92"/>
    </row>
    <row r="31" spans="1:65" x14ac:dyDescent="0.25">
      <c r="A31" s="114"/>
      <c r="B31" s="23"/>
      <c r="C31" s="113"/>
      <c r="D31" s="155" t="s">
        <v>1344</v>
      </c>
      <c r="E31" s="154">
        <v>10</v>
      </c>
      <c r="F31" s="163" t="s">
        <v>1331</v>
      </c>
      <c r="G31" s="111" t="s">
        <v>1340</v>
      </c>
      <c r="H31" s="110" t="s">
        <v>2135</v>
      </c>
      <c r="I31" s="109"/>
      <c r="J31" s="108"/>
      <c r="K31" s="108"/>
      <c r="L31" s="107"/>
      <c r="M31" s="106" t="str">
        <f>IF(N31="?","?","")</f>
        <v/>
      </c>
      <c r="N31" s="106" t="str">
        <f>IF(AND(O31="",P31&gt;0),"?",IF(O31="","◄",IF(P31&gt;=1,"►","")))</f>
        <v>◄</v>
      </c>
      <c r="O31" s="25"/>
      <c r="P31" s="24"/>
      <c r="Q31" s="106" t="str">
        <f>IF(R31="?","?","")</f>
        <v/>
      </c>
      <c r="R31" s="106" t="str">
        <f>IF(AND(S31="",T31&gt;0),"?",IF(S31="","◄",IF(T31&gt;=1,"►","")))</f>
        <v>◄</v>
      </c>
      <c r="S31" s="25"/>
      <c r="T31" s="24"/>
      <c r="U31" s="23"/>
      <c r="V31" s="22"/>
      <c r="W31" s="105">
        <f t="shared" si="8"/>
        <v>0</v>
      </c>
      <c r="X31" s="104">
        <f t="shared" si="8"/>
        <v>0</v>
      </c>
      <c r="Y31" s="19"/>
      <c r="Z31" s="103">
        <f t="shared" si="9"/>
        <v>0</v>
      </c>
      <c r="AA31" s="102">
        <f t="shared" si="9"/>
        <v>0</v>
      </c>
      <c r="AB31" s="5" t="s">
        <v>0</v>
      </c>
      <c r="AC31" s="92"/>
    </row>
    <row r="32" spans="1:65" x14ac:dyDescent="0.25">
      <c r="A32" s="114"/>
      <c r="B32" s="23"/>
      <c r="C32" s="113"/>
      <c r="D32" s="155" t="s">
        <v>1344</v>
      </c>
      <c r="E32" s="154">
        <v>11</v>
      </c>
      <c r="F32" s="163" t="s">
        <v>1331</v>
      </c>
      <c r="G32" s="111" t="s">
        <v>1339</v>
      </c>
      <c r="H32" s="110" t="s">
        <v>2136</v>
      </c>
      <c r="I32" s="109"/>
      <c r="J32" s="108"/>
      <c r="K32" s="108"/>
      <c r="L32" s="107"/>
      <c r="M32" s="106" t="str">
        <f>IF(N32="?","?","")</f>
        <v/>
      </c>
      <c r="N32" s="106" t="str">
        <f>IF(AND(O32="",P32&gt;0),"?",IF(O32="","◄",IF(P32&gt;=1,"►","")))</f>
        <v>◄</v>
      </c>
      <c r="O32" s="25"/>
      <c r="P32" s="24"/>
      <c r="Q32" s="106" t="str">
        <f>IF(R32="?","?","")</f>
        <v/>
      </c>
      <c r="R32" s="106" t="str">
        <f>IF(AND(S32="",T32&gt;0),"?",IF(S32="","◄",IF(T32&gt;=1,"►","")))</f>
        <v>◄</v>
      </c>
      <c r="S32" s="25"/>
      <c r="T32" s="24"/>
      <c r="U32" s="23"/>
      <c r="V32" s="22"/>
      <c r="W32" s="105">
        <f t="shared" si="8"/>
        <v>0</v>
      </c>
      <c r="X32" s="104">
        <f t="shared" si="8"/>
        <v>0</v>
      </c>
      <c r="Y32" s="19"/>
      <c r="Z32" s="103">
        <f t="shared" si="9"/>
        <v>0</v>
      </c>
      <c r="AA32" s="102">
        <f t="shared" si="9"/>
        <v>0</v>
      </c>
      <c r="AB32" s="5" t="s">
        <v>0</v>
      </c>
      <c r="AC32" s="92"/>
    </row>
    <row r="33" spans="1:65" ht="15" thickBot="1" x14ac:dyDescent="0.3">
      <c r="A33" s="114"/>
      <c r="B33" s="23"/>
      <c r="C33" s="113"/>
      <c r="D33" s="155" t="s">
        <v>1344</v>
      </c>
      <c r="E33" s="154">
        <v>12</v>
      </c>
      <c r="F33" s="163" t="s">
        <v>1331</v>
      </c>
      <c r="G33" s="111" t="s">
        <v>1338</v>
      </c>
      <c r="H33" s="110" t="s">
        <v>2137</v>
      </c>
      <c r="I33" s="109"/>
      <c r="J33" s="108"/>
      <c r="K33" s="108"/>
      <c r="L33" s="107"/>
      <c r="M33" s="106" t="str">
        <f>IF(N33="?","?","")</f>
        <v/>
      </c>
      <c r="N33" s="106" t="str">
        <f>IF(AND(O33="",P33&gt;0),"?",IF(O33="","◄",IF(P33&gt;=1,"►","")))</f>
        <v>◄</v>
      </c>
      <c r="O33" s="25"/>
      <c r="P33" s="24"/>
      <c r="Q33" s="106" t="str">
        <f>IF(R33="?","?","")</f>
        <v/>
      </c>
      <c r="R33" s="106" t="str">
        <f>IF(AND(S33="",T33&gt;0),"?",IF(S33="","◄",IF(T33&gt;=1,"►","")))</f>
        <v>◄</v>
      </c>
      <c r="S33" s="25"/>
      <c r="T33" s="24"/>
      <c r="U33" s="23"/>
      <c r="V33" s="22"/>
      <c r="W33" s="105">
        <f t="shared" si="8"/>
        <v>0</v>
      </c>
      <c r="X33" s="104">
        <f t="shared" si="8"/>
        <v>0</v>
      </c>
      <c r="Y33" s="19"/>
      <c r="Z33" s="103">
        <f t="shared" si="9"/>
        <v>0</v>
      </c>
      <c r="AA33" s="102">
        <f t="shared" si="9"/>
        <v>0</v>
      </c>
      <c r="AB33" s="5" t="s">
        <v>0</v>
      </c>
      <c r="AC33" s="92"/>
    </row>
    <row r="34" spans="1:65" ht="16.8" thickTop="1" thickBot="1" x14ac:dyDescent="0.3">
      <c r="A34" s="157"/>
      <c r="B34" s="14">
        <f>ROWS(B36:B42)-1</f>
        <v>6</v>
      </c>
      <c r="C34" s="158" t="s">
        <v>2129</v>
      </c>
      <c r="D34" s="12"/>
      <c r="E34" s="101"/>
      <c r="F34" s="172"/>
      <c r="G34" s="10"/>
      <c r="H34" s="100"/>
      <c r="I34" s="99" t="s">
        <v>2130</v>
      </c>
      <c r="J34" s="99"/>
      <c r="K34" s="99"/>
      <c r="L34" s="98"/>
      <c r="M34" s="97"/>
      <c r="N34" s="96" t="str">
        <f>IF(COUNTIF(M36:M46,"?")&gt;0,"?",IF(AND(O34="◄",P34="►"),"◄►",IF(O34="◄","◄",IF(P34="►","►",""))))</f>
        <v>◄</v>
      </c>
      <c r="O34" s="43" t="str">
        <f>IF(SUM(O36:O42)+1=ROWS(O36:O42)-COUNTIF(O36:O42,"-"),"","◄")</f>
        <v>◄</v>
      </c>
      <c r="P34" s="42" t="str">
        <f>IF(SUM(P36:P42)&gt;0,"►","")</f>
        <v/>
      </c>
      <c r="Q34" s="45"/>
      <c r="R34" s="96" t="str">
        <f>IF(COUNTIF(Q36:Q46,"?")&gt;0,"?",IF(AND(S34="◄",T34="►"),"◄►",IF(S34="◄","◄",IF(T34="►","►",""))))</f>
        <v>◄</v>
      </c>
      <c r="S34" s="43" t="str">
        <f>IF(SUM(S36:S42)+1=ROWS(S36:S42)-COUNTIF(S36:S42,"-"),"","◄")</f>
        <v>◄</v>
      </c>
      <c r="T34" s="42" t="str">
        <f>IF(SUM(T36:T42)&gt;0,"►","")</f>
        <v/>
      </c>
      <c r="U34" s="61">
        <f>ROWS(U36:U42)-1</f>
        <v>6</v>
      </c>
      <c r="V34" s="41">
        <f>SUM(V36:V42)-V42</f>
        <v>0</v>
      </c>
      <c r="W34" s="94" t="s">
        <v>51</v>
      </c>
      <c r="X34" s="93"/>
      <c r="Y34" s="41">
        <f>SUM(Y36:Y42)-Y42</f>
        <v>0</v>
      </c>
      <c r="Z34" s="94" t="s">
        <v>51</v>
      </c>
      <c r="AA34" s="93"/>
      <c r="AB34" s="5" t="s">
        <v>0</v>
      </c>
      <c r="AC34" s="92"/>
    </row>
    <row r="35" spans="1:65" s="283" customFormat="1" x14ac:dyDescent="0.25">
      <c r="A35" s="285"/>
      <c r="B35" s="37"/>
      <c r="C35" s="285"/>
      <c r="D35" s="285" t="s">
        <v>2147</v>
      </c>
      <c r="E35" s="285"/>
      <c r="F35" s="286"/>
      <c r="G35" s="285"/>
      <c r="H35" s="285"/>
      <c r="I35" s="285" t="s">
        <v>2149</v>
      </c>
      <c r="J35" s="285"/>
      <c r="K35" s="285"/>
      <c r="L35" s="285"/>
      <c r="M35" s="285"/>
      <c r="N35" s="285"/>
      <c r="O35" s="285"/>
      <c r="P35" s="285"/>
      <c r="Q35" s="285"/>
      <c r="R35" s="285"/>
      <c r="S35" s="285"/>
      <c r="T35" s="285"/>
      <c r="U35" s="285"/>
      <c r="V35" s="285"/>
      <c r="W35" s="285"/>
      <c r="X35" s="285"/>
      <c r="Y35" s="285"/>
      <c r="Z35" s="285"/>
      <c r="AA35" s="285"/>
      <c r="AB35" s="5" t="s">
        <v>0</v>
      </c>
      <c r="AC35" s="92"/>
      <c r="AD35" s="1"/>
      <c r="AE35" s="1"/>
      <c r="AF35" s="1"/>
      <c r="AG35" s="1"/>
      <c r="AH35" s="284"/>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row>
    <row r="36" spans="1:65" x14ac:dyDescent="0.25">
      <c r="A36" s="114"/>
      <c r="B36" s="23"/>
      <c r="C36" s="113"/>
      <c r="D36" s="155" t="s">
        <v>1344</v>
      </c>
      <c r="E36" s="154">
        <v>21</v>
      </c>
      <c r="F36" s="163" t="s">
        <v>1331</v>
      </c>
      <c r="G36" s="111" t="s">
        <v>1342</v>
      </c>
      <c r="H36" s="235" t="s">
        <v>1341</v>
      </c>
      <c r="I36" s="109"/>
      <c r="J36" s="108"/>
      <c r="K36" s="108"/>
      <c r="L36" s="107"/>
      <c r="M36" s="106" t="str">
        <f>IF(N36="?","?","")</f>
        <v/>
      </c>
      <c r="N36" s="106" t="str">
        <f>IF(AND(O36="",P36&gt;0),"?",IF(O36="","◄",IF(P36&gt;=1,"►","")))</f>
        <v>◄</v>
      </c>
      <c r="O36" s="25"/>
      <c r="P36" s="24"/>
      <c r="Q36" s="106" t="str">
        <f>IF(R36="?","?","")</f>
        <v/>
      </c>
      <c r="R36" s="106" t="str">
        <f>IF(AND(S36="",T36&gt;0),"?",IF(S36="","◄",IF(T36&gt;=1,"►","")))</f>
        <v>◄</v>
      </c>
      <c r="S36" s="25"/>
      <c r="T36" s="24"/>
      <c r="U36" s="23"/>
      <c r="V36" s="22"/>
      <c r="W36" s="105">
        <f t="shared" ref="W36:X39" si="10">(O36*V36)</f>
        <v>0</v>
      </c>
      <c r="X36" s="104">
        <f t="shared" si="10"/>
        <v>0</v>
      </c>
      <c r="Y36" s="19"/>
      <c r="Z36" s="103">
        <f t="shared" ref="Z36:AA39" si="11">(S36*Y36)</f>
        <v>0</v>
      </c>
      <c r="AA36" s="102">
        <f t="shared" si="11"/>
        <v>0</v>
      </c>
      <c r="AB36" s="5" t="s">
        <v>0</v>
      </c>
      <c r="AC36" s="92"/>
    </row>
    <row r="37" spans="1:65" x14ac:dyDescent="0.25">
      <c r="A37" s="114"/>
      <c r="B37" s="23"/>
      <c r="C37" s="113"/>
      <c r="D37" s="155" t="s">
        <v>1344</v>
      </c>
      <c r="E37" s="154">
        <v>23</v>
      </c>
      <c r="F37" s="163" t="s">
        <v>1331</v>
      </c>
      <c r="G37" s="111" t="s">
        <v>1340</v>
      </c>
      <c r="H37" s="235" t="s">
        <v>1341</v>
      </c>
      <c r="I37" s="109"/>
      <c r="J37" s="108"/>
      <c r="K37" s="108"/>
      <c r="L37" s="107"/>
      <c r="M37" s="106" t="str">
        <f>IF(N37="?","?","")</f>
        <v/>
      </c>
      <c r="N37" s="106" t="str">
        <f>IF(AND(O37="",P37&gt;0),"?",IF(O37="","◄",IF(P37&gt;=1,"►","")))</f>
        <v>◄</v>
      </c>
      <c r="O37" s="25"/>
      <c r="P37" s="24"/>
      <c r="Q37" s="106" t="str">
        <f>IF(R37="?","?","")</f>
        <v/>
      </c>
      <c r="R37" s="106" t="str">
        <f>IF(AND(S37="",T37&gt;0),"?",IF(S37="","◄",IF(T37&gt;=1,"►","")))</f>
        <v>◄</v>
      </c>
      <c r="S37" s="25"/>
      <c r="T37" s="24"/>
      <c r="U37" s="23"/>
      <c r="V37" s="22"/>
      <c r="W37" s="105">
        <f t="shared" si="10"/>
        <v>0</v>
      </c>
      <c r="X37" s="104">
        <f t="shared" si="10"/>
        <v>0</v>
      </c>
      <c r="Y37" s="19"/>
      <c r="Z37" s="103">
        <f t="shared" si="11"/>
        <v>0</v>
      </c>
      <c r="AA37" s="102">
        <f t="shared" si="11"/>
        <v>0</v>
      </c>
      <c r="AB37" s="5" t="s">
        <v>0</v>
      </c>
      <c r="AC37" s="92"/>
    </row>
    <row r="38" spans="1:65" x14ac:dyDescent="0.25">
      <c r="A38" s="114"/>
      <c r="B38" s="23"/>
      <c r="C38" s="113"/>
      <c r="D38" s="155" t="s">
        <v>1344</v>
      </c>
      <c r="E38" s="154">
        <v>25</v>
      </c>
      <c r="F38" s="163" t="s">
        <v>1331</v>
      </c>
      <c r="G38" s="282" t="s">
        <v>1339</v>
      </c>
      <c r="H38" s="235" t="s">
        <v>1341</v>
      </c>
      <c r="I38" s="109"/>
      <c r="J38" s="108"/>
      <c r="K38" s="108"/>
      <c r="L38" s="107"/>
      <c r="M38" s="106" t="str">
        <f>IF(N38="?","?","")</f>
        <v/>
      </c>
      <c r="N38" s="106" t="str">
        <f>IF(AND(O38="",P38&gt;0),"?",IF(O38="","◄",IF(P38&gt;=1,"►","")))</f>
        <v>◄</v>
      </c>
      <c r="O38" s="25"/>
      <c r="P38" s="24"/>
      <c r="Q38" s="106" t="str">
        <f>IF(R38="?","?","")</f>
        <v/>
      </c>
      <c r="R38" s="106" t="str">
        <f>IF(AND(S38="",T38&gt;0),"?",IF(S38="","◄",IF(T38&gt;=1,"►","")))</f>
        <v>◄</v>
      </c>
      <c r="S38" s="25"/>
      <c r="T38" s="24"/>
      <c r="U38" s="23"/>
      <c r="V38" s="22"/>
      <c r="W38" s="105">
        <f t="shared" si="10"/>
        <v>0</v>
      </c>
      <c r="X38" s="104">
        <f t="shared" si="10"/>
        <v>0</v>
      </c>
      <c r="Y38" s="19"/>
      <c r="Z38" s="103">
        <f t="shared" si="11"/>
        <v>0</v>
      </c>
      <c r="AA38" s="102">
        <f t="shared" si="11"/>
        <v>0</v>
      </c>
      <c r="AB38" s="5" t="s">
        <v>0</v>
      </c>
      <c r="AC38" s="92"/>
    </row>
    <row r="39" spans="1:65" ht="15" thickBot="1" x14ac:dyDescent="0.3">
      <c r="A39" s="114"/>
      <c r="B39" s="23"/>
      <c r="C39" s="113"/>
      <c r="D39" s="155" t="s">
        <v>1344</v>
      </c>
      <c r="E39" s="154">
        <v>27</v>
      </c>
      <c r="F39" s="163" t="s">
        <v>1331</v>
      </c>
      <c r="G39" s="282" t="s">
        <v>1338</v>
      </c>
      <c r="H39" s="235" t="s">
        <v>1341</v>
      </c>
      <c r="I39" s="109"/>
      <c r="J39" s="108"/>
      <c r="K39" s="108"/>
      <c r="L39" s="107"/>
      <c r="M39" s="106" t="str">
        <f>IF(N39="?","?","")</f>
        <v/>
      </c>
      <c r="N39" s="106" t="str">
        <f>IF(AND(O39="",P39&gt;0),"?",IF(O39="","◄",IF(P39&gt;=1,"►","")))</f>
        <v>◄</v>
      </c>
      <c r="O39" s="25"/>
      <c r="P39" s="24"/>
      <c r="Q39" s="106" t="str">
        <f>IF(R39="?","?","")</f>
        <v/>
      </c>
      <c r="R39" s="106" t="str">
        <f>IF(AND(S39="",T39&gt;0),"?",IF(S39="","◄",IF(T39&gt;=1,"►","")))</f>
        <v>◄</v>
      </c>
      <c r="S39" s="25"/>
      <c r="T39" s="24"/>
      <c r="U39" s="23"/>
      <c r="V39" s="22"/>
      <c r="W39" s="105">
        <f t="shared" si="10"/>
        <v>0</v>
      </c>
      <c r="X39" s="104">
        <f t="shared" si="10"/>
        <v>0</v>
      </c>
      <c r="Y39" s="19"/>
      <c r="Z39" s="103">
        <f t="shared" si="11"/>
        <v>0</v>
      </c>
      <c r="AA39" s="102">
        <f t="shared" si="11"/>
        <v>0</v>
      </c>
      <c r="AB39" s="5" t="s">
        <v>0</v>
      </c>
      <c r="AC39" s="92"/>
    </row>
    <row r="40" spans="1:65" ht="16.8" thickTop="1" thickBot="1" x14ac:dyDescent="0.3">
      <c r="A40" s="157"/>
      <c r="B40" s="14">
        <f>ROWS(B41:B50)-1</f>
        <v>9</v>
      </c>
      <c r="C40" s="158" t="s">
        <v>2150</v>
      </c>
      <c r="D40" s="12"/>
      <c r="E40" s="101"/>
      <c r="F40" s="172"/>
      <c r="G40" s="10"/>
      <c r="H40" s="100"/>
      <c r="I40" s="99" t="s">
        <v>2151</v>
      </c>
      <c r="J40" s="99"/>
      <c r="K40" s="99"/>
      <c r="L40" s="98"/>
      <c r="M40" s="97"/>
      <c r="N40" s="96" t="str">
        <f>IF(COUNTIF(M41:M50,"?")&gt;0,"?",IF(AND(O40="◄",P40="►"),"◄►",IF(O40="◄","◄",IF(P40="►","►",""))))</f>
        <v>◄</v>
      </c>
      <c r="O40" s="43" t="str">
        <f>IF(SUM(O41:O50)+1=ROWS(O41:O50)-COUNTIF(O41:O50,"-"),"","◄")</f>
        <v>◄</v>
      </c>
      <c r="P40" s="42" t="str">
        <f>IF(SUM(P41:P50)&gt;0,"►","")</f>
        <v/>
      </c>
      <c r="Q40" s="45"/>
      <c r="R40" s="96" t="str">
        <f>IF(COUNTIF(Q41:Q50,"?")&gt;0,"?",IF(AND(S40="◄",T40="►"),"◄►",IF(S40="◄","◄",IF(T40="►","►",""))))</f>
        <v>◄</v>
      </c>
      <c r="S40" s="43" t="str">
        <f>IF(SUM(S41:S50)+1=ROWS(S41:S50)-COUNTIF(S41:S50,"-"),"","◄")</f>
        <v>◄</v>
      </c>
      <c r="T40" s="42" t="str">
        <f>IF(SUM(T41:T50)&gt;0,"►","")</f>
        <v/>
      </c>
      <c r="U40" s="61">
        <f>ROWS(U41:U50)-1</f>
        <v>9</v>
      </c>
      <c r="V40" s="41">
        <f>SUM(V41:V50)-V50</f>
        <v>0</v>
      </c>
      <c r="W40" s="94" t="s">
        <v>51</v>
      </c>
      <c r="X40" s="93"/>
      <c r="Y40" s="41">
        <f>SUM(Y41:Y50)-Y50</f>
        <v>0</v>
      </c>
      <c r="Z40" s="94" t="s">
        <v>51</v>
      </c>
      <c r="AA40" s="93"/>
      <c r="AB40" s="5" t="s">
        <v>0</v>
      </c>
      <c r="AC40" s="92"/>
    </row>
    <row r="41" spans="1:65" s="283" customFormat="1" x14ac:dyDescent="0.25">
      <c r="A41" s="285"/>
      <c r="B41" s="37"/>
      <c r="C41" s="285"/>
      <c r="D41" s="285" t="s">
        <v>2152</v>
      </c>
      <c r="E41" s="285"/>
      <c r="F41" s="286"/>
      <c r="G41" s="285"/>
      <c r="H41" s="285"/>
      <c r="I41" s="285" t="s">
        <v>2148</v>
      </c>
      <c r="J41" s="285"/>
      <c r="K41" s="285"/>
      <c r="L41" s="285"/>
      <c r="M41" s="285"/>
      <c r="N41" s="285"/>
      <c r="O41" s="285"/>
      <c r="P41" s="285"/>
      <c r="Q41" s="285"/>
      <c r="R41" s="285"/>
      <c r="S41" s="285"/>
      <c r="T41" s="285"/>
      <c r="U41" s="285"/>
      <c r="V41" s="285"/>
      <c r="W41" s="285"/>
      <c r="X41" s="285"/>
      <c r="Y41" s="285"/>
      <c r="Z41" s="285"/>
      <c r="AA41" s="285"/>
      <c r="AB41" s="5" t="s">
        <v>0</v>
      </c>
      <c r="AC41" s="92"/>
      <c r="AD41" s="1"/>
      <c r="AE41" s="1"/>
      <c r="AF41" s="1"/>
      <c r="AG41" s="1"/>
      <c r="AH41" s="284"/>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row>
    <row r="42" spans="1:65" x14ac:dyDescent="0.25">
      <c r="A42" s="114"/>
      <c r="B42" s="23"/>
      <c r="C42" s="113"/>
      <c r="D42" s="155" t="s">
        <v>1344</v>
      </c>
      <c r="E42" s="154">
        <v>13</v>
      </c>
      <c r="F42" s="163" t="s">
        <v>1331</v>
      </c>
      <c r="G42" s="111" t="s">
        <v>2153</v>
      </c>
      <c r="H42" s="110" t="s">
        <v>2154</v>
      </c>
      <c r="I42" s="109"/>
      <c r="J42" s="108"/>
      <c r="K42" s="108"/>
      <c r="L42" s="107"/>
      <c r="M42" s="106" t="str">
        <f t="shared" ref="M42:M49" si="12">IF(N42="?","?","")</f>
        <v/>
      </c>
      <c r="N42" s="106" t="str">
        <f t="shared" ref="N42:N49" si="13">IF(AND(O42="",P42&gt;0),"?",IF(O42="","◄",IF(P42&gt;=1,"►","")))</f>
        <v>◄</v>
      </c>
      <c r="O42" s="25"/>
      <c r="P42" s="24"/>
      <c r="Q42" s="106" t="str">
        <f t="shared" ref="Q42:Q49" si="14">IF(R42="?","?","")</f>
        <v/>
      </c>
      <c r="R42" s="106" t="str">
        <f t="shared" ref="R42:R49" si="15">IF(AND(S42="",T42&gt;0),"?",IF(S42="","◄",IF(T42&gt;=1,"►","")))</f>
        <v>◄</v>
      </c>
      <c r="S42" s="25"/>
      <c r="T42" s="24"/>
      <c r="U42" s="23"/>
      <c r="V42" s="22"/>
      <c r="W42" s="105">
        <f t="shared" ref="W42:X49" si="16">(O42*V42)</f>
        <v>0</v>
      </c>
      <c r="X42" s="104">
        <f t="shared" si="16"/>
        <v>0</v>
      </c>
      <c r="Y42" s="19"/>
      <c r="Z42" s="103">
        <f t="shared" ref="Z42:AA49" si="17">(S42*Y42)</f>
        <v>0</v>
      </c>
      <c r="AA42" s="102">
        <f t="shared" si="17"/>
        <v>0</v>
      </c>
      <c r="AB42" s="5" t="s">
        <v>0</v>
      </c>
      <c r="AC42" s="92"/>
    </row>
    <row r="43" spans="1:65" x14ac:dyDescent="0.25">
      <c r="A43" s="114"/>
      <c r="B43" s="23"/>
      <c r="C43" s="113"/>
      <c r="D43" s="155" t="s">
        <v>1344</v>
      </c>
      <c r="E43" s="154">
        <v>14</v>
      </c>
      <c r="F43" s="163" t="s">
        <v>1333</v>
      </c>
      <c r="G43" s="111" t="s">
        <v>2155</v>
      </c>
      <c r="H43" s="110" t="s">
        <v>2156</v>
      </c>
      <c r="I43" s="109" t="s">
        <v>2157</v>
      </c>
      <c r="J43" s="108"/>
      <c r="K43" s="108"/>
      <c r="L43" s="107"/>
      <c r="M43" s="106" t="str">
        <f t="shared" si="12"/>
        <v/>
      </c>
      <c r="N43" s="106" t="str">
        <f t="shared" si="13"/>
        <v>◄</v>
      </c>
      <c r="O43" s="25"/>
      <c r="P43" s="24"/>
      <c r="Q43" s="106" t="str">
        <f t="shared" si="14"/>
        <v/>
      </c>
      <c r="R43" s="106" t="str">
        <f t="shared" si="15"/>
        <v>◄</v>
      </c>
      <c r="S43" s="25"/>
      <c r="T43" s="24"/>
      <c r="U43" s="23"/>
      <c r="V43" s="22"/>
      <c r="W43" s="105">
        <f t="shared" si="16"/>
        <v>0</v>
      </c>
      <c r="X43" s="104">
        <f t="shared" si="16"/>
        <v>0</v>
      </c>
      <c r="Y43" s="19"/>
      <c r="Z43" s="103">
        <f t="shared" si="17"/>
        <v>0</v>
      </c>
      <c r="AA43" s="102">
        <f t="shared" si="17"/>
        <v>0</v>
      </c>
      <c r="AB43" s="5" t="s">
        <v>0</v>
      </c>
      <c r="AC43" s="92"/>
    </row>
    <row r="44" spans="1:65" x14ac:dyDescent="0.25">
      <c r="A44" s="114"/>
      <c r="B44" s="23"/>
      <c r="C44" s="113"/>
      <c r="D44" s="155" t="s">
        <v>1344</v>
      </c>
      <c r="E44" s="154">
        <v>15</v>
      </c>
      <c r="F44" s="163" t="s">
        <v>1331</v>
      </c>
      <c r="G44" s="111" t="s">
        <v>2158</v>
      </c>
      <c r="H44" s="110" t="s">
        <v>2159</v>
      </c>
      <c r="I44" s="109"/>
      <c r="J44" s="108"/>
      <c r="K44" s="108"/>
      <c r="L44" s="107"/>
      <c r="M44" s="106" t="str">
        <f t="shared" si="12"/>
        <v/>
      </c>
      <c r="N44" s="106" t="str">
        <f t="shared" si="13"/>
        <v>◄</v>
      </c>
      <c r="O44" s="25"/>
      <c r="P44" s="24"/>
      <c r="Q44" s="106" t="str">
        <f t="shared" si="14"/>
        <v/>
      </c>
      <c r="R44" s="106" t="str">
        <f t="shared" si="15"/>
        <v>◄</v>
      </c>
      <c r="S44" s="25"/>
      <c r="T44" s="24"/>
      <c r="U44" s="23"/>
      <c r="V44" s="22"/>
      <c r="W44" s="105">
        <f t="shared" si="16"/>
        <v>0</v>
      </c>
      <c r="X44" s="104">
        <f t="shared" si="16"/>
        <v>0</v>
      </c>
      <c r="Y44" s="19"/>
      <c r="Z44" s="103">
        <f t="shared" si="17"/>
        <v>0</v>
      </c>
      <c r="AA44" s="102">
        <f t="shared" si="17"/>
        <v>0</v>
      </c>
      <c r="AB44" s="5" t="s">
        <v>0</v>
      </c>
      <c r="AC44" s="92"/>
    </row>
    <row r="45" spans="1:65" x14ac:dyDescent="0.25">
      <c r="A45" s="114"/>
      <c r="B45" s="23"/>
      <c r="C45" s="113"/>
      <c r="D45" s="155" t="s">
        <v>1344</v>
      </c>
      <c r="E45" s="154">
        <v>16</v>
      </c>
      <c r="F45" s="163" t="s">
        <v>1333</v>
      </c>
      <c r="G45" s="111" t="s">
        <v>2160</v>
      </c>
      <c r="H45" s="110" t="s">
        <v>2161</v>
      </c>
      <c r="I45" s="109" t="s">
        <v>2157</v>
      </c>
      <c r="J45" s="108"/>
      <c r="K45" s="108"/>
      <c r="L45" s="107"/>
      <c r="M45" s="106" t="str">
        <f t="shared" si="12"/>
        <v/>
      </c>
      <c r="N45" s="106" t="str">
        <f t="shared" si="13"/>
        <v>◄</v>
      </c>
      <c r="O45" s="25"/>
      <c r="P45" s="24"/>
      <c r="Q45" s="106" t="str">
        <f t="shared" si="14"/>
        <v/>
      </c>
      <c r="R45" s="106" t="str">
        <f t="shared" si="15"/>
        <v>◄</v>
      </c>
      <c r="S45" s="25"/>
      <c r="T45" s="24"/>
      <c r="U45" s="23"/>
      <c r="V45" s="22"/>
      <c r="W45" s="105">
        <f t="shared" si="16"/>
        <v>0</v>
      </c>
      <c r="X45" s="104">
        <f t="shared" si="16"/>
        <v>0</v>
      </c>
      <c r="Y45" s="19"/>
      <c r="Z45" s="103">
        <f t="shared" si="17"/>
        <v>0</v>
      </c>
      <c r="AA45" s="102">
        <f t="shared" si="17"/>
        <v>0</v>
      </c>
      <c r="AB45" s="5" t="s">
        <v>0</v>
      </c>
      <c r="AC45" s="92"/>
    </row>
    <row r="46" spans="1:65" x14ac:dyDescent="0.25">
      <c r="A46" s="114"/>
      <c r="B46" s="23"/>
      <c r="C46" s="113"/>
      <c r="D46" s="155" t="s">
        <v>1344</v>
      </c>
      <c r="E46" s="154">
        <v>17</v>
      </c>
      <c r="F46" s="163" t="s">
        <v>1331</v>
      </c>
      <c r="G46" s="111" t="s">
        <v>1339</v>
      </c>
      <c r="H46" s="110" t="s">
        <v>2136</v>
      </c>
      <c r="I46" s="109"/>
      <c r="J46" s="108"/>
      <c r="K46" s="108"/>
      <c r="L46" s="107"/>
      <c r="M46" s="106" t="str">
        <f t="shared" si="12"/>
        <v/>
      </c>
      <c r="N46" s="106" t="str">
        <f t="shared" si="13"/>
        <v>◄</v>
      </c>
      <c r="O46" s="25"/>
      <c r="P46" s="24"/>
      <c r="Q46" s="106" t="str">
        <f t="shared" si="14"/>
        <v/>
      </c>
      <c r="R46" s="106" t="str">
        <f t="shared" si="15"/>
        <v>◄</v>
      </c>
      <c r="S46" s="25"/>
      <c r="T46" s="24"/>
      <c r="U46" s="23"/>
      <c r="V46" s="22"/>
      <c r="W46" s="105">
        <f t="shared" si="16"/>
        <v>0</v>
      </c>
      <c r="X46" s="104">
        <f t="shared" si="16"/>
        <v>0</v>
      </c>
      <c r="Y46" s="19"/>
      <c r="Z46" s="103">
        <f t="shared" si="17"/>
        <v>0</v>
      </c>
      <c r="AA46" s="102">
        <f t="shared" si="17"/>
        <v>0</v>
      </c>
      <c r="AB46" s="5" t="s">
        <v>0</v>
      </c>
      <c r="AC46" s="92"/>
    </row>
    <row r="47" spans="1:65" x14ac:dyDescent="0.25">
      <c r="A47" s="114"/>
      <c r="B47" s="23"/>
      <c r="C47" s="113"/>
      <c r="D47" s="155" t="s">
        <v>1344</v>
      </c>
      <c r="E47" s="154">
        <v>18</v>
      </c>
      <c r="F47" s="163" t="s">
        <v>1332</v>
      </c>
      <c r="G47" s="111" t="s">
        <v>2162</v>
      </c>
      <c r="H47" s="110" t="s">
        <v>2163</v>
      </c>
      <c r="I47" s="109" t="s">
        <v>2164</v>
      </c>
      <c r="J47" s="108"/>
      <c r="K47" s="108"/>
      <c r="L47" s="107"/>
      <c r="M47" s="106" t="str">
        <f t="shared" si="12"/>
        <v/>
      </c>
      <c r="N47" s="106" t="str">
        <f t="shared" si="13"/>
        <v>◄</v>
      </c>
      <c r="O47" s="25"/>
      <c r="P47" s="24"/>
      <c r="Q47" s="106" t="str">
        <f t="shared" si="14"/>
        <v/>
      </c>
      <c r="R47" s="106" t="str">
        <f t="shared" si="15"/>
        <v>◄</v>
      </c>
      <c r="S47" s="25"/>
      <c r="T47" s="24"/>
      <c r="U47" s="23"/>
      <c r="V47" s="22"/>
      <c r="W47" s="105">
        <f t="shared" si="16"/>
        <v>0</v>
      </c>
      <c r="X47" s="104">
        <f t="shared" si="16"/>
        <v>0</v>
      </c>
      <c r="Y47" s="19"/>
      <c r="Z47" s="103">
        <f t="shared" si="17"/>
        <v>0</v>
      </c>
      <c r="AA47" s="102">
        <f t="shared" si="17"/>
        <v>0</v>
      </c>
      <c r="AB47" s="5" t="s">
        <v>0</v>
      </c>
      <c r="AC47" s="92"/>
    </row>
    <row r="48" spans="1:65" x14ac:dyDescent="0.25">
      <c r="A48" s="114"/>
      <c r="B48" s="23"/>
      <c r="C48" s="113"/>
      <c r="D48" s="155" t="s">
        <v>1344</v>
      </c>
      <c r="E48" s="154">
        <v>19</v>
      </c>
      <c r="F48" s="163" t="s">
        <v>1331</v>
      </c>
      <c r="G48" s="111" t="s">
        <v>1338</v>
      </c>
      <c r="H48" s="110" t="s">
        <v>2137</v>
      </c>
      <c r="I48" s="109"/>
      <c r="J48" s="108"/>
      <c r="K48" s="108"/>
      <c r="L48" s="107"/>
      <c r="M48" s="106" t="str">
        <f t="shared" si="12"/>
        <v/>
      </c>
      <c r="N48" s="106" t="str">
        <f t="shared" si="13"/>
        <v>◄</v>
      </c>
      <c r="O48" s="25"/>
      <c r="P48" s="24"/>
      <c r="Q48" s="106" t="str">
        <f t="shared" si="14"/>
        <v/>
      </c>
      <c r="R48" s="106" t="str">
        <f t="shared" si="15"/>
        <v>◄</v>
      </c>
      <c r="S48" s="25"/>
      <c r="T48" s="24"/>
      <c r="U48" s="23"/>
      <c r="V48" s="22"/>
      <c r="W48" s="105">
        <f t="shared" si="16"/>
        <v>0</v>
      </c>
      <c r="X48" s="104">
        <f t="shared" si="16"/>
        <v>0</v>
      </c>
      <c r="Y48" s="19"/>
      <c r="Z48" s="103">
        <f t="shared" si="17"/>
        <v>0</v>
      </c>
      <c r="AA48" s="102">
        <f t="shared" si="17"/>
        <v>0</v>
      </c>
      <c r="AB48" s="5" t="s">
        <v>0</v>
      </c>
      <c r="AC48" s="92"/>
    </row>
    <row r="49" spans="1:65" ht="15" thickBot="1" x14ac:dyDescent="0.3">
      <c r="A49" s="114"/>
      <c r="B49" s="23"/>
      <c r="C49" s="113"/>
      <c r="D49" s="155" t="s">
        <v>1344</v>
      </c>
      <c r="E49" s="154">
        <v>20</v>
      </c>
      <c r="F49" s="163" t="s">
        <v>1330</v>
      </c>
      <c r="G49" s="111" t="s">
        <v>2165</v>
      </c>
      <c r="H49" s="110" t="s">
        <v>2166</v>
      </c>
      <c r="I49" s="109" t="s">
        <v>2167</v>
      </c>
      <c r="J49" s="108"/>
      <c r="K49" s="108"/>
      <c r="L49" s="107"/>
      <c r="M49" s="106" t="str">
        <f t="shared" si="12"/>
        <v/>
      </c>
      <c r="N49" s="106" t="str">
        <f t="shared" si="13"/>
        <v>◄</v>
      </c>
      <c r="O49" s="25"/>
      <c r="P49" s="24"/>
      <c r="Q49" s="106" t="str">
        <f t="shared" si="14"/>
        <v/>
      </c>
      <c r="R49" s="106" t="str">
        <f t="shared" si="15"/>
        <v>◄</v>
      </c>
      <c r="S49" s="25"/>
      <c r="T49" s="24"/>
      <c r="U49" s="23"/>
      <c r="V49" s="22"/>
      <c r="W49" s="105">
        <f t="shared" si="16"/>
        <v>0</v>
      </c>
      <c r="X49" s="104">
        <f t="shared" si="16"/>
        <v>0</v>
      </c>
      <c r="Y49" s="19"/>
      <c r="Z49" s="103">
        <f t="shared" si="17"/>
        <v>0</v>
      </c>
      <c r="AA49" s="102">
        <f t="shared" si="17"/>
        <v>0</v>
      </c>
      <c r="AB49" s="5" t="s">
        <v>0</v>
      </c>
      <c r="AC49" s="92"/>
    </row>
    <row r="50" spans="1:65" ht="16.8" thickTop="1" thickBot="1" x14ac:dyDescent="0.3">
      <c r="A50" s="157"/>
      <c r="B50" s="14">
        <f>ROWS(B52:B60)-1</f>
        <v>8</v>
      </c>
      <c r="C50" s="158" t="s">
        <v>2150</v>
      </c>
      <c r="D50" s="12"/>
      <c r="E50" s="101"/>
      <c r="F50" s="172"/>
      <c r="G50" s="10"/>
      <c r="H50" s="100"/>
      <c r="I50" s="99" t="s">
        <v>2151</v>
      </c>
      <c r="J50" s="99"/>
      <c r="K50" s="99"/>
      <c r="L50" s="98"/>
      <c r="M50" s="97"/>
      <c r="N50" s="96" t="str">
        <f>IF(COUNTIF(M52:M72,"?")&gt;0,"?",IF(AND(O50="◄",P50="►"),"◄►",IF(O50="◄","◄",IF(P50="►","►",""))))</f>
        <v>◄</v>
      </c>
      <c r="O50" s="43" t="str">
        <f>IF(SUM(O52:O60)+1=ROWS(O52:O60)-COUNTIF(O52:O60,"-"),"","◄")</f>
        <v>◄</v>
      </c>
      <c r="P50" s="42" t="str">
        <f>IF(SUM(P52:P60)&gt;0,"►","")</f>
        <v/>
      </c>
      <c r="Q50" s="45"/>
      <c r="R50" s="96" t="str">
        <f>IF(COUNTIF(Q52:Q72,"?")&gt;0,"?",IF(AND(S50="◄",T50="►"),"◄►",IF(S50="◄","◄",IF(T50="►","►",""))))</f>
        <v>◄</v>
      </c>
      <c r="S50" s="43" t="str">
        <f>IF(SUM(S52:S60)+1=ROWS(S52:S60)-COUNTIF(S52:S60,"-"),"","◄")</f>
        <v>◄</v>
      </c>
      <c r="T50" s="42" t="str">
        <f>IF(SUM(T52:T60)&gt;0,"►","")</f>
        <v/>
      </c>
      <c r="U50" s="61">
        <f>ROWS(U52:U60)-1</f>
        <v>8</v>
      </c>
      <c r="V50" s="41">
        <f>SUM(V52:V60)-V60</f>
        <v>0</v>
      </c>
      <c r="W50" s="94" t="s">
        <v>51</v>
      </c>
      <c r="X50" s="93"/>
      <c r="Y50" s="41">
        <f>SUM(Y52:Y60)-Y60</f>
        <v>0</v>
      </c>
      <c r="Z50" s="94" t="s">
        <v>51</v>
      </c>
      <c r="AA50" s="93"/>
      <c r="AB50" s="5" t="s">
        <v>0</v>
      </c>
      <c r="AC50" s="92"/>
    </row>
    <row r="51" spans="1:65" s="283" customFormat="1" x14ac:dyDescent="0.25">
      <c r="A51" s="285"/>
      <c r="B51" s="37"/>
      <c r="C51" s="285"/>
      <c r="D51" s="984" t="s">
        <v>2168</v>
      </c>
      <c r="E51" s="985"/>
      <c r="F51" s="985"/>
      <c r="G51" s="985"/>
      <c r="H51" s="985"/>
      <c r="I51" s="285" t="s">
        <v>2148</v>
      </c>
      <c r="J51" s="285"/>
      <c r="K51" s="285"/>
      <c r="L51" s="306" t="s">
        <v>2169</v>
      </c>
      <c r="M51" s="285"/>
      <c r="N51" s="285"/>
      <c r="O51" s="285"/>
      <c r="P51" s="285"/>
      <c r="Q51" s="285"/>
      <c r="R51" s="285"/>
      <c r="S51" s="285"/>
      <c r="T51" s="285"/>
      <c r="U51" s="285"/>
      <c r="V51" s="285"/>
      <c r="W51" s="285"/>
      <c r="X51" s="285"/>
      <c r="Y51" s="285"/>
      <c r="Z51" s="285"/>
      <c r="AA51" s="285"/>
      <c r="AB51" s="5" t="s">
        <v>0</v>
      </c>
      <c r="AC51" s="92"/>
      <c r="AD51" s="1"/>
      <c r="AE51" s="1"/>
      <c r="AF51" s="1"/>
      <c r="AG51" s="1"/>
      <c r="AH51" s="284"/>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row>
    <row r="52" spans="1:65" s="287" customFormat="1" x14ac:dyDescent="0.25">
      <c r="A52" s="303">
        <v>1</v>
      </c>
      <c r="B52" s="294"/>
      <c r="C52" s="302"/>
      <c r="D52" s="170" t="s">
        <v>1344</v>
      </c>
      <c r="E52" s="169" t="s">
        <v>131</v>
      </c>
      <c r="F52" s="167" t="s">
        <v>1331</v>
      </c>
      <c r="G52" s="282" t="s">
        <v>2153</v>
      </c>
      <c r="H52" s="165" t="s">
        <v>2154</v>
      </c>
      <c r="I52" s="301"/>
      <c r="J52" s="300"/>
      <c r="K52" s="305" t="s">
        <v>2145</v>
      </c>
      <c r="L52" s="304"/>
      <c r="M52" s="297" t="str">
        <f t="shared" ref="M52:M59" si="18">IF(N52="?","?","")</f>
        <v/>
      </c>
      <c r="N52" s="297" t="str">
        <f t="shared" ref="N52:N59" si="19">IF(AND(O52="",P52&gt;0),"?",IF(O52="","◄",IF(P52&gt;=1,"►","")))</f>
        <v>◄</v>
      </c>
      <c r="O52" s="296"/>
      <c r="P52" s="295"/>
      <c r="Q52" s="297" t="str">
        <f t="shared" ref="Q52:Q59" si="20">IF(R52="?","?","")</f>
        <v/>
      </c>
      <c r="R52" s="297" t="str">
        <f t="shared" ref="R52:R59" si="21">IF(AND(S52="",T52&gt;0),"?",IF(S52="","◄",IF(T52&gt;=1,"►","")))</f>
        <v>◄</v>
      </c>
      <c r="S52" s="296"/>
      <c r="T52" s="295"/>
      <c r="U52" s="294"/>
      <c r="V52" s="293"/>
      <c r="W52" s="292">
        <f t="shared" ref="W52:X59" si="22">(O52*V52)</f>
        <v>0</v>
      </c>
      <c r="X52" s="291">
        <f t="shared" si="22"/>
        <v>0</v>
      </c>
      <c r="Y52" s="290"/>
      <c r="Z52" s="289">
        <f t="shared" ref="Z52:AA59" si="23">(S52*Y52)</f>
        <v>0</v>
      </c>
      <c r="AA52" s="288">
        <f t="shared" si="23"/>
        <v>0</v>
      </c>
      <c r="AB52" s="5" t="s">
        <v>0</v>
      </c>
      <c r="AC52" s="92"/>
    </row>
    <row r="53" spans="1:65" s="287" customFormat="1" x14ac:dyDescent="0.25">
      <c r="A53" s="303">
        <v>1</v>
      </c>
      <c r="B53" s="294"/>
      <c r="C53" s="302"/>
      <c r="D53" s="170" t="s">
        <v>1344</v>
      </c>
      <c r="E53" s="169" t="s">
        <v>129</v>
      </c>
      <c r="F53" s="167" t="s">
        <v>1333</v>
      </c>
      <c r="G53" s="282" t="s">
        <v>2155</v>
      </c>
      <c r="H53" s="165" t="s">
        <v>2156</v>
      </c>
      <c r="I53" s="301" t="s">
        <v>2157</v>
      </c>
      <c r="J53" s="300"/>
      <c r="K53" s="305" t="s">
        <v>2145</v>
      </c>
      <c r="L53" s="304"/>
      <c r="M53" s="297" t="str">
        <f t="shared" si="18"/>
        <v/>
      </c>
      <c r="N53" s="297" t="str">
        <f t="shared" si="19"/>
        <v>◄</v>
      </c>
      <c r="O53" s="296"/>
      <c r="P53" s="295"/>
      <c r="Q53" s="297" t="str">
        <f t="shared" si="20"/>
        <v/>
      </c>
      <c r="R53" s="297" t="str">
        <f t="shared" si="21"/>
        <v>◄</v>
      </c>
      <c r="S53" s="296"/>
      <c r="T53" s="295"/>
      <c r="U53" s="294"/>
      <c r="V53" s="293"/>
      <c r="W53" s="292">
        <f t="shared" si="22"/>
        <v>0</v>
      </c>
      <c r="X53" s="291">
        <f t="shared" si="22"/>
        <v>0</v>
      </c>
      <c r="Y53" s="290"/>
      <c r="Z53" s="289">
        <f t="shared" si="23"/>
        <v>0</v>
      </c>
      <c r="AA53" s="288">
        <f t="shared" si="23"/>
        <v>0</v>
      </c>
      <c r="AB53" s="5" t="s">
        <v>0</v>
      </c>
      <c r="AC53" s="92"/>
    </row>
    <row r="54" spans="1:65" s="287" customFormat="1" x14ac:dyDescent="0.25">
      <c r="A54" s="303">
        <v>1</v>
      </c>
      <c r="B54" s="294"/>
      <c r="C54" s="302"/>
      <c r="D54" s="170" t="s">
        <v>1344</v>
      </c>
      <c r="E54" s="169" t="s">
        <v>128</v>
      </c>
      <c r="F54" s="167" t="s">
        <v>1331</v>
      </c>
      <c r="G54" s="282" t="s">
        <v>2158</v>
      </c>
      <c r="H54" s="165" t="s">
        <v>2159</v>
      </c>
      <c r="I54" s="301"/>
      <c r="J54" s="300"/>
      <c r="K54" s="305" t="s">
        <v>2145</v>
      </c>
      <c r="L54" s="304"/>
      <c r="M54" s="297" t="str">
        <f t="shared" si="18"/>
        <v/>
      </c>
      <c r="N54" s="297" t="str">
        <f t="shared" si="19"/>
        <v>◄</v>
      </c>
      <c r="O54" s="296"/>
      <c r="P54" s="295"/>
      <c r="Q54" s="297" t="str">
        <f t="shared" si="20"/>
        <v/>
      </c>
      <c r="R54" s="297" t="str">
        <f t="shared" si="21"/>
        <v>◄</v>
      </c>
      <c r="S54" s="296"/>
      <c r="T54" s="295"/>
      <c r="U54" s="294"/>
      <c r="V54" s="293"/>
      <c r="W54" s="292">
        <f t="shared" si="22"/>
        <v>0</v>
      </c>
      <c r="X54" s="291">
        <f t="shared" si="22"/>
        <v>0</v>
      </c>
      <c r="Y54" s="290"/>
      <c r="Z54" s="289">
        <f t="shared" si="23"/>
        <v>0</v>
      </c>
      <c r="AA54" s="288">
        <f t="shared" si="23"/>
        <v>0</v>
      </c>
      <c r="AB54" s="5" t="s">
        <v>0</v>
      </c>
      <c r="AC54" s="92"/>
    </row>
    <row r="55" spans="1:65" s="287" customFormat="1" x14ac:dyDescent="0.25">
      <c r="A55" s="303">
        <v>1</v>
      </c>
      <c r="B55" s="294"/>
      <c r="C55" s="302"/>
      <c r="D55" s="170" t="s">
        <v>1344</v>
      </c>
      <c r="E55" s="169" t="s">
        <v>127</v>
      </c>
      <c r="F55" s="167" t="s">
        <v>1333</v>
      </c>
      <c r="G55" s="282" t="s">
        <v>2160</v>
      </c>
      <c r="H55" s="165" t="s">
        <v>2161</v>
      </c>
      <c r="I55" s="301" t="s">
        <v>2157</v>
      </c>
      <c r="J55" s="300"/>
      <c r="K55" s="305" t="s">
        <v>2145</v>
      </c>
      <c r="L55" s="304"/>
      <c r="M55" s="297" t="str">
        <f t="shared" si="18"/>
        <v/>
      </c>
      <c r="N55" s="297" t="str">
        <f t="shared" si="19"/>
        <v>◄</v>
      </c>
      <c r="O55" s="296"/>
      <c r="P55" s="295"/>
      <c r="Q55" s="297" t="str">
        <f t="shared" si="20"/>
        <v/>
      </c>
      <c r="R55" s="297" t="str">
        <f t="shared" si="21"/>
        <v>◄</v>
      </c>
      <c r="S55" s="296"/>
      <c r="T55" s="295"/>
      <c r="U55" s="294"/>
      <c r="V55" s="293"/>
      <c r="W55" s="292">
        <f t="shared" si="22"/>
        <v>0</v>
      </c>
      <c r="X55" s="291">
        <f t="shared" si="22"/>
        <v>0</v>
      </c>
      <c r="Y55" s="290"/>
      <c r="Z55" s="289">
        <f t="shared" si="23"/>
        <v>0</v>
      </c>
      <c r="AA55" s="288">
        <f t="shared" si="23"/>
        <v>0</v>
      </c>
      <c r="AB55" s="5" t="s">
        <v>0</v>
      </c>
      <c r="AC55" s="92"/>
    </row>
    <row r="56" spans="1:65" s="287" customFormat="1" x14ac:dyDescent="0.25">
      <c r="A56" s="303"/>
      <c r="B56" s="294"/>
      <c r="C56" s="302"/>
      <c r="D56" s="170" t="s">
        <v>1344</v>
      </c>
      <c r="E56" s="169" t="s">
        <v>1337</v>
      </c>
      <c r="F56" s="167" t="s">
        <v>1331</v>
      </c>
      <c r="G56" s="282" t="s">
        <v>1339</v>
      </c>
      <c r="H56" s="165" t="s">
        <v>2136</v>
      </c>
      <c r="I56" s="301"/>
      <c r="J56" s="300"/>
      <c r="K56" s="305" t="s">
        <v>2145</v>
      </c>
      <c r="L56" s="304"/>
      <c r="M56" s="297" t="str">
        <f t="shared" si="18"/>
        <v/>
      </c>
      <c r="N56" s="297" t="str">
        <f t="shared" si="19"/>
        <v>◄</v>
      </c>
      <c r="O56" s="296"/>
      <c r="P56" s="295"/>
      <c r="Q56" s="297" t="str">
        <f t="shared" si="20"/>
        <v/>
      </c>
      <c r="R56" s="297" t="str">
        <f t="shared" si="21"/>
        <v>◄</v>
      </c>
      <c r="S56" s="296"/>
      <c r="T56" s="295"/>
      <c r="U56" s="294"/>
      <c r="V56" s="293"/>
      <c r="W56" s="292">
        <f t="shared" si="22"/>
        <v>0</v>
      </c>
      <c r="X56" s="291">
        <f t="shared" si="22"/>
        <v>0</v>
      </c>
      <c r="Y56" s="290"/>
      <c r="Z56" s="289">
        <f t="shared" si="23"/>
        <v>0</v>
      </c>
      <c r="AA56" s="288">
        <f t="shared" si="23"/>
        <v>0</v>
      </c>
      <c r="AB56" s="5" t="s">
        <v>0</v>
      </c>
      <c r="AC56" s="92"/>
    </row>
    <row r="57" spans="1:65" s="287" customFormat="1" x14ac:dyDescent="0.25">
      <c r="A57" s="303">
        <v>1</v>
      </c>
      <c r="B57" s="294"/>
      <c r="C57" s="302"/>
      <c r="D57" s="170" t="s">
        <v>1344</v>
      </c>
      <c r="E57" s="169" t="s">
        <v>126</v>
      </c>
      <c r="F57" s="167" t="s">
        <v>1332</v>
      </c>
      <c r="G57" s="282" t="s">
        <v>2162</v>
      </c>
      <c r="H57" s="165" t="s">
        <v>2163</v>
      </c>
      <c r="I57" s="301" t="s">
        <v>2164</v>
      </c>
      <c r="J57" s="300"/>
      <c r="K57" s="305" t="s">
        <v>2145</v>
      </c>
      <c r="L57" s="304"/>
      <c r="M57" s="297" t="str">
        <f t="shared" si="18"/>
        <v/>
      </c>
      <c r="N57" s="297" t="str">
        <f t="shared" si="19"/>
        <v>◄</v>
      </c>
      <c r="O57" s="296"/>
      <c r="P57" s="295"/>
      <c r="Q57" s="297" t="str">
        <f t="shared" si="20"/>
        <v/>
      </c>
      <c r="R57" s="297" t="str">
        <f t="shared" si="21"/>
        <v>◄</v>
      </c>
      <c r="S57" s="296"/>
      <c r="T57" s="295"/>
      <c r="U57" s="294"/>
      <c r="V57" s="293"/>
      <c r="W57" s="292">
        <f t="shared" si="22"/>
        <v>0</v>
      </c>
      <c r="X57" s="291">
        <f t="shared" si="22"/>
        <v>0</v>
      </c>
      <c r="Y57" s="290"/>
      <c r="Z57" s="289">
        <f t="shared" si="23"/>
        <v>0</v>
      </c>
      <c r="AA57" s="288">
        <f t="shared" si="23"/>
        <v>0</v>
      </c>
      <c r="AB57" s="5" t="s">
        <v>0</v>
      </c>
      <c r="AC57" s="92"/>
    </row>
    <row r="58" spans="1:65" s="287" customFormat="1" x14ac:dyDescent="0.25">
      <c r="A58" s="303"/>
      <c r="B58" s="294"/>
      <c r="C58" s="302"/>
      <c r="D58" s="170" t="s">
        <v>1344</v>
      </c>
      <c r="E58" s="169" t="s">
        <v>109</v>
      </c>
      <c r="F58" s="167" t="s">
        <v>1331</v>
      </c>
      <c r="G58" s="282" t="s">
        <v>1338</v>
      </c>
      <c r="H58" s="165" t="s">
        <v>2137</v>
      </c>
      <c r="I58" s="301"/>
      <c r="J58" s="300"/>
      <c r="K58" s="305" t="s">
        <v>2145</v>
      </c>
      <c r="L58" s="304"/>
      <c r="M58" s="297" t="str">
        <f t="shared" si="18"/>
        <v/>
      </c>
      <c r="N58" s="297" t="str">
        <f t="shared" si="19"/>
        <v>◄</v>
      </c>
      <c r="O58" s="296"/>
      <c r="P58" s="295"/>
      <c r="Q58" s="297" t="str">
        <f t="shared" si="20"/>
        <v/>
      </c>
      <c r="R58" s="297" t="str">
        <f t="shared" si="21"/>
        <v>◄</v>
      </c>
      <c r="S58" s="296"/>
      <c r="T58" s="295"/>
      <c r="U58" s="294"/>
      <c r="V58" s="293"/>
      <c r="W58" s="292">
        <f t="shared" si="22"/>
        <v>0</v>
      </c>
      <c r="X58" s="291">
        <f t="shared" si="22"/>
        <v>0</v>
      </c>
      <c r="Y58" s="290"/>
      <c r="Z58" s="289">
        <f t="shared" si="23"/>
        <v>0</v>
      </c>
      <c r="AA58" s="288">
        <f t="shared" si="23"/>
        <v>0</v>
      </c>
      <c r="AB58" s="5" t="s">
        <v>0</v>
      </c>
      <c r="AC58" s="92"/>
    </row>
    <row r="59" spans="1:65" s="287" customFormat="1" ht="15" thickBot="1" x14ac:dyDescent="0.3">
      <c r="A59" s="303">
        <v>1</v>
      </c>
      <c r="B59" s="294"/>
      <c r="C59" s="302"/>
      <c r="D59" s="170" t="s">
        <v>1344</v>
      </c>
      <c r="E59" s="169" t="s">
        <v>1336</v>
      </c>
      <c r="F59" s="167" t="s">
        <v>1330</v>
      </c>
      <c r="G59" s="282" t="s">
        <v>2165</v>
      </c>
      <c r="H59" s="165" t="s">
        <v>2166</v>
      </c>
      <c r="I59" s="301" t="s">
        <v>2167</v>
      </c>
      <c r="J59" s="300"/>
      <c r="K59" s="305" t="s">
        <v>2142</v>
      </c>
      <c r="L59" s="304"/>
      <c r="M59" s="297" t="str">
        <f t="shared" si="18"/>
        <v/>
      </c>
      <c r="N59" s="297" t="str">
        <f t="shared" si="19"/>
        <v>◄</v>
      </c>
      <c r="O59" s="296"/>
      <c r="P59" s="295"/>
      <c r="Q59" s="297" t="str">
        <f t="shared" si="20"/>
        <v/>
      </c>
      <c r="R59" s="297" t="str">
        <f t="shared" si="21"/>
        <v>◄</v>
      </c>
      <c r="S59" s="296"/>
      <c r="T59" s="295"/>
      <c r="U59" s="294"/>
      <c r="V59" s="293"/>
      <c r="W59" s="292">
        <f t="shared" si="22"/>
        <v>0</v>
      </c>
      <c r="X59" s="291">
        <f t="shared" si="22"/>
        <v>0</v>
      </c>
      <c r="Y59" s="290"/>
      <c r="Z59" s="289">
        <f t="shared" si="23"/>
        <v>0</v>
      </c>
      <c r="AA59" s="288">
        <f t="shared" si="23"/>
        <v>0</v>
      </c>
      <c r="AB59" s="5" t="s">
        <v>0</v>
      </c>
      <c r="AC59" s="92"/>
    </row>
    <row r="60" spans="1:65" ht="16.8" thickTop="1" thickBot="1" x14ac:dyDescent="0.3">
      <c r="A60" s="157"/>
      <c r="B60" s="14">
        <f>ROWS(B62:B72)-1</f>
        <v>10</v>
      </c>
      <c r="C60" s="158" t="s">
        <v>2170</v>
      </c>
      <c r="D60" s="12"/>
      <c r="E60" s="101"/>
      <c r="F60" s="172"/>
      <c r="G60" s="10"/>
      <c r="H60" s="100"/>
      <c r="I60" s="99" t="s">
        <v>2151</v>
      </c>
      <c r="J60" s="99"/>
      <c r="K60" s="99"/>
      <c r="L60" s="98"/>
      <c r="M60" s="97"/>
      <c r="N60" s="96" t="str">
        <f>IF(COUNTIF(M62:M76,"?")&gt;0,"?",IF(AND(O60="◄",P60="►"),"◄►",IF(O60="◄","◄",IF(P60="►","►",""))))</f>
        <v>◄</v>
      </c>
      <c r="O60" s="43" t="str">
        <f>IF(SUM(O62:O72)+1=ROWS(O62:O72)-COUNTIF(O62:O72,"-"),"","◄")</f>
        <v>◄</v>
      </c>
      <c r="P60" s="42" t="str">
        <f>IF(SUM(P62:P72)&gt;0,"►","")</f>
        <v/>
      </c>
      <c r="Q60" s="45"/>
      <c r="R60" s="96" t="str">
        <f>IF(COUNTIF(Q62:Q76,"?")&gt;0,"?",IF(AND(S60="◄",T60="►"),"◄►",IF(S60="◄","◄",IF(T60="►","►",""))))</f>
        <v>◄</v>
      </c>
      <c r="S60" s="43" t="str">
        <f>IF(SUM(S62:S72)+1=ROWS(S62:S72)-COUNTIF(S62:S72,"-"),"","◄")</f>
        <v>◄</v>
      </c>
      <c r="T60" s="42" t="str">
        <f>IF(SUM(T62:T72)&gt;0,"►","")</f>
        <v/>
      </c>
      <c r="U60" s="61">
        <f>ROWS(U62:U72)-1</f>
        <v>10</v>
      </c>
      <c r="V60" s="41">
        <f>SUM(V62:V72)-V72</f>
        <v>0</v>
      </c>
      <c r="W60" s="94" t="s">
        <v>51</v>
      </c>
      <c r="X60" s="93"/>
      <c r="Y60" s="41">
        <f>SUM(Y62:Y72)-Y72</f>
        <v>0</v>
      </c>
      <c r="Z60" s="94" t="s">
        <v>51</v>
      </c>
      <c r="AA60" s="93"/>
      <c r="AB60" s="5" t="s">
        <v>0</v>
      </c>
      <c r="AC60" s="92"/>
    </row>
    <row r="61" spans="1:65" s="283" customFormat="1" x14ac:dyDescent="0.25">
      <c r="A61" s="285"/>
      <c r="B61" s="37"/>
      <c r="C61" s="285"/>
      <c r="D61" s="285" t="s">
        <v>2171</v>
      </c>
      <c r="E61" s="285"/>
      <c r="F61" s="286"/>
      <c r="G61" s="285"/>
      <c r="H61" s="285"/>
      <c r="I61" s="285"/>
      <c r="J61" s="285"/>
      <c r="K61" s="285"/>
      <c r="L61" s="285"/>
      <c r="M61" s="285"/>
      <c r="N61" s="285"/>
      <c r="O61" s="285"/>
      <c r="P61" s="285"/>
      <c r="Q61" s="285"/>
      <c r="R61" s="285"/>
      <c r="S61" s="285"/>
      <c r="T61" s="285"/>
      <c r="U61" s="285"/>
      <c r="V61" s="285"/>
      <c r="W61" s="285"/>
      <c r="X61" s="285"/>
      <c r="Y61" s="285"/>
      <c r="Z61" s="285"/>
      <c r="AA61" s="285"/>
      <c r="AB61" s="5" t="s">
        <v>0</v>
      </c>
      <c r="AC61" s="92"/>
      <c r="AD61" s="1"/>
      <c r="AE61" s="1"/>
      <c r="AF61" s="1"/>
      <c r="AG61" s="1"/>
      <c r="AH61" s="284"/>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row>
    <row r="62" spans="1:65" x14ac:dyDescent="0.25">
      <c r="A62" s="114">
        <v>1</v>
      </c>
      <c r="B62" s="23"/>
      <c r="C62" s="113"/>
      <c r="D62" s="155" t="s">
        <v>1344</v>
      </c>
      <c r="E62" s="154" t="s">
        <v>1335</v>
      </c>
      <c r="F62" s="163" t="s">
        <v>1331</v>
      </c>
      <c r="G62" s="282" t="s">
        <v>1342</v>
      </c>
      <c r="H62" s="110" t="s">
        <v>2172</v>
      </c>
      <c r="I62" s="109"/>
      <c r="J62" s="108" t="s">
        <v>2173</v>
      </c>
      <c r="K62" s="108"/>
      <c r="L62" s="108" t="s">
        <v>2174</v>
      </c>
      <c r="M62" s="106" t="str">
        <f t="shared" ref="M62:M71" si="24">IF(N62="?","?","")</f>
        <v/>
      </c>
      <c r="N62" s="106" t="str">
        <f t="shared" ref="N62:N71" si="25">IF(AND(O62="",P62&gt;0),"?",IF(O62="","◄",IF(P62&gt;=1,"►","")))</f>
        <v>◄</v>
      </c>
      <c r="O62" s="25"/>
      <c r="P62" s="24"/>
      <c r="Q62" s="106" t="str">
        <f t="shared" ref="Q62:Q71" si="26">IF(R62="?","?","")</f>
        <v/>
      </c>
      <c r="R62" s="106" t="str">
        <f t="shared" ref="R62:R71" si="27">IF(AND(S62="",T62&gt;0),"?",IF(S62="","◄",IF(T62&gt;=1,"►","")))</f>
        <v>◄</v>
      </c>
      <c r="S62" s="25"/>
      <c r="T62" s="24"/>
      <c r="U62" s="23"/>
      <c r="V62" s="22"/>
      <c r="W62" s="105">
        <f t="shared" ref="W62:W71" si="28">(O62*V62)</f>
        <v>0</v>
      </c>
      <c r="X62" s="104">
        <f t="shared" ref="X62:X71" si="29">(P62*W62)</f>
        <v>0</v>
      </c>
      <c r="Y62" s="19"/>
      <c r="Z62" s="103">
        <f t="shared" ref="Z62:Z71" si="30">(S62*Y62)</f>
        <v>0</v>
      </c>
      <c r="AA62" s="102">
        <f t="shared" ref="AA62:AA71" si="31">(T62*Z62)</f>
        <v>0</v>
      </c>
      <c r="AB62" s="5" t="s">
        <v>0</v>
      </c>
      <c r="AC62" s="92"/>
    </row>
    <row r="63" spans="1:65" s="287" customFormat="1" x14ac:dyDescent="0.25">
      <c r="A63" s="303">
        <v>1</v>
      </c>
      <c r="B63" s="294"/>
      <c r="C63" s="302"/>
      <c r="D63" s="209" t="s">
        <v>1344</v>
      </c>
      <c r="E63" s="208" t="s">
        <v>1334</v>
      </c>
      <c r="F63" s="167" t="s">
        <v>1331</v>
      </c>
      <c r="G63" s="282" t="s">
        <v>1342</v>
      </c>
      <c r="H63" s="165" t="s">
        <v>2172</v>
      </c>
      <c r="I63" s="301"/>
      <c r="J63" s="300"/>
      <c r="K63" s="299" t="s">
        <v>2175</v>
      </c>
      <c r="L63" s="298" t="s">
        <v>2142</v>
      </c>
      <c r="M63" s="297" t="str">
        <f t="shared" si="24"/>
        <v/>
      </c>
      <c r="N63" s="297" t="str">
        <f t="shared" si="25"/>
        <v>◄</v>
      </c>
      <c r="O63" s="296"/>
      <c r="P63" s="295"/>
      <c r="Q63" s="297" t="str">
        <f t="shared" si="26"/>
        <v/>
      </c>
      <c r="R63" s="297" t="str">
        <f t="shared" si="27"/>
        <v>◄</v>
      </c>
      <c r="S63" s="296"/>
      <c r="T63" s="295"/>
      <c r="U63" s="294"/>
      <c r="V63" s="293"/>
      <c r="W63" s="292">
        <f t="shared" si="28"/>
        <v>0</v>
      </c>
      <c r="X63" s="291">
        <f t="shared" si="29"/>
        <v>0</v>
      </c>
      <c r="Y63" s="290"/>
      <c r="Z63" s="289">
        <f t="shared" si="30"/>
        <v>0</v>
      </c>
      <c r="AA63" s="288">
        <f t="shared" si="31"/>
        <v>0</v>
      </c>
      <c r="AB63" s="5" t="s">
        <v>0</v>
      </c>
      <c r="AC63" s="92"/>
    </row>
    <row r="64" spans="1:65" x14ac:dyDescent="0.25">
      <c r="A64" s="114"/>
      <c r="B64" s="23"/>
      <c r="C64" s="113"/>
      <c r="D64" s="155" t="s">
        <v>1344</v>
      </c>
      <c r="E64" s="154">
        <v>21</v>
      </c>
      <c r="F64" s="163" t="s">
        <v>1331</v>
      </c>
      <c r="G64" s="111" t="s">
        <v>2153</v>
      </c>
      <c r="H64" s="110" t="s">
        <v>2154</v>
      </c>
      <c r="I64" s="109"/>
      <c r="J64" s="108"/>
      <c r="K64" s="108"/>
      <c r="L64" s="107"/>
      <c r="M64" s="106" t="str">
        <f t="shared" si="24"/>
        <v/>
      </c>
      <c r="N64" s="106" t="str">
        <f t="shared" si="25"/>
        <v>◄</v>
      </c>
      <c r="O64" s="25"/>
      <c r="P64" s="24"/>
      <c r="Q64" s="106" t="str">
        <f t="shared" si="26"/>
        <v/>
      </c>
      <c r="R64" s="106" t="str">
        <f t="shared" si="27"/>
        <v>◄</v>
      </c>
      <c r="S64" s="25"/>
      <c r="T64" s="24"/>
      <c r="U64" s="23"/>
      <c r="V64" s="22"/>
      <c r="W64" s="105">
        <f t="shared" si="28"/>
        <v>0</v>
      </c>
      <c r="X64" s="104">
        <f t="shared" si="29"/>
        <v>0</v>
      </c>
      <c r="Y64" s="19"/>
      <c r="Z64" s="103">
        <f t="shared" si="30"/>
        <v>0</v>
      </c>
      <c r="AA64" s="102">
        <f t="shared" si="31"/>
        <v>0</v>
      </c>
      <c r="AB64" s="5" t="s">
        <v>0</v>
      </c>
      <c r="AC64" s="92"/>
    </row>
    <row r="65" spans="1:65" x14ac:dyDescent="0.25">
      <c r="A65" s="114"/>
      <c r="B65" s="23"/>
      <c r="C65" s="113"/>
      <c r="D65" s="155" t="s">
        <v>1344</v>
      </c>
      <c r="E65" s="154">
        <v>22</v>
      </c>
      <c r="F65" s="163" t="s">
        <v>1333</v>
      </c>
      <c r="G65" s="111" t="s">
        <v>2155</v>
      </c>
      <c r="H65" s="110" t="s">
        <v>2156</v>
      </c>
      <c r="I65" s="109" t="s">
        <v>2157</v>
      </c>
      <c r="J65" s="108"/>
      <c r="K65" s="108"/>
      <c r="L65" s="107"/>
      <c r="M65" s="106" t="str">
        <f t="shared" si="24"/>
        <v/>
      </c>
      <c r="N65" s="106" t="str">
        <f t="shared" si="25"/>
        <v>◄</v>
      </c>
      <c r="O65" s="25"/>
      <c r="P65" s="24"/>
      <c r="Q65" s="106" t="str">
        <f t="shared" si="26"/>
        <v/>
      </c>
      <c r="R65" s="106" t="str">
        <f t="shared" si="27"/>
        <v>◄</v>
      </c>
      <c r="S65" s="25"/>
      <c r="T65" s="24"/>
      <c r="U65" s="23"/>
      <c r="V65" s="22"/>
      <c r="W65" s="105">
        <f t="shared" si="28"/>
        <v>0</v>
      </c>
      <c r="X65" s="104">
        <f t="shared" si="29"/>
        <v>0</v>
      </c>
      <c r="Y65" s="19"/>
      <c r="Z65" s="103">
        <f t="shared" si="30"/>
        <v>0</v>
      </c>
      <c r="AA65" s="102">
        <f t="shared" si="31"/>
        <v>0</v>
      </c>
      <c r="AB65" s="5" t="s">
        <v>0</v>
      </c>
      <c r="AC65" s="92"/>
    </row>
    <row r="66" spans="1:65" x14ac:dyDescent="0.25">
      <c r="A66" s="114"/>
      <c r="B66" s="23"/>
      <c r="C66" s="113"/>
      <c r="D66" s="155" t="s">
        <v>1344</v>
      </c>
      <c r="E66" s="154">
        <v>23</v>
      </c>
      <c r="F66" s="163" t="s">
        <v>1331</v>
      </c>
      <c r="G66" s="111" t="s">
        <v>2158</v>
      </c>
      <c r="H66" s="110" t="s">
        <v>2159</v>
      </c>
      <c r="I66" s="109"/>
      <c r="J66" s="108"/>
      <c r="K66" s="108"/>
      <c r="L66" s="107"/>
      <c r="M66" s="106" t="str">
        <f t="shared" si="24"/>
        <v/>
      </c>
      <c r="N66" s="106" t="str">
        <f t="shared" si="25"/>
        <v>◄</v>
      </c>
      <c r="O66" s="25"/>
      <c r="P66" s="24"/>
      <c r="Q66" s="106" t="str">
        <f t="shared" si="26"/>
        <v/>
      </c>
      <c r="R66" s="106" t="str">
        <f t="shared" si="27"/>
        <v>◄</v>
      </c>
      <c r="S66" s="25"/>
      <c r="T66" s="24"/>
      <c r="U66" s="23"/>
      <c r="V66" s="22"/>
      <c r="W66" s="105">
        <f t="shared" si="28"/>
        <v>0</v>
      </c>
      <c r="X66" s="104">
        <f t="shared" si="29"/>
        <v>0</v>
      </c>
      <c r="Y66" s="19"/>
      <c r="Z66" s="103">
        <f t="shared" si="30"/>
        <v>0</v>
      </c>
      <c r="AA66" s="102">
        <f t="shared" si="31"/>
        <v>0</v>
      </c>
      <c r="AB66" s="5" t="s">
        <v>0</v>
      </c>
      <c r="AC66" s="92"/>
    </row>
    <row r="67" spans="1:65" x14ac:dyDescent="0.25">
      <c r="A67" s="114"/>
      <c r="B67" s="23"/>
      <c r="C67" s="113"/>
      <c r="D67" s="155" t="s">
        <v>1344</v>
      </c>
      <c r="E67" s="154">
        <v>24</v>
      </c>
      <c r="F67" s="163" t="s">
        <v>1333</v>
      </c>
      <c r="G67" s="111" t="s">
        <v>2160</v>
      </c>
      <c r="H67" s="110" t="s">
        <v>2161</v>
      </c>
      <c r="I67" s="109" t="s">
        <v>2157</v>
      </c>
      <c r="J67" s="108"/>
      <c r="K67" s="108"/>
      <c r="L67" s="107"/>
      <c r="M67" s="106" t="str">
        <f t="shared" si="24"/>
        <v/>
      </c>
      <c r="N67" s="106" t="str">
        <f t="shared" si="25"/>
        <v>◄</v>
      </c>
      <c r="O67" s="25"/>
      <c r="P67" s="24"/>
      <c r="Q67" s="106" t="str">
        <f t="shared" si="26"/>
        <v/>
      </c>
      <c r="R67" s="106" t="str">
        <f t="shared" si="27"/>
        <v>◄</v>
      </c>
      <c r="S67" s="25"/>
      <c r="T67" s="24"/>
      <c r="U67" s="23"/>
      <c r="V67" s="22"/>
      <c r="W67" s="105">
        <f t="shared" si="28"/>
        <v>0</v>
      </c>
      <c r="X67" s="104">
        <f t="shared" si="29"/>
        <v>0</v>
      </c>
      <c r="Y67" s="19"/>
      <c r="Z67" s="103">
        <f t="shared" si="30"/>
        <v>0</v>
      </c>
      <c r="AA67" s="102">
        <f t="shared" si="31"/>
        <v>0</v>
      </c>
      <c r="AB67" s="5" t="s">
        <v>0</v>
      </c>
      <c r="AC67" s="92"/>
    </row>
    <row r="68" spans="1:65" x14ac:dyDescent="0.25">
      <c r="A68" s="114"/>
      <c r="B68" s="23"/>
      <c r="C68" s="113"/>
      <c r="D68" s="155" t="s">
        <v>1344</v>
      </c>
      <c r="E68" s="154">
        <v>25</v>
      </c>
      <c r="F68" s="163" t="s">
        <v>1331</v>
      </c>
      <c r="G68" s="282" t="s">
        <v>1339</v>
      </c>
      <c r="H68" s="110" t="s">
        <v>2136</v>
      </c>
      <c r="I68" s="109"/>
      <c r="J68" s="108"/>
      <c r="K68" s="108"/>
      <c r="L68" s="107"/>
      <c r="M68" s="106" t="str">
        <f t="shared" si="24"/>
        <v/>
      </c>
      <c r="N68" s="106" t="str">
        <f t="shared" si="25"/>
        <v>◄</v>
      </c>
      <c r="O68" s="25"/>
      <c r="P68" s="24"/>
      <c r="Q68" s="106" t="str">
        <f t="shared" si="26"/>
        <v/>
      </c>
      <c r="R68" s="106" t="str">
        <f t="shared" si="27"/>
        <v>◄</v>
      </c>
      <c r="S68" s="25"/>
      <c r="T68" s="24"/>
      <c r="U68" s="23"/>
      <c r="V68" s="22"/>
      <c r="W68" s="105">
        <f t="shared" si="28"/>
        <v>0</v>
      </c>
      <c r="X68" s="104">
        <f t="shared" si="29"/>
        <v>0</v>
      </c>
      <c r="Y68" s="19"/>
      <c r="Z68" s="103">
        <f t="shared" si="30"/>
        <v>0</v>
      </c>
      <c r="AA68" s="102">
        <f t="shared" si="31"/>
        <v>0</v>
      </c>
      <c r="AB68" s="5" t="s">
        <v>0</v>
      </c>
      <c r="AC68" s="92"/>
    </row>
    <row r="69" spans="1:65" x14ac:dyDescent="0.25">
      <c r="A69" s="114"/>
      <c r="B69" s="23"/>
      <c r="C69" s="113"/>
      <c r="D69" s="155" t="s">
        <v>1344</v>
      </c>
      <c r="E69" s="154">
        <v>26</v>
      </c>
      <c r="F69" s="163" t="s">
        <v>1332</v>
      </c>
      <c r="G69" s="282" t="s">
        <v>2162</v>
      </c>
      <c r="H69" s="110" t="s">
        <v>2163</v>
      </c>
      <c r="I69" s="109" t="s">
        <v>2164</v>
      </c>
      <c r="J69" s="108"/>
      <c r="K69" s="108"/>
      <c r="L69" s="107"/>
      <c r="M69" s="106" t="str">
        <f t="shared" si="24"/>
        <v/>
      </c>
      <c r="N69" s="106" t="str">
        <f t="shared" si="25"/>
        <v>◄</v>
      </c>
      <c r="O69" s="25"/>
      <c r="P69" s="24"/>
      <c r="Q69" s="106" t="str">
        <f t="shared" si="26"/>
        <v/>
      </c>
      <c r="R69" s="106" t="str">
        <f t="shared" si="27"/>
        <v>◄</v>
      </c>
      <c r="S69" s="25"/>
      <c r="T69" s="24"/>
      <c r="U69" s="23"/>
      <c r="V69" s="22"/>
      <c r="W69" s="105">
        <f t="shared" si="28"/>
        <v>0</v>
      </c>
      <c r="X69" s="104">
        <f t="shared" si="29"/>
        <v>0</v>
      </c>
      <c r="Y69" s="19"/>
      <c r="Z69" s="103">
        <f t="shared" si="30"/>
        <v>0</v>
      </c>
      <c r="AA69" s="102">
        <f t="shared" si="31"/>
        <v>0</v>
      </c>
      <c r="AB69" s="5" t="s">
        <v>0</v>
      </c>
      <c r="AC69" s="92"/>
    </row>
    <row r="70" spans="1:65" x14ac:dyDescent="0.25">
      <c r="A70" s="114"/>
      <c r="B70" s="23"/>
      <c r="C70" s="113"/>
      <c r="D70" s="155" t="s">
        <v>1344</v>
      </c>
      <c r="E70" s="154">
        <v>27</v>
      </c>
      <c r="F70" s="163" t="s">
        <v>1331</v>
      </c>
      <c r="G70" s="282" t="s">
        <v>1338</v>
      </c>
      <c r="H70" s="110" t="s">
        <v>2137</v>
      </c>
      <c r="I70" s="109"/>
      <c r="J70" s="108"/>
      <c r="K70" s="108"/>
      <c r="L70" s="107"/>
      <c r="M70" s="106" t="str">
        <f t="shared" si="24"/>
        <v/>
      </c>
      <c r="N70" s="106" t="str">
        <f t="shared" si="25"/>
        <v>◄</v>
      </c>
      <c r="O70" s="25"/>
      <c r="P70" s="24"/>
      <c r="Q70" s="106" t="str">
        <f t="shared" si="26"/>
        <v/>
      </c>
      <c r="R70" s="106" t="str">
        <f t="shared" si="27"/>
        <v>◄</v>
      </c>
      <c r="S70" s="25"/>
      <c r="T70" s="24"/>
      <c r="U70" s="23"/>
      <c r="V70" s="22"/>
      <c r="W70" s="105">
        <f t="shared" si="28"/>
        <v>0</v>
      </c>
      <c r="X70" s="104">
        <f t="shared" si="29"/>
        <v>0</v>
      </c>
      <c r="Y70" s="19"/>
      <c r="Z70" s="103">
        <f t="shared" si="30"/>
        <v>0</v>
      </c>
      <c r="AA70" s="102">
        <f t="shared" si="31"/>
        <v>0</v>
      </c>
      <c r="AB70" s="5" t="s">
        <v>0</v>
      </c>
      <c r="AC70" s="92"/>
    </row>
    <row r="71" spans="1:65" ht="15" thickBot="1" x14ac:dyDescent="0.3">
      <c r="A71" s="114"/>
      <c r="B71" s="23"/>
      <c r="C71" s="113"/>
      <c r="D71" s="155" t="s">
        <v>1344</v>
      </c>
      <c r="E71" s="154">
        <v>28</v>
      </c>
      <c r="F71" s="163" t="s">
        <v>1330</v>
      </c>
      <c r="G71" s="282" t="s">
        <v>2165</v>
      </c>
      <c r="H71" s="110" t="s">
        <v>2166</v>
      </c>
      <c r="I71" s="109" t="s">
        <v>2167</v>
      </c>
      <c r="J71" s="108"/>
      <c r="K71" s="108"/>
      <c r="L71" s="107"/>
      <c r="M71" s="106" t="str">
        <f t="shared" si="24"/>
        <v/>
      </c>
      <c r="N71" s="106" t="str">
        <f t="shared" si="25"/>
        <v>◄</v>
      </c>
      <c r="O71" s="25"/>
      <c r="P71" s="24"/>
      <c r="Q71" s="106" t="str">
        <f t="shared" si="26"/>
        <v/>
      </c>
      <c r="R71" s="106" t="str">
        <f t="shared" si="27"/>
        <v>◄</v>
      </c>
      <c r="S71" s="25"/>
      <c r="T71" s="24"/>
      <c r="U71" s="23"/>
      <c r="V71" s="22"/>
      <c r="W71" s="105">
        <f t="shared" si="28"/>
        <v>0</v>
      </c>
      <c r="X71" s="104">
        <f t="shared" si="29"/>
        <v>0</v>
      </c>
      <c r="Y71" s="19"/>
      <c r="Z71" s="103">
        <f t="shared" si="30"/>
        <v>0</v>
      </c>
      <c r="AA71" s="102">
        <f t="shared" si="31"/>
        <v>0</v>
      </c>
      <c r="AB71" s="5" t="s">
        <v>0</v>
      </c>
      <c r="AC71" s="92"/>
    </row>
    <row r="72" spans="1:65" ht="16.8" thickTop="1" thickBot="1" x14ac:dyDescent="0.3">
      <c r="A72" s="157"/>
      <c r="B72" s="14">
        <f>ROWS(B74:B82)-1</f>
        <v>8</v>
      </c>
      <c r="C72" s="158" t="s">
        <v>2176</v>
      </c>
      <c r="D72" s="12"/>
      <c r="E72" s="101"/>
      <c r="F72" s="172"/>
      <c r="G72" s="10"/>
      <c r="H72" s="100"/>
      <c r="I72" s="99" t="s">
        <v>2151</v>
      </c>
      <c r="J72" s="99"/>
      <c r="K72" s="99"/>
      <c r="L72" s="98"/>
      <c r="M72" s="97"/>
      <c r="N72" s="96" t="str">
        <f>IF(COUNTIF(M74:M81,"?")&gt;0,"?",IF(AND(O72="◄",P72="►"),"◄►",IF(O72="◄","◄",IF(P72="►","►",""))))</f>
        <v>◄</v>
      </c>
      <c r="O72" s="43" t="str">
        <f>IF(SUM(O74:O81)+1=ROWS(O74:O81)-COUNTIF(O74:O81,"-"),"","◄")</f>
        <v>◄</v>
      </c>
      <c r="P72" s="42" t="str">
        <f>IF(SUM(P74:P81)&gt;0,"►","")</f>
        <v/>
      </c>
      <c r="Q72" s="45"/>
      <c r="R72" s="96" t="str">
        <f>IF(COUNTIF(Q74:Q81,"?")&gt;0,"?",IF(AND(S72="◄",T72="►"),"◄►",IF(S72="◄","◄",IF(T72="►","►",""))))</f>
        <v>◄</v>
      </c>
      <c r="S72" s="43" t="str">
        <f>IF(SUM(S74:S81)+1=ROWS(S74:S81)-COUNTIF(S74:S81,"-"),"","◄")</f>
        <v>◄</v>
      </c>
      <c r="T72" s="42" t="str">
        <f>IF(SUM(T74:T81)&gt;0,"►","")</f>
        <v/>
      </c>
      <c r="U72" s="61">
        <f>ROWS(U74:U82)-1</f>
        <v>8</v>
      </c>
      <c r="V72" s="41">
        <f>SUM(V74:V82)-V82</f>
        <v>0</v>
      </c>
      <c r="W72" s="94" t="s">
        <v>51</v>
      </c>
      <c r="X72" s="93"/>
      <c r="Y72" s="41">
        <f>SUM(Y74:Y82)-Y82</f>
        <v>0</v>
      </c>
      <c r="Z72" s="94" t="s">
        <v>51</v>
      </c>
      <c r="AA72" s="93"/>
      <c r="AB72" s="5" t="s">
        <v>0</v>
      </c>
      <c r="AC72" s="92"/>
    </row>
    <row r="73" spans="1:65" s="283" customFormat="1" x14ac:dyDescent="0.25">
      <c r="A73" s="285"/>
      <c r="B73" s="37"/>
      <c r="C73" s="285"/>
      <c r="D73" s="285" t="s">
        <v>2177</v>
      </c>
      <c r="E73" s="285"/>
      <c r="F73" s="286"/>
      <c r="G73" s="285"/>
      <c r="H73" s="285"/>
      <c r="I73" s="285" t="s">
        <v>2178</v>
      </c>
      <c r="J73" s="285"/>
      <c r="K73" s="285"/>
      <c r="L73" s="285"/>
      <c r="M73" s="285"/>
      <c r="N73" s="285"/>
      <c r="O73" s="285"/>
      <c r="P73" s="285"/>
      <c r="Q73" s="285"/>
      <c r="R73" s="285"/>
      <c r="S73" s="285"/>
      <c r="T73" s="285"/>
      <c r="U73" s="285"/>
      <c r="V73" s="285"/>
      <c r="W73" s="285"/>
      <c r="X73" s="285"/>
      <c r="Y73" s="285"/>
      <c r="Z73" s="285"/>
      <c r="AA73" s="285"/>
      <c r="AB73" s="5" t="s">
        <v>0</v>
      </c>
      <c r="AC73" s="92"/>
      <c r="AD73" s="1"/>
      <c r="AE73" s="1"/>
      <c r="AF73" s="1"/>
      <c r="AG73" s="1"/>
      <c r="AH73" s="284"/>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row>
    <row r="74" spans="1:65" x14ac:dyDescent="0.25">
      <c r="A74" s="114"/>
      <c r="B74" s="23"/>
      <c r="C74" s="113"/>
      <c r="D74" s="155" t="s">
        <v>1344</v>
      </c>
      <c r="E74" s="154">
        <v>29</v>
      </c>
      <c r="F74" s="163" t="s">
        <v>1331</v>
      </c>
      <c r="G74" s="111" t="s">
        <v>2153</v>
      </c>
      <c r="H74" s="110" t="s">
        <v>2154</v>
      </c>
      <c r="I74" s="109"/>
      <c r="J74" s="108"/>
      <c r="K74" s="108"/>
      <c r="L74" s="108"/>
      <c r="M74" s="106" t="str">
        <f t="shared" ref="M74:M81" si="32">IF(N74="?","?","")</f>
        <v/>
      </c>
      <c r="N74" s="106" t="str">
        <f t="shared" ref="N74:N81" si="33">IF(AND(O74="",P74&gt;0),"?",IF(O74="","◄",IF(P74&gt;=1,"►","")))</f>
        <v>◄</v>
      </c>
      <c r="O74" s="25"/>
      <c r="P74" s="24"/>
      <c r="Q74" s="106" t="str">
        <f t="shared" ref="Q74:Q81" si="34">IF(R74="?","?","")</f>
        <v/>
      </c>
      <c r="R74" s="106" t="str">
        <f t="shared" ref="R74:R81" si="35">IF(AND(S74="",T74&gt;0),"?",IF(S74="","◄",IF(T74&gt;=1,"►","")))</f>
        <v>◄</v>
      </c>
      <c r="S74" s="25"/>
      <c r="T74" s="24"/>
      <c r="U74" s="23"/>
      <c r="V74" s="22"/>
      <c r="W74" s="105">
        <f t="shared" ref="W74:X81" si="36">(O74*V74)</f>
        <v>0</v>
      </c>
      <c r="X74" s="104">
        <f t="shared" si="36"/>
        <v>0</v>
      </c>
      <c r="Y74" s="19"/>
      <c r="Z74" s="103">
        <f t="shared" ref="Z74:AA81" si="37">(S74*Y74)</f>
        <v>0</v>
      </c>
      <c r="AA74" s="102">
        <f t="shared" si="37"/>
        <v>0</v>
      </c>
      <c r="AB74" s="5" t="s">
        <v>0</v>
      </c>
      <c r="AC74" s="92"/>
    </row>
    <row r="75" spans="1:65" x14ac:dyDescent="0.25">
      <c r="A75" s="114"/>
      <c r="B75" s="23"/>
      <c r="C75" s="113"/>
      <c r="D75" s="155" t="s">
        <v>1344</v>
      </c>
      <c r="E75" s="154">
        <v>30</v>
      </c>
      <c r="F75" s="163" t="s">
        <v>1333</v>
      </c>
      <c r="G75" s="111" t="s">
        <v>2155</v>
      </c>
      <c r="H75" s="110" t="s">
        <v>2156</v>
      </c>
      <c r="I75" s="109" t="s">
        <v>2157</v>
      </c>
      <c r="J75" s="108"/>
      <c r="K75" s="108"/>
      <c r="L75" s="107"/>
      <c r="M75" s="106" t="str">
        <f t="shared" si="32"/>
        <v/>
      </c>
      <c r="N75" s="106" t="str">
        <f t="shared" si="33"/>
        <v>◄</v>
      </c>
      <c r="O75" s="25"/>
      <c r="P75" s="24"/>
      <c r="Q75" s="106" t="str">
        <f t="shared" si="34"/>
        <v/>
      </c>
      <c r="R75" s="106" t="str">
        <f t="shared" si="35"/>
        <v>◄</v>
      </c>
      <c r="S75" s="25"/>
      <c r="T75" s="24"/>
      <c r="U75" s="23"/>
      <c r="V75" s="22"/>
      <c r="W75" s="105">
        <f t="shared" si="36"/>
        <v>0</v>
      </c>
      <c r="X75" s="104">
        <f t="shared" si="36"/>
        <v>0</v>
      </c>
      <c r="Y75" s="19"/>
      <c r="Z75" s="103">
        <f t="shared" si="37"/>
        <v>0</v>
      </c>
      <c r="AA75" s="102">
        <f t="shared" si="37"/>
        <v>0</v>
      </c>
      <c r="AB75" s="5" t="s">
        <v>0</v>
      </c>
      <c r="AC75" s="92"/>
    </row>
    <row r="76" spans="1:65" x14ac:dyDescent="0.25">
      <c r="A76" s="114"/>
      <c r="B76" s="23"/>
      <c r="C76" s="113"/>
      <c r="D76" s="155" t="s">
        <v>1344</v>
      </c>
      <c r="E76" s="154">
        <v>31</v>
      </c>
      <c r="F76" s="163" t="s">
        <v>1331</v>
      </c>
      <c r="G76" s="111" t="s">
        <v>2158</v>
      </c>
      <c r="H76" s="110" t="s">
        <v>2159</v>
      </c>
      <c r="I76" s="109"/>
      <c r="J76" s="108"/>
      <c r="K76" s="108"/>
      <c r="L76" s="107"/>
      <c r="M76" s="106" t="str">
        <f t="shared" si="32"/>
        <v/>
      </c>
      <c r="N76" s="106" t="str">
        <f t="shared" si="33"/>
        <v>◄</v>
      </c>
      <c r="O76" s="25"/>
      <c r="P76" s="24"/>
      <c r="Q76" s="106" t="str">
        <f t="shared" si="34"/>
        <v/>
      </c>
      <c r="R76" s="106" t="str">
        <f t="shared" si="35"/>
        <v>◄</v>
      </c>
      <c r="S76" s="25"/>
      <c r="T76" s="24"/>
      <c r="U76" s="23"/>
      <c r="V76" s="22"/>
      <c r="W76" s="105">
        <f t="shared" si="36"/>
        <v>0</v>
      </c>
      <c r="X76" s="104">
        <f t="shared" si="36"/>
        <v>0</v>
      </c>
      <c r="Y76" s="19"/>
      <c r="Z76" s="103">
        <f t="shared" si="37"/>
        <v>0</v>
      </c>
      <c r="AA76" s="102">
        <f t="shared" si="37"/>
        <v>0</v>
      </c>
      <c r="AB76" s="5" t="s">
        <v>0</v>
      </c>
      <c r="AC76" s="92"/>
    </row>
    <row r="77" spans="1:65" x14ac:dyDescent="0.25">
      <c r="A77" s="114"/>
      <c r="B77" s="23"/>
      <c r="C77" s="113"/>
      <c r="D77" s="155" t="s">
        <v>1344</v>
      </c>
      <c r="E77" s="154">
        <v>32</v>
      </c>
      <c r="F77" s="163" t="s">
        <v>1333</v>
      </c>
      <c r="G77" s="111" t="s">
        <v>2160</v>
      </c>
      <c r="H77" s="110" t="s">
        <v>2161</v>
      </c>
      <c r="I77" s="109" t="s">
        <v>2157</v>
      </c>
      <c r="J77" s="108"/>
      <c r="K77" s="108"/>
      <c r="L77" s="107"/>
      <c r="M77" s="106" t="str">
        <f t="shared" si="32"/>
        <v/>
      </c>
      <c r="N77" s="106" t="str">
        <f t="shared" si="33"/>
        <v>◄</v>
      </c>
      <c r="O77" s="25"/>
      <c r="P77" s="24"/>
      <c r="Q77" s="106" t="str">
        <f t="shared" si="34"/>
        <v/>
      </c>
      <c r="R77" s="106" t="str">
        <f t="shared" si="35"/>
        <v>◄</v>
      </c>
      <c r="S77" s="25"/>
      <c r="T77" s="24"/>
      <c r="U77" s="23"/>
      <c r="V77" s="22"/>
      <c r="W77" s="105">
        <f t="shared" si="36"/>
        <v>0</v>
      </c>
      <c r="X77" s="104">
        <f t="shared" si="36"/>
        <v>0</v>
      </c>
      <c r="Y77" s="19"/>
      <c r="Z77" s="103">
        <f t="shared" si="37"/>
        <v>0</v>
      </c>
      <c r="AA77" s="102">
        <f t="shared" si="37"/>
        <v>0</v>
      </c>
      <c r="AB77" s="5" t="s">
        <v>0</v>
      </c>
      <c r="AC77" s="92"/>
    </row>
    <row r="78" spans="1:65" x14ac:dyDescent="0.25">
      <c r="A78" s="114"/>
      <c r="B78" s="23"/>
      <c r="C78" s="113"/>
      <c r="D78" s="155" t="s">
        <v>1344</v>
      </c>
      <c r="E78" s="154">
        <v>33</v>
      </c>
      <c r="F78" s="163" t="s">
        <v>1331</v>
      </c>
      <c r="G78" s="282" t="s">
        <v>1339</v>
      </c>
      <c r="H78" s="110" t="s">
        <v>2136</v>
      </c>
      <c r="I78" s="109"/>
      <c r="J78" s="108"/>
      <c r="K78" s="108"/>
      <c r="L78" s="107"/>
      <c r="M78" s="106" t="str">
        <f t="shared" si="32"/>
        <v/>
      </c>
      <c r="N78" s="106" t="str">
        <f t="shared" si="33"/>
        <v>◄</v>
      </c>
      <c r="O78" s="25"/>
      <c r="P78" s="24"/>
      <c r="Q78" s="106" t="str">
        <f t="shared" si="34"/>
        <v/>
      </c>
      <c r="R78" s="106" t="str">
        <f t="shared" si="35"/>
        <v>◄</v>
      </c>
      <c r="S78" s="25"/>
      <c r="T78" s="24"/>
      <c r="U78" s="23"/>
      <c r="V78" s="22"/>
      <c r="W78" s="105">
        <f t="shared" si="36"/>
        <v>0</v>
      </c>
      <c r="X78" s="104">
        <f t="shared" si="36"/>
        <v>0</v>
      </c>
      <c r="Y78" s="19"/>
      <c r="Z78" s="103">
        <f t="shared" si="37"/>
        <v>0</v>
      </c>
      <c r="AA78" s="102">
        <f t="shared" si="37"/>
        <v>0</v>
      </c>
      <c r="AB78" s="5" t="s">
        <v>0</v>
      </c>
      <c r="AC78" s="92"/>
    </row>
    <row r="79" spans="1:65" x14ac:dyDescent="0.25">
      <c r="A79" s="114"/>
      <c r="B79" s="23"/>
      <c r="C79" s="113"/>
      <c r="D79" s="155" t="s">
        <v>1344</v>
      </c>
      <c r="E79" s="154">
        <v>34</v>
      </c>
      <c r="F79" s="163" t="s">
        <v>1332</v>
      </c>
      <c r="G79" s="282" t="s">
        <v>2162</v>
      </c>
      <c r="H79" s="110" t="s">
        <v>2163</v>
      </c>
      <c r="I79" s="109" t="s">
        <v>2164</v>
      </c>
      <c r="J79" s="108"/>
      <c r="K79" s="108"/>
      <c r="L79" s="107"/>
      <c r="M79" s="106" t="str">
        <f t="shared" si="32"/>
        <v/>
      </c>
      <c r="N79" s="106" t="str">
        <f t="shared" si="33"/>
        <v>◄</v>
      </c>
      <c r="O79" s="25"/>
      <c r="P79" s="24"/>
      <c r="Q79" s="106" t="str">
        <f t="shared" si="34"/>
        <v/>
      </c>
      <c r="R79" s="106" t="str">
        <f t="shared" si="35"/>
        <v>◄</v>
      </c>
      <c r="S79" s="25"/>
      <c r="T79" s="24"/>
      <c r="U79" s="23"/>
      <c r="V79" s="22"/>
      <c r="W79" s="105">
        <f t="shared" si="36"/>
        <v>0</v>
      </c>
      <c r="X79" s="104">
        <f t="shared" si="36"/>
        <v>0</v>
      </c>
      <c r="Y79" s="19"/>
      <c r="Z79" s="103">
        <f t="shared" si="37"/>
        <v>0</v>
      </c>
      <c r="AA79" s="102">
        <f t="shared" si="37"/>
        <v>0</v>
      </c>
      <c r="AB79" s="5" t="s">
        <v>0</v>
      </c>
      <c r="AC79" s="92"/>
    </row>
    <row r="80" spans="1:65" x14ac:dyDescent="0.25">
      <c r="A80" s="114"/>
      <c r="B80" s="23"/>
      <c r="C80" s="113"/>
      <c r="D80" s="155" t="s">
        <v>1344</v>
      </c>
      <c r="E80" s="154">
        <v>35</v>
      </c>
      <c r="F80" s="163" t="s">
        <v>1331</v>
      </c>
      <c r="G80" s="282" t="s">
        <v>1338</v>
      </c>
      <c r="H80" s="110" t="s">
        <v>2137</v>
      </c>
      <c r="I80" s="109"/>
      <c r="J80" s="108"/>
      <c r="K80" s="108"/>
      <c r="L80" s="107"/>
      <c r="M80" s="106" t="str">
        <f t="shared" si="32"/>
        <v/>
      </c>
      <c r="N80" s="106" t="str">
        <f t="shared" si="33"/>
        <v>◄</v>
      </c>
      <c r="O80" s="25"/>
      <c r="P80" s="24"/>
      <c r="Q80" s="106" t="str">
        <f t="shared" si="34"/>
        <v/>
      </c>
      <c r="R80" s="106" t="str">
        <f t="shared" si="35"/>
        <v>◄</v>
      </c>
      <c r="S80" s="25"/>
      <c r="T80" s="24"/>
      <c r="U80" s="23"/>
      <c r="V80" s="22"/>
      <c r="W80" s="105">
        <f t="shared" si="36"/>
        <v>0</v>
      </c>
      <c r="X80" s="104">
        <f t="shared" si="36"/>
        <v>0</v>
      </c>
      <c r="Y80" s="19"/>
      <c r="Z80" s="103">
        <f t="shared" si="37"/>
        <v>0</v>
      </c>
      <c r="AA80" s="102">
        <f t="shared" si="37"/>
        <v>0</v>
      </c>
      <c r="AB80" s="5" t="s">
        <v>0</v>
      </c>
      <c r="AC80" s="92"/>
    </row>
    <row r="81" spans="1:29" ht="15" thickBot="1" x14ac:dyDescent="0.3">
      <c r="A81" s="114"/>
      <c r="B81" s="23"/>
      <c r="C81" s="113"/>
      <c r="D81" s="155" t="s">
        <v>1344</v>
      </c>
      <c r="E81" s="154">
        <v>36</v>
      </c>
      <c r="F81" s="163" t="s">
        <v>1330</v>
      </c>
      <c r="G81" s="282" t="s">
        <v>2165</v>
      </c>
      <c r="H81" s="110" t="s">
        <v>2166</v>
      </c>
      <c r="I81" s="109" t="s">
        <v>2167</v>
      </c>
      <c r="J81" s="108"/>
      <c r="K81" s="108"/>
      <c r="L81" s="107"/>
      <c r="M81" s="106" t="str">
        <f t="shared" si="32"/>
        <v/>
      </c>
      <c r="N81" s="106" t="str">
        <f t="shared" si="33"/>
        <v>◄</v>
      </c>
      <c r="O81" s="25"/>
      <c r="P81" s="24"/>
      <c r="Q81" s="106" t="str">
        <f t="shared" si="34"/>
        <v/>
      </c>
      <c r="R81" s="106" t="str">
        <f t="shared" si="35"/>
        <v>◄</v>
      </c>
      <c r="S81" s="25"/>
      <c r="T81" s="24"/>
      <c r="U81" s="23"/>
      <c r="V81" s="22"/>
      <c r="W81" s="105">
        <f t="shared" si="36"/>
        <v>0</v>
      </c>
      <c r="X81" s="104">
        <f t="shared" si="36"/>
        <v>0</v>
      </c>
      <c r="Y81" s="19"/>
      <c r="Z81" s="103">
        <f t="shared" si="37"/>
        <v>0</v>
      </c>
      <c r="AA81" s="102">
        <f t="shared" si="37"/>
        <v>0</v>
      </c>
      <c r="AB81" s="5" t="s">
        <v>0</v>
      </c>
      <c r="AC81" s="92"/>
    </row>
    <row r="82" spans="1:29" ht="16.8" thickTop="1" thickBot="1" x14ac:dyDescent="0.35">
      <c r="A82" s="14"/>
      <c r="B82" s="14"/>
      <c r="C82" s="14"/>
      <c r="D82" s="158" t="s">
        <v>2179</v>
      </c>
      <c r="E82" s="101"/>
      <c r="F82" s="11"/>
      <c r="G82" s="10"/>
      <c r="H82" s="100"/>
      <c r="I82" s="99"/>
      <c r="J82" s="99"/>
      <c r="K82" s="99"/>
      <c r="L82" s="98"/>
      <c r="M82" s="97"/>
      <c r="N82" s="96"/>
      <c r="O82" s="43"/>
      <c r="P82" s="42"/>
      <c r="Q82" s="45"/>
      <c r="R82" s="96"/>
      <c r="S82" s="43"/>
      <c r="T82" s="42"/>
      <c r="U82" s="61"/>
      <c r="V82" s="41"/>
      <c r="W82" s="94"/>
      <c r="X82" s="93"/>
      <c r="Y82" s="41"/>
      <c r="Z82" s="94"/>
      <c r="AA82" s="93"/>
      <c r="AB82" s="5" t="s">
        <v>0</v>
      </c>
      <c r="AC82" s="92"/>
    </row>
  </sheetData>
  <sheetProtection sheet="1" objects="1" scenarios="1"/>
  <autoFilter ref="A1:AB82" xr:uid="{ADE17B22-7299-478E-848D-F8004A5A5A32}"/>
  <mergeCells count="31">
    <mergeCell ref="C2:H2"/>
    <mergeCell ref="I2:L2"/>
    <mergeCell ref="I3:L3"/>
    <mergeCell ref="J5:L5"/>
    <mergeCell ref="AB2:AB6"/>
    <mergeCell ref="O3:P3"/>
    <mergeCell ref="S3:T3"/>
    <mergeCell ref="V3:X3"/>
    <mergeCell ref="Y3:AA3"/>
    <mergeCell ref="O2:T2"/>
    <mergeCell ref="V2:AA2"/>
    <mergeCell ref="S4:T4"/>
    <mergeCell ref="R4:R7"/>
    <mergeCell ref="T6:T7"/>
    <mergeCell ref="Z6:AA6"/>
    <mergeCell ref="U2:U6"/>
    <mergeCell ref="D51:H51"/>
    <mergeCell ref="A5:A7"/>
    <mergeCell ref="V4:X4"/>
    <mergeCell ref="Y4:AA4"/>
    <mergeCell ref="N4:N6"/>
    <mergeCell ref="O4:P4"/>
    <mergeCell ref="Z7:AA7"/>
    <mergeCell ref="C6:G6"/>
    <mergeCell ref="W7:X7"/>
    <mergeCell ref="I4:J4"/>
    <mergeCell ref="K4:L4"/>
    <mergeCell ref="O6:O7"/>
    <mergeCell ref="P6:P7"/>
    <mergeCell ref="S6:S7"/>
    <mergeCell ref="W6:X6"/>
  </mergeCells>
  <conditionalFormatting sqref="N7:N8">
    <cfRule type="cellIs" dxfId="890" priority="1" operator="equal">
      <formula>"◄"</formula>
    </cfRule>
    <cfRule type="cellIs" dxfId="889" priority="2" operator="equal">
      <formula>"•"</formula>
    </cfRule>
    <cfRule type="cellIs" priority="3" operator="equal">
      <formula>"◄"</formula>
    </cfRule>
    <cfRule type="cellIs" dxfId="888" priority="4" operator="equal">
      <formula>"►"</formula>
    </cfRule>
  </conditionalFormatting>
  <conditionalFormatting sqref="N21 N28 N40">
    <cfRule type="cellIs" priority="47" operator="equal">
      <formula>"◄"</formula>
    </cfRule>
    <cfRule type="cellIs" dxfId="887" priority="46" operator="equal">
      <formula>"•"</formula>
    </cfRule>
    <cfRule type="cellIs" dxfId="886" priority="45" operator="equal">
      <formula>"◄"</formula>
    </cfRule>
    <cfRule type="cellIs" dxfId="885" priority="48" operator="equal">
      <formula>"►"</formula>
    </cfRule>
  </conditionalFormatting>
  <conditionalFormatting sqref="N34">
    <cfRule type="cellIs" dxfId="884" priority="9" operator="equal">
      <formula>"◄"</formula>
    </cfRule>
    <cfRule type="cellIs" dxfId="883" priority="10" operator="equal">
      <formula>"•"</formula>
    </cfRule>
    <cfRule type="cellIs" priority="11" operator="equal">
      <formula>"◄"</formula>
    </cfRule>
    <cfRule type="cellIs" dxfId="882" priority="12" operator="equal">
      <formula>"►"</formula>
    </cfRule>
  </conditionalFormatting>
  <conditionalFormatting sqref="N50">
    <cfRule type="cellIs" dxfId="881" priority="28" operator="equal">
      <formula>"►"</formula>
    </cfRule>
    <cfRule type="cellIs" priority="27" operator="equal">
      <formula>"◄"</formula>
    </cfRule>
    <cfRule type="cellIs" dxfId="880" priority="25" operator="equal">
      <formula>"◄"</formula>
    </cfRule>
    <cfRule type="cellIs" dxfId="879" priority="26" operator="equal">
      <formula>"•"</formula>
    </cfRule>
  </conditionalFormatting>
  <conditionalFormatting sqref="N60 N72">
    <cfRule type="cellIs" dxfId="878" priority="33" operator="equal">
      <formula>"◄"</formula>
    </cfRule>
    <cfRule type="cellIs" dxfId="877" priority="36" operator="equal">
      <formula>"►"</formula>
    </cfRule>
    <cfRule type="cellIs" priority="35" operator="equal">
      <formula>"◄"</formula>
    </cfRule>
    <cfRule type="cellIs" dxfId="876" priority="34" operator="equal">
      <formula>"•"</formula>
    </cfRule>
  </conditionalFormatting>
  <conditionalFormatting sqref="N82">
    <cfRule type="cellIs" priority="19" operator="equal">
      <formula>"◄"</formula>
    </cfRule>
    <cfRule type="cellIs" dxfId="875" priority="17" operator="equal">
      <formula>"◄"</formula>
    </cfRule>
    <cfRule type="cellIs" dxfId="874" priority="18" operator="equal">
      <formula>"•"</formula>
    </cfRule>
    <cfRule type="cellIs" dxfId="873" priority="20" operator="equal">
      <formula>"►"</formula>
    </cfRule>
  </conditionalFormatting>
  <conditionalFormatting sqref="R8">
    <cfRule type="cellIs" dxfId="872" priority="37" operator="equal">
      <formula>"◄"</formula>
    </cfRule>
    <cfRule type="cellIs" dxfId="871" priority="38" operator="equal">
      <formula>"•"</formula>
    </cfRule>
    <cfRule type="cellIs" priority="39" operator="equal">
      <formula>"◄"</formula>
    </cfRule>
    <cfRule type="cellIs" dxfId="870" priority="40" operator="equal">
      <formula>"►"</formula>
    </cfRule>
  </conditionalFormatting>
  <conditionalFormatting sqref="R21 R28 R40">
    <cfRule type="cellIs" dxfId="869" priority="41" operator="equal">
      <formula>"◄"</formula>
    </cfRule>
    <cfRule type="cellIs" priority="43" operator="equal">
      <formula>"◄"</formula>
    </cfRule>
    <cfRule type="cellIs" dxfId="868" priority="44" operator="equal">
      <formula>"►"</formula>
    </cfRule>
    <cfRule type="cellIs" dxfId="867" priority="42" operator="equal">
      <formula>"•"</formula>
    </cfRule>
  </conditionalFormatting>
  <conditionalFormatting sqref="R34">
    <cfRule type="cellIs" dxfId="866" priority="5" operator="equal">
      <formula>"◄"</formula>
    </cfRule>
    <cfRule type="cellIs" priority="7" operator="equal">
      <formula>"◄"</formula>
    </cfRule>
    <cfRule type="cellIs" dxfId="865" priority="8" operator="equal">
      <formula>"►"</formula>
    </cfRule>
    <cfRule type="cellIs" dxfId="864" priority="6" operator="equal">
      <formula>"•"</formula>
    </cfRule>
  </conditionalFormatting>
  <conditionalFormatting sqref="R50">
    <cfRule type="cellIs" dxfId="863" priority="24" operator="equal">
      <formula>"►"</formula>
    </cfRule>
    <cfRule type="cellIs" priority="23" operator="equal">
      <formula>"◄"</formula>
    </cfRule>
    <cfRule type="cellIs" dxfId="862" priority="22" operator="equal">
      <formula>"•"</formula>
    </cfRule>
    <cfRule type="cellIs" dxfId="861" priority="21" operator="equal">
      <formula>"◄"</formula>
    </cfRule>
  </conditionalFormatting>
  <conditionalFormatting sqref="R60 R72">
    <cfRule type="cellIs" dxfId="860" priority="29" operator="equal">
      <formula>"◄"</formula>
    </cfRule>
    <cfRule type="cellIs" dxfId="859" priority="30" operator="equal">
      <formula>"•"</formula>
    </cfRule>
    <cfRule type="cellIs" priority="31" operator="equal">
      <formula>"◄"</formula>
    </cfRule>
    <cfRule type="cellIs" dxfId="858" priority="32" operator="equal">
      <formula>"►"</formula>
    </cfRule>
  </conditionalFormatting>
  <conditionalFormatting sqref="R82">
    <cfRule type="cellIs" dxfId="857" priority="16" operator="equal">
      <formula>"►"</formula>
    </cfRule>
    <cfRule type="cellIs" priority="15" operator="equal">
      <formula>"◄"</formula>
    </cfRule>
    <cfRule type="cellIs" dxfId="856" priority="14" operator="equal">
      <formula>"•"</formula>
    </cfRule>
    <cfRule type="cellIs" dxfId="855" priority="13" operator="equal">
      <formula>"◄"</formula>
    </cfRule>
  </conditionalFormatting>
  <hyperlinks>
    <hyperlink ref="I4" location="'timbres manquants'!A1" display="'timbres manquants'!A1" xr:uid="{B7944DDE-6340-428B-80BB-1FA89C74D103}"/>
  </hyperlinks>
  <printOptions horizontalCentered="1"/>
  <pageMargins left="0" right="0" top="0.31496062992125984" bottom="0" header="0" footer="0"/>
  <pageSetup paperSize="9" scale="74" orientation="landscape" horizontalDpi="4294967292" verticalDpi="4294967293" r:id="rId1"/>
  <headerFooter>
    <oddHeader>&amp;L    &amp;A&amp;C&amp;P van &amp;N&amp;R&amp;G</oddHeader>
    <oddFooter>&amp;R&amp;G</oddFooter>
  </headerFooter>
  <rowBreaks count="1" manualBreakCount="1">
    <brk id="39" min="1" max="12"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64ACE-46B6-4FA2-98B9-CA3168E9E5BA}">
  <dimension ref="A1:AF107"/>
  <sheetViews>
    <sheetView showZeros="0" zoomScale="90" zoomScaleNormal="90" workbookViewId="0">
      <pane xSplit="2" ySplit="7" topLeftCell="C8" activePane="bottomRight" state="frozen"/>
      <selection pane="topRight" activeCell="D1" sqref="D1"/>
      <selection pane="bottomLeft" activeCell="A8" sqref="A8"/>
      <selection pane="bottomRight" activeCell="I8" sqref="I8"/>
    </sheetView>
  </sheetViews>
  <sheetFormatPr defaultRowHeight="14.4" x14ac:dyDescent="0.3"/>
  <cols>
    <col min="1" max="1" width="5.88671875" style="2" customWidth="1"/>
    <col min="2" max="2" width="3" style="90" customWidth="1"/>
    <col min="3" max="3" width="5.88671875" style="90" customWidth="1"/>
    <col min="4" max="4" width="5.33203125" style="90" customWidth="1"/>
    <col min="5" max="5" width="8.88671875" style="91" customWidth="1"/>
    <col min="6" max="6" width="7.44140625" style="316" customWidth="1"/>
    <col min="7" max="7" width="11.44140625" style="90" customWidth="1"/>
    <col min="8" max="8" width="55.88671875" style="90" customWidth="1"/>
    <col min="9" max="9" width="24.33203125" style="90" customWidth="1"/>
    <col min="10" max="10" width="6.21875" style="90" customWidth="1"/>
    <col min="11" max="11" width="6.77734375" style="90" customWidth="1"/>
    <col min="12" max="12" width="31.77734375" style="90" customWidth="1"/>
    <col min="13" max="13" width="1.109375" style="2" customWidth="1"/>
    <col min="14" max="14" width="3.109375" style="2" customWidth="1"/>
    <col min="15" max="15" width="6.21875" style="2" customWidth="1"/>
    <col min="16" max="16" width="7.44140625" style="2" customWidth="1"/>
    <col min="17" max="17" width="0.6640625" style="2" customWidth="1"/>
    <col min="18" max="18" width="2.44140625" style="2" customWidth="1"/>
    <col min="19" max="20" width="6.5546875" style="2" customWidth="1"/>
    <col min="21" max="21" width="3" style="90" customWidth="1"/>
    <col min="22" max="24" width="5.109375" style="2" customWidth="1"/>
    <col min="25" max="27" width="4.88671875" style="2" customWidth="1"/>
    <col min="28" max="28" width="1.33203125" style="2" customWidth="1"/>
    <col min="29" max="16384" width="8.88671875" style="2"/>
  </cols>
  <sheetData>
    <row r="1" spans="1:32" ht="15" customHeight="1" thickBot="1" x14ac:dyDescent="0.35">
      <c r="B1" s="88"/>
      <c r="C1" s="2"/>
      <c r="D1" s="2"/>
      <c r="E1" s="152"/>
      <c r="F1" s="359"/>
      <c r="G1" s="2"/>
      <c r="H1" s="2"/>
      <c r="I1" s="2"/>
      <c r="J1" s="2"/>
      <c r="K1" s="2"/>
      <c r="L1" s="2"/>
      <c r="U1" s="88"/>
    </row>
    <row r="2" spans="1:32" ht="54" customHeight="1" thickTop="1" thickBot="1" x14ac:dyDescent="0.35">
      <c r="A2" s="151"/>
      <c r="B2" s="572"/>
      <c r="C2" s="857" t="s">
        <v>1446</v>
      </c>
      <c r="D2" s="858"/>
      <c r="E2" s="858"/>
      <c r="F2" s="858"/>
      <c r="G2" s="858"/>
      <c r="H2" s="872"/>
      <c r="I2" s="873" t="s">
        <v>85</v>
      </c>
      <c r="J2" s="874"/>
      <c r="K2" s="874"/>
      <c r="L2" s="861"/>
      <c r="M2" s="97"/>
      <c r="N2" s="150"/>
      <c r="O2" s="851" t="s">
        <v>315</v>
      </c>
      <c r="P2" s="852"/>
      <c r="Q2" s="852"/>
      <c r="R2" s="852"/>
      <c r="S2" s="852"/>
      <c r="T2" s="852"/>
      <c r="U2" s="902" t="s">
        <v>83</v>
      </c>
      <c r="V2" s="842" t="s">
        <v>314</v>
      </c>
      <c r="W2" s="843"/>
      <c r="X2" s="844"/>
      <c r="Y2" s="844"/>
      <c r="Z2" s="844"/>
      <c r="AA2" s="845"/>
      <c r="AB2" s="879"/>
    </row>
    <row r="3" spans="1:32" ht="43.8" customHeight="1" thickTop="1" thickBot="1" x14ac:dyDescent="0.25">
      <c r="A3" s="573">
        <f>SUM(A8:A107)</f>
        <v>11</v>
      </c>
      <c r="B3" s="572"/>
      <c r="C3" s="148"/>
      <c r="D3" s="146" t="s">
        <v>1445</v>
      </c>
      <c r="E3" s="147"/>
      <c r="F3" s="358"/>
      <c r="G3" s="146"/>
      <c r="H3" s="145"/>
      <c r="I3" s="787" t="s">
        <v>80</v>
      </c>
      <c r="J3" s="788"/>
      <c r="K3" s="788"/>
      <c r="L3" s="789"/>
      <c r="M3" s="97"/>
      <c r="N3" s="144" t="str">
        <f>IF(COUNTIF(M8:M1581,"?")&gt;=1,"?","")</f>
        <v/>
      </c>
      <c r="O3" s="838" t="s">
        <v>79</v>
      </c>
      <c r="P3" s="839"/>
      <c r="Q3" s="65"/>
      <c r="R3" s="82" t="str">
        <f>IF(COUNTIF(R8:R27,"◄►")&gt;=1,"◄►","")</f>
        <v/>
      </c>
      <c r="S3" s="838" t="s">
        <v>79</v>
      </c>
      <c r="T3" s="839"/>
      <c r="U3" s="902"/>
      <c r="V3" s="840">
        <f>SUM(W8:X107)</f>
        <v>0</v>
      </c>
      <c r="W3" s="841"/>
      <c r="X3" s="841"/>
      <c r="Y3" s="840">
        <f>SUM(Z8:AA107)</f>
        <v>0</v>
      </c>
      <c r="Z3" s="841"/>
      <c r="AA3" s="841"/>
      <c r="AB3" s="837"/>
    </row>
    <row r="4" spans="1:32" ht="51.6" customHeight="1" thickTop="1" thickBot="1" x14ac:dyDescent="0.35">
      <c r="A4" s="151"/>
      <c r="B4" s="572"/>
      <c r="C4" s="142"/>
      <c r="D4" s="141" t="s">
        <v>78</v>
      </c>
      <c r="E4" s="140"/>
      <c r="F4" s="357"/>
      <c r="G4" s="139"/>
      <c r="H4" s="138"/>
      <c r="I4" s="895" t="s">
        <v>6082</v>
      </c>
      <c r="J4" s="896"/>
      <c r="K4" s="832" t="s">
        <v>6083</v>
      </c>
      <c r="L4" s="878"/>
      <c r="M4" s="97"/>
      <c r="N4" s="875" t="s">
        <v>311</v>
      </c>
      <c r="O4" s="830" t="s">
        <v>312</v>
      </c>
      <c r="P4" s="831"/>
      <c r="Q4" s="65"/>
      <c r="R4" s="829" t="s">
        <v>311</v>
      </c>
      <c r="S4" s="817" t="s">
        <v>310</v>
      </c>
      <c r="T4" s="818"/>
      <c r="U4" s="902"/>
      <c r="V4" s="846" t="s">
        <v>309</v>
      </c>
      <c r="W4" s="847"/>
      <c r="X4" s="847"/>
      <c r="Y4" s="848" t="s">
        <v>308</v>
      </c>
      <c r="Z4" s="849"/>
      <c r="AA4" s="850"/>
      <c r="AB4" s="837"/>
    </row>
    <row r="5" spans="1:32" ht="35.4" customHeight="1" thickTop="1" thickBot="1" x14ac:dyDescent="0.25">
      <c r="A5" s="855" t="s">
        <v>4568</v>
      </c>
      <c r="B5" s="572"/>
      <c r="C5" s="137"/>
      <c r="D5" s="136" t="s">
        <v>76</v>
      </c>
      <c r="E5" s="135"/>
      <c r="F5" s="356" t="s">
        <v>75</v>
      </c>
      <c r="G5" s="133" t="s">
        <v>74</v>
      </c>
      <c r="H5" s="132" t="s">
        <v>73</v>
      </c>
      <c r="I5" s="131" t="s">
        <v>72</v>
      </c>
      <c r="J5" s="876" t="s">
        <v>71</v>
      </c>
      <c r="K5" s="986"/>
      <c r="L5" s="986"/>
      <c r="M5" s="97"/>
      <c r="N5" s="875"/>
      <c r="O5" s="518">
        <f>SUM(O9:O107)</f>
        <v>0</v>
      </c>
      <c r="P5" s="519">
        <f>SUM(P9:P107)</f>
        <v>0</v>
      </c>
      <c r="Q5" s="65"/>
      <c r="R5" s="829"/>
      <c r="S5" s="518">
        <f>SUM(S9:S107)</f>
        <v>0</v>
      </c>
      <c r="T5" s="519">
        <f>SUM(T9:T107)</f>
        <v>0</v>
      </c>
      <c r="U5" s="902"/>
      <c r="V5" s="74" t="s">
        <v>68</v>
      </c>
      <c r="W5" s="71" t="s">
        <v>70</v>
      </c>
      <c r="X5" s="73" t="s">
        <v>306</v>
      </c>
      <c r="Y5" s="72" t="s">
        <v>68</v>
      </c>
      <c r="Z5" s="71" t="s">
        <v>64</v>
      </c>
      <c r="AA5" s="70" t="s">
        <v>305</v>
      </c>
      <c r="AB5" s="837"/>
    </row>
    <row r="6" spans="1:32" ht="19.8" customHeight="1" thickTop="1" thickBot="1" x14ac:dyDescent="0.25">
      <c r="A6" s="856"/>
      <c r="B6" s="582"/>
      <c r="C6" s="869"/>
      <c r="D6" s="870"/>
      <c r="E6" s="870"/>
      <c r="F6" s="870"/>
      <c r="G6" s="871"/>
      <c r="H6" s="130"/>
      <c r="I6" s="129" t="s">
        <v>66</v>
      </c>
      <c r="J6" s="129"/>
      <c r="K6" s="129"/>
      <c r="L6" s="129" t="s">
        <v>65</v>
      </c>
      <c r="M6" s="97"/>
      <c r="N6" s="875"/>
      <c r="O6" s="823" t="s">
        <v>64</v>
      </c>
      <c r="P6" s="819" t="s">
        <v>302</v>
      </c>
      <c r="Q6" s="65"/>
      <c r="R6" s="829"/>
      <c r="S6" s="823" t="s">
        <v>64</v>
      </c>
      <c r="T6" s="819" t="s">
        <v>302</v>
      </c>
      <c r="U6" s="902"/>
      <c r="V6" s="66" t="s">
        <v>60</v>
      </c>
      <c r="W6" s="834"/>
      <c r="X6" s="835"/>
      <c r="Y6" s="63" t="s">
        <v>60</v>
      </c>
      <c r="Z6" s="834"/>
      <c r="AA6" s="835"/>
      <c r="AB6" s="837"/>
      <c r="AE6" s="127"/>
      <c r="AF6" s="127"/>
    </row>
    <row r="7" spans="1:32" ht="15" thickBot="1" x14ac:dyDescent="0.25">
      <c r="A7" s="856"/>
      <c r="B7" s="583"/>
      <c r="C7" s="126" t="s">
        <v>60</v>
      </c>
      <c r="D7" s="125" t="s">
        <v>61</v>
      </c>
      <c r="E7" s="124"/>
      <c r="F7" s="355" t="s">
        <v>61</v>
      </c>
      <c r="G7" s="123" t="s">
        <v>61</v>
      </c>
      <c r="H7" s="122" t="s">
        <v>62</v>
      </c>
      <c r="I7" s="121" t="s">
        <v>61</v>
      </c>
      <c r="J7" s="121" t="s">
        <v>61</v>
      </c>
      <c r="K7" s="121" t="s">
        <v>61</v>
      </c>
      <c r="L7" s="121" t="s">
        <v>61</v>
      </c>
      <c r="M7" s="97"/>
      <c r="N7" s="309"/>
      <c r="O7" s="824"/>
      <c r="P7" s="820"/>
      <c r="Q7" s="65"/>
      <c r="R7" s="829"/>
      <c r="S7" s="824"/>
      <c r="T7" s="820"/>
      <c r="U7" s="64"/>
      <c r="V7" s="63" t="s">
        <v>60</v>
      </c>
      <c r="W7" s="853" t="s">
        <v>1557</v>
      </c>
      <c r="X7" s="854"/>
      <c r="Y7" s="63" t="s">
        <v>60</v>
      </c>
      <c r="Z7" s="853" t="s">
        <v>1557</v>
      </c>
      <c r="AA7" s="854"/>
      <c r="AB7" s="879" t="s">
        <v>1444</v>
      </c>
    </row>
    <row r="8" spans="1:32" ht="30" customHeight="1" thickTop="1" thickBot="1" x14ac:dyDescent="0.3">
      <c r="A8" s="116"/>
      <c r="B8" s="14">
        <f>ROWS(B10:B20)-1</f>
        <v>10</v>
      </c>
      <c r="C8" s="777" t="s">
        <v>1443</v>
      </c>
      <c r="D8" s="987"/>
      <c r="E8" s="987"/>
      <c r="F8" s="987"/>
      <c r="G8" s="987"/>
      <c r="H8" s="987"/>
      <c r="I8" s="99" t="s">
        <v>1434</v>
      </c>
      <c r="J8" s="99"/>
      <c r="K8" s="99"/>
      <c r="L8" s="98"/>
      <c r="M8" s="97"/>
      <c r="N8" s="96" t="str">
        <f>IF(COUNTIF(M10:M27,"?")&gt;0,"?",IF(AND(O8="◄",P8="►"),"◄►",IF(O8="◄","◄",IF(P8="►","►",""))))</f>
        <v>◄</v>
      </c>
      <c r="O8" s="43" t="str">
        <f>IF(SUM(O10:O20)+1=ROWS(O10:O20)-COUNTIF(O10:O20,"-"),"","◄")</f>
        <v>◄</v>
      </c>
      <c r="P8" s="42" t="str">
        <f>IF(SUM(P10:P20)&gt;0,"►","")</f>
        <v/>
      </c>
      <c r="Q8" s="45"/>
      <c r="R8" s="96" t="str">
        <f>IF(COUNTIF(Q10:Q27,"?")&gt;0,"?",IF(AND(S8="◄",T8="►"),"◄►",IF(S8="◄","◄",IF(T8="►","►",""))))</f>
        <v>◄</v>
      </c>
      <c r="S8" s="43" t="str">
        <f>IF(SUM(S10:S20)+1=ROWS(S10:S20)-COUNTIF(S10:S20,"-"),"","◄")</f>
        <v>◄</v>
      </c>
      <c r="T8" s="42" t="str">
        <f>IF(SUM(T10:T20)&gt;0,"►","")</f>
        <v/>
      </c>
      <c r="U8" s="61">
        <f>ROWS(U10:U20)-1</f>
        <v>10</v>
      </c>
      <c r="V8" s="41">
        <f>SUM(V10:V20)-V20</f>
        <v>0</v>
      </c>
      <c r="W8" s="94" t="s">
        <v>51</v>
      </c>
      <c r="X8" s="93"/>
      <c r="Y8" s="41">
        <f>SUM(Y10:Y20)-Y20</f>
        <v>0</v>
      </c>
      <c r="Z8" s="94" t="s">
        <v>51</v>
      </c>
      <c r="AA8" s="93"/>
      <c r="AB8" s="837"/>
      <c r="AC8" s="92"/>
    </row>
    <row r="9" spans="1:32" x14ac:dyDescent="0.25">
      <c r="A9" s="114"/>
      <c r="B9" s="23"/>
      <c r="C9" s="325"/>
      <c r="D9" s="324"/>
      <c r="E9" s="323"/>
      <c r="F9" s="322"/>
      <c r="G9" s="321"/>
      <c r="H9" s="320" t="s">
        <v>1442</v>
      </c>
      <c r="I9" s="319"/>
      <c r="J9" s="319"/>
      <c r="K9" s="319"/>
      <c r="L9" s="319"/>
      <c r="M9" s="319"/>
      <c r="N9" s="319"/>
      <c r="O9" s="319"/>
      <c r="P9" s="319"/>
      <c r="Q9" s="319"/>
      <c r="R9" s="319"/>
      <c r="S9" s="319"/>
      <c r="T9" s="319"/>
      <c r="U9" s="319"/>
      <c r="V9" s="319"/>
      <c r="W9" s="319"/>
      <c r="X9" s="319"/>
      <c r="Y9" s="319"/>
      <c r="Z9" s="319"/>
      <c r="AA9" s="319"/>
      <c r="AB9" s="837"/>
      <c r="AC9" s="92"/>
    </row>
    <row r="10" spans="1:32" x14ac:dyDescent="0.25">
      <c r="A10" s="114"/>
      <c r="B10" s="23"/>
      <c r="C10" s="113"/>
      <c r="D10" s="155" t="s">
        <v>1404</v>
      </c>
      <c r="E10" s="154">
        <v>1</v>
      </c>
      <c r="F10" s="326" t="s">
        <v>1426</v>
      </c>
      <c r="G10" s="111">
        <v>0.5</v>
      </c>
      <c r="H10" s="110" t="s">
        <v>2180</v>
      </c>
      <c r="I10" s="109"/>
      <c r="J10" s="108"/>
      <c r="K10" s="108"/>
      <c r="L10" s="119"/>
      <c r="M10" s="106" t="str">
        <f t="shared" ref="M10:M15" si="0">IF(N10="?","?","")</f>
        <v/>
      </c>
      <c r="N10" s="106" t="str">
        <f t="shared" ref="N10:N15" si="1">IF(AND(O10="",P10&gt;0),"?",IF(O10="","◄",IF(P10&gt;=1,"►","")))</f>
        <v>◄</v>
      </c>
      <c r="O10" s="25"/>
      <c r="P10" s="24"/>
      <c r="Q10" s="106" t="str">
        <f t="shared" ref="Q10:Q15" si="2">IF(R10="?","?","")</f>
        <v/>
      </c>
      <c r="R10" s="106" t="str">
        <f t="shared" ref="R10:R15" si="3">IF(AND(S10="",T10&gt;0),"?",IF(S10="","◄",IF(T10&gt;=1,"►","")))</f>
        <v>◄</v>
      </c>
      <c r="S10" s="25"/>
      <c r="T10" s="24"/>
      <c r="U10" s="23"/>
      <c r="V10" s="22"/>
      <c r="W10" s="105">
        <f t="shared" ref="W10:X15" si="4">(O10*V10)</f>
        <v>0</v>
      </c>
      <c r="X10" s="104">
        <f t="shared" si="4"/>
        <v>0</v>
      </c>
      <c r="Y10" s="19"/>
      <c r="Z10" s="103">
        <f t="shared" ref="Z10:AA15" si="5">(S10*Y10)</f>
        <v>0</v>
      </c>
      <c r="AA10" s="102">
        <f t="shared" si="5"/>
        <v>0</v>
      </c>
      <c r="AB10" s="837"/>
      <c r="AC10" s="92"/>
    </row>
    <row r="11" spans="1:32" x14ac:dyDescent="0.25">
      <c r="A11" s="114"/>
      <c r="B11" s="23"/>
      <c r="C11" s="113"/>
      <c r="D11" s="189" t="s">
        <v>1404</v>
      </c>
      <c r="E11" s="188" t="s">
        <v>382</v>
      </c>
      <c r="F11" s="326" t="s">
        <v>1426</v>
      </c>
      <c r="G11" s="111">
        <v>0.5</v>
      </c>
      <c r="H11" s="110" t="s">
        <v>2181</v>
      </c>
      <c r="I11" s="109"/>
      <c r="J11" s="108"/>
      <c r="K11" s="108"/>
      <c r="L11" s="119"/>
      <c r="M11" s="106" t="str">
        <f t="shared" si="0"/>
        <v/>
      </c>
      <c r="N11" s="106" t="str">
        <f t="shared" si="1"/>
        <v>◄</v>
      </c>
      <c r="O11" s="25"/>
      <c r="P11" s="24"/>
      <c r="Q11" s="106" t="str">
        <f t="shared" si="2"/>
        <v/>
      </c>
      <c r="R11" s="106" t="str">
        <f t="shared" si="3"/>
        <v>◄</v>
      </c>
      <c r="S11" s="25"/>
      <c r="T11" s="24"/>
      <c r="U11" s="23"/>
      <c r="V11" s="22"/>
      <c r="W11" s="105">
        <f t="shared" si="4"/>
        <v>0</v>
      </c>
      <c r="X11" s="104">
        <f t="shared" si="4"/>
        <v>0</v>
      </c>
      <c r="Y11" s="19"/>
      <c r="Z11" s="103">
        <f t="shared" si="5"/>
        <v>0</v>
      </c>
      <c r="AA11" s="102">
        <f t="shared" si="5"/>
        <v>0</v>
      </c>
      <c r="AB11" s="837"/>
      <c r="AC11" s="92"/>
    </row>
    <row r="12" spans="1:32" x14ac:dyDescent="0.25">
      <c r="A12" s="114"/>
      <c r="B12" s="23"/>
      <c r="C12" s="113"/>
      <c r="D12" s="189" t="s">
        <v>1404</v>
      </c>
      <c r="E12" s="188" t="s">
        <v>1441</v>
      </c>
      <c r="F12" s="326" t="s">
        <v>1426</v>
      </c>
      <c r="G12" s="111">
        <v>0.5</v>
      </c>
      <c r="H12" s="110" t="s">
        <v>2182</v>
      </c>
      <c r="I12" s="109"/>
      <c r="J12" s="108"/>
      <c r="K12" s="108"/>
      <c r="L12" s="119"/>
      <c r="M12" s="106" t="str">
        <f t="shared" si="0"/>
        <v/>
      </c>
      <c r="N12" s="106" t="str">
        <f t="shared" si="1"/>
        <v>◄</v>
      </c>
      <c r="O12" s="25"/>
      <c r="P12" s="24"/>
      <c r="Q12" s="106" t="str">
        <f t="shared" si="2"/>
        <v/>
      </c>
      <c r="R12" s="106" t="str">
        <f t="shared" si="3"/>
        <v>◄</v>
      </c>
      <c r="S12" s="25"/>
      <c r="T12" s="24"/>
      <c r="U12" s="23"/>
      <c r="V12" s="22"/>
      <c r="W12" s="105">
        <f t="shared" si="4"/>
        <v>0</v>
      </c>
      <c r="X12" s="104">
        <f t="shared" si="4"/>
        <v>0</v>
      </c>
      <c r="Y12" s="19"/>
      <c r="Z12" s="103">
        <f t="shared" si="5"/>
        <v>0</v>
      </c>
      <c r="AA12" s="102">
        <f t="shared" si="5"/>
        <v>0</v>
      </c>
      <c r="AB12" s="5" t="s">
        <v>0</v>
      </c>
      <c r="AC12" s="92"/>
    </row>
    <row r="13" spans="1:32" x14ac:dyDescent="0.25">
      <c r="A13" s="114"/>
      <c r="B13" s="23"/>
      <c r="C13" s="113"/>
      <c r="D13" s="155" t="s">
        <v>1404</v>
      </c>
      <c r="E13" s="154" t="s">
        <v>1440</v>
      </c>
      <c r="F13" s="326" t="s">
        <v>1426</v>
      </c>
      <c r="G13" s="111">
        <v>0.5</v>
      </c>
      <c r="H13" s="110" t="s">
        <v>2183</v>
      </c>
      <c r="I13" s="109"/>
      <c r="J13" s="108"/>
      <c r="K13" s="108"/>
      <c r="L13" s="119"/>
      <c r="M13" s="106" t="str">
        <f t="shared" si="0"/>
        <v/>
      </c>
      <c r="N13" s="106" t="str">
        <f t="shared" si="1"/>
        <v>◄</v>
      </c>
      <c r="O13" s="25"/>
      <c r="P13" s="24"/>
      <c r="Q13" s="106" t="str">
        <f t="shared" si="2"/>
        <v/>
      </c>
      <c r="R13" s="106" t="str">
        <f t="shared" si="3"/>
        <v>◄</v>
      </c>
      <c r="S13" s="25"/>
      <c r="T13" s="24"/>
      <c r="U13" s="23"/>
      <c r="V13" s="22"/>
      <c r="W13" s="105">
        <f t="shared" si="4"/>
        <v>0</v>
      </c>
      <c r="X13" s="104">
        <f t="shared" si="4"/>
        <v>0</v>
      </c>
      <c r="Y13" s="19"/>
      <c r="Z13" s="103">
        <f t="shared" si="5"/>
        <v>0</v>
      </c>
      <c r="AA13" s="102">
        <f t="shared" si="5"/>
        <v>0</v>
      </c>
      <c r="AB13" s="5" t="s">
        <v>0</v>
      </c>
      <c r="AC13" s="92"/>
    </row>
    <row r="14" spans="1:32" x14ac:dyDescent="0.25">
      <c r="A14" s="114"/>
      <c r="B14" s="23"/>
      <c r="C14" s="113"/>
      <c r="D14" s="155" t="s">
        <v>1404</v>
      </c>
      <c r="E14" s="154">
        <v>2</v>
      </c>
      <c r="F14" s="326" t="s">
        <v>1426</v>
      </c>
      <c r="G14" s="111">
        <v>1</v>
      </c>
      <c r="H14" s="110" t="s">
        <v>2184</v>
      </c>
      <c r="I14" s="109"/>
      <c r="J14" s="108"/>
      <c r="K14" s="108"/>
      <c r="L14" s="119"/>
      <c r="M14" s="106" t="str">
        <f t="shared" si="0"/>
        <v/>
      </c>
      <c r="N14" s="106" t="str">
        <f t="shared" si="1"/>
        <v>◄</v>
      </c>
      <c r="O14" s="25"/>
      <c r="P14" s="24"/>
      <c r="Q14" s="106" t="str">
        <f t="shared" si="2"/>
        <v/>
      </c>
      <c r="R14" s="106" t="str">
        <f t="shared" si="3"/>
        <v>◄</v>
      </c>
      <c r="S14" s="25"/>
      <c r="T14" s="24"/>
      <c r="U14" s="23"/>
      <c r="V14" s="22"/>
      <c r="W14" s="105">
        <f t="shared" si="4"/>
        <v>0</v>
      </c>
      <c r="X14" s="104">
        <f t="shared" si="4"/>
        <v>0</v>
      </c>
      <c r="Y14" s="19"/>
      <c r="Z14" s="103">
        <f t="shared" si="5"/>
        <v>0</v>
      </c>
      <c r="AA14" s="102">
        <f t="shared" si="5"/>
        <v>0</v>
      </c>
      <c r="AB14" s="5" t="s">
        <v>0</v>
      </c>
      <c r="AC14" s="92"/>
    </row>
    <row r="15" spans="1:32" x14ac:dyDescent="0.25">
      <c r="A15" s="114"/>
      <c r="B15" s="23"/>
      <c r="C15" s="113"/>
      <c r="D15" s="189" t="s">
        <v>1404</v>
      </c>
      <c r="E15" s="188" t="s">
        <v>1347</v>
      </c>
      <c r="F15" s="326" t="s">
        <v>1426</v>
      </c>
      <c r="G15" s="111">
        <v>1</v>
      </c>
      <c r="H15" s="110" t="s">
        <v>2185</v>
      </c>
      <c r="I15" s="354"/>
      <c r="J15" s="234"/>
      <c r="K15" s="234"/>
      <c r="L15" s="353"/>
      <c r="M15" s="106" t="str">
        <f t="shared" si="0"/>
        <v/>
      </c>
      <c r="N15" s="106" t="str">
        <f t="shared" si="1"/>
        <v>◄</v>
      </c>
      <c r="O15" s="352"/>
      <c r="P15" s="351"/>
      <c r="Q15" s="106" t="str">
        <f t="shared" si="2"/>
        <v/>
      </c>
      <c r="R15" s="106" t="str">
        <f t="shared" si="3"/>
        <v>◄</v>
      </c>
      <c r="S15" s="352"/>
      <c r="T15" s="351"/>
      <c r="U15" s="23"/>
      <c r="V15" s="350"/>
      <c r="W15" s="349">
        <f t="shared" si="4"/>
        <v>0</v>
      </c>
      <c r="X15" s="348">
        <f t="shared" si="4"/>
        <v>0</v>
      </c>
      <c r="Y15" s="347"/>
      <c r="Z15" s="346">
        <f t="shared" si="5"/>
        <v>0</v>
      </c>
      <c r="AA15" s="345">
        <f t="shared" si="5"/>
        <v>0</v>
      </c>
      <c r="AB15" s="5" t="s">
        <v>0</v>
      </c>
      <c r="AC15" s="92"/>
    </row>
    <row r="16" spans="1:32" ht="13.8" customHeight="1" x14ac:dyDescent="0.3">
      <c r="A16" s="319"/>
      <c r="B16" s="319"/>
      <c r="C16" s="325"/>
      <c r="D16" s="324"/>
      <c r="E16" s="323"/>
      <c r="F16" s="322"/>
      <c r="G16" s="321"/>
      <c r="H16" s="329" t="s">
        <v>1439</v>
      </c>
      <c r="I16" s="319"/>
      <c r="J16" s="319"/>
      <c r="K16" s="319"/>
      <c r="L16" s="319"/>
      <c r="M16" s="319"/>
      <c r="N16" s="319"/>
      <c r="O16" s="319"/>
      <c r="P16" s="319"/>
      <c r="Q16" s="319"/>
      <c r="R16" s="319"/>
      <c r="S16" s="319"/>
      <c r="T16" s="319"/>
      <c r="U16" s="319"/>
      <c r="V16" s="319"/>
      <c r="W16" s="319"/>
      <c r="X16" s="319"/>
      <c r="Y16" s="319"/>
      <c r="Z16" s="319"/>
      <c r="AA16" s="319"/>
      <c r="AB16" s="5" t="s">
        <v>0</v>
      </c>
      <c r="AC16" s="92"/>
    </row>
    <row r="17" spans="1:29" x14ac:dyDescent="0.25">
      <c r="A17" s="344"/>
      <c r="B17" s="23"/>
      <c r="C17" s="113"/>
      <c r="D17" s="155" t="s">
        <v>1404</v>
      </c>
      <c r="E17" s="154" t="s">
        <v>1438</v>
      </c>
      <c r="F17" s="326" t="s">
        <v>1426</v>
      </c>
      <c r="G17" s="111">
        <v>0.5</v>
      </c>
      <c r="H17" s="110" t="s">
        <v>2186</v>
      </c>
      <c r="I17" s="343"/>
      <c r="J17" s="342"/>
      <c r="K17" s="342"/>
      <c r="L17" s="341"/>
      <c r="M17" s="106" t="str">
        <f>IF(N17="?","?","")</f>
        <v/>
      </c>
      <c r="N17" s="106" t="str">
        <f>IF(AND(O17="",P17&gt;0),"?",IF(O17="","◄",IF(P17&gt;=1,"►","")))</f>
        <v>◄</v>
      </c>
      <c r="O17" s="340"/>
      <c r="P17" s="339"/>
      <c r="Q17" s="106" t="str">
        <f>IF(R17="?","?","")</f>
        <v/>
      </c>
      <c r="R17" s="106" t="str">
        <f>IF(AND(S17="",T17&gt;0),"?",IF(S17="","◄",IF(T17&gt;=1,"►","")))</f>
        <v>◄</v>
      </c>
      <c r="S17" s="340"/>
      <c r="T17" s="339"/>
      <c r="U17" s="23"/>
      <c r="V17" s="338"/>
      <c r="W17" s="337">
        <f t="shared" ref="W17:X19" si="6">(O17*V17)</f>
        <v>0</v>
      </c>
      <c r="X17" s="336">
        <f t="shared" si="6"/>
        <v>0</v>
      </c>
      <c r="Y17" s="335"/>
      <c r="Z17" s="334">
        <f t="shared" ref="Z17:AA19" si="7">(S17*Y17)</f>
        <v>0</v>
      </c>
      <c r="AA17" s="333">
        <f t="shared" si="7"/>
        <v>0</v>
      </c>
      <c r="AB17" s="5" t="s">
        <v>0</v>
      </c>
      <c r="AC17" s="92"/>
    </row>
    <row r="18" spans="1:29" x14ac:dyDescent="0.25">
      <c r="A18" s="114">
        <v>1</v>
      </c>
      <c r="B18" s="23"/>
      <c r="C18" s="113"/>
      <c r="D18" s="189" t="s">
        <v>1404</v>
      </c>
      <c r="E18" s="188" t="s">
        <v>1437</v>
      </c>
      <c r="F18" s="326" t="s">
        <v>1426</v>
      </c>
      <c r="G18" s="111">
        <v>0.5</v>
      </c>
      <c r="H18" s="110" t="s">
        <v>2182</v>
      </c>
      <c r="I18" s="109"/>
      <c r="J18" s="108"/>
      <c r="K18" s="108"/>
      <c r="L18" s="119"/>
      <c r="M18" s="106" t="str">
        <f>IF(N18="?","?","")</f>
        <v/>
      </c>
      <c r="N18" s="106" t="str">
        <f>IF(AND(O18="",P18&gt;0),"?",IF(O18="","◄",IF(P18&gt;=1,"►","")))</f>
        <v>◄</v>
      </c>
      <c r="O18" s="25"/>
      <c r="P18" s="24"/>
      <c r="Q18" s="106" t="str">
        <f>IF(R18="?","?","")</f>
        <v/>
      </c>
      <c r="R18" s="106" t="str">
        <f>IF(AND(S18="",T18&gt;0),"?",IF(S18="","◄",IF(T18&gt;=1,"►","")))</f>
        <v>◄</v>
      </c>
      <c r="S18" s="25"/>
      <c r="T18" s="24"/>
      <c r="U18" s="23"/>
      <c r="V18" s="22"/>
      <c r="W18" s="105">
        <f t="shared" si="6"/>
        <v>0</v>
      </c>
      <c r="X18" s="104">
        <f t="shared" si="6"/>
        <v>0</v>
      </c>
      <c r="Y18" s="19"/>
      <c r="Z18" s="103">
        <f t="shared" si="7"/>
        <v>0</v>
      </c>
      <c r="AA18" s="102">
        <f t="shared" si="7"/>
        <v>0</v>
      </c>
      <c r="AB18" s="5" t="s">
        <v>0</v>
      </c>
      <c r="AC18" s="92"/>
    </row>
    <row r="19" spans="1:29" ht="15" thickBot="1" x14ac:dyDescent="0.3">
      <c r="A19" s="114"/>
      <c r="B19" s="23"/>
      <c r="C19" s="113"/>
      <c r="D19" s="155" t="s">
        <v>1404</v>
      </c>
      <c r="E19" s="154" t="s">
        <v>1436</v>
      </c>
      <c r="F19" s="326" t="s">
        <v>1426</v>
      </c>
      <c r="G19" s="111">
        <v>1</v>
      </c>
      <c r="H19" s="110" t="s">
        <v>2185</v>
      </c>
      <c r="I19" s="109"/>
      <c r="J19" s="108"/>
      <c r="K19" s="108"/>
      <c r="L19" s="119"/>
      <c r="M19" s="106" t="str">
        <f>IF(N19="?","?","")</f>
        <v/>
      </c>
      <c r="N19" s="106" t="str">
        <f>IF(AND(O19="",P19&gt;0),"?",IF(O19="","◄",IF(P19&gt;=1,"►","")))</f>
        <v>◄</v>
      </c>
      <c r="O19" s="25"/>
      <c r="P19" s="24"/>
      <c r="Q19" s="106" t="str">
        <f>IF(R19="?","?","")</f>
        <v/>
      </c>
      <c r="R19" s="106" t="str">
        <f>IF(AND(S19="",T19&gt;0),"?",IF(S19="","◄",IF(T19&gt;=1,"►","")))</f>
        <v>◄</v>
      </c>
      <c r="S19" s="25"/>
      <c r="T19" s="24"/>
      <c r="U19" s="23"/>
      <c r="V19" s="22"/>
      <c r="W19" s="105">
        <f t="shared" si="6"/>
        <v>0</v>
      </c>
      <c r="X19" s="104">
        <f t="shared" si="6"/>
        <v>0</v>
      </c>
      <c r="Y19" s="19"/>
      <c r="Z19" s="103">
        <f t="shared" si="7"/>
        <v>0</v>
      </c>
      <c r="AA19" s="102">
        <f t="shared" si="7"/>
        <v>0</v>
      </c>
      <c r="AB19" s="5" t="s">
        <v>0</v>
      </c>
      <c r="AC19" s="92"/>
    </row>
    <row r="20" spans="1:29" ht="32.4" customHeight="1" thickTop="1" thickBot="1" x14ac:dyDescent="0.3">
      <c r="A20" s="116"/>
      <c r="B20" s="14">
        <f>ROWS(B21:B27)-1</f>
        <v>6</v>
      </c>
      <c r="C20" s="777" t="s">
        <v>1435</v>
      </c>
      <c r="D20" s="987"/>
      <c r="E20" s="987"/>
      <c r="F20" s="987"/>
      <c r="G20" s="987"/>
      <c r="H20" s="987"/>
      <c r="I20" s="99" t="s">
        <v>1434</v>
      </c>
      <c r="J20" s="99"/>
      <c r="K20" s="99"/>
      <c r="L20" s="98"/>
      <c r="M20" s="97"/>
      <c r="N20" s="96" t="str">
        <f>IF(COUNTIF(M21:M31,"?")&gt;0,"?",IF(AND(O20="◄",P20="►"),"◄►",IF(O20="◄","◄",IF(P20="►","►",""))))</f>
        <v>◄</v>
      </c>
      <c r="O20" s="43" t="str">
        <f>IF(SUM(O21:O27)+1=ROWS(O21:O27)-COUNTIF(O21:O27,"-"),"","◄")</f>
        <v>◄</v>
      </c>
      <c r="P20" s="42" t="str">
        <f>IF(SUM(P21:P27)&gt;0,"►","")</f>
        <v/>
      </c>
      <c r="Q20" s="45"/>
      <c r="R20" s="96" t="str">
        <f>IF(COUNTIF(Q21:Q31,"?")&gt;0,"?",IF(AND(S20="◄",T20="►"),"◄►",IF(S20="◄","◄",IF(T20="►","►",""))))</f>
        <v>◄</v>
      </c>
      <c r="S20" s="43" t="str">
        <f>IF(SUM(S21:S27)+1=ROWS(S21:S27)-COUNTIF(S21:S27,"-"),"","◄")</f>
        <v>◄</v>
      </c>
      <c r="T20" s="42" t="str">
        <f>IF(SUM(T21:T27)&gt;0,"►","")</f>
        <v/>
      </c>
      <c r="U20" s="61">
        <f>ROWS(U21:U27)-1</f>
        <v>6</v>
      </c>
      <c r="V20" s="41">
        <f>SUM(V21:V27)-V27</f>
        <v>0</v>
      </c>
      <c r="W20" s="94" t="s">
        <v>51</v>
      </c>
      <c r="X20" s="93"/>
      <c r="Y20" s="41">
        <f>SUM(Y21:Y27)-Y27</f>
        <v>0</v>
      </c>
      <c r="Z20" s="94" t="s">
        <v>51</v>
      </c>
      <c r="AA20" s="93"/>
      <c r="AB20" s="5" t="s">
        <v>0</v>
      </c>
      <c r="AC20" s="92"/>
    </row>
    <row r="21" spans="1:29" x14ac:dyDescent="0.25">
      <c r="A21" s="114"/>
      <c r="B21" s="23"/>
      <c r="C21" s="113"/>
      <c r="D21" s="332" t="s">
        <v>1433</v>
      </c>
      <c r="E21" s="154" t="s">
        <v>1431</v>
      </c>
      <c r="F21" s="326" t="s">
        <v>1426</v>
      </c>
      <c r="G21" s="111">
        <v>0.5</v>
      </c>
      <c r="H21" s="110" t="s">
        <v>2180</v>
      </c>
      <c r="I21" s="331" t="s">
        <v>2187</v>
      </c>
      <c r="J21" s="330"/>
      <c r="K21" s="330"/>
      <c r="L21" s="108" t="s">
        <v>1430</v>
      </c>
      <c r="M21" s="106" t="str">
        <f t="shared" ref="M21:M26" si="8">IF(N21="?","?","")</f>
        <v/>
      </c>
      <c r="N21" s="106" t="str">
        <f t="shared" ref="N21:N26" si="9">IF(AND(O21="",P21&gt;0),"?",IF(O21="","◄",IF(P21&gt;=1,"►","")))</f>
        <v>◄</v>
      </c>
      <c r="O21" s="25"/>
      <c r="P21" s="24"/>
      <c r="Q21" s="106" t="str">
        <f t="shared" ref="Q21:Q26" si="10">IF(R21="?","?","")</f>
        <v/>
      </c>
      <c r="R21" s="106" t="str">
        <f t="shared" ref="R21:R26" si="11">IF(AND(S21="",T21&gt;0),"?",IF(S21="","◄",IF(T21&gt;=1,"►","")))</f>
        <v>◄</v>
      </c>
      <c r="S21" s="25"/>
      <c r="T21" s="24"/>
      <c r="U21" s="23"/>
      <c r="V21" s="22"/>
      <c r="W21" s="105">
        <f t="shared" ref="W21:X26" si="12">(O21*V21)</f>
        <v>0</v>
      </c>
      <c r="X21" s="104">
        <f t="shared" si="12"/>
        <v>0</v>
      </c>
      <c r="Y21" s="19"/>
      <c r="Z21" s="103">
        <f t="shared" ref="Z21:AA26" si="13">(S21*Y21)</f>
        <v>0</v>
      </c>
      <c r="AA21" s="102">
        <f t="shared" si="13"/>
        <v>0</v>
      </c>
      <c r="AB21" s="5" t="s">
        <v>0</v>
      </c>
      <c r="AC21" s="92"/>
    </row>
    <row r="22" spans="1:29" x14ac:dyDescent="0.25">
      <c r="A22" s="114"/>
      <c r="B22" s="23"/>
      <c r="C22" s="113"/>
      <c r="D22" s="332" t="s">
        <v>1433</v>
      </c>
      <c r="E22" s="154" t="s">
        <v>1429</v>
      </c>
      <c r="F22" s="326" t="s">
        <v>1426</v>
      </c>
      <c r="G22" s="111">
        <v>0.5</v>
      </c>
      <c r="H22" s="110" t="s">
        <v>2180</v>
      </c>
      <c r="I22" s="331" t="s">
        <v>2187</v>
      </c>
      <c r="J22" s="330"/>
      <c r="K22" s="330"/>
      <c r="L22" s="107" t="s">
        <v>1428</v>
      </c>
      <c r="M22" s="106" t="str">
        <f t="shared" si="8"/>
        <v/>
      </c>
      <c r="N22" s="106" t="str">
        <f t="shared" si="9"/>
        <v>◄</v>
      </c>
      <c r="O22" s="25"/>
      <c r="P22" s="24"/>
      <c r="Q22" s="106" t="str">
        <f t="shared" si="10"/>
        <v/>
      </c>
      <c r="R22" s="106" t="str">
        <f t="shared" si="11"/>
        <v>◄</v>
      </c>
      <c r="S22" s="25"/>
      <c r="T22" s="24"/>
      <c r="U22" s="23"/>
      <c r="V22" s="22"/>
      <c r="W22" s="105">
        <f t="shared" si="12"/>
        <v>0</v>
      </c>
      <c r="X22" s="104">
        <f t="shared" si="12"/>
        <v>0</v>
      </c>
      <c r="Y22" s="19"/>
      <c r="Z22" s="103">
        <f t="shared" si="13"/>
        <v>0</v>
      </c>
      <c r="AA22" s="102">
        <f t="shared" si="13"/>
        <v>0</v>
      </c>
      <c r="AB22" s="5" t="s">
        <v>0</v>
      </c>
      <c r="AC22" s="92"/>
    </row>
    <row r="23" spans="1:29" x14ac:dyDescent="0.25">
      <c r="A23" s="114"/>
      <c r="B23" s="23"/>
      <c r="C23" s="113"/>
      <c r="D23" s="332" t="s">
        <v>1433</v>
      </c>
      <c r="E23" s="154" t="s">
        <v>1427</v>
      </c>
      <c r="F23" s="326" t="s">
        <v>1426</v>
      </c>
      <c r="G23" s="111">
        <v>0.5</v>
      </c>
      <c r="H23" s="110" t="s">
        <v>2180</v>
      </c>
      <c r="I23" s="331" t="s">
        <v>2187</v>
      </c>
      <c r="J23" s="330"/>
      <c r="K23" s="330"/>
      <c r="L23" s="107" t="s">
        <v>1425</v>
      </c>
      <c r="M23" s="106" t="str">
        <f t="shared" si="8"/>
        <v/>
      </c>
      <c r="N23" s="106" t="str">
        <f t="shared" si="9"/>
        <v>◄</v>
      </c>
      <c r="O23" s="25"/>
      <c r="P23" s="24"/>
      <c r="Q23" s="106" t="str">
        <f t="shared" si="10"/>
        <v/>
      </c>
      <c r="R23" s="106" t="str">
        <f t="shared" si="11"/>
        <v>◄</v>
      </c>
      <c r="S23" s="25"/>
      <c r="T23" s="24"/>
      <c r="U23" s="23"/>
      <c r="V23" s="22"/>
      <c r="W23" s="105">
        <f t="shared" si="12"/>
        <v>0</v>
      </c>
      <c r="X23" s="104">
        <f t="shared" si="12"/>
        <v>0</v>
      </c>
      <c r="Y23" s="19"/>
      <c r="Z23" s="103">
        <f t="shared" si="13"/>
        <v>0</v>
      </c>
      <c r="AA23" s="102">
        <f t="shared" si="13"/>
        <v>0</v>
      </c>
      <c r="AB23" s="5" t="s">
        <v>0</v>
      </c>
      <c r="AC23" s="92"/>
    </row>
    <row r="24" spans="1:29" x14ac:dyDescent="0.25">
      <c r="A24" s="114"/>
      <c r="B24" s="23"/>
      <c r="C24" s="113"/>
      <c r="D24" s="332" t="s">
        <v>1432</v>
      </c>
      <c r="E24" s="154" t="s">
        <v>1431</v>
      </c>
      <c r="F24" s="326" t="s">
        <v>1426</v>
      </c>
      <c r="G24" s="111">
        <v>1</v>
      </c>
      <c r="H24" s="110" t="s">
        <v>2184</v>
      </c>
      <c r="I24" s="331" t="s">
        <v>2187</v>
      </c>
      <c r="J24" s="330"/>
      <c r="K24" s="330"/>
      <c r="L24" s="108" t="s">
        <v>1430</v>
      </c>
      <c r="M24" s="106" t="str">
        <f t="shared" si="8"/>
        <v/>
      </c>
      <c r="N24" s="106" t="str">
        <f t="shared" si="9"/>
        <v>◄</v>
      </c>
      <c r="O24" s="25"/>
      <c r="P24" s="24"/>
      <c r="Q24" s="106" t="str">
        <f t="shared" si="10"/>
        <v/>
      </c>
      <c r="R24" s="106" t="str">
        <f t="shared" si="11"/>
        <v>◄</v>
      </c>
      <c r="S24" s="25"/>
      <c r="T24" s="24"/>
      <c r="U24" s="23"/>
      <c r="V24" s="22"/>
      <c r="W24" s="105">
        <f t="shared" si="12"/>
        <v>0</v>
      </c>
      <c r="X24" s="104">
        <f t="shared" si="12"/>
        <v>0</v>
      </c>
      <c r="Y24" s="19"/>
      <c r="Z24" s="103">
        <f t="shared" si="13"/>
        <v>0</v>
      </c>
      <c r="AA24" s="102">
        <f t="shared" si="13"/>
        <v>0</v>
      </c>
      <c r="AB24" s="5" t="s">
        <v>0</v>
      </c>
      <c r="AC24" s="92"/>
    </row>
    <row r="25" spans="1:29" x14ac:dyDescent="0.25">
      <c r="A25" s="114"/>
      <c r="B25" s="23"/>
      <c r="C25" s="113"/>
      <c r="D25" s="332" t="s">
        <v>1432</v>
      </c>
      <c r="E25" s="154" t="s">
        <v>1429</v>
      </c>
      <c r="F25" s="326" t="s">
        <v>1426</v>
      </c>
      <c r="G25" s="111">
        <v>1</v>
      </c>
      <c r="H25" s="110" t="s">
        <v>2184</v>
      </c>
      <c r="I25" s="331" t="s">
        <v>2187</v>
      </c>
      <c r="J25" s="330"/>
      <c r="K25" s="330"/>
      <c r="L25" s="107" t="s">
        <v>1428</v>
      </c>
      <c r="M25" s="106" t="str">
        <f t="shared" si="8"/>
        <v/>
      </c>
      <c r="N25" s="106" t="str">
        <f t="shared" si="9"/>
        <v>◄</v>
      </c>
      <c r="O25" s="25"/>
      <c r="P25" s="24"/>
      <c r="Q25" s="106" t="str">
        <f t="shared" si="10"/>
        <v/>
      </c>
      <c r="R25" s="106" t="str">
        <f t="shared" si="11"/>
        <v>◄</v>
      </c>
      <c r="S25" s="25"/>
      <c r="T25" s="24"/>
      <c r="U25" s="23"/>
      <c r="V25" s="22"/>
      <c r="W25" s="105">
        <f t="shared" si="12"/>
        <v>0</v>
      </c>
      <c r="X25" s="104">
        <f t="shared" si="12"/>
        <v>0</v>
      </c>
      <c r="Y25" s="19"/>
      <c r="Z25" s="103">
        <f t="shared" si="13"/>
        <v>0</v>
      </c>
      <c r="AA25" s="102">
        <f t="shared" si="13"/>
        <v>0</v>
      </c>
      <c r="AB25" s="5" t="s">
        <v>0</v>
      </c>
      <c r="AC25" s="92"/>
    </row>
    <row r="26" spans="1:29" ht="15" thickBot="1" x14ac:dyDescent="0.3">
      <c r="A26" s="114">
        <v>1</v>
      </c>
      <c r="B26" s="23"/>
      <c r="C26" s="113"/>
      <c r="D26" s="332" t="s">
        <v>1432</v>
      </c>
      <c r="E26" s="154" t="s">
        <v>1427</v>
      </c>
      <c r="F26" s="326" t="s">
        <v>1426</v>
      </c>
      <c r="G26" s="111">
        <v>1</v>
      </c>
      <c r="H26" s="110" t="s">
        <v>2184</v>
      </c>
      <c r="I26" s="331" t="s">
        <v>2187</v>
      </c>
      <c r="J26" s="330"/>
      <c r="K26" s="330"/>
      <c r="L26" s="107" t="s">
        <v>1425</v>
      </c>
      <c r="M26" s="106" t="str">
        <f t="shared" si="8"/>
        <v/>
      </c>
      <c r="N26" s="106" t="str">
        <f t="shared" si="9"/>
        <v>◄</v>
      </c>
      <c r="O26" s="25"/>
      <c r="P26" s="24"/>
      <c r="Q26" s="106" t="str">
        <f t="shared" si="10"/>
        <v/>
      </c>
      <c r="R26" s="106" t="str">
        <f t="shared" si="11"/>
        <v>◄</v>
      </c>
      <c r="S26" s="25"/>
      <c r="T26" s="24"/>
      <c r="U26" s="23"/>
      <c r="V26" s="22"/>
      <c r="W26" s="105">
        <f t="shared" si="12"/>
        <v>0</v>
      </c>
      <c r="X26" s="104">
        <f t="shared" si="12"/>
        <v>0</v>
      </c>
      <c r="Y26" s="19"/>
      <c r="Z26" s="103">
        <f t="shared" si="13"/>
        <v>0</v>
      </c>
      <c r="AA26" s="102">
        <f t="shared" si="13"/>
        <v>0</v>
      </c>
      <c r="AB26" s="5" t="s">
        <v>0</v>
      </c>
      <c r="AC26" s="92"/>
    </row>
    <row r="27" spans="1:29" ht="29.4" customHeight="1" thickTop="1" thickBot="1" x14ac:dyDescent="0.3">
      <c r="A27" s="116"/>
      <c r="B27" s="14">
        <f>ROWS(B29:B46)-1</f>
        <v>17</v>
      </c>
      <c r="C27" s="777" t="s">
        <v>1424</v>
      </c>
      <c r="D27" s="987"/>
      <c r="E27" s="987"/>
      <c r="F27" s="987"/>
      <c r="G27" s="987"/>
      <c r="H27" s="987"/>
      <c r="I27" s="99" t="s">
        <v>1423</v>
      </c>
      <c r="J27" s="99"/>
      <c r="K27" s="99"/>
      <c r="L27" s="98"/>
      <c r="M27" s="97"/>
      <c r="N27" s="96" t="str">
        <f>IF(COUNTIF(M29:M49,"?")&gt;0,"?",IF(AND(O27="◄",P27="►"),"◄►",IF(O27="◄","◄",IF(P27="►","►",""))))</f>
        <v>◄</v>
      </c>
      <c r="O27" s="43" t="str">
        <f>IF(SUM(O29:O46)+1=ROWS(O29:O46)-COUNTIF(O29:O46,"-"),"","◄")</f>
        <v>◄</v>
      </c>
      <c r="P27" s="42" t="str">
        <f>IF(SUM(P29:P46)&gt;0,"►","")</f>
        <v/>
      </c>
      <c r="Q27" s="45"/>
      <c r="R27" s="96" t="str">
        <f>IF(COUNTIF(Q29:Q49,"?")&gt;0,"?",IF(AND(S27="◄",T27="►"),"◄►",IF(S27="◄","◄",IF(T27="►","►",""))))</f>
        <v>◄</v>
      </c>
      <c r="S27" s="43" t="str">
        <f>IF(SUM(S29:S46)+1=ROWS(S29:S46)-COUNTIF(S29:S46,"-"),"","◄")</f>
        <v>◄</v>
      </c>
      <c r="T27" s="42" t="str">
        <f>IF(SUM(T29:T46)&gt;0,"►","")</f>
        <v/>
      </c>
      <c r="U27" s="61">
        <f>ROWS(U29:U46)-1</f>
        <v>17</v>
      </c>
      <c r="V27" s="41">
        <f>SUM(V29:V46)-V46</f>
        <v>0</v>
      </c>
      <c r="W27" s="94" t="s">
        <v>51</v>
      </c>
      <c r="X27" s="93"/>
      <c r="Y27" s="41">
        <f>SUM(Y29:Y46)-Y46</f>
        <v>0</v>
      </c>
      <c r="Z27" s="94" t="s">
        <v>51</v>
      </c>
      <c r="AA27" s="93"/>
      <c r="AB27" s="5" t="s">
        <v>0</v>
      </c>
      <c r="AC27" s="92"/>
    </row>
    <row r="28" spans="1:29" ht="13.8" customHeight="1" x14ac:dyDescent="0.3">
      <c r="A28" s="319"/>
      <c r="B28" s="319"/>
      <c r="C28" s="325"/>
      <c r="D28" s="324"/>
      <c r="E28" s="323"/>
      <c r="F28" s="322"/>
      <c r="G28" s="321"/>
      <c r="H28" s="329" t="s">
        <v>1422</v>
      </c>
      <c r="I28" s="319"/>
      <c r="J28" s="319"/>
      <c r="K28" s="319"/>
      <c r="L28" s="319"/>
      <c r="M28" s="319"/>
      <c r="N28" s="319"/>
      <c r="O28" s="319"/>
      <c r="P28" s="319"/>
      <c r="Q28" s="319"/>
      <c r="R28" s="319"/>
      <c r="S28" s="319"/>
      <c r="T28" s="319"/>
      <c r="U28" s="319"/>
      <c r="V28" s="319"/>
      <c r="W28" s="319"/>
      <c r="X28" s="319"/>
      <c r="Y28" s="319"/>
      <c r="Z28" s="319"/>
      <c r="AA28" s="319"/>
      <c r="AB28" s="5" t="s">
        <v>0</v>
      </c>
      <c r="AC28" s="92"/>
    </row>
    <row r="29" spans="1:29" x14ac:dyDescent="0.25">
      <c r="A29" s="114"/>
      <c r="B29" s="23"/>
      <c r="C29" s="113"/>
      <c r="D29" s="155" t="s">
        <v>1404</v>
      </c>
      <c r="E29" s="154">
        <v>3</v>
      </c>
      <c r="F29" s="326" t="s">
        <v>1421</v>
      </c>
      <c r="G29" s="111">
        <v>0.1</v>
      </c>
      <c r="H29" s="110" t="s">
        <v>2188</v>
      </c>
      <c r="I29" s="109" t="s">
        <v>1420</v>
      </c>
      <c r="J29" s="108"/>
      <c r="K29" s="108"/>
      <c r="L29" s="107"/>
      <c r="M29" s="106" t="str">
        <f t="shared" ref="M29:M45" si="14">IF(N29="?","?","")</f>
        <v/>
      </c>
      <c r="N29" s="106" t="str">
        <f t="shared" ref="N29:N45" si="15">IF(AND(O29="",P29&gt;0),"?",IF(O29="","◄",IF(P29&gt;=1,"►","")))</f>
        <v>◄</v>
      </c>
      <c r="O29" s="25"/>
      <c r="P29" s="24"/>
      <c r="Q29" s="106" t="str">
        <f t="shared" ref="Q29:Q45" si="16">IF(R29="?","?","")</f>
        <v/>
      </c>
      <c r="R29" s="106" t="str">
        <f t="shared" ref="R29:R45" si="17">IF(AND(S29="",T29&gt;0),"?",IF(S29="","◄",IF(T29&gt;=1,"►","")))</f>
        <v>◄</v>
      </c>
      <c r="S29" s="25"/>
      <c r="T29" s="24"/>
      <c r="U29" s="23"/>
      <c r="V29" s="22"/>
      <c r="W29" s="105">
        <f t="shared" ref="W29:W45" si="18">(O29*V29)</f>
        <v>0</v>
      </c>
      <c r="X29" s="104">
        <f t="shared" ref="X29:X45" si="19">(P29*W29)</f>
        <v>0</v>
      </c>
      <c r="Y29" s="19"/>
      <c r="Z29" s="103">
        <f t="shared" ref="Z29:Z45" si="20">(S29*Y29)</f>
        <v>0</v>
      </c>
      <c r="AA29" s="102">
        <f t="shared" ref="AA29:AA45" si="21">(T29*Z29)</f>
        <v>0</v>
      </c>
      <c r="AB29" s="5" t="s">
        <v>0</v>
      </c>
      <c r="AC29" s="92"/>
    </row>
    <row r="30" spans="1:29" x14ac:dyDescent="0.25">
      <c r="A30" s="114"/>
      <c r="B30" s="23"/>
      <c r="C30" s="113"/>
      <c r="D30" s="155" t="s">
        <v>1404</v>
      </c>
      <c r="E30" s="154" t="s">
        <v>1419</v>
      </c>
      <c r="F30" s="318" t="s">
        <v>1408</v>
      </c>
      <c r="G30" s="111">
        <v>0.1</v>
      </c>
      <c r="H30" s="110" t="s">
        <v>2189</v>
      </c>
      <c r="I30" s="109"/>
      <c r="J30" s="108"/>
      <c r="K30" s="108"/>
      <c r="L30" s="107"/>
      <c r="M30" s="106" t="str">
        <f t="shared" si="14"/>
        <v/>
      </c>
      <c r="N30" s="106" t="str">
        <f t="shared" si="15"/>
        <v>◄</v>
      </c>
      <c r="O30" s="25"/>
      <c r="P30" s="24"/>
      <c r="Q30" s="106" t="str">
        <f t="shared" si="16"/>
        <v/>
      </c>
      <c r="R30" s="106" t="str">
        <f t="shared" si="17"/>
        <v>◄</v>
      </c>
      <c r="S30" s="25"/>
      <c r="T30" s="24"/>
      <c r="U30" s="23"/>
      <c r="V30" s="22"/>
      <c r="W30" s="105">
        <f t="shared" si="18"/>
        <v>0</v>
      </c>
      <c r="X30" s="104">
        <f t="shared" si="19"/>
        <v>0</v>
      </c>
      <c r="Y30" s="19"/>
      <c r="Z30" s="103">
        <f t="shared" si="20"/>
        <v>0</v>
      </c>
      <c r="AA30" s="102">
        <f t="shared" si="21"/>
        <v>0</v>
      </c>
      <c r="AB30" s="5" t="s">
        <v>0</v>
      </c>
      <c r="AC30" s="92"/>
    </row>
    <row r="31" spans="1:29" x14ac:dyDescent="0.25">
      <c r="A31" s="114"/>
      <c r="B31" s="23"/>
      <c r="C31" s="113"/>
      <c r="D31" s="155" t="s">
        <v>1404</v>
      </c>
      <c r="E31" s="154">
        <v>4</v>
      </c>
      <c r="F31" s="318" t="s">
        <v>1411</v>
      </c>
      <c r="G31" s="111">
        <v>0.25</v>
      </c>
      <c r="H31" s="110" t="s">
        <v>2190</v>
      </c>
      <c r="I31" s="109" t="s">
        <v>1418</v>
      </c>
      <c r="J31" s="108"/>
      <c r="K31" s="108"/>
      <c r="L31" s="107"/>
      <c r="M31" s="106" t="str">
        <f t="shared" si="14"/>
        <v/>
      </c>
      <c r="N31" s="106" t="str">
        <f t="shared" si="15"/>
        <v>◄</v>
      </c>
      <c r="O31" s="25"/>
      <c r="P31" s="24"/>
      <c r="Q31" s="106" t="str">
        <f t="shared" si="16"/>
        <v/>
      </c>
      <c r="R31" s="106" t="str">
        <f t="shared" si="17"/>
        <v>◄</v>
      </c>
      <c r="S31" s="25"/>
      <c r="T31" s="24"/>
      <c r="U31" s="23"/>
      <c r="V31" s="22"/>
      <c r="W31" s="105">
        <f t="shared" si="18"/>
        <v>0</v>
      </c>
      <c r="X31" s="104">
        <f t="shared" si="19"/>
        <v>0</v>
      </c>
      <c r="Y31" s="19"/>
      <c r="Z31" s="103">
        <f t="shared" si="20"/>
        <v>0</v>
      </c>
      <c r="AA31" s="102">
        <f t="shared" si="21"/>
        <v>0</v>
      </c>
      <c r="AB31" s="5" t="s">
        <v>0</v>
      </c>
      <c r="AC31" s="92"/>
    </row>
    <row r="32" spans="1:29" x14ac:dyDescent="0.25">
      <c r="A32" s="114"/>
      <c r="B32" s="23"/>
      <c r="C32" s="113"/>
      <c r="D32" s="189" t="s">
        <v>1404</v>
      </c>
      <c r="E32" s="188" t="s">
        <v>1345</v>
      </c>
      <c r="F32" s="318" t="s">
        <v>1408</v>
      </c>
      <c r="G32" s="111">
        <v>0.25</v>
      </c>
      <c r="H32" s="110" t="s">
        <v>2191</v>
      </c>
      <c r="I32" s="109"/>
      <c r="J32" s="108"/>
      <c r="K32" s="108"/>
      <c r="L32" s="107"/>
      <c r="M32" s="106" t="str">
        <f t="shared" si="14"/>
        <v/>
      </c>
      <c r="N32" s="106" t="str">
        <f t="shared" si="15"/>
        <v>◄</v>
      </c>
      <c r="O32" s="25"/>
      <c r="P32" s="24"/>
      <c r="Q32" s="106" t="str">
        <f t="shared" si="16"/>
        <v/>
      </c>
      <c r="R32" s="106" t="str">
        <f t="shared" si="17"/>
        <v>◄</v>
      </c>
      <c r="S32" s="25"/>
      <c r="T32" s="24"/>
      <c r="U32" s="23"/>
      <c r="V32" s="22"/>
      <c r="W32" s="105">
        <f t="shared" si="18"/>
        <v>0</v>
      </c>
      <c r="X32" s="104">
        <f t="shared" si="19"/>
        <v>0</v>
      </c>
      <c r="Y32" s="19"/>
      <c r="Z32" s="103">
        <f t="shared" si="20"/>
        <v>0</v>
      </c>
      <c r="AA32" s="102">
        <f t="shared" si="21"/>
        <v>0</v>
      </c>
      <c r="AB32" s="5" t="s">
        <v>0</v>
      </c>
      <c r="AC32" s="92"/>
    </row>
    <row r="33" spans="1:29" x14ac:dyDescent="0.25">
      <c r="A33" s="114"/>
      <c r="B33" s="23"/>
      <c r="C33" s="113"/>
      <c r="D33" s="189" t="s">
        <v>1404</v>
      </c>
      <c r="E33" s="188" t="s">
        <v>1417</v>
      </c>
      <c r="F33" s="318" t="s">
        <v>1408</v>
      </c>
      <c r="G33" s="111">
        <v>0.25</v>
      </c>
      <c r="H33" s="110" t="s">
        <v>2192</v>
      </c>
      <c r="I33" s="109"/>
      <c r="J33" s="108"/>
      <c r="K33" s="108"/>
      <c r="L33" s="107"/>
      <c r="M33" s="106" t="str">
        <f t="shared" si="14"/>
        <v/>
      </c>
      <c r="N33" s="106" t="str">
        <f t="shared" si="15"/>
        <v>◄</v>
      </c>
      <c r="O33" s="25"/>
      <c r="P33" s="24"/>
      <c r="Q33" s="106" t="str">
        <f t="shared" si="16"/>
        <v/>
      </c>
      <c r="R33" s="106" t="str">
        <f t="shared" si="17"/>
        <v>◄</v>
      </c>
      <c r="S33" s="25"/>
      <c r="T33" s="24"/>
      <c r="U33" s="23"/>
      <c r="V33" s="22"/>
      <c r="W33" s="105">
        <f t="shared" si="18"/>
        <v>0</v>
      </c>
      <c r="X33" s="104">
        <f t="shared" si="19"/>
        <v>0</v>
      </c>
      <c r="Y33" s="19"/>
      <c r="Z33" s="103">
        <f t="shared" si="20"/>
        <v>0</v>
      </c>
      <c r="AA33" s="102">
        <f t="shared" si="21"/>
        <v>0</v>
      </c>
      <c r="AB33" s="5" t="s">
        <v>0</v>
      </c>
      <c r="AC33" s="92"/>
    </row>
    <row r="34" spans="1:29" x14ac:dyDescent="0.25">
      <c r="A34" s="114"/>
      <c r="B34" s="23"/>
      <c r="C34" s="113"/>
      <c r="D34" s="155" t="s">
        <v>1404</v>
      </c>
      <c r="E34" s="154" t="s">
        <v>1416</v>
      </c>
      <c r="F34" s="318" t="s">
        <v>1392</v>
      </c>
      <c r="G34" s="111">
        <v>0.25</v>
      </c>
      <c r="H34" s="110" t="s">
        <v>2193</v>
      </c>
      <c r="I34" s="109"/>
      <c r="J34" s="108"/>
      <c r="K34" s="108"/>
      <c r="L34" s="107"/>
      <c r="M34" s="106" t="str">
        <f t="shared" si="14"/>
        <v/>
      </c>
      <c r="N34" s="106" t="str">
        <f t="shared" si="15"/>
        <v>◄</v>
      </c>
      <c r="O34" s="25"/>
      <c r="P34" s="24"/>
      <c r="Q34" s="106" t="str">
        <f t="shared" si="16"/>
        <v/>
      </c>
      <c r="R34" s="106" t="str">
        <f t="shared" si="17"/>
        <v>◄</v>
      </c>
      <c r="S34" s="25"/>
      <c r="T34" s="24"/>
      <c r="U34" s="23"/>
      <c r="V34" s="22"/>
      <c r="W34" s="105">
        <f t="shared" si="18"/>
        <v>0</v>
      </c>
      <c r="X34" s="104">
        <f t="shared" si="19"/>
        <v>0</v>
      </c>
      <c r="Y34" s="19"/>
      <c r="Z34" s="103">
        <f t="shared" si="20"/>
        <v>0</v>
      </c>
      <c r="AA34" s="102">
        <f t="shared" si="21"/>
        <v>0</v>
      </c>
      <c r="AB34" s="5" t="s">
        <v>0</v>
      </c>
      <c r="AC34" s="92"/>
    </row>
    <row r="35" spans="1:29" x14ac:dyDescent="0.25">
      <c r="A35" s="114"/>
      <c r="B35" s="23"/>
      <c r="C35" s="113"/>
      <c r="D35" s="155" t="s">
        <v>1404</v>
      </c>
      <c r="E35" s="154">
        <v>5</v>
      </c>
      <c r="F35" s="318" t="s">
        <v>1392</v>
      </c>
      <c r="G35" s="111">
        <v>0.5</v>
      </c>
      <c r="H35" s="110" t="s">
        <v>2194</v>
      </c>
      <c r="I35" s="109"/>
      <c r="J35" s="108"/>
      <c r="K35" s="108"/>
      <c r="L35" s="107"/>
      <c r="M35" s="106" t="str">
        <f t="shared" si="14"/>
        <v/>
      </c>
      <c r="N35" s="106" t="str">
        <f t="shared" si="15"/>
        <v>◄</v>
      </c>
      <c r="O35" s="25"/>
      <c r="P35" s="24"/>
      <c r="Q35" s="106" t="str">
        <f t="shared" si="16"/>
        <v/>
      </c>
      <c r="R35" s="106" t="str">
        <f t="shared" si="17"/>
        <v>◄</v>
      </c>
      <c r="S35" s="25"/>
      <c r="T35" s="24"/>
      <c r="U35" s="23"/>
      <c r="V35" s="22"/>
      <c r="W35" s="105">
        <f t="shared" si="18"/>
        <v>0</v>
      </c>
      <c r="X35" s="104">
        <f t="shared" si="19"/>
        <v>0</v>
      </c>
      <c r="Y35" s="19"/>
      <c r="Z35" s="103">
        <f t="shared" si="20"/>
        <v>0</v>
      </c>
      <c r="AA35" s="102">
        <f t="shared" si="21"/>
        <v>0</v>
      </c>
      <c r="AB35" s="5" t="s">
        <v>0</v>
      </c>
      <c r="AC35" s="92"/>
    </row>
    <row r="36" spans="1:29" x14ac:dyDescent="0.25">
      <c r="A36" s="114">
        <v>1</v>
      </c>
      <c r="B36" s="23"/>
      <c r="C36" s="113"/>
      <c r="D36" s="189" t="s">
        <v>1404</v>
      </c>
      <c r="E36" s="188" t="s">
        <v>1313</v>
      </c>
      <c r="F36" s="318" t="s">
        <v>1392</v>
      </c>
      <c r="G36" s="111">
        <v>0.5</v>
      </c>
      <c r="H36" s="110" t="s">
        <v>2195</v>
      </c>
      <c r="I36" s="109"/>
      <c r="J36" s="108"/>
      <c r="K36" s="108"/>
      <c r="L36" s="107"/>
      <c r="M36" s="106" t="str">
        <f t="shared" si="14"/>
        <v/>
      </c>
      <c r="N36" s="106" t="str">
        <f t="shared" si="15"/>
        <v>◄</v>
      </c>
      <c r="O36" s="25"/>
      <c r="P36" s="24"/>
      <c r="Q36" s="106" t="str">
        <f t="shared" si="16"/>
        <v/>
      </c>
      <c r="R36" s="106" t="str">
        <f t="shared" si="17"/>
        <v>◄</v>
      </c>
      <c r="S36" s="25"/>
      <c r="T36" s="24"/>
      <c r="U36" s="23"/>
      <c r="V36" s="22"/>
      <c r="W36" s="105">
        <f t="shared" si="18"/>
        <v>0</v>
      </c>
      <c r="X36" s="104">
        <f t="shared" si="19"/>
        <v>0</v>
      </c>
      <c r="Y36" s="19"/>
      <c r="Z36" s="103">
        <f t="shared" si="20"/>
        <v>0</v>
      </c>
      <c r="AA36" s="102">
        <f t="shared" si="21"/>
        <v>0</v>
      </c>
      <c r="AB36" s="5" t="s">
        <v>0</v>
      </c>
      <c r="AC36" s="92"/>
    </row>
    <row r="37" spans="1:29" x14ac:dyDescent="0.25">
      <c r="A37" s="114"/>
      <c r="B37" s="23"/>
      <c r="C37" s="113"/>
      <c r="D37" s="189" t="s">
        <v>1404</v>
      </c>
      <c r="E37" s="188" t="s">
        <v>1415</v>
      </c>
      <c r="F37" s="318" t="s">
        <v>1392</v>
      </c>
      <c r="G37" s="111">
        <v>0.5</v>
      </c>
      <c r="H37" s="110" t="s">
        <v>2196</v>
      </c>
      <c r="I37" s="109"/>
      <c r="J37" s="108"/>
      <c r="K37" s="108"/>
      <c r="L37" s="107"/>
      <c r="M37" s="106" t="str">
        <f t="shared" si="14"/>
        <v/>
      </c>
      <c r="N37" s="106" t="str">
        <f t="shared" si="15"/>
        <v>◄</v>
      </c>
      <c r="O37" s="25"/>
      <c r="P37" s="24"/>
      <c r="Q37" s="106" t="str">
        <f t="shared" si="16"/>
        <v/>
      </c>
      <c r="R37" s="106" t="str">
        <f t="shared" si="17"/>
        <v>◄</v>
      </c>
      <c r="S37" s="25"/>
      <c r="T37" s="24"/>
      <c r="U37" s="23"/>
      <c r="V37" s="22"/>
      <c r="W37" s="105">
        <f t="shared" si="18"/>
        <v>0</v>
      </c>
      <c r="X37" s="104">
        <f t="shared" si="19"/>
        <v>0</v>
      </c>
      <c r="Y37" s="19"/>
      <c r="Z37" s="103">
        <f t="shared" si="20"/>
        <v>0</v>
      </c>
      <c r="AA37" s="102">
        <f t="shared" si="21"/>
        <v>0</v>
      </c>
      <c r="AB37" s="5" t="s">
        <v>0</v>
      </c>
      <c r="AC37" s="92"/>
    </row>
    <row r="38" spans="1:29" x14ac:dyDescent="0.25">
      <c r="A38" s="114"/>
      <c r="B38" s="23"/>
      <c r="C38" s="113"/>
      <c r="D38" s="155" t="s">
        <v>1404</v>
      </c>
      <c r="E38" s="154" t="s">
        <v>1414</v>
      </c>
      <c r="F38" s="318" t="s">
        <v>1392</v>
      </c>
      <c r="G38" s="111">
        <v>0.5</v>
      </c>
      <c r="H38" s="110" t="s">
        <v>2197</v>
      </c>
      <c r="I38" s="109"/>
      <c r="J38" s="108"/>
      <c r="K38" s="108"/>
      <c r="L38" s="107"/>
      <c r="M38" s="106" t="str">
        <f t="shared" si="14"/>
        <v/>
      </c>
      <c r="N38" s="106" t="str">
        <f t="shared" si="15"/>
        <v>◄</v>
      </c>
      <c r="O38" s="25"/>
      <c r="P38" s="24"/>
      <c r="Q38" s="106" t="str">
        <f t="shared" si="16"/>
        <v/>
      </c>
      <c r="R38" s="106" t="str">
        <f t="shared" si="17"/>
        <v>◄</v>
      </c>
      <c r="S38" s="25"/>
      <c r="T38" s="24"/>
      <c r="U38" s="23"/>
      <c r="V38" s="22"/>
      <c r="W38" s="105">
        <f t="shared" si="18"/>
        <v>0</v>
      </c>
      <c r="X38" s="104">
        <f t="shared" si="19"/>
        <v>0</v>
      </c>
      <c r="Y38" s="19"/>
      <c r="Z38" s="103">
        <f t="shared" si="20"/>
        <v>0</v>
      </c>
      <c r="AA38" s="102">
        <f t="shared" si="21"/>
        <v>0</v>
      </c>
      <c r="AB38" s="5" t="s">
        <v>0</v>
      </c>
      <c r="AC38" s="92"/>
    </row>
    <row r="39" spans="1:29" x14ac:dyDescent="0.25">
      <c r="A39" s="114"/>
      <c r="B39" s="23"/>
      <c r="C39" s="113"/>
      <c r="D39" s="155" t="s">
        <v>1404</v>
      </c>
      <c r="E39" s="154">
        <v>6</v>
      </c>
      <c r="F39" s="318" t="s">
        <v>1392</v>
      </c>
      <c r="G39" s="111">
        <v>1</v>
      </c>
      <c r="H39" s="110" t="s">
        <v>2198</v>
      </c>
      <c r="I39" s="109"/>
      <c r="J39" s="108"/>
      <c r="K39" s="108"/>
      <c r="L39" s="107"/>
      <c r="M39" s="106" t="str">
        <f t="shared" si="14"/>
        <v/>
      </c>
      <c r="N39" s="106" t="str">
        <f t="shared" si="15"/>
        <v>◄</v>
      </c>
      <c r="O39" s="25"/>
      <c r="P39" s="24"/>
      <c r="Q39" s="106" t="str">
        <f t="shared" si="16"/>
        <v/>
      </c>
      <c r="R39" s="106" t="str">
        <f t="shared" si="17"/>
        <v>◄</v>
      </c>
      <c r="S39" s="25"/>
      <c r="T39" s="24"/>
      <c r="U39" s="23"/>
      <c r="V39" s="22"/>
      <c r="W39" s="105">
        <f t="shared" si="18"/>
        <v>0</v>
      </c>
      <c r="X39" s="104">
        <f t="shared" si="19"/>
        <v>0</v>
      </c>
      <c r="Y39" s="19"/>
      <c r="Z39" s="103">
        <f t="shared" si="20"/>
        <v>0</v>
      </c>
      <c r="AA39" s="102">
        <f t="shared" si="21"/>
        <v>0</v>
      </c>
      <c r="AB39" s="5" t="s">
        <v>0</v>
      </c>
      <c r="AC39" s="92"/>
    </row>
    <row r="40" spans="1:29" x14ac:dyDescent="0.25">
      <c r="A40" s="114"/>
      <c r="B40" s="23"/>
      <c r="C40" s="113"/>
      <c r="D40" s="189" t="s">
        <v>1404</v>
      </c>
      <c r="E40" s="188" t="s">
        <v>810</v>
      </c>
      <c r="F40" s="318" t="s">
        <v>1392</v>
      </c>
      <c r="G40" s="111">
        <v>1</v>
      </c>
      <c r="H40" s="110" t="s">
        <v>2199</v>
      </c>
      <c r="I40" s="109"/>
      <c r="J40" s="108"/>
      <c r="K40" s="108"/>
      <c r="L40" s="107"/>
      <c r="M40" s="106" t="str">
        <f t="shared" si="14"/>
        <v/>
      </c>
      <c r="N40" s="106" t="str">
        <f t="shared" si="15"/>
        <v>◄</v>
      </c>
      <c r="O40" s="25"/>
      <c r="P40" s="24"/>
      <c r="Q40" s="106" t="str">
        <f t="shared" si="16"/>
        <v/>
      </c>
      <c r="R40" s="106" t="str">
        <f t="shared" si="17"/>
        <v>◄</v>
      </c>
      <c r="S40" s="25"/>
      <c r="T40" s="24"/>
      <c r="U40" s="23"/>
      <c r="V40" s="22"/>
      <c r="W40" s="105">
        <f t="shared" si="18"/>
        <v>0</v>
      </c>
      <c r="X40" s="104">
        <f t="shared" si="19"/>
        <v>0</v>
      </c>
      <c r="Y40" s="19"/>
      <c r="Z40" s="103">
        <f t="shared" si="20"/>
        <v>0</v>
      </c>
      <c r="AA40" s="102">
        <f t="shared" si="21"/>
        <v>0</v>
      </c>
      <c r="AB40" s="5" t="s">
        <v>0</v>
      </c>
      <c r="AC40" s="92"/>
    </row>
    <row r="41" spans="1:29" x14ac:dyDescent="0.25">
      <c r="A41" s="114"/>
      <c r="B41" s="23"/>
      <c r="C41" s="113"/>
      <c r="D41" s="189" t="s">
        <v>1404</v>
      </c>
      <c r="E41" s="188" t="s">
        <v>1413</v>
      </c>
      <c r="F41" s="318" t="s">
        <v>1392</v>
      </c>
      <c r="G41" s="111">
        <v>1</v>
      </c>
      <c r="H41" s="110" t="s">
        <v>2200</v>
      </c>
      <c r="I41" s="109"/>
      <c r="J41" s="108"/>
      <c r="K41" s="108"/>
      <c r="L41" s="107"/>
      <c r="M41" s="106" t="str">
        <f t="shared" si="14"/>
        <v/>
      </c>
      <c r="N41" s="106" t="str">
        <f t="shared" si="15"/>
        <v>◄</v>
      </c>
      <c r="O41" s="25"/>
      <c r="P41" s="24"/>
      <c r="Q41" s="106" t="str">
        <f t="shared" si="16"/>
        <v/>
      </c>
      <c r="R41" s="106" t="str">
        <f t="shared" si="17"/>
        <v>◄</v>
      </c>
      <c r="S41" s="25"/>
      <c r="T41" s="24"/>
      <c r="U41" s="23"/>
      <c r="V41" s="22"/>
      <c r="W41" s="105">
        <f t="shared" si="18"/>
        <v>0</v>
      </c>
      <c r="X41" s="104">
        <f t="shared" si="19"/>
        <v>0</v>
      </c>
      <c r="Y41" s="19"/>
      <c r="Z41" s="103">
        <f t="shared" si="20"/>
        <v>0</v>
      </c>
      <c r="AA41" s="102">
        <f t="shared" si="21"/>
        <v>0</v>
      </c>
      <c r="AB41" s="5" t="s">
        <v>0</v>
      </c>
      <c r="AC41" s="92"/>
    </row>
    <row r="42" spans="1:29" x14ac:dyDescent="0.25">
      <c r="A42" s="114"/>
      <c r="B42" s="23"/>
      <c r="C42" s="113"/>
      <c r="D42" s="155" t="s">
        <v>1404</v>
      </c>
      <c r="E42" s="154" t="s">
        <v>1412</v>
      </c>
      <c r="F42" s="318" t="s">
        <v>1392</v>
      </c>
      <c r="G42" s="111">
        <v>1</v>
      </c>
      <c r="H42" s="110" t="s">
        <v>2201</v>
      </c>
      <c r="I42" s="109"/>
      <c r="J42" s="108"/>
      <c r="K42" s="108"/>
      <c r="L42" s="107"/>
      <c r="M42" s="106" t="str">
        <f t="shared" si="14"/>
        <v/>
      </c>
      <c r="N42" s="106" t="str">
        <f t="shared" si="15"/>
        <v>◄</v>
      </c>
      <c r="O42" s="25"/>
      <c r="P42" s="24"/>
      <c r="Q42" s="106" t="str">
        <f t="shared" si="16"/>
        <v/>
      </c>
      <c r="R42" s="106" t="str">
        <f t="shared" si="17"/>
        <v>◄</v>
      </c>
      <c r="S42" s="25"/>
      <c r="T42" s="24"/>
      <c r="U42" s="23"/>
      <c r="V42" s="22"/>
      <c r="W42" s="105">
        <f t="shared" si="18"/>
        <v>0</v>
      </c>
      <c r="X42" s="104">
        <f t="shared" si="19"/>
        <v>0</v>
      </c>
      <c r="Y42" s="19"/>
      <c r="Z42" s="103">
        <f t="shared" si="20"/>
        <v>0</v>
      </c>
      <c r="AA42" s="102">
        <f t="shared" si="21"/>
        <v>0</v>
      </c>
      <c r="AB42" s="5" t="s">
        <v>0</v>
      </c>
      <c r="AC42" s="92"/>
    </row>
    <row r="43" spans="1:29" x14ac:dyDescent="0.25">
      <c r="A43" s="114"/>
      <c r="B43" s="23"/>
      <c r="C43" s="113"/>
      <c r="D43" s="155" t="s">
        <v>1404</v>
      </c>
      <c r="E43" s="154">
        <v>7</v>
      </c>
      <c r="F43" s="318" t="s">
        <v>1411</v>
      </c>
      <c r="G43" s="111">
        <v>5</v>
      </c>
      <c r="H43" s="110" t="s">
        <v>2202</v>
      </c>
      <c r="I43" s="109" t="s">
        <v>1410</v>
      </c>
      <c r="J43" s="108"/>
      <c r="K43" s="108"/>
      <c r="L43" s="107"/>
      <c r="M43" s="106" t="str">
        <f t="shared" si="14"/>
        <v/>
      </c>
      <c r="N43" s="106" t="str">
        <f t="shared" si="15"/>
        <v>◄</v>
      </c>
      <c r="O43" s="25"/>
      <c r="P43" s="24"/>
      <c r="Q43" s="106" t="str">
        <f t="shared" si="16"/>
        <v/>
      </c>
      <c r="R43" s="106" t="str">
        <f t="shared" si="17"/>
        <v>◄</v>
      </c>
      <c r="S43" s="25"/>
      <c r="T43" s="24"/>
      <c r="U43" s="23"/>
      <c r="V43" s="22"/>
      <c r="W43" s="105">
        <f t="shared" si="18"/>
        <v>0</v>
      </c>
      <c r="X43" s="104">
        <f t="shared" si="19"/>
        <v>0</v>
      </c>
      <c r="Y43" s="19"/>
      <c r="Z43" s="103">
        <f t="shared" si="20"/>
        <v>0</v>
      </c>
      <c r="AA43" s="102">
        <f t="shared" si="21"/>
        <v>0</v>
      </c>
      <c r="AB43" s="5" t="s">
        <v>0</v>
      </c>
      <c r="AC43" s="92"/>
    </row>
    <row r="44" spans="1:29" x14ac:dyDescent="0.25">
      <c r="A44" s="114"/>
      <c r="B44" s="23"/>
      <c r="C44" s="113"/>
      <c r="D44" s="189" t="s">
        <v>1404</v>
      </c>
      <c r="E44" s="188" t="s">
        <v>1409</v>
      </c>
      <c r="F44" s="318" t="s">
        <v>1408</v>
      </c>
      <c r="G44" s="111">
        <v>5</v>
      </c>
      <c r="H44" s="110" t="s">
        <v>2203</v>
      </c>
      <c r="I44" s="109"/>
      <c r="J44" s="108"/>
      <c r="K44" s="108"/>
      <c r="L44" s="107"/>
      <c r="M44" s="106" t="str">
        <f t="shared" si="14"/>
        <v/>
      </c>
      <c r="N44" s="106" t="str">
        <f t="shared" si="15"/>
        <v>◄</v>
      </c>
      <c r="O44" s="25"/>
      <c r="P44" s="24"/>
      <c r="Q44" s="106" t="str">
        <f t="shared" si="16"/>
        <v/>
      </c>
      <c r="R44" s="106" t="str">
        <f t="shared" si="17"/>
        <v>◄</v>
      </c>
      <c r="S44" s="25"/>
      <c r="T44" s="24"/>
      <c r="U44" s="23"/>
      <c r="V44" s="22"/>
      <c r="W44" s="105">
        <f t="shared" si="18"/>
        <v>0</v>
      </c>
      <c r="X44" s="104">
        <f t="shared" si="19"/>
        <v>0</v>
      </c>
      <c r="Y44" s="19"/>
      <c r="Z44" s="103">
        <f t="shared" si="20"/>
        <v>0</v>
      </c>
      <c r="AA44" s="102">
        <f t="shared" si="21"/>
        <v>0</v>
      </c>
      <c r="AB44" s="5" t="s">
        <v>0</v>
      </c>
      <c r="AC44" s="92"/>
    </row>
    <row r="45" spans="1:29" ht="15" thickBot="1" x14ac:dyDescent="0.3">
      <c r="A45" s="114"/>
      <c r="B45" s="23"/>
      <c r="C45" s="113"/>
      <c r="D45" s="155" t="s">
        <v>1404</v>
      </c>
      <c r="E45" s="154" t="s">
        <v>1407</v>
      </c>
      <c r="F45" s="318" t="s">
        <v>1392</v>
      </c>
      <c r="G45" s="111">
        <v>5</v>
      </c>
      <c r="H45" s="110" t="s">
        <v>2204</v>
      </c>
      <c r="I45" s="109"/>
      <c r="J45" s="108"/>
      <c r="K45" s="108"/>
      <c r="L45" s="107"/>
      <c r="M45" s="106" t="str">
        <f t="shared" si="14"/>
        <v/>
      </c>
      <c r="N45" s="106" t="str">
        <f t="shared" si="15"/>
        <v>◄</v>
      </c>
      <c r="O45" s="25"/>
      <c r="P45" s="24"/>
      <c r="Q45" s="106" t="str">
        <f t="shared" si="16"/>
        <v/>
      </c>
      <c r="R45" s="106" t="str">
        <f t="shared" si="17"/>
        <v>◄</v>
      </c>
      <c r="S45" s="25"/>
      <c r="T45" s="24"/>
      <c r="U45" s="23"/>
      <c r="V45" s="22"/>
      <c r="W45" s="105">
        <f t="shared" si="18"/>
        <v>0</v>
      </c>
      <c r="X45" s="104">
        <f t="shared" si="19"/>
        <v>0</v>
      </c>
      <c r="Y45" s="19"/>
      <c r="Z45" s="103">
        <f t="shared" si="20"/>
        <v>0</v>
      </c>
      <c r="AA45" s="102">
        <f t="shared" si="21"/>
        <v>0</v>
      </c>
      <c r="AB45" s="5" t="s">
        <v>0</v>
      </c>
      <c r="AC45" s="92"/>
    </row>
    <row r="46" spans="1:29" ht="27.6" customHeight="1" thickTop="1" thickBot="1" x14ac:dyDescent="0.3">
      <c r="A46" s="116"/>
      <c r="B46" s="14">
        <f>ROWS(B48:B64)-1</f>
        <v>16</v>
      </c>
      <c r="C46" s="777" t="s">
        <v>1406</v>
      </c>
      <c r="D46" s="987"/>
      <c r="E46" s="987"/>
      <c r="F46" s="987"/>
      <c r="G46" s="987"/>
      <c r="H46" s="987"/>
      <c r="I46" s="99" t="s">
        <v>1423</v>
      </c>
      <c r="J46" s="99"/>
      <c r="K46" s="99"/>
      <c r="L46" s="98"/>
      <c r="M46" s="97"/>
      <c r="N46" s="96" t="str">
        <f>IF(COUNTIF(M48:M79,"?")&gt;0,"?",IF(AND(O46="◄",P46="►"),"◄►",IF(O46="◄","◄",IF(P46="►","►",""))))</f>
        <v>◄</v>
      </c>
      <c r="O46" s="43" t="str">
        <f>IF(SUM(O48:O64)+1=ROWS(O48:O64)-COUNTIF(O48:O64,"-"),"","◄")</f>
        <v>◄</v>
      </c>
      <c r="P46" s="42" t="str">
        <f>IF(SUM(P48:P64)&gt;0,"►","")</f>
        <v/>
      </c>
      <c r="Q46" s="45"/>
      <c r="R46" s="96" t="str">
        <f>IF(COUNTIF(Q48:Q79,"?")&gt;0,"?",IF(AND(S46="◄",T46="►"),"◄►",IF(S46="◄","◄",IF(T46="►","►",""))))</f>
        <v>◄</v>
      </c>
      <c r="S46" s="43" t="str">
        <f>IF(SUM(S48:S64)+1=ROWS(S48:S64)-COUNTIF(S48:S64,"-"),"","◄")</f>
        <v>◄</v>
      </c>
      <c r="T46" s="42" t="str">
        <f>IF(SUM(T48:T64)&gt;0,"►","")</f>
        <v/>
      </c>
      <c r="U46" s="14">
        <f>ROWS(U48:U64)-1</f>
        <v>16</v>
      </c>
      <c r="V46" s="41">
        <f>SUM(V48:V64)-V64</f>
        <v>0</v>
      </c>
      <c r="W46" s="94" t="s">
        <v>51</v>
      </c>
      <c r="X46" s="93"/>
      <c r="Y46" s="41">
        <f>SUM(Y48:Y64)-Y64</f>
        <v>0</v>
      </c>
      <c r="Z46" s="94" t="s">
        <v>51</v>
      </c>
      <c r="AA46" s="93"/>
      <c r="AB46" s="5" t="s">
        <v>0</v>
      </c>
      <c r="AC46" s="92"/>
    </row>
    <row r="47" spans="1:29" ht="13.8" customHeight="1" x14ac:dyDescent="0.3">
      <c r="A47" s="319"/>
      <c r="B47" s="319"/>
      <c r="C47" s="325"/>
      <c r="D47" s="324"/>
      <c r="E47" s="323"/>
      <c r="F47" s="322"/>
      <c r="G47" s="321"/>
      <c r="H47" s="329" t="s">
        <v>1405</v>
      </c>
      <c r="I47" s="319"/>
      <c r="J47" s="319"/>
      <c r="K47" s="319"/>
      <c r="L47" s="319"/>
      <c r="M47" s="319"/>
      <c r="N47" s="319"/>
      <c r="O47" s="319"/>
      <c r="P47" s="319"/>
      <c r="Q47" s="319"/>
      <c r="R47" s="319"/>
      <c r="S47" s="319"/>
      <c r="T47" s="319"/>
      <c r="U47" s="319"/>
      <c r="V47" s="319"/>
      <c r="W47" s="319"/>
      <c r="X47" s="319"/>
      <c r="Y47" s="319"/>
      <c r="Z47" s="319"/>
      <c r="AA47" s="319"/>
      <c r="AB47" s="5" t="s">
        <v>0</v>
      </c>
      <c r="AC47" s="92"/>
    </row>
    <row r="48" spans="1:29" x14ac:dyDescent="0.25">
      <c r="A48" s="114"/>
      <c r="B48" s="23"/>
      <c r="C48" s="113"/>
      <c r="D48" s="155" t="s">
        <v>1404</v>
      </c>
      <c r="E48" s="154" t="s">
        <v>1349</v>
      </c>
      <c r="F48" s="318" t="s">
        <v>1392</v>
      </c>
      <c r="G48" s="111">
        <v>0.1</v>
      </c>
      <c r="H48" s="110" t="s">
        <v>2205</v>
      </c>
      <c r="I48" s="109"/>
      <c r="J48" s="108"/>
      <c r="K48" s="108"/>
      <c r="L48" s="119"/>
      <c r="M48" s="106" t="str">
        <f t="shared" ref="M48:M60" si="22">IF(N48="?","?","")</f>
        <v/>
      </c>
      <c r="N48" s="106" t="str">
        <f t="shared" ref="N48:N60" si="23">IF(AND(O48="",P48&gt;0),"?",IF(O48="","◄",IF(P48&gt;=1,"►","")))</f>
        <v>◄</v>
      </c>
      <c r="O48" s="25"/>
      <c r="P48" s="24"/>
      <c r="Q48" s="106" t="str">
        <f t="shared" ref="Q48:Q60" si="24">IF(R48="?","?","")</f>
        <v/>
      </c>
      <c r="R48" s="106" t="str">
        <f t="shared" ref="R48:R60" si="25">IF(AND(S48="",T48&gt;0),"?",IF(S48="","◄",IF(T48&gt;=1,"►","")))</f>
        <v>◄</v>
      </c>
      <c r="S48" s="25"/>
      <c r="T48" s="24"/>
      <c r="U48" s="23"/>
      <c r="V48" s="22"/>
      <c r="W48" s="105">
        <f t="shared" ref="W48:W60" si="26">(O48*V48)</f>
        <v>0</v>
      </c>
      <c r="X48" s="104">
        <f t="shared" ref="X48:X60" si="27">(P48*W48)</f>
        <v>0</v>
      </c>
      <c r="Y48" s="19"/>
      <c r="Z48" s="103">
        <f t="shared" ref="Z48:Z60" si="28">(S48*Y48)</f>
        <v>0</v>
      </c>
      <c r="AA48" s="102">
        <f t="shared" ref="AA48:AA60" si="29">(T48*Z48)</f>
        <v>0</v>
      </c>
      <c r="AB48" s="5" t="s">
        <v>0</v>
      </c>
      <c r="AC48" s="92"/>
    </row>
    <row r="49" spans="1:29" x14ac:dyDescent="0.25">
      <c r="A49" s="114"/>
      <c r="B49" s="23"/>
      <c r="C49" s="113"/>
      <c r="D49" s="189" t="s">
        <v>1404</v>
      </c>
      <c r="E49" s="188" t="s">
        <v>1403</v>
      </c>
      <c r="F49" s="318" t="s">
        <v>1392</v>
      </c>
      <c r="G49" s="111">
        <v>0.1</v>
      </c>
      <c r="H49" s="110" t="s">
        <v>2206</v>
      </c>
      <c r="I49" s="109"/>
      <c r="J49" s="108"/>
      <c r="K49" s="108"/>
      <c r="L49" s="107"/>
      <c r="M49" s="106" t="str">
        <f t="shared" si="22"/>
        <v/>
      </c>
      <c r="N49" s="106" t="str">
        <f t="shared" si="23"/>
        <v>◄</v>
      </c>
      <c r="O49" s="25"/>
      <c r="P49" s="24"/>
      <c r="Q49" s="106" t="str">
        <f t="shared" si="24"/>
        <v/>
      </c>
      <c r="R49" s="106" t="str">
        <f t="shared" si="25"/>
        <v>◄</v>
      </c>
      <c r="S49" s="25"/>
      <c r="T49" s="24"/>
      <c r="U49" s="23"/>
      <c r="V49" s="22"/>
      <c r="W49" s="105">
        <f t="shared" si="26"/>
        <v>0</v>
      </c>
      <c r="X49" s="104">
        <f t="shared" si="27"/>
        <v>0</v>
      </c>
      <c r="Y49" s="19"/>
      <c r="Z49" s="103">
        <f t="shared" si="28"/>
        <v>0</v>
      </c>
      <c r="AA49" s="102">
        <f t="shared" si="29"/>
        <v>0</v>
      </c>
      <c r="AB49" s="5" t="s">
        <v>0</v>
      </c>
      <c r="AC49" s="92"/>
    </row>
    <row r="50" spans="1:29" x14ac:dyDescent="0.25">
      <c r="A50" s="114"/>
      <c r="B50" s="23"/>
      <c r="C50" s="113"/>
      <c r="D50" s="189" t="s">
        <v>1404</v>
      </c>
      <c r="E50" s="188" t="s">
        <v>1402</v>
      </c>
      <c r="F50" s="318" t="s">
        <v>1392</v>
      </c>
      <c r="G50" s="111">
        <v>0.1</v>
      </c>
      <c r="H50" s="110" t="s">
        <v>2207</v>
      </c>
      <c r="I50" s="109"/>
      <c r="J50" s="108"/>
      <c r="K50" s="108"/>
      <c r="L50" s="107"/>
      <c r="M50" s="106" t="str">
        <f t="shared" si="22"/>
        <v/>
      </c>
      <c r="N50" s="106" t="str">
        <f t="shared" si="23"/>
        <v>◄</v>
      </c>
      <c r="O50" s="25"/>
      <c r="P50" s="24"/>
      <c r="Q50" s="106" t="str">
        <f t="shared" si="24"/>
        <v/>
      </c>
      <c r="R50" s="106" t="str">
        <f t="shared" si="25"/>
        <v>◄</v>
      </c>
      <c r="S50" s="25"/>
      <c r="T50" s="24"/>
      <c r="U50" s="23"/>
      <c r="V50" s="22"/>
      <c r="W50" s="105">
        <f t="shared" si="26"/>
        <v>0</v>
      </c>
      <c r="X50" s="104">
        <f t="shared" si="27"/>
        <v>0</v>
      </c>
      <c r="Y50" s="19"/>
      <c r="Z50" s="103">
        <f t="shared" si="28"/>
        <v>0</v>
      </c>
      <c r="AA50" s="102">
        <f t="shared" si="29"/>
        <v>0</v>
      </c>
      <c r="AB50" s="5" t="s">
        <v>0</v>
      </c>
      <c r="AC50" s="92"/>
    </row>
    <row r="51" spans="1:29" x14ac:dyDescent="0.25">
      <c r="A51" s="114"/>
      <c r="B51" s="23"/>
      <c r="C51" s="113"/>
      <c r="D51" s="155" t="s">
        <v>1404</v>
      </c>
      <c r="E51" s="154" t="s">
        <v>1401</v>
      </c>
      <c r="F51" s="318" t="s">
        <v>1392</v>
      </c>
      <c r="G51" s="111">
        <v>0.25</v>
      </c>
      <c r="H51" s="110" t="s">
        <v>2190</v>
      </c>
      <c r="I51" s="109"/>
      <c r="J51" s="108"/>
      <c r="K51" s="108"/>
      <c r="L51" s="107"/>
      <c r="M51" s="106" t="str">
        <f t="shared" si="22"/>
        <v/>
      </c>
      <c r="N51" s="106" t="str">
        <f t="shared" si="23"/>
        <v>◄</v>
      </c>
      <c r="O51" s="25"/>
      <c r="P51" s="24"/>
      <c r="Q51" s="106" t="str">
        <f t="shared" si="24"/>
        <v/>
      </c>
      <c r="R51" s="106" t="str">
        <f t="shared" si="25"/>
        <v>◄</v>
      </c>
      <c r="S51" s="25"/>
      <c r="T51" s="24"/>
      <c r="U51" s="23"/>
      <c r="V51" s="22"/>
      <c r="W51" s="105">
        <f t="shared" si="26"/>
        <v>0</v>
      </c>
      <c r="X51" s="104">
        <f t="shared" si="27"/>
        <v>0</v>
      </c>
      <c r="Y51" s="19"/>
      <c r="Z51" s="103">
        <f t="shared" si="28"/>
        <v>0</v>
      </c>
      <c r="AA51" s="102">
        <f t="shared" si="29"/>
        <v>0</v>
      </c>
      <c r="AB51" s="5" t="s">
        <v>0</v>
      </c>
      <c r="AC51" s="92"/>
    </row>
    <row r="52" spans="1:29" x14ac:dyDescent="0.25">
      <c r="A52" s="114"/>
      <c r="B52" s="23"/>
      <c r="C52" s="113"/>
      <c r="D52" s="189" t="s">
        <v>1404</v>
      </c>
      <c r="E52" s="188" t="s">
        <v>1400</v>
      </c>
      <c r="F52" s="318" t="s">
        <v>1392</v>
      </c>
      <c r="G52" s="111">
        <v>0.25</v>
      </c>
      <c r="H52" s="110" t="s">
        <v>2208</v>
      </c>
      <c r="I52" s="109"/>
      <c r="J52" s="108"/>
      <c r="K52" s="108"/>
      <c r="L52" s="107"/>
      <c r="M52" s="106" t="str">
        <f t="shared" si="22"/>
        <v/>
      </c>
      <c r="N52" s="106" t="str">
        <f t="shared" si="23"/>
        <v>◄</v>
      </c>
      <c r="O52" s="25"/>
      <c r="P52" s="24"/>
      <c r="Q52" s="106" t="str">
        <f t="shared" si="24"/>
        <v/>
      </c>
      <c r="R52" s="106" t="str">
        <f t="shared" si="25"/>
        <v>◄</v>
      </c>
      <c r="S52" s="25"/>
      <c r="T52" s="24"/>
      <c r="U52" s="23"/>
      <c r="V52" s="22"/>
      <c r="W52" s="105">
        <f t="shared" si="26"/>
        <v>0</v>
      </c>
      <c r="X52" s="104">
        <f t="shared" si="27"/>
        <v>0</v>
      </c>
      <c r="Y52" s="19"/>
      <c r="Z52" s="103">
        <f t="shared" si="28"/>
        <v>0</v>
      </c>
      <c r="AA52" s="102">
        <f t="shared" si="29"/>
        <v>0</v>
      </c>
      <c r="AB52" s="5" t="s">
        <v>0</v>
      </c>
      <c r="AC52" s="92"/>
    </row>
    <row r="53" spans="1:29" x14ac:dyDescent="0.25">
      <c r="A53" s="114"/>
      <c r="B53" s="23"/>
      <c r="C53" s="113"/>
      <c r="D53" s="155" t="s">
        <v>1404</v>
      </c>
      <c r="E53" s="154" t="s">
        <v>1399</v>
      </c>
      <c r="F53" s="318" t="s">
        <v>1392</v>
      </c>
      <c r="G53" s="111">
        <v>0.25</v>
      </c>
      <c r="H53" s="110" t="s">
        <v>2194</v>
      </c>
      <c r="I53" s="109"/>
      <c r="J53" s="108"/>
      <c r="K53" s="108"/>
      <c r="L53" s="107"/>
      <c r="M53" s="106" t="str">
        <f t="shared" si="22"/>
        <v/>
      </c>
      <c r="N53" s="106" t="str">
        <f t="shared" si="23"/>
        <v>◄</v>
      </c>
      <c r="O53" s="25"/>
      <c r="P53" s="24"/>
      <c r="Q53" s="106" t="str">
        <f t="shared" si="24"/>
        <v/>
      </c>
      <c r="R53" s="106" t="str">
        <f t="shared" si="25"/>
        <v>◄</v>
      </c>
      <c r="S53" s="25"/>
      <c r="T53" s="24"/>
      <c r="U53" s="23"/>
      <c r="V53" s="22"/>
      <c r="W53" s="105">
        <f t="shared" si="26"/>
        <v>0</v>
      </c>
      <c r="X53" s="104">
        <f t="shared" si="27"/>
        <v>0</v>
      </c>
      <c r="Y53" s="19"/>
      <c r="Z53" s="103">
        <f t="shared" si="28"/>
        <v>0</v>
      </c>
      <c r="AA53" s="102">
        <f t="shared" si="29"/>
        <v>0</v>
      </c>
      <c r="AB53" s="5" t="s">
        <v>0</v>
      </c>
      <c r="AC53" s="92"/>
    </row>
    <row r="54" spans="1:29" x14ac:dyDescent="0.25">
      <c r="A54" s="114"/>
      <c r="B54" s="23"/>
      <c r="C54" s="113"/>
      <c r="D54" s="189" t="s">
        <v>1404</v>
      </c>
      <c r="E54" s="188" t="s">
        <v>1398</v>
      </c>
      <c r="F54" s="318" t="s">
        <v>1392</v>
      </c>
      <c r="G54" s="111">
        <v>0.5</v>
      </c>
      <c r="H54" s="110" t="s">
        <v>2209</v>
      </c>
      <c r="I54" s="109"/>
      <c r="J54" s="108"/>
      <c r="K54" s="108"/>
      <c r="L54" s="107"/>
      <c r="M54" s="106" t="str">
        <f t="shared" si="22"/>
        <v/>
      </c>
      <c r="N54" s="106" t="str">
        <f t="shared" si="23"/>
        <v>◄</v>
      </c>
      <c r="O54" s="25"/>
      <c r="P54" s="24"/>
      <c r="Q54" s="106" t="str">
        <f t="shared" si="24"/>
        <v/>
      </c>
      <c r="R54" s="106" t="str">
        <f t="shared" si="25"/>
        <v>◄</v>
      </c>
      <c r="S54" s="25"/>
      <c r="T54" s="24"/>
      <c r="U54" s="23"/>
      <c r="V54" s="22"/>
      <c r="W54" s="105">
        <f t="shared" si="26"/>
        <v>0</v>
      </c>
      <c r="X54" s="104">
        <f t="shared" si="27"/>
        <v>0</v>
      </c>
      <c r="Y54" s="19"/>
      <c r="Z54" s="103">
        <f t="shared" si="28"/>
        <v>0</v>
      </c>
      <c r="AA54" s="102">
        <f t="shared" si="29"/>
        <v>0</v>
      </c>
      <c r="AB54" s="5" t="s">
        <v>0</v>
      </c>
      <c r="AC54" s="92"/>
    </row>
    <row r="55" spans="1:29" x14ac:dyDescent="0.25">
      <c r="A55" s="114"/>
      <c r="B55" s="23"/>
      <c r="C55" s="113"/>
      <c r="D55" s="155" t="s">
        <v>1404</v>
      </c>
      <c r="E55" s="154" t="s">
        <v>1397</v>
      </c>
      <c r="F55" s="318" t="s">
        <v>1392</v>
      </c>
      <c r="G55" s="111">
        <v>1</v>
      </c>
      <c r="H55" s="110" t="s">
        <v>2198</v>
      </c>
      <c r="I55" s="109"/>
      <c r="J55" s="108"/>
      <c r="K55" s="108"/>
      <c r="L55" s="107"/>
      <c r="M55" s="106" t="str">
        <f t="shared" si="22"/>
        <v/>
      </c>
      <c r="N55" s="106" t="str">
        <f t="shared" si="23"/>
        <v>◄</v>
      </c>
      <c r="O55" s="25"/>
      <c r="P55" s="24"/>
      <c r="Q55" s="106" t="str">
        <f t="shared" si="24"/>
        <v/>
      </c>
      <c r="R55" s="106" t="str">
        <f t="shared" si="25"/>
        <v>◄</v>
      </c>
      <c r="S55" s="25"/>
      <c r="T55" s="24"/>
      <c r="U55" s="23"/>
      <c r="V55" s="22"/>
      <c r="W55" s="105">
        <f t="shared" si="26"/>
        <v>0</v>
      </c>
      <c r="X55" s="104">
        <f t="shared" si="27"/>
        <v>0</v>
      </c>
      <c r="Y55" s="19"/>
      <c r="Z55" s="103">
        <f t="shared" si="28"/>
        <v>0</v>
      </c>
      <c r="AA55" s="102">
        <f t="shared" si="29"/>
        <v>0</v>
      </c>
      <c r="AB55" s="5" t="s">
        <v>0</v>
      </c>
      <c r="AC55" s="92"/>
    </row>
    <row r="56" spans="1:29" x14ac:dyDescent="0.25">
      <c r="A56" s="114"/>
      <c r="B56" s="23"/>
      <c r="C56" s="113"/>
      <c r="D56" s="189" t="s">
        <v>1404</v>
      </c>
      <c r="E56" s="188" t="s">
        <v>1396</v>
      </c>
      <c r="F56" s="318" t="s">
        <v>1392</v>
      </c>
      <c r="G56" s="111">
        <v>1</v>
      </c>
      <c r="H56" s="110" t="s">
        <v>2199</v>
      </c>
      <c r="I56" s="109"/>
      <c r="J56" s="108"/>
      <c r="K56" s="108"/>
      <c r="L56" s="107"/>
      <c r="M56" s="106" t="str">
        <f t="shared" si="22"/>
        <v/>
      </c>
      <c r="N56" s="106" t="str">
        <f t="shared" si="23"/>
        <v>◄</v>
      </c>
      <c r="O56" s="25"/>
      <c r="P56" s="24"/>
      <c r="Q56" s="106" t="str">
        <f t="shared" si="24"/>
        <v/>
      </c>
      <c r="R56" s="106" t="str">
        <f t="shared" si="25"/>
        <v>◄</v>
      </c>
      <c r="S56" s="25"/>
      <c r="T56" s="24"/>
      <c r="U56" s="23"/>
      <c r="V56" s="22"/>
      <c r="W56" s="105">
        <f t="shared" si="26"/>
        <v>0</v>
      </c>
      <c r="X56" s="104">
        <f t="shared" si="27"/>
        <v>0</v>
      </c>
      <c r="Y56" s="19"/>
      <c r="Z56" s="103">
        <f t="shared" si="28"/>
        <v>0</v>
      </c>
      <c r="AA56" s="102">
        <f t="shared" si="29"/>
        <v>0</v>
      </c>
      <c r="AB56" s="5" t="s">
        <v>0</v>
      </c>
      <c r="AC56" s="92"/>
    </row>
    <row r="57" spans="1:29" x14ac:dyDescent="0.25">
      <c r="A57" s="114">
        <v>1</v>
      </c>
      <c r="B57" s="23"/>
      <c r="C57" s="113"/>
      <c r="D57" s="189" t="s">
        <v>1404</v>
      </c>
      <c r="E57" s="188" t="s">
        <v>1395</v>
      </c>
      <c r="F57" s="318" t="s">
        <v>1392</v>
      </c>
      <c r="G57" s="111">
        <v>1</v>
      </c>
      <c r="H57" s="110" t="s">
        <v>2210</v>
      </c>
      <c r="I57" s="109"/>
      <c r="J57" s="108"/>
      <c r="K57" s="108"/>
      <c r="L57" s="107"/>
      <c r="M57" s="106" t="str">
        <f t="shared" si="22"/>
        <v/>
      </c>
      <c r="N57" s="106" t="str">
        <f t="shared" si="23"/>
        <v>◄</v>
      </c>
      <c r="O57" s="25"/>
      <c r="P57" s="24"/>
      <c r="Q57" s="106" t="str">
        <f t="shared" si="24"/>
        <v/>
      </c>
      <c r="R57" s="106" t="str">
        <f t="shared" si="25"/>
        <v>◄</v>
      </c>
      <c r="S57" s="25"/>
      <c r="T57" s="24"/>
      <c r="U57" s="23"/>
      <c r="V57" s="22"/>
      <c r="W57" s="105">
        <f t="shared" si="26"/>
        <v>0</v>
      </c>
      <c r="X57" s="104">
        <f t="shared" si="27"/>
        <v>0</v>
      </c>
      <c r="Y57" s="19"/>
      <c r="Z57" s="103">
        <f t="shared" si="28"/>
        <v>0</v>
      </c>
      <c r="AA57" s="102">
        <f t="shared" si="29"/>
        <v>0</v>
      </c>
      <c r="AB57" s="5" t="s">
        <v>0</v>
      </c>
      <c r="AC57" s="92"/>
    </row>
    <row r="58" spans="1:29" x14ac:dyDescent="0.25">
      <c r="A58" s="114"/>
      <c r="B58" s="23"/>
      <c r="C58" s="113"/>
      <c r="D58" s="189" t="s">
        <v>1404</v>
      </c>
      <c r="E58" s="188" t="s">
        <v>1394</v>
      </c>
      <c r="F58" s="318" t="s">
        <v>1392</v>
      </c>
      <c r="G58" s="111">
        <v>1</v>
      </c>
      <c r="H58" s="110" t="s">
        <v>2200</v>
      </c>
      <c r="I58" s="109"/>
      <c r="J58" s="108"/>
      <c r="K58" s="108"/>
      <c r="L58" s="107"/>
      <c r="M58" s="106" t="str">
        <f t="shared" si="22"/>
        <v/>
      </c>
      <c r="N58" s="106" t="str">
        <f t="shared" si="23"/>
        <v>◄</v>
      </c>
      <c r="O58" s="25"/>
      <c r="P58" s="24"/>
      <c r="Q58" s="106" t="str">
        <f t="shared" si="24"/>
        <v/>
      </c>
      <c r="R58" s="106" t="str">
        <f t="shared" si="25"/>
        <v>◄</v>
      </c>
      <c r="S58" s="25"/>
      <c r="T58" s="24"/>
      <c r="U58" s="23"/>
      <c r="V58" s="22"/>
      <c r="W58" s="105">
        <f t="shared" si="26"/>
        <v>0</v>
      </c>
      <c r="X58" s="104">
        <f t="shared" si="27"/>
        <v>0</v>
      </c>
      <c r="Y58" s="19"/>
      <c r="Z58" s="103">
        <f t="shared" si="28"/>
        <v>0</v>
      </c>
      <c r="AA58" s="102">
        <f t="shared" si="29"/>
        <v>0</v>
      </c>
      <c r="AB58" s="5" t="s">
        <v>0</v>
      </c>
      <c r="AC58" s="92"/>
    </row>
    <row r="59" spans="1:29" x14ac:dyDescent="0.25">
      <c r="A59" s="114"/>
      <c r="B59" s="23"/>
      <c r="C59" s="113"/>
      <c r="D59" s="155" t="s">
        <v>1404</v>
      </c>
      <c r="E59" s="154" t="s">
        <v>1348</v>
      </c>
      <c r="F59" s="318" t="s">
        <v>1392</v>
      </c>
      <c r="G59" s="111">
        <v>5</v>
      </c>
      <c r="H59" s="110" t="s">
        <v>2202</v>
      </c>
      <c r="I59" s="109"/>
      <c r="J59" s="108"/>
      <c r="K59" s="108"/>
      <c r="L59" s="107"/>
      <c r="M59" s="106" t="str">
        <f t="shared" si="22"/>
        <v/>
      </c>
      <c r="N59" s="106" t="str">
        <f t="shared" si="23"/>
        <v>◄</v>
      </c>
      <c r="O59" s="25"/>
      <c r="P59" s="24"/>
      <c r="Q59" s="106" t="str">
        <f t="shared" si="24"/>
        <v/>
      </c>
      <c r="R59" s="106" t="str">
        <f t="shared" si="25"/>
        <v>◄</v>
      </c>
      <c r="S59" s="25"/>
      <c r="T59" s="24"/>
      <c r="U59" s="23"/>
      <c r="V59" s="22"/>
      <c r="W59" s="105">
        <f t="shared" si="26"/>
        <v>0</v>
      </c>
      <c r="X59" s="104">
        <f t="shared" si="27"/>
        <v>0</v>
      </c>
      <c r="Y59" s="19"/>
      <c r="Z59" s="103">
        <f t="shared" si="28"/>
        <v>0</v>
      </c>
      <c r="AA59" s="102">
        <f t="shared" si="29"/>
        <v>0</v>
      </c>
      <c r="AB59" s="5" t="s">
        <v>0</v>
      </c>
      <c r="AC59" s="92"/>
    </row>
    <row r="60" spans="1:29" x14ac:dyDescent="0.25">
      <c r="A60" s="114">
        <v>1</v>
      </c>
      <c r="B60" s="23"/>
      <c r="C60" s="113"/>
      <c r="D60" s="189" t="s">
        <v>1404</v>
      </c>
      <c r="E60" s="188" t="s">
        <v>1393</v>
      </c>
      <c r="F60" s="318" t="s">
        <v>1392</v>
      </c>
      <c r="G60" s="111">
        <v>5</v>
      </c>
      <c r="H60" s="110" t="s">
        <v>2211</v>
      </c>
      <c r="I60" s="109"/>
      <c r="J60" s="108"/>
      <c r="K60" s="108"/>
      <c r="L60" s="107"/>
      <c r="M60" s="106" t="str">
        <f t="shared" si="22"/>
        <v/>
      </c>
      <c r="N60" s="106" t="str">
        <f t="shared" si="23"/>
        <v>◄</v>
      </c>
      <c r="O60" s="25"/>
      <c r="P60" s="24"/>
      <c r="Q60" s="106" t="str">
        <f t="shared" si="24"/>
        <v/>
      </c>
      <c r="R60" s="106" t="str">
        <f t="shared" si="25"/>
        <v>◄</v>
      </c>
      <c r="S60" s="25"/>
      <c r="T60" s="24"/>
      <c r="U60" s="23"/>
      <c r="V60" s="22"/>
      <c r="W60" s="105">
        <f t="shared" si="26"/>
        <v>0</v>
      </c>
      <c r="X60" s="104">
        <f t="shared" si="27"/>
        <v>0</v>
      </c>
      <c r="Y60" s="19"/>
      <c r="Z60" s="103">
        <f t="shared" si="28"/>
        <v>0</v>
      </c>
      <c r="AA60" s="102">
        <f t="shared" si="29"/>
        <v>0</v>
      </c>
      <c r="AB60" s="5" t="s">
        <v>0</v>
      </c>
      <c r="AC60" s="92"/>
    </row>
    <row r="61" spans="1:29" ht="13.8" customHeight="1" x14ac:dyDescent="0.3">
      <c r="A61" s="319"/>
      <c r="B61" s="319"/>
      <c r="C61" s="325"/>
      <c r="D61" s="324"/>
      <c r="E61" s="323"/>
      <c r="F61" s="322"/>
      <c r="G61" s="321"/>
      <c r="H61" s="329" t="s">
        <v>1391</v>
      </c>
      <c r="I61" s="319"/>
      <c r="J61" s="319"/>
      <c r="K61" s="319"/>
      <c r="L61" s="319"/>
      <c r="M61" s="319"/>
      <c r="N61" s="319"/>
      <c r="O61" s="319"/>
      <c r="P61" s="319"/>
      <c r="Q61" s="319"/>
      <c r="R61" s="319"/>
      <c r="S61" s="319"/>
      <c r="T61" s="319"/>
      <c r="U61" s="319"/>
      <c r="V61" s="319"/>
      <c r="W61" s="319"/>
      <c r="X61" s="319"/>
      <c r="Y61" s="319"/>
      <c r="Z61" s="319"/>
      <c r="AA61" s="319"/>
      <c r="AB61" s="5" t="s">
        <v>0</v>
      </c>
      <c r="AC61" s="92"/>
    </row>
    <row r="62" spans="1:29" x14ac:dyDescent="0.25">
      <c r="A62" s="114">
        <v>1</v>
      </c>
      <c r="B62" s="23"/>
      <c r="C62" s="113"/>
      <c r="D62" s="155" t="s">
        <v>1404</v>
      </c>
      <c r="E62" s="154" t="s">
        <v>1390</v>
      </c>
      <c r="F62" s="318" t="s">
        <v>1392</v>
      </c>
      <c r="G62" s="111">
        <v>0.1</v>
      </c>
      <c r="H62" s="110" t="s">
        <v>2212</v>
      </c>
      <c r="I62" s="109"/>
      <c r="J62" s="108"/>
      <c r="K62" s="108"/>
      <c r="L62" s="107"/>
      <c r="M62" s="106" t="str">
        <f>IF(N62="?","?","")</f>
        <v/>
      </c>
      <c r="N62" s="106" t="str">
        <f>IF(AND(O62="",P62&gt;0),"?",IF(O62="","◄",IF(P62&gt;=1,"►","")))</f>
        <v>◄</v>
      </c>
      <c r="O62" s="25"/>
      <c r="P62" s="24"/>
      <c r="Q62" s="106" t="str">
        <f>IF(R62="?","?","")</f>
        <v/>
      </c>
      <c r="R62" s="106" t="str">
        <f>IF(AND(S62="",T62&gt;0),"?",IF(S62="","◄",IF(T62&gt;=1,"►","")))</f>
        <v>◄</v>
      </c>
      <c r="S62" s="25"/>
      <c r="T62" s="24"/>
      <c r="U62" s="23"/>
      <c r="V62" s="22"/>
      <c r="W62" s="105">
        <f>(O62*V62)</f>
        <v>0</v>
      </c>
      <c r="X62" s="104">
        <f>(P62*W62)</f>
        <v>0</v>
      </c>
      <c r="Y62" s="19"/>
      <c r="Z62" s="103">
        <f>(S62*Y62)</f>
        <v>0</v>
      </c>
      <c r="AA62" s="102">
        <f>(T62*Z62)</f>
        <v>0</v>
      </c>
      <c r="AB62" s="5" t="s">
        <v>0</v>
      </c>
      <c r="AC62" s="92"/>
    </row>
    <row r="63" spans="1:29" ht="15" thickBot="1" x14ac:dyDescent="0.3">
      <c r="A63" s="114"/>
      <c r="B63" s="23"/>
      <c r="C63" s="113"/>
      <c r="D63" s="155" t="s">
        <v>1404</v>
      </c>
      <c r="E63" s="154" t="s">
        <v>1389</v>
      </c>
      <c r="F63" s="318" t="s">
        <v>1392</v>
      </c>
      <c r="G63" s="111">
        <v>5</v>
      </c>
      <c r="H63" s="110" t="s">
        <v>2213</v>
      </c>
      <c r="I63" s="109"/>
      <c r="J63" s="108"/>
      <c r="K63" s="108"/>
      <c r="L63" s="107"/>
      <c r="M63" s="106" t="str">
        <f>IF(N63="?","?","")</f>
        <v/>
      </c>
      <c r="N63" s="106" t="str">
        <f>IF(AND(O63="",P63&gt;0),"?",IF(O63="","◄",IF(P63&gt;=1,"►","")))</f>
        <v>◄</v>
      </c>
      <c r="O63" s="25"/>
      <c r="P63" s="24"/>
      <c r="Q63" s="106" t="str">
        <f>IF(R63="?","?","")</f>
        <v/>
      </c>
      <c r="R63" s="106" t="str">
        <f>IF(AND(S63="",T63&gt;0),"?",IF(S63="","◄",IF(T63&gt;=1,"►","")))</f>
        <v>◄</v>
      </c>
      <c r="S63" s="25"/>
      <c r="T63" s="24"/>
      <c r="U63" s="23"/>
      <c r="V63" s="22"/>
      <c r="W63" s="105">
        <f>(O63*V63)</f>
        <v>0</v>
      </c>
      <c r="X63" s="104">
        <f>(P63*W63)</f>
        <v>0</v>
      </c>
      <c r="Y63" s="19"/>
      <c r="Z63" s="103">
        <f>(S63*Y63)</f>
        <v>0</v>
      </c>
      <c r="AA63" s="102">
        <f>(T63*Z63)</f>
        <v>0</v>
      </c>
      <c r="AB63" s="5" t="s">
        <v>0</v>
      </c>
      <c r="AC63" s="92"/>
    </row>
    <row r="64" spans="1:29" ht="32.4" customHeight="1" thickTop="1" thickBot="1" x14ac:dyDescent="0.3">
      <c r="A64" s="116"/>
      <c r="B64" s="14">
        <f>ROWS(B66:B74)-1</f>
        <v>8</v>
      </c>
      <c r="C64" s="777" t="s">
        <v>1388</v>
      </c>
      <c r="D64" s="987"/>
      <c r="E64" s="987"/>
      <c r="F64" s="987"/>
      <c r="G64" s="987"/>
      <c r="H64" s="987"/>
      <c r="I64" s="99" t="s">
        <v>1387</v>
      </c>
      <c r="J64" s="99"/>
      <c r="K64" s="99"/>
      <c r="L64" s="98"/>
      <c r="M64" s="97"/>
      <c r="N64" s="96" t="str">
        <f>IF(COUNTIF(M66:M82,"?")&gt;0,"?",IF(AND(O64="◄",P64="►"),"◄►",IF(O64="◄","◄",IF(P64="►","►",""))))</f>
        <v>◄</v>
      </c>
      <c r="O64" s="43" t="str">
        <f>IF(SUM(O66:O74)+1=ROWS(O66:O74)-COUNTIF(O66:O74,"-"),"","◄")</f>
        <v>◄</v>
      </c>
      <c r="P64" s="42" t="str">
        <f>IF(SUM(P66:P74)&gt;0,"►","")</f>
        <v/>
      </c>
      <c r="Q64" s="45"/>
      <c r="R64" s="96" t="str">
        <f>IF(COUNTIF(Q66:Q82,"?")&gt;0,"?",IF(AND(S64="◄",T64="►"),"◄►",IF(S64="◄","◄",IF(T64="►","►",""))))</f>
        <v>◄</v>
      </c>
      <c r="S64" s="43" t="str">
        <f>IF(SUM(S66:S74)+1=ROWS(S66:S74)-COUNTIF(S66:S74,"-"),"","◄")</f>
        <v>◄</v>
      </c>
      <c r="T64" s="42" t="str">
        <f>IF(SUM(T66:T74)&gt;0,"►","")</f>
        <v/>
      </c>
      <c r="U64" s="14">
        <f>ROWS(U66:U74)-1</f>
        <v>8</v>
      </c>
      <c r="V64" s="41">
        <f>SUM(V66:V74)-V74</f>
        <v>0</v>
      </c>
      <c r="W64" s="94" t="s">
        <v>51</v>
      </c>
      <c r="X64" s="93"/>
      <c r="Y64" s="41">
        <f>SUM(Y66:Y74)-Y74</f>
        <v>0</v>
      </c>
      <c r="Z64" s="94" t="s">
        <v>51</v>
      </c>
      <c r="AA64" s="93"/>
      <c r="AB64" s="5" t="s">
        <v>0</v>
      </c>
      <c r="AC64" s="92"/>
    </row>
    <row r="65" spans="1:29" x14ac:dyDescent="0.25">
      <c r="A65" s="114"/>
      <c r="B65" s="23"/>
      <c r="C65" s="325"/>
      <c r="D65" s="324"/>
      <c r="E65" s="323"/>
      <c r="F65" s="322"/>
      <c r="G65" s="321"/>
      <c r="H65" s="320" t="s">
        <v>1386</v>
      </c>
      <c r="I65" s="319"/>
      <c r="J65" s="319"/>
      <c r="K65" s="319"/>
      <c r="L65" s="319"/>
      <c r="M65" s="319"/>
      <c r="N65" s="319"/>
      <c r="O65" s="319"/>
      <c r="P65" s="319"/>
      <c r="Q65" s="319"/>
      <c r="R65" s="319"/>
      <c r="S65" s="319"/>
      <c r="T65" s="319"/>
      <c r="U65" s="319"/>
      <c r="V65" s="319"/>
      <c r="W65" s="319"/>
      <c r="X65" s="319"/>
      <c r="Y65" s="319"/>
      <c r="Z65" s="319"/>
      <c r="AA65" s="319"/>
      <c r="AB65" s="5" t="s">
        <v>0</v>
      </c>
      <c r="AC65" s="92"/>
    </row>
    <row r="66" spans="1:29" x14ac:dyDescent="0.25">
      <c r="A66" s="114"/>
      <c r="B66" s="23"/>
      <c r="C66" s="113"/>
      <c r="D66" s="155" t="s">
        <v>1404</v>
      </c>
      <c r="E66" s="154">
        <v>8</v>
      </c>
      <c r="F66" s="318" t="s">
        <v>1385</v>
      </c>
      <c r="G66" s="111">
        <v>0.05</v>
      </c>
      <c r="H66" s="110" t="s">
        <v>2214</v>
      </c>
      <c r="I66" s="109"/>
      <c r="J66" s="108"/>
      <c r="K66" s="108"/>
      <c r="L66" s="107"/>
      <c r="M66" s="106" t="str">
        <f>IF(N66="?","?","")</f>
        <v/>
      </c>
      <c r="N66" s="106" t="str">
        <f>IF(AND(O66="",P66&gt;0),"?",IF(O66="","◄",IF(P66&gt;=1,"►","")))</f>
        <v>◄</v>
      </c>
      <c r="O66" s="25"/>
      <c r="P66" s="24"/>
      <c r="Q66" s="106" t="str">
        <f>IF(R66="?","?","")</f>
        <v/>
      </c>
      <c r="R66" s="106" t="str">
        <f>IF(AND(S66="",T66&gt;0),"?",IF(S66="","◄",IF(T66&gt;=1,"►","")))</f>
        <v>◄</v>
      </c>
      <c r="S66" s="25"/>
      <c r="T66" s="24"/>
      <c r="U66" s="23"/>
      <c r="V66" s="22"/>
      <c r="W66" s="105">
        <f t="shared" ref="W66:X68" si="30">(O66*V66)</f>
        <v>0</v>
      </c>
      <c r="X66" s="104">
        <f t="shared" si="30"/>
        <v>0</v>
      </c>
      <c r="Y66" s="19"/>
      <c r="Z66" s="103">
        <f t="shared" ref="Z66:AA68" si="31">(S66*Y66)</f>
        <v>0</v>
      </c>
      <c r="AA66" s="102">
        <f t="shared" si="31"/>
        <v>0</v>
      </c>
      <c r="AB66" s="5" t="s">
        <v>0</v>
      </c>
      <c r="AC66" s="92"/>
    </row>
    <row r="67" spans="1:29" x14ac:dyDescent="0.25">
      <c r="A67" s="114"/>
      <c r="B67" s="23"/>
      <c r="C67" s="113"/>
      <c r="D67" s="155" t="s">
        <v>1404</v>
      </c>
      <c r="E67" s="154">
        <v>9</v>
      </c>
      <c r="F67" s="318" t="s">
        <v>1384</v>
      </c>
      <c r="G67" s="111">
        <v>0.05</v>
      </c>
      <c r="H67" s="110" t="s">
        <v>2215</v>
      </c>
      <c r="I67" s="109" t="s">
        <v>1383</v>
      </c>
      <c r="J67" s="108"/>
      <c r="K67" s="108"/>
      <c r="L67" s="107"/>
      <c r="M67" s="106" t="str">
        <f>IF(N67="?","?","")</f>
        <v/>
      </c>
      <c r="N67" s="106" t="str">
        <f>IF(AND(O67="",P67&gt;0),"?",IF(O67="","◄",IF(P67&gt;=1,"►","")))</f>
        <v>◄</v>
      </c>
      <c r="O67" s="25"/>
      <c r="P67" s="24"/>
      <c r="Q67" s="106" t="str">
        <f>IF(R67="?","?","")</f>
        <v/>
      </c>
      <c r="R67" s="106" t="str">
        <f>IF(AND(S67="",T67&gt;0),"?",IF(S67="","◄",IF(T67&gt;=1,"►","")))</f>
        <v>◄</v>
      </c>
      <c r="S67" s="25"/>
      <c r="T67" s="24"/>
      <c r="U67" s="23"/>
      <c r="V67" s="22"/>
      <c r="W67" s="105">
        <f t="shared" si="30"/>
        <v>0</v>
      </c>
      <c r="X67" s="104">
        <f t="shared" si="30"/>
        <v>0</v>
      </c>
      <c r="Y67" s="19"/>
      <c r="Z67" s="103">
        <f t="shared" si="31"/>
        <v>0</v>
      </c>
      <c r="AA67" s="102">
        <f t="shared" si="31"/>
        <v>0</v>
      </c>
      <c r="AB67" s="5" t="s">
        <v>0</v>
      </c>
      <c r="AC67" s="92"/>
    </row>
    <row r="68" spans="1:29" x14ac:dyDescent="0.25">
      <c r="A68" s="114"/>
      <c r="B68" s="23"/>
      <c r="C68" s="113"/>
      <c r="D68" s="189" t="s">
        <v>1404</v>
      </c>
      <c r="E68" s="188" t="s">
        <v>1382</v>
      </c>
      <c r="F68" s="318" t="s">
        <v>1381</v>
      </c>
      <c r="G68" s="111">
        <v>0.05</v>
      </c>
      <c r="H68" s="110" t="s">
        <v>2216</v>
      </c>
      <c r="I68" s="109"/>
      <c r="J68" s="108"/>
      <c r="K68" s="108"/>
      <c r="L68" s="107"/>
      <c r="M68" s="106" t="str">
        <f>IF(N68="?","?","")</f>
        <v/>
      </c>
      <c r="N68" s="106" t="str">
        <f>IF(AND(O68="",P68&gt;0),"?",IF(O68="","◄",IF(P68&gt;=1,"►","")))</f>
        <v>◄</v>
      </c>
      <c r="O68" s="25"/>
      <c r="P68" s="24"/>
      <c r="Q68" s="106" t="str">
        <f>IF(R68="?","?","")</f>
        <v/>
      </c>
      <c r="R68" s="106" t="str">
        <f>IF(AND(S68="",T68&gt;0),"?",IF(S68="","◄",IF(T68&gt;=1,"►","")))</f>
        <v>◄</v>
      </c>
      <c r="S68" s="25"/>
      <c r="T68" s="24"/>
      <c r="U68" s="23"/>
      <c r="V68" s="22"/>
      <c r="W68" s="105">
        <f t="shared" si="30"/>
        <v>0</v>
      </c>
      <c r="X68" s="104">
        <f t="shared" si="30"/>
        <v>0</v>
      </c>
      <c r="Y68" s="19"/>
      <c r="Z68" s="103">
        <f t="shared" si="31"/>
        <v>0</v>
      </c>
      <c r="AA68" s="102">
        <f t="shared" si="31"/>
        <v>0</v>
      </c>
      <c r="AB68" s="5" t="s">
        <v>0</v>
      </c>
      <c r="AC68" s="92"/>
    </row>
    <row r="69" spans="1:29" x14ac:dyDescent="0.3">
      <c r="A69" s="319"/>
      <c r="B69" s="319"/>
      <c r="C69" s="325"/>
      <c r="D69" s="324"/>
      <c r="E69" s="323"/>
      <c r="F69" s="322"/>
      <c r="G69" s="321"/>
      <c r="H69" s="320" t="s">
        <v>1380</v>
      </c>
      <c r="I69" s="328">
        <v>1880</v>
      </c>
      <c r="J69" s="328"/>
      <c r="K69" s="328"/>
      <c r="L69" s="319"/>
      <c r="M69" s="319"/>
      <c r="N69" s="319"/>
      <c r="O69" s="319"/>
      <c r="P69" s="319"/>
      <c r="Q69" s="319"/>
      <c r="R69" s="319"/>
      <c r="S69" s="319"/>
      <c r="T69" s="319"/>
      <c r="U69" s="319"/>
      <c r="V69" s="319"/>
      <c r="W69" s="319"/>
      <c r="X69" s="319"/>
      <c r="Y69" s="319"/>
      <c r="Z69" s="319"/>
      <c r="AA69" s="319"/>
      <c r="AB69" s="5" t="s">
        <v>0</v>
      </c>
      <c r="AC69" s="92"/>
    </row>
    <row r="70" spans="1:29" x14ac:dyDescent="0.25">
      <c r="A70" s="114"/>
      <c r="B70" s="23"/>
      <c r="C70" s="113"/>
      <c r="D70" s="155" t="s">
        <v>1404</v>
      </c>
      <c r="E70" s="154" t="s">
        <v>1379</v>
      </c>
      <c r="F70" s="318" t="s">
        <v>1363</v>
      </c>
      <c r="G70" s="111">
        <v>0.05</v>
      </c>
      <c r="H70" s="110" t="s">
        <v>2217</v>
      </c>
      <c r="I70" s="109"/>
      <c r="J70" s="108"/>
      <c r="K70" s="108"/>
      <c r="L70" s="107"/>
      <c r="M70" s="106" t="str">
        <f>IF(N70="?","?","")</f>
        <v/>
      </c>
      <c r="N70" s="106" t="str">
        <f>IF(AND(O70="",P70&gt;0),"?",IF(O70="","◄",IF(P70&gt;=1,"►","")))</f>
        <v>◄</v>
      </c>
      <c r="O70" s="25"/>
      <c r="P70" s="24"/>
      <c r="Q70" s="106" t="str">
        <f>IF(R70="?","?","")</f>
        <v/>
      </c>
      <c r="R70" s="106" t="str">
        <f>IF(AND(S70="",T70&gt;0),"?",IF(S70="","◄",IF(T70&gt;=1,"►","")))</f>
        <v>◄</v>
      </c>
      <c r="S70" s="25"/>
      <c r="T70" s="24"/>
      <c r="U70" s="23"/>
      <c r="V70" s="22"/>
      <c r="W70" s="105">
        <f>(O70*V70)</f>
        <v>0</v>
      </c>
      <c r="X70" s="104">
        <f>(P70*W70)</f>
        <v>0</v>
      </c>
      <c r="Y70" s="19"/>
      <c r="Z70" s="103">
        <f>(S70*Y70)</f>
        <v>0</v>
      </c>
      <c r="AA70" s="102">
        <f>(T70*Z70)</f>
        <v>0</v>
      </c>
      <c r="AB70" s="5" t="s">
        <v>0</v>
      </c>
      <c r="AC70" s="92"/>
    </row>
    <row r="71" spans="1:29" x14ac:dyDescent="0.25">
      <c r="A71" s="114"/>
      <c r="B71" s="23"/>
      <c r="C71" s="113"/>
      <c r="D71" s="155" t="s">
        <v>1404</v>
      </c>
      <c r="E71" s="154" t="s">
        <v>1379</v>
      </c>
      <c r="F71" s="318" t="s">
        <v>1363</v>
      </c>
      <c r="G71" s="111">
        <v>0.05</v>
      </c>
      <c r="H71" s="110" t="s">
        <v>2214</v>
      </c>
      <c r="I71" s="109"/>
      <c r="J71" s="108"/>
      <c r="K71" s="108"/>
      <c r="L71" s="107"/>
      <c r="M71" s="106" t="str">
        <f>IF(N71="?","?","")</f>
        <v/>
      </c>
      <c r="N71" s="106" t="str">
        <f>IF(AND(O71="",P71&gt;0),"?",IF(O71="","◄",IF(P71&gt;=1,"►","")))</f>
        <v>◄</v>
      </c>
      <c r="O71" s="25"/>
      <c r="P71" s="24"/>
      <c r="Q71" s="106" t="str">
        <f>IF(R71="?","?","")</f>
        <v/>
      </c>
      <c r="R71" s="106" t="str">
        <f>IF(AND(S71="",T71&gt;0),"?",IF(S71="","◄",IF(T71&gt;=1,"►","")))</f>
        <v>◄</v>
      </c>
      <c r="S71" s="25"/>
      <c r="T71" s="24"/>
      <c r="U71" s="23"/>
      <c r="V71" s="22"/>
      <c r="W71" s="105">
        <f>(O71*V71)</f>
        <v>0</v>
      </c>
      <c r="X71" s="104">
        <f>(P71*W71)</f>
        <v>0</v>
      </c>
      <c r="Y71" s="19"/>
      <c r="Z71" s="103">
        <f>(S71*Y71)</f>
        <v>0</v>
      </c>
      <c r="AA71" s="102">
        <f>(T71*Z71)</f>
        <v>0</v>
      </c>
      <c r="AB71" s="5" t="s">
        <v>0</v>
      </c>
      <c r="AC71" s="92"/>
    </row>
    <row r="72" spans="1:29" x14ac:dyDescent="0.3">
      <c r="A72" s="319"/>
      <c r="B72" s="319"/>
      <c r="C72" s="325"/>
      <c r="D72" s="324"/>
      <c r="E72" s="323"/>
      <c r="F72" s="322"/>
      <c r="G72" s="321"/>
      <c r="H72" s="320" t="s">
        <v>1371</v>
      </c>
      <c r="I72" s="319"/>
      <c r="J72" s="319"/>
      <c r="K72" s="319"/>
      <c r="L72" s="319"/>
      <c r="M72" s="319"/>
      <c r="N72" s="319"/>
      <c r="O72" s="319"/>
      <c r="P72" s="319"/>
      <c r="Q72" s="319"/>
      <c r="R72" s="319"/>
      <c r="S72" s="319"/>
      <c r="T72" s="319"/>
      <c r="U72" s="319"/>
      <c r="V72" s="319"/>
      <c r="W72" s="319"/>
      <c r="X72" s="319"/>
      <c r="Y72" s="319"/>
      <c r="Z72" s="319"/>
      <c r="AA72" s="319"/>
      <c r="AB72" s="5" t="s">
        <v>0</v>
      </c>
      <c r="AC72" s="92"/>
    </row>
    <row r="73" spans="1:29" ht="15" thickBot="1" x14ac:dyDescent="0.3">
      <c r="A73" s="114">
        <v>1</v>
      </c>
      <c r="B73" s="23"/>
      <c r="C73" s="113"/>
      <c r="D73" s="155" t="s">
        <v>1404</v>
      </c>
      <c r="E73" s="154" t="s">
        <v>1378</v>
      </c>
      <c r="F73" s="318" t="s">
        <v>1377</v>
      </c>
      <c r="G73" s="111">
        <v>0.05</v>
      </c>
      <c r="H73" s="110" t="s">
        <v>2218</v>
      </c>
      <c r="I73" s="109"/>
      <c r="J73" s="108"/>
      <c r="K73" s="108"/>
      <c r="L73" s="107"/>
      <c r="M73" s="106" t="str">
        <f>IF(N73="?","?","")</f>
        <v/>
      </c>
      <c r="N73" s="106" t="str">
        <f>IF(AND(O73="",P73&gt;0),"?",IF(O73="","◄",IF(P73&gt;=1,"►","")))</f>
        <v>◄</v>
      </c>
      <c r="O73" s="25"/>
      <c r="P73" s="24"/>
      <c r="Q73" s="106" t="str">
        <f>IF(R73="?","?","")</f>
        <v/>
      </c>
      <c r="R73" s="106" t="str">
        <f>IF(AND(S73="",T73&gt;0),"?",IF(S73="","◄",IF(T73&gt;=1,"►","")))</f>
        <v>◄</v>
      </c>
      <c r="S73" s="25"/>
      <c r="T73" s="24"/>
      <c r="U73" s="23"/>
      <c r="V73" s="22"/>
      <c r="W73" s="105">
        <f>(O73*V73)</f>
        <v>0</v>
      </c>
      <c r="X73" s="104">
        <f>(P73*W73)</f>
        <v>0</v>
      </c>
      <c r="Y73" s="19"/>
      <c r="Z73" s="103">
        <f>(S73*Y73)</f>
        <v>0</v>
      </c>
      <c r="AA73" s="102">
        <f>(T73*Z73)</f>
        <v>0</v>
      </c>
      <c r="AB73" s="5" t="s">
        <v>0</v>
      </c>
      <c r="AC73" s="92"/>
    </row>
    <row r="74" spans="1:29" ht="33.6" customHeight="1" thickTop="1" thickBot="1" x14ac:dyDescent="0.3">
      <c r="A74" s="116"/>
      <c r="B74" s="14">
        <f>ROWS(B76:B83)-1</f>
        <v>7</v>
      </c>
      <c r="C74" s="777" t="s">
        <v>1376</v>
      </c>
      <c r="D74" s="987"/>
      <c r="E74" s="987"/>
      <c r="F74" s="987"/>
      <c r="G74" s="987"/>
      <c r="H74" s="987"/>
      <c r="I74" s="99" t="s">
        <v>1375</v>
      </c>
      <c r="J74" s="99"/>
      <c r="K74" s="99"/>
      <c r="L74" s="98"/>
      <c r="M74" s="97"/>
      <c r="N74" s="96" t="str">
        <f>IF(COUNTIF(M76:M94,"?")&gt;0,"?",IF(AND(O74="◄",P74="►"),"◄►",IF(O74="◄","◄",IF(P74="►","►",""))))</f>
        <v>◄</v>
      </c>
      <c r="O74" s="43" t="str">
        <f>IF(SUM(O76:O83)+1=ROWS(O76:O83)-COUNTIF(O76:O83,"-"),"","◄")</f>
        <v>◄</v>
      </c>
      <c r="P74" s="42" t="str">
        <f>IF(SUM(P76:P83)&gt;0,"►","")</f>
        <v/>
      </c>
      <c r="Q74" s="45"/>
      <c r="R74" s="96" t="str">
        <f>IF(COUNTIF(Q76:Q94,"?")&gt;0,"?",IF(AND(S74="◄",T74="►"),"◄►",IF(S74="◄","◄",IF(T74="►","►",""))))</f>
        <v>◄</v>
      </c>
      <c r="S74" s="43" t="str">
        <f>IF(SUM(S76:S83)+1=ROWS(S76:S83)-COUNTIF(S76:S83,"-"),"","◄")</f>
        <v>◄</v>
      </c>
      <c r="T74" s="42" t="str">
        <f>IF(SUM(T76:T83)&gt;0,"►","")</f>
        <v/>
      </c>
      <c r="U74" s="61">
        <f>ROWS(U76:U83)-1</f>
        <v>7</v>
      </c>
      <c r="V74" s="41">
        <f>SUM(V76:V83)-V83</f>
        <v>0</v>
      </c>
      <c r="W74" s="94" t="s">
        <v>51</v>
      </c>
      <c r="X74" s="93"/>
      <c r="Y74" s="41">
        <f>SUM(Y76:Y83)-Y83</f>
        <v>0</v>
      </c>
      <c r="Z74" s="94" t="s">
        <v>51</v>
      </c>
      <c r="AA74" s="93"/>
      <c r="AB74" s="5" t="s">
        <v>0</v>
      </c>
      <c r="AC74" s="92"/>
    </row>
    <row r="75" spans="1:29" x14ac:dyDescent="0.3">
      <c r="A75" s="319"/>
      <c r="B75" s="319"/>
      <c r="C75" s="325"/>
      <c r="D75" s="324"/>
      <c r="E75" s="323"/>
      <c r="F75" s="322"/>
      <c r="G75" s="321"/>
      <c r="H75" s="320" t="s">
        <v>1374</v>
      </c>
      <c r="I75" s="319"/>
      <c r="J75" s="319"/>
      <c r="K75" s="319"/>
      <c r="L75" s="319"/>
      <c r="M75" s="319"/>
      <c r="N75" s="319"/>
      <c r="O75" s="319"/>
      <c r="P75" s="319"/>
      <c r="Q75" s="319"/>
      <c r="R75" s="319"/>
      <c r="S75" s="319"/>
      <c r="T75" s="319"/>
      <c r="U75" s="319"/>
      <c r="V75" s="319"/>
      <c r="W75" s="319"/>
      <c r="X75" s="319"/>
      <c r="Y75" s="319"/>
      <c r="Z75" s="319"/>
      <c r="AA75" s="319"/>
      <c r="AB75" s="5" t="s">
        <v>0</v>
      </c>
      <c r="AC75" s="92"/>
    </row>
    <row r="76" spans="1:29" ht="15" customHeight="1" x14ac:dyDescent="0.25">
      <c r="A76" s="114"/>
      <c r="B76" s="23"/>
      <c r="C76" s="113"/>
      <c r="D76" s="155" t="s">
        <v>1404</v>
      </c>
      <c r="E76" s="154">
        <v>10</v>
      </c>
      <c r="F76" s="326" t="s">
        <v>1368</v>
      </c>
      <c r="G76" s="111">
        <v>25</v>
      </c>
      <c r="H76" s="110" t="s">
        <v>2219</v>
      </c>
      <c r="I76" s="109"/>
      <c r="J76" s="108"/>
      <c r="K76" s="108"/>
      <c r="L76" s="107"/>
      <c r="M76" s="106" t="str">
        <f>IF(N76="?","?","")</f>
        <v/>
      </c>
      <c r="N76" s="106" t="str">
        <f>IF(AND(O76="",P76&gt;0),"?",IF(O76="","◄",IF(P76&gt;=1,"►","")))</f>
        <v>◄</v>
      </c>
      <c r="O76" s="25"/>
      <c r="P76" s="24"/>
      <c r="Q76" s="106" t="str">
        <f>IF(R76="?","?","")</f>
        <v/>
      </c>
      <c r="R76" s="106" t="str">
        <f>IF(AND(S76="",T76&gt;0),"?",IF(S76="","◄",IF(T76&gt;=1,"►","")))</f>
        <v>◄</v>
      </c>
      <c r="S76" s="25"/>
      <c r="T76" s="24"/>
      <c r="U76" s="23"/>
      <c r="V76" s="22"/>
      <c r="W76" s="105">
        <f>(O76*V76)</f>
        <v>0</v>
      </c>
      <c r="X76" s="104">
        <f>(P76*W76)</f>
        <v>0</v>
      </c>
      <c r="Y76" s="19"/>
      <c r="Z76" s="103">
        <f>(S76*Y76)</f>
        <v>0</v>
      </c>
      <c r="AA76" s="102">
        <f>(T76*Z76)</f>
        <v>0</v>
      </c>
      <c r="AB76" s="5" t="s">
        <v>0</v>
      </c>
      <c r="AC76" s="92"/>
    </row>
    <row r="77" spans="1:29" x14ac:dyDescent="0.25">
      <c r="A77" s="114"/>
      <c r="B77" s="23"/>
      <c r="C77" s="113"/>
      <c r="D77" s="189" t="s">
        <v>1404</v>
      </c>
      <c r="E77" s="188" t="s">
        <v>150</v>
      </c>
      <c r="F77" s="318" t="s">
        <v>1368</v>
      </c>
      <c r="G77" s="111">
        <v>25</v>
      </c>
      <c r="H77" s="110" t="s">
        <v>2220</v>
      </c>
      <c r="I77" s="109"/>
      <c r="J77" s="108"/>
      <c r="K77" s="108"/>
      <c r="L77" s="107"/>
      <c r="M77" s="106" t="str">
        <f>IF(N77="?","?","")</f>
        <v/>
      </c>
      <c r="N77" s="106" t="str">
        <f>IF(AND(O77="",P77&gt;0),"?",IF(O77="","◄",IF(P77&gt;=1,"►","")))</f>
        <v>◄</v>
      </c>
      <c r="O77" s="25"/>
      <c r="P77" s="24"/>
      <c r="Q77" s="106" t="str">
        <f>IF(R77="?","?","")</f>
        <v/>
      </c>
      <c r="R77" s="106" t="str">
        <f>IF(AND(S77="",T77&gt;0),"?",IF(S77="","◄",IF(T77&gt;=1,"►","")))</f>
        <v>◄</v>
      </c>
      <c r="S77" s="25"/>
      <c r="T77" s="24"/>
      <c r="U77" s="23"/>
      <c r="V77" s="22"/>
      <c r="W77" s="105">
        <f>(O77*V77)</f>
        <v>0</v>
      </c>
      <c r="X77" s="104">
        <f>(P77*W77)</f>
        <v>0</v>
      </c>
      <c r="Y77" s="19"/>
      <c r="Z77" s="103">
        <f>(S77*Y77)</f>
        <v>0</v>
      </c>
      <c r="AA77" s="102">
        <f>(T77*Z77)</f>
        <v>0</v>
      </c>
      <c r="AB77" s="5" t="s">
        <v>0</v>
      </c>
      <c r="AC77" s="92"/>
    </row>
    <row r="78" spans="1:29" x14ac:dyDescent="0.3">
      <c r="A78" s="319"/>
      <c r="B78" s="319"/>
      <c r="C78" s="325"/>
      <c r="D78" s="324"/>
      <c r="E78" s="323"/>
      <c r="F78" s="322"/>
      <c r="G78" s="321"/>
      <c r="H78" s="320" t="s">
        <v>1373</v>
      </c>
      <c r="I78" s="319"/>
      <c r="J78" s="319"/>
      <c r="K78" s="319"/>
      <c r="L78" s="319"/>
      <c r="M78" s="319"/>
      <c r="N78" s="319"/>
      <c r="O78" s="319"/>
      <c r="P78" s="319"/>
      <c r="Q78" s="319"/>
      <c r="R78" s="319"/>
      <c r="S78" s="319"/>
      <c r="T78" s="319"/>
      <c r="U78" s="319"/>
      <c r="V78" s="319"/>
      <c r="W78" s="319"/>
      <c r="X78" s="319"/>
      <c r="Y78" s="319"/>
      <c r="Z78" s="319"/>
      <c r="AA78" s="319"/>
      <c r="AB78" s="5" t="s">
        <v>0</v>
      </c>
      <c r="AC78" s="92"/>
    </row>
    <row r="79" spans="1:29" x14ac:dyDescent="0.25">
      <c r="A79" s="114">
        <v>1</v>
      </c>
      <c r="B79" s="23"/>
      <c r="C79" s="113"/>
      <c r="D79" s="155" t="s">
        <v>1404</v>
      </c>
      <c r="E79" s="154" t="s">
        <v>1372</v>
      </c>
      <c r="F79" s="326" t="s">
        <v>1368</v>
      </c>
      <c r="G79" s="111">
        <v>25</v>
      </c>
      <c r="H79" s="110" t="s">
        <v>2219</v>
      </c>
      <c r="I79" s="109"/>
      <c r="J79" s="108"/>
      <c r="K79" s="108"/>
      <c r="L79" s="107"/>
      <c r="M79" s="106" t="str">
        <f>IF(N79="?","?","")</f>
        <v/>
      </c>
      <c r="N79" s="106" t="str">
        <f>IF(AND(O79="",P79&gt;0),"?",IF(O79="","◄",IF(P79&gt;=1,"►","")))</f>
        <v>◄</v>
      </c>
      <c r="O79" s="25"/>
      <c r="P79" s="24"/>
      <c r="Q79" s="106" t="str">
        <f>IF(R79="?","?","")</f>
        <v/>
      </c>
      <c r="R79" s="106" t="str">
        <f>IF(AND(S79="",T79&gt;0),"?",IF(S79="","◄",IF(T79&gt;=1,"►","")))</f>
        <v>◄</v>
      </c>
      <c r="S79" s="25"/>
      <c r="T79" s="24"/>
      <c r="U79" s="23"/>
      <c r="V79" s="22"/>
      <c r="W79" s="105">
        <f>(O79*V79)</f>
        <v>0</v>
      </c>
      <c r="X79" s="104">
        <f>(P79*W79)</f>
        <v>0</v>
      </c>
      <c r="Y79" s="19"/>
      <c r="Z79" s="103">
        <f>(S79*Y79)</f>
        <v>0</v>
      </c>
      <c r="AA79" s="102">
        <f>(T79*Z79)</f>
        <v>0</v>
      </c>
      <c r="AB79" s="5" t="s">
        <v>0</v>
      </c>
      <c r="AC79" s="92"/>
    </row>
    <row r="80" spans="1:29" x14ac:dyDescent="0.3">
      <c r="A80" s="319"/>
      <c r="B80" s="319"/>
      <c r="C80" s="325"/>
      <c r="D80" s="324"/>
      <c r="E80" s="323"/>
      <c r="F80" s="322"/>
      <c r="G80" s="321"/>
      <c r="H80" s="320" t="s">
        <v>1371</v>
      </c>
      <c r="I80" s="319"/>
      <c r="J80" s="319"/>
      <c r="K80" s="319"/>
      <c r="L80" s="319"/>
      <c r="M80" s="319"/>
      <c r="N80" s="319"/>
      <c r="O80" s="319"/>
      <c r="P80" s="319"/>
      <c r="Q80" s="319"/>
      <c r="R80" s="319"/>
      <c r="S80" s="319"/>
      <c r="T80" s="319"/>
      <c r="U80" s="319"/>
      <c r="V80" s="319"/>
      <c r="W80" s="319"/>
      <c r="X80" s="319"/>
      <c r="Y80" s="319"/>
      <c r="Z80" s="319"/>
      <c r="AA80" s="319"/>
      <c r="AB80" s="5" t="s">
        <v>0</v>
      </c>
      <c r="AC80" s="92"/>
    </row>
    <row r="81" spans="1:29" x14ac:dyDescent="0.25">
      <c r="A81" s="114">
        <v>1</v>
      </c>
      <c r="B81" s="23"/>
      <c r="C81" s="113"/>
      <c r="D81" s="155" t="s">
        <v>1404</v>
      </c>
      <c r="E81" s="154" t="s">
        <v>1370</v>
      </c>
      <c r="F81" s="326" t="s">
        <v>1368</v>
      </c>
      <c r="G81" s="111">
        <v>25</v>
      </c>
      <c r="H81" s="110" t="s">
        <v>2219</v>
      </c>
      <c r="I81" s="109"/>
      <c r="J81" s="108"/>
      <c r="K81" s="108"/>
      <c r="L81" s="107"/>
      <c r="M81" s="106" t="str">
        <f>IF(N81="?","?","")</f>
        <v/>
      </c>
      <c r="N81" s="106" t="str">
        <f>IF(AND(O81="",P81&gt;0),"?",IF(O81="","◄",IF(P81&gt;=1,"►","")))</f>
        <v>◄</v>
      </c>
      <c r="O81" s="25"/>
      <c r="P81" s="24"/>
      <c r="Q81" s="106" t="str">
        <f>IF(R81="?","?","")</f>
        <v/>
      </c>
      <c r="R81" s="106" t="str">
        <f>IF(AND(S81="",T81&gt;0),"?",IF(S81="","◄",IF(T81&gt;=1,"►","")))</f>
        <v>◄</v>
      </c>
      <c r="S81" s="25"/>
      <c r="T81" s="24"/>
      <c r="U81" s="23"/>
      <c r="V81" s="22"/>
      <c r="W81" s="105">
        <f>(O81*V81)</f>
        <v>0</v>
      </c>
      <c r="X81" s="104">
        <f>(P81*W81)</f>
        <v>0</v>
      </c>
      <c r="Y81" s="19"/>
      <c r="Z81" s="103">
        <f>(S81*Y81)</f>
        <v>0</v>
      </c>
      <c r="AA81" s="102">
        <f>(T81*Z81)</f>
        <v>0</v>
      </c>
      <c r="AB81" s="5" t="s">
        <v>0</v>
      </c>
      <c r="AC81" s="92"/>
    </row>
    <row r="82" spans="1:29" ht="15" thickBot="1" x14ac:dyDescent="0.3">
      <c r="A82" s="114"/>
      <c r="B82" s="23"/>
      <c r="C82" s="113"/>
      <c r="D82" s="155" t="s">
        <v>1404</v>
      </c>
      <c r="E82" s="154" t="s">
        <v>1369</v>
      </c>
      <c r="F82" s="326" t="s">
        <v>1368</v>
      </c>
      <c r="G82" s="111">
        <v>25</v>
      </c>
      <c r="H82" s="110" t="s">
        <v>2219</v>
      </c>
      <c r="I82" s="109"/>
      <c r="J82" s="108"/>
      <c r="K82" s="108"/>
      <c r="L82" s="107"/>
      <c r="M82" s="106" t="str">
        <f>IF(N82="?","?","")</f>
        <v/>
      </c>
      <c r="N82" s="106" t="str">
        <f>IF(AND(O82="",P82&gt;0),"?",IF(O82="","◄",IF(P82&gt;=1,"►","")))</f>
        <v>◄</v>
      </c>
      <c r="O82" s="25"/>
      <c r="P82" s="24"/>
      <c r="Q82" s="106" t="str">
        <f>IF(R82="?","?","")</f>
        <v/>
      </c>
      <c r="R82" s="106" t="str">
        <f>IF(AND(S82="",T82&gt;0),"?",IF(S82="","◄",IF(T82&gt;=1,"►","")))</f>
        <v>◄</v>
      </c>
      <c r="S82" s="25"/>
      <c r="T82" s="24"/>
      <c r="U82" s="23"/>
      <c r="V82" s="22"/>
      <c r="W82" s="105">
        <f>(O82*V82)</f>
        <v>0</v>
      </c>
      <c r="X82" s="104">
        <f>(P82*W82)</f>
        <v>0</v>
      </c>
      <c r="Y82" s="19"/>
      <c r="Z82" s="103">
        <f>(S82*Y82)</f>
        <v>0</v>
      </c>
      <c r="AA82" s="102">
        <f>(T82*Z82)</f>
        <v>0</v>
      </c>
      <c r="AB82" s="5" t="s">
        <v>0</v>
      </c>
      <c r="AC82" s="92"/>
    </row>
    <row r="83" spans="1:29" ht="31.8" customHeight="1" thickTop="1" thickBot="1" x14ac:dyDescent="0.3">
      <c r="A83" s="116"/>
      <c r="B83" s="14">
        <f>ROWS(B85:B95)-1</f>
        <v>10</v>
      </c>
      <c r="C83" s="777" t="s">
        <v>1367</v>
      </c>
      <c r="D83" s="987"/>
      <c r="E83" s="987"/>
      <c r="F83" s="987"/>
      <c r="G83" s="987"/>
      <c r="H83" s="987"/>
      <c r="I83" s="99" t="s">
        <v>1361</v>
      </c>
      <c r="J83" s="99"/>
      <c r="K83" s="99"/>
      <c r="L83" s="98"/>
      <c r="M83" s="97"/>
      <c r="N83" s="96" t="str">
        <f>IF(COUNTIF(M85:M106,"?")&gt;0,"?",IF(AND(O83="◄",P83="►"),"◄►",IF(O83="◄","◄",IF(P83="►","►",""))))</f>
        <v>◄</v>
      </c>
      <c r="O83" s="43" t="str">
        <f>IF(SUM(O85:O95)+1=ROWS(O85:O95)-COUNTIF(O85:O95,"-"),"","◄")</f>
        <v>◄</v>
      </c>
      <c r="P83" s="42" t="str">
        <f>IF(SUM(P85:P95)&gt;0,"►","")</f>
        <v/>
      </c>
      <c r="Q83" s="45"/>
      <c r="R83" s="96" t="str">
        <f>IF(COUNTIF(Q85:Q106,"?")&gt;0,"?",IF(AND(S83="◄",T83="►"),"◄►",IF(S83="◄","◄",IF(T83="►","►",""))))</f>
        <v>◄</v>
      </c>
      <c r="S83" s="43" t="str">
        <f>IF(SUM(S85:S95)+1=ROWS(S85:S95)-COUNTIF(S85:S95,"-"),"","◄")</f>
        <v>◄</v>
      </c>
      <c r="T83" s="42" t="str">
        <f>IF(SUM(T85:T95)&gt;0,"►","")</f>
        <v/>
      </c>
      <c r="U83" s="14">
        <f>ROWS(U85:U95)-1</f>
        <v>10</v>
      </c>
      <c r="V83" s="41">
        <f>SUM(V85:V95)-V95</f>
        <v>0</v>
      </c>
      <c r="W83" s="94" t="s">
        <v>51</v>
      </c>
      <c r="X83" s="93"/>
      <c r="Y83" s="41">
        <f>SUM(Y85:Y95)-Y95</f>
        <v>0</v>
      </c>
      <c r="Z83" s="94" t="s">
        <v>51</v>
      </c>
      <c r="AA83" s="93"/>
      <c r="AB83" s="5" t="s">
        <v>0</v>
      </c>
      <c r="AC83" s="92"/>
    </row>
    <row r="84" spans="1:29" x14ac:dyDescent="0.3">
      <c r="A84" s="319"/>
      <c r="B84" s="319"/>
      <c r="C84" s="325"/>
      <c r="D84" s="324"/>
      <c r="E84" s="323"/>
      <c r="F84" s="322"/>
      <c r="G84" s="321"/>
      <c r="H84" s="320" t="s">
        <v>1360</v>
      </c>
      <c r="I84" s="319"/>
      <c r="J84" s="319"/>
      <c r="K84" s="319"/>
      <c r="L84" s="319"/>
      <c r="M84" s="319"/>
      <c r="N84" s="319"/>
      <c r="O84" s="319"/>
      <c r="P84" s="319"/>
      <c r="Q84" s="319"/>
      <c r="R84" s="319"/>
      <c r="S84" s="319"/>
      <c r="T84" s="319"/>
      <c r="U84" s="319"/>
      <c r="V84" s="319"/>
      <c r="W84" s="319"/>
      <c r="X84" s="319"/>
      <c r="Y84" s="319"/>
      <c r="Z84" s="319"/>
      <c r="AA84" s="319"/>
      <c r="AB84" s="5" t="s">
        <v>0</v>
      </c>
      <c r="AC84" s="92"/>
    </row>
    <row r="85" spans="1:29" x14ac:dyDescent="0.25">
      <c r="A85" s="114"/>
      <c r="B85" s="23"/>
      <c r="C85" s="113"/>
      <c r="D85" s="155" t="s">
        <v>1404</v>
      </c>
      <c r="E85" s="154">
        <v>11</v>
      </c>
      <c r="F85" s="326" t="s">
        <v>1366</v>
      </c>
      <c r="G85" s="111">
        <v>0.1</v>
      </c>
      <c r="H85" s="110" t="s">
        <v>2221</v>
      </c>
      <c r="I85" s="109">
        <v>1881</v>
      </c>
      <c r="J85" s="108"/>
      <c r="K85" s="108"/>
      <c r="L85" s="119"/>
      <c r="M85" s="106" t="str">
        <f t="shared" ref="M85:M94" si="32">IF(N85="?","?","")</f>
        <v/>
      </c>
      <c r="N85" s="106" t="str">
        <f t="shared" ref="N85:N94" si="33">IF(AND(O85="",P85&gt;0),"?",IF(O85="","◄",IF(P85&gt;=1,"►","")))</f>
        <v>◄</v>
      </c>
      <c r="O85" s="25"/>
      <c r="P85" s="24"/>
      <c r="Q85" s="106" t="str">
        <f t="shared" ref="Q85:Q94" si="34">IF(R85="?","?","")</f>
        <v/>
      </c>
      <c r="R85" s="106" t="str">
        <f t="shared" ref="R85:R94" si="35">IF(AND(S85="",T85&gt;0),"?",IF(S85="","◄",IF(T85&gt;=1,"►","")))</f>
        <v>◄</v>
      </c>
      <c r="S85" s="25"/>
      <c r="T85" s="24"/>
      <c r="U85" s="23"/>
      <c r="V85" s="22"/>
      <c r="W85" s="105">
        <f t="shared" ref="W85:W94" si="36">(O85*V85)</f>
        <v>0</v>
      </c>
      <c r="X85" s="104">
        <f t="shared" ref="X85:X94" si="37">(P85*W85)</f>
        <v>0</v>
      </c>
      <c r="Y85" s="19"/>
      <c r="Z85" s="103">
        <f t="shared" ref="Z85:Z94" si="38">(S85*Y85)</f>
        <v>0</v>
      </c>
      <c r="AA85" s="102">
        <f t="shared" ref="AA85:AA94" si="39">(T85*Z85)</f>
        <v>0</v>
      </c>
      <c r="AB85" s="5" t="s">
        <v>0</v>
      </c>
      <c r="AC85" s="92"/>
    </row>
    <row r="86" spans="1:29" x14ac:dyDescent="0.25">
      <c r="A86" s="114"/>
      <c r="B86" s="23"/>
      <c r="C86" s="113"/>
      <c r="D86" s="189" t="s">
        <v>1404</v>
      </c>
      <c r="E86" s="188" t="s">
        <v>148</v>
      </c>
      <c r="F86" s="318" t="s">
        <v>1355</v>
      </c>
      <c r="G86" s="111">
        <v>0.1</v>
      </c>
      <c r="H86" s="110" t="s">
        <v>2222</v>
      </c>
      <c r="I86" s="109"/>
      <c r="J86" s="108"/>
      <c r="K86" s="108"/>
      <c r="L86" s="107"/>
      <c r="M86" s="106" t="str">
        <f t="shared" si="32"/>
        <v/>
      </c>
      <c r="N86" s="106" t="str">
        <f t="shared" si="33"/>
        <v>◄</v>
      </c>
      <c r="O86" s="25"/>
      <c r="P86" s="24"/>
      <c r="Q86" s="106" t="str">
        <f t="shared" si="34"/>
        <v/>
      </c>
      <c r="R86" s="106" t="str">
        <f t="shared" si="35"/>
        <v>◄</v>
      </c>
      <c r="S86" s="25"/>
      <c r="T86" s="24"/>
      <c r="U86" s="23"/>
      <c r="V86" s="22"/>
      <c r="W86" s="105">
        <f t="shared" si="36"/>
        <v>0</v>
      </c>
      <c r="X86" s="104">
        <f t="shared" si="37"/>
        <v>0</v>
      </c>
      <c r="Y86" s="19"/>
      <c r="Z86" s="103">
        <f t="shared" si="38"/>
        <v>0</v>
      </c>
      <c r="AA86" s="102">
        <f t="shared" si="39"/>
        <v>0</v>
      </c>
      <c r="AB86" s="5" t="s">
        <v>0</v>
      </c>
      <c r="AC86" s="92"/>
    </row>
    <row r="87" spans="1:29" x14ac:dyDescent="0.25">
      <c r="A87" s="114"/>
      <c r="B87" s="23"/>
      <c r="C87" s="113"/>
      <c r="D87" s="189" t="s">
        <v>1404</v>
      </c>
      <c r="E87" s="188" t="s">
        <v>1365</v>
      </c>
      <c r="F87" s="318" t="s">
        <v>1355</v>
      </c>
      <c r="G87" s="111">
        <v>0.1</v>
      </c>
      <c r="H87" s="110" t="s">
        <v>2205</v>
      </c>
      <c r="I87" s="109"/>
      <c r="J87" s="108"/>
      <c r="K87" s="108"/>
      <c r="L87" s="107"/>
      <c r="M87" s="106" t="str">
        <f t="shared" si="32"/>
        <v/>
      </c>
      <c r="N87" s="106" t="str">
        <f t="shared" si="33"/>
        <v>◄</v>
      </c>
      <c r="O87" s="25"/>
      <c r="P87" s="24"/>
      <c r="Q87" s="106" t="str">
        <f t="shared" si="34"/>
        <v/>
      </c>
      <c r="R87" s="106" t="str">
        <f t="shared" si="35"/>
        <v>◄</v>
      </c>
      <c r="S87" s="25"/>
      <c r="T87" s="24"/>
      <c r="U87" s="23"/>
      <c r="V87" s="22"/>
      <c r="W87" s="105">
        <f t="shared" si="36"/>
        <v>0</v>
      </c>
      <c r="X87" s="104">
        <f t="shared" si="37"/>
        <v>0</v>
      </c>
      <c r="Y87" s="19"/>
      <c r="Z87" s="103">
        <f t="shared" si="38"/>
        <v>0</v>
      </c>
      <c r="AA87" s="102">
        <f t="shared" si="39"/>
        <v>0</v>
      </c>
      <c r="AB87" s="5" t="s">
        <v>0</v>
      </c>
      <c r="AC87" s="92"/>
    </row>
    <row r="88" spans="1:29" x14ac:dyDescent="0.25">
      <c r="A88" s="114"/>
      <c r="B88" s="23"/>
      <c r="C88" s="113"/>
      <c r="D88" s="155" t="s">
        <v>1404</v>
      </c>
      <c r="E88" s="154">
        <v>12</v>
      </c>
      <c r="F88" s="318" t="s">
        <v>1330</v>
      </c>
      <c r="G88" s="111">
        <v>0.25</v>
      </c>
      <c r="H88" s="110" t="s">
        <v>2192</v>
      </c>
      <c r="I88" s="109">
        <v>1899</v>
      </c>
      <c r="J88" s="108"/>
      <c r="K88" s="108"/>
      <c r="L88" s="107"/>
      <c r="M88" s="106" t="str">
        <f t="shared" si="32"/>
        <v/>
      </c>
      <c r="N88" s="106" t="str">
        <f t="shared" si="33"/>
        <v>◄</v>
      </c>
      <c r="O88" s="25"/>
      <c r="P88" s="24"/>
      <c r="Q88" s="106" t="str">
        <f t="shared" si="34"/>
        <v/>
      </c>
      <c r="R88" s="106" t="str">
        <f t="shared" si="35"/>
        <v>◄</v>
      </c>
      <c r="S88" s="25"/>
      <c r="T88" s="24"/>
      <c r="U88" s="23"/>
      <c r="V88" s="22"/>
      <c r="W88" s="105">
        <f t="shared" si="36"/>
        <v>0</v>
      </c>
      <c r="X88" s="104">
        <f t="shared" si="37"/>
        <v>0</v>
      </c>
      <c r="Y88" s="19"/>
      <c r="Z88" s="103">
        <f t="shared" si="38"/>
        <v>0</v>
      </c>
      <c r="AA88" s="102">
        <f t="shared" si="39"/>
        <v>0</v>
      </c>
      <c r="AB88" s="5" t="s">
        <v>0</v>
      </c>
      <c r="AC88" s="92"/>
    </row>
    <row r="89" spans="1:29" x14ac:dyDescent="0.25">
      <c r="A89" s="114"/>
      <c r="B89" s="23"/>
      <c r="C89" s="113"/>
      <c r="D89" s="189" t="s">
        <v>1404</v>
      </c>
      <c r="E89" s="188" t="s">
        <v>147</v>
      </c>
      <c r="F89" s="318" t="s">
        <v>1355</v>
      </c>
      <c r="G89" s="111">
        <v>0.25</v>
      </c>
      <c r="H89" s="110" t="s">
        <v>2223</v>
      </c>
      <c r="I89" s="109"/>
      <c r="J89" s="108"/>
      <c r="K89" s="108"/>
      <c r="L89" s="107"/>
      <c r="M89" s="106" t="str">
        <f t="shared" si="32"/>
        <v/>
      </c>
      <c r="N89" s="106" t="str">
        <f t="shared" si="33"/>
        <v>◄</v>
      </c>
      <c r="O89" s="25"/>
      <c r="P89" s="24"/>
      <c r="Q89" s="106" t="str">
        <f t="shared" si="34"/>
        <v/>
      </c>
      <c r="R89" s="106" t="str">
        <f t="shared" si="35"/>
        <v>◄</v>
      </c>
      <c r="S89" s="25"/>
      <c r="T89" s="24"/>
      <c r="U89" s="23"/>
      <c r="V89" s="22"/>
      <c r="W89" s="105">
        <f t="shared" si="36"/>
        <v>0</v>
      </c>
      <c r="X89" s="104">
        <f t="shared" si="37"/>
        <v>0</v>
      </c>
      <c r="Y89" s="19"/>
      <c r="Z89" s="103">
        <f t="shared" si="38"/>
        <v>0</v>
      </c>
      <c r="AA89" s="102">
        <f t="shared" si="39"/>
        <v>0</v>
      </c>
      <c r="AB89" s="5" t="s">
        <v>0</v>
      </c>
      <c r="AC89" s="92"/>
    </row>
    <row r="90" spans="1:29" x14ac:dyDescent="0.25">
      <c r="A90" s="114"/>
      <c r="B90" s="23"/>
      <c r="C90" s="113"/>
      <c r="D90" s="155" t="s">
        <v>1404</v>
      </c>
      <c r="E90" s="154">
        <v>13</v>
      </c>
      <c r="F90" s="326" t="s">
        <v>1363</v>
      </c>
      <c r="G90" s="111">
        <v>0.5</v>
      </c>
      <c r="H90" s="110" t="s">
        <v>2194</v>
      </c>
      <c r="I90" s="109"/>
      <c r="J90" s="108"/>
      <c r="K90" s="108"/>
      <c r="L90" s="107"/>
      <c r="M90" s="106" t="str">
        <f t="shared" si="32"/>
        <v/>
      </c>
      <c r="N90" s="106" t="str">
        <f t="shared" si="33"/>
        <v>◄</v>
      </c>
      <c r="O90" s="25"/>
      <c r="P90" s="24"/>
      <c r="Q90" s="106" t="str">
        <f t="shared" si="34"/>
        <v/>
      </c>
      <c r="R90" s="106" t="str">
        <f t="shared" si="35"/>
        <v>◄</v>
      </c>
      <c r="S90" s="25"/>
      <c r="T90" s="24"/>
      <c r="U90" s="23"/>
      <c r="V90" s="22"/>
      <c r="W90" s="105">
        <f t="shared" si="36"/>
        <v>0</v>
      </c>
      <c r="X90" s="104">
        <f t="shared" si="37"/>
        <v>0</v>
      </c>
      <c r="Y90" s="19"/>
      <c r="Z90" s="103">
        <f t="shared" si="38"/>
        <v>0</v>
      </c>
      <c r="AA90" s="102">
        <f t="shared" si="39"/>
        <v>0</v>
      </c>
      <c r="AB90" s="5" t="s">
        <v>0</v>
      </c>
      <c r="AC90" s="92"/>
    </row>
    <row r="91" spans="1:29" x14ac:dyDescent="0.25">
      <c r="A91" s="114"/>
      <c r="B91" s="23"/>
      <c r="C91" s="113"/>
      <c r="D91" s="189" t="s">
        <v>1404</v>
      </c>
      <c r="E91" s="188" t="s">
        <v>131</v>
      </c>
      <c r="F91" s="326" t="s">
        <v>1363</v>
      </c>
      <c r="G91" s="111">
        <v>0.5</v>
      </c>
      <c r="H91" s="110" t="s">
        <v>2195</v>
      </c>
      <c r="I91" s="109"/>
      <c r="J91" s="108"/>
      <c r="K91" s="108"/>
      <c r="L91" s="107"/>
      <c r="M91" s="106" t="str">
        <f t="shared" si="32"/>
        <v/>
      </c>
      <c r="N91" s="106" t="str">
        <f t="shared" si="33"/>
        <v>◄</v>
      </c>
      <c r="O91" s="25"/>
      <c r="P91" s="24"/>
      <c r="Q91" s="106" t="str">
        <f t="shared" si="34"/>
        <v/>
      </c>
      <c r="R91" s="106" t="str">
        <f t="shared" si="35"/>
        <v>◄</v>
      </c>
      <c r="S91" s="25"/>
      <c r="T91" s="24"/>
      <c r="U91" s="23"/>
      <c r="V91" s="22"/>
      <c r="W91" s="105">
        <f t="shared" si="36"/>
        <v>0</v>
      </c>
      <c r="X91" s="104">
        <f t="shared" si="37"/>
        <v>0</v>
      </c>
      <c r="Y91" s="19"/>
      <c r="Z91" s="103">
        <f t="shared" si="38"/>
        <v>0</v>
      </c>
      <c r="AA91" s="102">
        <f t="shared" si="39"/>
        <v>0</v>
      </c>
      <c r="AB91" s="5" t="s">
        <v>0</v>
      </c>
      <c r="AC91" s="92"/>
    </row>
    <row r="92" spans="1:29" x14ac:dyDescent="0.25">
      <c r="A92" s="114"/>
      <c r="B92" s="23"/>
      <c r="C92" s="113"/>
      <c r="D92" s="155" t="s">
        <v>1404</v>
      </c>
      <c r="E92" s="154">
        <v>14</v>
      </c>
      <c r="F92" s="326" t="s">
        <v>1363</v>
      </c>
      <c r="G92" s="111">
        <v>0.6</v>
      </c>
      <c r="H92" s="110" t="s">
        <v>2224</v>
      </c>
      <c r="I92" s="109"/>
      <c r="J92" s="108"/>
      <c r="K92" s="108"/>
      <c r="L92" s="107"/>
      <c r="M92" s="106" t="str">
        <f t="shared" si="32"/>
        <v/>
      </c>
      <c r="N92" s="106" t="str">
        <f t="shared" si="33"/>
        <v>◄</v>
      </c>
      <c r="O92" s="25"/>
      <c r="P92" s="24"/>
      <c r="Q92" s="106" t="str">
        <f t="shared" si="34"/>
        <v/>
      </c>
      <c r="R92" s="106" t="str">
        <f t="shared" si="35"/>
        <v>◄</v>
      </c>
      <c r="S92" s="25"/>
      <c r="T92" s="24"/>
      <c r="U92" s="23"/>
      <c r="V92" s="22"/>
      <c r="W92" s="105">
        <f t="shared" si="36"/>
        <v>0</v>
      </c>
      <c r="X92" s="104">
        <f t="shared" si="37"/>
        <v>0</v>
      </c>
      <c r="Y92" s="19"/>
      <c r="Z92" s="103">
        <f t="shared" si="38"/>
        <v>0</v>
      </c>
      <c r="AA92" s="102">
        <f t="shared" si="39"/>
        <v>0</v>
      </c>
      <c r="AB92" s="5" t="s">
        <v>0</v>
      </c>
      <c r="AC92" s="92"/>
    </row>
    <row r="93" spans="1:29" x14ac:dyDescent="0.25">
      <c r="A93" s="114"/>
      <c r="B93" s="23"/>
      <c r="C93" s="113"/>
      <c r="D93" s="189" t="s">
        <v>1404</v>
      </c>
      <c r="E93" s="188" t="s">
        <v>129</v>
      </c>
      <c r="F93" s="326" t="s">
        <v>1363</v>
      </c>
      <c r="G93" s="111">
        <v>0.6</v>
      </c>
      <c r="H93" s="110" t="s">
        <v>2225</v>
      </c>
      <c r="I93" s="109"/>
      <c r="J93" s="108"/>
      <c r="K93" s="108"/>
      <c r="L93" s="107"/>
      <c r="M93" s="106" t="str">
        <f t="shared" si="32"/>
        <v/>
      </c>
      <c r="N93" s="106" t="str">
        <f t="shared" si="33"/>
        <v>◄</v>
      </c>
      <c r="O93" s="25"/>
      <c r="P93" s="24"/>
      <c r="Q93" s="106" t="str">
        <f t="shared" si="34"/>
        <v/>
      </c>
      <c r="R93" s="106" t="str">
        <f t="shared" si="35"/>
        <v>◄</v>
      </c>
      <c r="S93" s="25"/>
      <c r="T93" s="24"/>
      <c r="U93" s="23"/>
      <c r="V93" s="22"/>
      <c r="W93" s="105">
        <f t="shared" si="36"/>
        <v>0</v>
      </c>
      <c r="X93" s="104">
        <f t="shared" si="37"/>
        <v>0</v>
      </c>
      <c r="Y93" s="19"/>
      <c r="Z93" s="103">
        <f t="shared" si="38"/>
        <v>0</v>
      </c>
      <c r="AA93" s="102">
        <f t="shared" si="39"/>
        <v>0</v>
      </c>
      <c r="AB93" s="5" t="s">
        <v>0</v>
      </c>
      <c r="AC93" s="92"/>
    </row>
    <row r="94" spans="1:29" ht="15" thickBot="1" x14ac:dyDescent="0.3">
      <c r="A94" s="114"/>
      <c r="B94" s="23"/>
      <c r="C94" s="113"/>
      <c r="D94" s="189" t="s">
        <v>1404</v>
      </c>
      <c r="E94" s="188" t="s">
        <v>1364</v>
      </c>
      <c r="F94" s="326" t="s">
        <v>1363</v>
      </c>
      <c r="G94" s="111">
        <v>0.6</v>
      </c>
      <c r="H94" s="110" t="s">
        <v>2226</v>
      </c>
      <c r="I94" s="109"/>
      <c r="J94" s="108"/>
      <c r="K94" s="108"/>
      <c r="L94" s="107"/>
      <c r="M94" s="106" t="str">
        <f t="shared" si="32"/>
        <v/>
      </c>
      <c r="N94" s="106" t="str">
        <f t="shared" si="33"/>
        <v>◄</v>
      </c>
      <c r="O94" s="25"/>
      <c r="P94" s="24"/>
      <c r="Q94" s="106" t="str">
        <f t="shared" si="34"/>
        <v/>
      </c>
      <c r="R94" s="106" t="str">
        <f t="shared" si="35"/>
        <v>◄</v>
      </c>
      <c r="S94" s="25"/>
      <c r="T94" s="24"/>
      <c r="U94" s="23"/>
      <c r="V94" s="22"/>
      <c r="W94" s="105">
        <f t="shared" si="36"/>
        <v>0</v>
      </c>
      <c r="X94" s="104">
        <f t="shared" si="37"/>
        <v>0</v>
      </c>
      <c r="Y94" s="19"/>
      <c r="Z94" s="103">
        <f t="shared" si="38"/>
        <v>0</v>
      </c>
      <c r="AA94" s="102">
        <f t="shared" si="39"/>
        <v>0</v>
      </c>
      <c r="AB94" s="5" t="s">
        <v>0</v>
      </c>
      <c r="AC94" s="92"/>
    </row>
    <row r="95" spans="1:29" ht="34.799999999999997" customHeight="1" thickTop="1" thickBot="1" x14ac:dyDescent="0.3">
      <c r="A95" s="116"/>
      <c r="B95" s="14">
        <f>ROWS(B97:B107)-1</f>
        <v>10</v>
      </c>
      <c r="C95" s="777" t="s">
        <v>1362</v>
      </c>
      <c r="D95" s="987"/>
      <c r="E95" s="987"/>
      <c r="F95" s="987"/>
      <c r="G95" s="987"/>
      <c r="H95" s="987"/>
      <c r="I95" s="99" t="s">
        <v>1361</v>
      </c>
      <c r="J95" s="99"/>
      <c r="K95" s="99"/>
      <c r="L95" s="327"/>
      <c r="M95" s="97"/>
      <c r="N95" s="96" t="str">
        <f>IF(COUNTIF(M97:M118,"?")&gt;0,"?",IF(AND(O95="◄",P95="►"),"◄►",IF(O95="◄","◄",IF(P95="►","►",""))))</f>
        <v>◄</v>
      </c>
      <c r="O95" s="43" t="str">
        <f>IF(SUM(O97:O107)+1=ROWS(O97:O107)-COUNTIF(O97:O107,"-"),"","◄")</f>
        <v>◄</v>
      </c>
      <c r="P95" s="42" t="str">
        <f>IF(SUM(P97:P107)&gt;0,"►","")</f>
        <v/>
      </c>
      <c r="Q95" s="45"/>
      <c r="R95" s="96" t="str">
        <f>IF(COUNTIF(Q97:Q118,"?")&gt;0,"?",IF(AND(S95="◄",T95="►"),"◄►",IF(S95="◄","◄",IF(T95="►","►",""))))</f>
        <v>◄</v>
      </c>
      <c r="S95" s="43" t="str">
        <f>IF(SUM(S97:S107)+1=ROWS(S97:S107)-COUNTIF(S97:S107,"-"),"","◄")</f>
        <v>◄</v>
      </c>
      <c r="T95" s="42" t="str">
        <f>IF(SUM(T97:T107)&gt;0,"►","")</f>
        <v/>
      </c>
      <c r="U95" s="14">
        <f>ROWS(U97:U107)-1</f>
        <v>10</v>
      </c>
      <c r="V95" s="41">
        <f>SUM(V97:V107)-V107</f>
        <v>0</v>
      </c>
      <c r="W95" s="94" t="s">
        <v>51</v>
      </c>
      <c r="X95" s="93"/>
      <c r="Y95" s="41">
        <f>SUM(Y97:Y107)-Y107</f>
        <v>0</v>
      </c>
      <c r="Z95" s="94" t="s">
        <v>51</v>
      </c>
      <c r="AA95" s="93"/>
      <c r="AB95" s="5" t="s">
        <v>0</v>
      </c>
      <c r="AC95" s="92"/>
    </row>
    <row r="96" spans="1:29" x14ac:dyDescent="0.3">
      <c r="A96" s="319"/>
      <c r="B96" s="319"/>
      <c r="C96" s="325"/>
      <c r="D96" s="324"/>
      <c r="E96" s="323"/>
      <c r="F96" s="322"/>
      <c r="G96" s="321"/>
      <c r="H96" s="320" t="s">
        <v>1360</v>
      </c>
      <c r="I96" s="319"/>
      <c r="J96" s="319"/>
      <c r="K96" s="319"/>
      <c r="L96" s="319"/>
      <c r="M96" s="319"/>
      <c r="N96" s="319"/>
      <c r="O96" s="319"/>
      <c r="P96" s="319"/>
      <c r="Q96" s="319"/>
      <c r="R96" s="319"/>
      <c r="S96" s="319"/>
      <c r="T96" s="319"/>
      <c r="U96" s="319"/>
      <c r="V96" s="319"/>
      <c r="W96" s="319"/>
      <c r="X96" s="319"/>
      <c r="Y96" s="319"/>
      <c r="Z96" s="319"/>
      <c r="AA96" s="319"/>
      <c r="AB96" s="5" t="s">
        <v>0</v>
      </c>
      <c r="AC96" s="92"/>
    </row>
    <row r="97" spans="1:29" ht="15" customHeight="1" x14ac:dyDescent="0.25">
      <c r="A97" s="114"/>
      <c r="B97" s="23"/>
      <c r="C97" s="113"/>
      <c r="D97" s="155" t="s">
        <v>1404</v>
      </c>
      <c r="E97" s="154">
        <v>15</v>
      </c>
      <c r="F97" s="326" t="s">
        <v>1359</v>
      </c>
      <c r="G97" s="111">
        <v>0.8</v>
      </c>
      <c r="H97" s="110" t="s">
        <v>2227</v>
      </c>
      <c r="I97" s="109" t="s">
        <v>1358</v>
      </c>
      <c r="J97" s="108"/>
      <c r="K97" s="108"/>
      <c r="L97" s="107"/>
      <c r="M97" s="106" t="str">
        <f t="shared" ref="M97:M104" si="40">IF(N97="?","?","")</f>
        <v/>
      </c>
      <c r="N97" s="106" t="str">
        <f t="shared" ref="N97:N104" si="41">IF(AND(O97="",P97&gt;0),"?",IF(O97="","◄",IF(P97&gt;=1,"►","")))</f>
        <v>◄</v>
      </c>
      <c r="O97" s="25"/>
      <c r="P97" s="24"/>
      <c r="Q97" s="106" t="str">
        <f t="shared" ref="Q97:Q104" si="42">IF(R97="?","?","")</f>
        <v/>
      </c>
      <c r="R97" s="106" t="str">
        <f t="shared" ref="R97:R104" si="43">IF(AND(S97="",T97&gt;0),"?",IF(S97="","◄",IF(T97&gt;=1,"►","")))</f>
        <v>◄</v>
      </c>
      <c r="S97" s="25"/>
      <c r="T97" s="24"/>
      <c r="U97" s="23"/>
      <c r="V97" s="22"/>
      <c r="W97" s="105">
        <f t="shared" ref="W97:X104" si="44">(O97*V97)</f>
        <v>0</v>
      </c>
      <c r="X97" s="104">
        <f t="shared" si="44"/>
        <v>0</v>
      </c>
      <c r="Y97" s="19"/>
      <c r="Z97" s="103">
        <f t="shared" ref="Z97:AA104" si="45">(S97*Y97)</f>
        <v>0</v>
      </c>
      <c r="AA97" s="102">
        <f t="shared" si="45"/>
        <v>0</v>
      </c>
      <c r="AB97" s="5" t="s">
        <v>0</v>
      </c>
      <c r="AC97" s="92"/>
    </row>
    <row r="98" spans="1:29" x14ac:dyDescent="0.25">
      <c r="A98" s="114"/>
      <c r="B98" s="23"/>
      <c r="C98" s="113"/>
      <c r="D98" s="189" t="s">
        <v>1404</v>
      </c>
      <c r="E98" s="188" t="s">
        <v>128</v>
      </c>
      <c r="F98" s="318" t="s">
        <v>1355</v>
      </c>
      <c r="G98" s="111">
        <v>0.8</v>
      </c>
      <c r="H98" s="110" t="s">
        <v>2228</v>
      </c>
      <c r="I98" s="109"/>
      <c r="J98" s="108"/>
      <c r="K98" s="108"/>
      <c r="L98" s="107"/>
      <c r="M98" s="106" t="str">
        <f t="shared" si="40"/>
        <v/>
      </c>
      <c r="N98" s="106" t="str">
        <f t="shared" si="41"/>
        <v>◄</v>
      </c>
      <c r="O98" s="25"/>
      <c r="P98" s="24"/>
      <c r="Q98" s="106" t="str">
        <f t="shared" si="42"/>
        <v/>
      </c>
      <c r="R98" s="106" t="str">
        <f t="shared" si="43"/>
        <v>◄</v>
      </c>
      <c r="S98" s="25"/>
      <c r="T98" s="24"/>
      <c r="U98" s="23"/>
      <c r="V98" s="22"/>
      <c r="W98" s="105">
        <f t="shared" si="44"/>
        <v>0</v>
      </c>
      <c r="X98" s="104">
        <f t="shared" si="44"/>
        <v>0</v>
      </c>
      <c r="Y98" s="19"/>
      <c r="Z98" s="103">
        <f t="shared" si="45"/>
        <v>0</v>
      </c>
      <c r="AA98" s="102">
        <f t="shared" si="45"/>
        <v>0</v>
      </c>
      <c r="AB98" s="5" t="s">
        <v>0</v>
      </c>
      <c r="AC98" s="92"/>
    </row>
    <row r="99" spans="1:29" x14ac:dyDescent="0.25">
      <c r="A99" s="114"/>
      <c r="B99" s="23"/>
      <c r="C99" s="113"/>
      <c r="D99" s="189" t="s">
        <v>1404</v>
      </c>
      <c r="E99" s="188" t="s">
        <v>1357</v>
      </c>
      <c r="F99" s="318" t="s">
        <v>1355</v>
      </c>
      <c r="G99" s="111">
        <v>0.8</v>
      </c>
      <c r="H99" s="110" t="s">
        <v>2229</v>
      </c>
      <c r="I99" s="109"/>
      <c r="J99" s="108"/>
      <c r="K99" s="108"/>
      <c r="L99" s="107"/>
      <c r="M99" s="106" t="str">
        <f t="shared" si="40"/>
        <v/>
      </c>
      <c r="N99" s="106" t="str">
        <f t="shared" si="41"/>
        <v>◄</v>
      </c>
      <c r="O99" s="25"/>
      <c r="P99" s="24"/>
      <c r="Q99" s="106" t="str">
        <f t="shared" si="42"/>
        <v/>
      </c>
      <c r="R99" s="106" t="str">
        <f t="shared" si="43"/>
        <v>◄</v>
      </c>
      <c r="S99" s="25"/>
      <c r="T99" s="24"/>
      <c r="U99" s="23"/>
      <c r="V99" s="22"/>
      <c r="W99" s="105">
        <f t="shared" si="44"/>
        <v>0</v>
      </c>
      <c r="X99" s="104">
        <f t="shared" si="44"/>
        <v>0</v>
      </c>
      <c r="Y99" s="19"/>
      <c r="Z99" s="103">
        <f t="shared" si="45"/>
        <v>0</v>
      </c>
      <c r="AA99" s="102">
        <f t="shared" si="45"/>
        <v>0</v>
      </c>
      <c r="AB99" s="5" t="s">
        <v>0</v>
      </c>
      <c r="AC99" s="92"/>
    </row>
    <row r="100" spans="1:29" x14ac:dyDescent="0.25">
      <c r="A100" s="114"/>
      <c r="B100" s="23"/>
      <c r="C100" s="113"/>
      <c r="D100" s="189" t="s">
        <v>1404</v>
      </c>
      <c r="E100" s="188" t="s">
        <v>1356</v>
      </c>
      <c r="F100" s="318" t="s">
        <v>1355</v>
      </c>
      <c r="G100" s="111">
        <v>0.8</v>
      </c>
      <c r="H100" s="110" t="s">
        <v>2230</v>
      </c>
      <c r="I100" s="109"/>
      <c r="J100" s="108"/>
      <c r="K100" s="108"/>
      <c r="L100" s="107"/>
      <c r="M100" s="106" t="str">
        <f t="shared" si="40"/>
        <v/>
      </c>
      <c r="N100" s="106" t="str">
        <f t="shared" si="41"/>
        <v>◄</v>
      </c>
      <c r="O100" s="25"/>
      <c r="P100" s="24"/>
      <c r="Q100" s="106" t="str">
        <f t="shared" si="42"/>
        <v/>
      </c>
      <c r="R100" s="106" t="str">
        <f t="shared" si="43"/>
        <v>◄</v>
      </c>
      <c r="S100" s="25"/>
      <c r="T100" s="24"/>
      <c r="U100" s="23"/>
      <c r="V100" s="22"/>
      <c r="W100" s="105">
        <f t="shared" si="44"/>
        <v>0</v>
      </c>
      <c r="X100" s="104">
        <f t="shared" si="44"/>
        <v>0</v>
      </c>
      <c r="Y100" s="19"/>
      <c r="Z100" s="103">
        <f t="shared" si="45"/>
        <v>0</v>
      </c>
      <c r="AA100" s="102">
        <f t="shared" si="45"/>
        <v>0</v>
      </c>
      <c r="AB100" s="5" t="s">
        <v>0</v>
      </c>
      <c r="AC100" s="92"/>
    </row>
    <row r="101" spans="1:29" x14ac:dyDescent="0.25">
      <c r="A101" s="114"/>
      <c r="B101" s="23"/>
      <c r="C101" s="113"/>
      <c r="D101" s="155" t="s">
        <v>1404</v>
      </c>
      <c r="E101" s="154">
        <v>16</v>
      </c>
      <c r="F101" s="318" t="s">
        <v>1330</v>
      </c>
      <c r="G101" s="111">
        <v>1</v>
      </c>
      <c r="H101" s="110" t="s">
        <v>2198</v>
      </c>
      <c r="I101" s="109">
        <v>1899</v>
      </c>
      <c r="J101" s="108"/>
      <c r="K101" s="108"/>
      <c r="L101" s="107"/>
      <c r="M101" s="106" t="str">
        <f t="shared" si="40"/>
        <v/>
      </c>
      <c r="N101" s="106" t="str">
        <f t="shared" si="41"/>
        <v>◄</v>
      </c>
      <c r="O101" s="25"/>
      <c r="P101" s="24"/>
      <c r="Q101" s="106" t="str">
        <f t="shared" si="42"/>
        <v/>
      </c>
      <c r="R101" s="106" t="str">
        <f t="shared" si="43"/>
        <v>◄</v>
      </c>
      <c r="S101" s="25"/>
      <c r="T101" s="24"/>
      <c r="U101" s="23"/>
      <c r="V101" s="22"/>
      <c r="W101" s="105">
        <f t="shared" si="44"/>
        <v>0</v>
      </c>
      <c r="X101" s="104">
        <f t="shared" si="44"/>
        <v>0</v>
      </c>
      <c r="Y101" s="19"/>
      <c r="Z101" s="103">
        <f t="shared" si="45"/>
        <v>0</v>
      </c>
      <c r="AA101" s="102">
        <f t="shared" si="45"/>
        <v>0</v>
      </c>
      <c r="AB101" s="5" t="s">
        <v>0</v>
      </c>
      <c r="AC101" s="92"/>
    </row>
    <row r="102" spans="1:29" x14ac:dyDescent="0.25">
      <c r="A102" s="114">
        <v>1</v>
      </c>
      <c r="B102" s="23"/>
      <c r="C102" s="113"/>
      <c r="D102" s="189" t="s">
        <v>1404</v>
      </c>
      <c r="E102" s="188" t="s">
        <v>127</v>
      </c>
      <c r="F102" s="318" t="s">
        <v>1355</v>
      </c>
      <c r="G102" s="111">
        <v>1</v>
      </c>
      <c r="H102" s="110" t="s">
        <v>2231</v>
      </c>
      <c r="I102" s="109"/>
      <c r="J102" s="108"/>
      <c r="K102" s="108"/>
      <c r="L102" s="107"/>
      <c r="M102" s="106" t="str">
        <f t="shared" si="40"/>
        <v/>
      </c>
      <c r="N102" s="106" t="str">
        <f t="shared" si="41"/>
        <v>◄</v>
      </c>
      <c r="O102" s="25"/>
      <c r="P102" s="24"/>
      <c r="Q102" s="106" t="str">
        <f t="shared" si="42"/>
        <v/>
      </c>
      <c r="R102" s="106" t="str">
        <f t="shared" si="43"/>
        <v>◄</v>
      </c>
      <c r="S102" s="25"/>
      <c r="T102" s="24"/>
      <c r="U102" s="23"/>
      <c r="V102" s="22"/>
      <c r="W102" s="105">
        <f t="shared" si="44"/>
        <v>0</v>
      </c>
      <c r="X102" s="104">
        <f t="shared" si="44"/>
        <v>0</v>
      </c>
      <c r="Y102" s="19"/>
      <c r="Z102" s="103">
        <f t="shared" si="45"/>
        <v>0</v>
      </c>
      <c r="AA102" s="102">
        <f t="shared" si="45"/>
        <v>0</v>
      </c>
      <c r="AB102" s="5" t="s">
        <v>0</v>
      </c>
      <c r="AC102" s="92"/>
    </row>
    <row r="103" spans="1:29" x14ac:dyDescent="0.25">
      <c r="A103" s="114"/>
      <c r="B103" s="23"/>
      <c r="C103" s="113"/>
      <c r="D103" s="155" t="s">
        <v>1404</v>
      </c>
      <c r="E103" s="154">
        <v>17</v>
      </c>
      <c r="F103" s="318" t="s">
        <v>1330</v>
      </c>
      <c r="G103" s="111">
        <v>5</v>
      </c>
      <c r="H103" s="110" t="s">
        <v>2232</v>
      </c>
      <c r="I103" s="109">
        <v>1899</v>
      </c>
      <c r="J103" s="108"/>
      <c r="K103" s="108"/>
      <c r="L103" s="107"/>
      <c r="M103" s="106" t="str">
        <f t="shared" si="40"/>
        <v/>
      </c>
      <c r="N103" s="106" t="str">
        <f t="shared" si="41"/>
        <v>◄</v>
      </c>
      <c r="O103" s="25"/>
      <c r="P103" s="24"/>
      <c r="Q103" s="106" t="str">
        <f t="shared" si="42"/>
        <v/>
      </c>
      <c r="R103" s="106" t="str">
        <f t="shared" si="43"/>
        <v>◄</v>
      </c>
      <c r="S103" s="25"/>
      <c r="T103" s="24"/>
      <c r="U103" s="23"/>
      <c r="V103" s="22"/>
      <c r="W103" s="105">
        <f t="shared" si="44"/>
        <v>0</v>
      </c>
      <c r="X103" s="104">
        <f t="shared" si="44"/>
        <v>0</v>
      </c>
      <c r="Y103" s="19"/>
      <c r="Z103" s="103">
        <f t="shared" si="45"/>
        <v>0</v>
      </c>
      <c r="AA103" s="102">
        <f t="shared" si="45"/>
        <v>0</v>
      </c>
      <c r="AB103" s="5" t="s">
        <v>0</v>
      </c>
      <c r="AC103" s="92"/>
    </row>
    <row r="104" spans="1:29" x14ac:dyDescent="0.25">
      <c r="A104" s="114"/>
      <c r="B104" s="23"/>
      <c r="C104" s="113"/>
      <c r="D104" s="189" t="s">
        <v>1404</v>
      </c>
      <c r="E104" s="188" t="s">
        <v>1337</v>
      </c>
      <c r="F104" s="318" t="s">
        <v>1355</v>
      </c>
      <c r="G104" s="111">
        <v>5</v>
      </c>
      <c r="H104" s="110" t="s">
        <v>2233</v>
      </c>
      <c r="I104" s="109"/>
      <c r="J104" s="108"/>
      <c r="K104" s="108"/>
      <c r="L104" s="107"/>
      <c r="M104" s="106" t="str">
        <f t="shared" si="40"/>
        <v/>
      </c>
      <c r="N104" s="106" t="str">
        <f t="shared" si="41"/>
        <v>◄</v>
      </c>
      <c r="O104" s="25"/>
      <c r="P104" s="24"/>
      <c r="Q104" s="106" t="str">
        <f t="shared" si="42"/>
        <v/>
      </c>
      <c r="R104" s="106" t="str">
        <f t="shared" si="43"/>
        <v>◄</v>
      </c>
      <c r="S104" s="25"/>
      <c r="T104" s="24"/>
      <c r="U104" s="23"/>
      <c r="V104" s="22"/>
      <c r="W104" s="105">
        <f t="shared" si="44"/>
        <v>0</v>
      </c>
      <c r="X104" s="104">
        <f t="shared" si="44"/>
        <v>0</v>
      </c>
      <c r="Y104" s="19"/>
      <c r="Z104" s="103">
        <f t="shared" si="45"/>
        <v>0</v>
      </c>
      <c r="AA104" s="102">
        <f t="shared" si="45"/>
        <v>0</v>
      </c>
      <c r="AB104" s="5" t="s">
        <v>0</v>
      </c>
      <c r="AC104" s="92"/>
    </row>
    <row r="105" spans="1:29" x14ac:dyDescent="0.3">
      <c r="A105" s="319"/>
      <c r="B105" s="319"/>
      <c r="C105" s="325"/>
      <c r="D105" s="324"/>
      <c r="E105" s="323"/>
      <c r="F105" s="322"/>
      <c r="G105" s="321"/>
      <c r="H105" s="320" t="s">
        <v>1354</v>
      </c>
      <c r="I105" s="319"/>
      <c r="J105" s="319"/>
      <c r="K105" s="319"/>
      <c r="L105" s="319"/>
      <c r="M105" s="319"/>
      <c r="N105" s="319"/>
      <c r="O105" s="319"/>
      <c r="P105" s="319"/>
      <c r="Q105" s="319"/>
      <c r="R105" s="319"/>
      <c r="S105" s="319"/>
      <c r="T105" s="319"/>
      <c r="U105" s="319"/>
      <c r="V105" s="319"/>
      <c r="W105" s="319"/>
      <c r="X105" s="319"/>
      <c r="Y105" s="319"/>
      <c r="Z105" s="319"/>
      <c r="AA105" s="319"/>
      <c r="AB105" s="5" t="s">
        <v>0</v>
      </c>
      <c r="AC105" s="92"/>
    </row>
    <row r="106" spans="1:29" x14ac:dyDescent="0.25">
      <c r="A106" s="114">
        <v>1</v>
      </c>
      <c r="B106" s="23"/>
      <c r="C106" s="113"/>
      <c r="D106" s="155" t="s">
        <v>1404</v>
      </c>
      <c r="E106" s="154" t="s">
        <v>1353</v>
      </c>
      <c r="F106" s="318" t="s">
        <v>1332</v>
      </c>
      <c r="G106" s="111">
        <v>0.6</v>
      </c>
      <c r="H106" s="110" t="s">
        <v>2234</v>
      </c>
      <c r="I106" s="109" t="s">
        <v>1352</v>
      </c>
      <c r="J106" s="108"/>
      <c r="K106" s="108"/>
      <c r="L106" s="107"/>
      <c r="M106" s="106" t="str">
        <f>IF(N106="?","?","")</f>
        <v/>
      </c>
      <c r="N106" s="106" t="str">
        <f>IF(AND(O106="",P106&gt;0),"?",IF(O106="","◄",IF(P106&gt;=1,"►","")))</f>
        <v>◄</v>
      </c>
      <c r="O106" s="25"/>
      <c r="P106" s="24"/>
      <c r="Q106" s="106" t="str">
        <f>IF(R106="?","?","")</f>
        <v/>
      </c>
      <c r="R106" s="106" t="str">
        <f>IF(AND(S106="",T106&gt;0),"?",IF(S106="","◄",IF(T106&gt;=1,"►","")))</f>
        <v>◄</v>
      </c>
      <c r="S106" s="25"/>
      <c r="T106" s="24"/>
      <c r="U106" s="23"/>
      <c r="V106" s="22"/>
      <c r="W106" s="105">
        <f>(O106*V106)</f>
        <v>0</v>
      </c>
      <c r="X106" s="104">
        <f>(P106*W106)</f>
        <v>0</v>
      </c>
      <c r="Y106" s="19"/>
      <c r="Z106" s="103">
        <f>(S106*Y106)</f>
        <v>0</v>
      </c>
      <c r="AA106" s="102">
        <f>(T106*Z106)</f>
        <v>0</v>
      </c>
      <c r="AB106" s="5" t="s">
        <v>0</v>
      </c>
      <c r="AC106" s="92"/>
    </row>
    <row r="107" spans="1:29" x14ac:dyDescent="0.3">
      <c r="A107" s="115"/>
      <c r="B107" s="14"/>
      <c r="C107" s="95"/>
      <c r="D107" s="12"/>
      <c r="E107" s="101"/>
      <c r="F107" s="317"/>
      <c r="G107" s="10"/>
      <c r="H107" s="100"/>
      <c r="I107" s="99"/>
      <c r="J107" s="99"/>
      <c r="K107" s="99"/>
      <c r="L107" s="98"/>
      <c r="M107" s="98"/>
      <c r="N107" s="98"/>
      <c r="O107" s="98"/>
      <c r="P107" s="98"/>
      <c r="Q107" s="98"/>
      <c r="R107" s="98"/>
      <c r="S107" s="98"/>
      <c r="T107" s="98"/>
      <c r="U107" s="98"/>
      <c r="V107" s="98"/>
      <c r="W107" s="98"/>
      <c r="X107" s="98"/>
      <c r="Y107" s="98"/>
      <c r="Z107" s="98"/>
      <c r="AA107" s="98"/>
      <c r="AB107" s="5"/>
      <c r="AC107" s="92"/>
    </row>
  </sheetData>
  <sheetProtection sheet="1" objects="1" scenarios="1"/>
  <autoFilter ref="A1:AB107" xr:uid="{99464ACE-46B6-4FA2-98B9-CA3168E9E5BA}"/>
  <mergeCells count="39">
    <mergeCell ref="C2:H2"/>
    <mergeCell ref="A5:A7"/>
    <mergeCell ref="C74:H74"/>
    <mergeCell ref="C83:H83"/>
    <mergeCell ref="C95:H95"/>
    <mergeCell ref="C8:H8"/>
    <mergeCell ref="C20:H20"/>
    <mergeCell ref="C27:H27"/>
    <mergeCell ref="C46:H46"/>
    <mergeCell ref="C64:H64"/>
    <mergeCell ref="C6:G6"/>
    <mergeCell ref="AB2:AB6"/>
    <mergeCell ref="O3:P3"/>
    <mergeCell ref="S3:T3"/>
    <mergeCell ref="V3:X3"/>
    <mergeCell ref="Y3:AA3"/>
    <mergeCell ref="O2:T2"/>
    <mergeCell ref="V2:AA2"/>
    <mergeCell ref="S4:T4"/>
    <mergeCell ref="R4:R7"/>
    <mergeCell ref="O4:P4"/>
    <mergeCell ref="Z7:AA7"/>
    <mergeCell ref="AB7:AB11"/>
    <mergeCell ref="K4:L4"/>
    <mergeCell ref="I2:L2"/>
    <mergeCell ref="I3:L3"/>
    <mergeCell ref="V4:X4"/>
    <mergeCell ref="Y4:AA4"/>
    <mergeCell ref="N4:N6"/>
    <mergeCell ref="J5:L5"/>
    <mergeCell ref="W6:X6"/>
    <mergeCell ref="Z6:AA6"/>
    <mergeCell ref="U2:U6"/>
    <mergeCell ref="O6:O7"/>
    <mergeCell ref="P6:P7"/>
    <mergeCell ref="S6:S7"/>
    <mergeCell ref="T6:T7"/>
    <mergeCell ref="W7:X7"/>
    <mergeCell ref="I4:J4"/>
  </mergeCells>
  <conditionalFormatting sqref="N7:N8">
    <cfRule type="cellIs" dxfId="854" priority="1" operator="equal">
      <formula>"◄"</formula>
    </cfRule>
    <cfRule type="cellIs" dxfId="853" priority="2" operator="equal">
      <formula>"•"</formula>
    </cfRule>
    <cfRule type="cellIs" priority="3" operator="equal">
      <formula>"◄"</formula>
    </cfRule>
    <cfRule type="cellIs" dxfId="852" priority="4" operator="equal">
      <formula>"►"</formula>
    </cfRule>
  </conditionalFormatting>
  <conditionalFormatting sqref="N20 N27 N46 N64 N74 N83 N95">
    <cfRule type="cellIs" dxfId="851" priority="21" operator="equal">
      <formula>"◄"</formula>
    </cfRule>
    <cfRule type="cellIs" dxfId="850" priority="22" operator="equal">
      <formula>"•"</formula>
    </cfRule>
    <cfRule type="cellIs" priority="23" operator="equal">
      <formula>"◄"</formula>
    </cfRule>
    <cfRule type="cellIs" dxfId="849" priority="24" operator="equal">
      <formula>"►"</formula>
    </cfRule>
  </conditionalFormatting>
  <conditionalFormatting sqref="N107">
    <cfRule type="cellIs" dxfId="848" priority="9" operator="equal">
      <formula>"◄"</formula>
    </cfRule>
    <cfRule type="cellIs" dxfId="847" priority="10" operator="equal">
      <formula>"•"</formula>
    </cfRule>
    <cfRule type="cellIs" priority="11" operator="equal">
      <formula>"◄"</formula>
    </cfRule>
    <cfRule type="cellIs" dxfId="846" priority="12" operator="equal">
      <formula>"►"</formula>
    </cfRule>
  </conditionalFormatting>
  <conditionalFormatting sqref="R8">
    <cfRule type="cellIs" dxfId="845" priority="13" operator="equal">
      <formula>"◄"</formula>
    </cfRule>
    <cfRule type="cellIs" dxfId="844" priority="14" operator="equal">
      <formula>"•"</formula>
    </cfRule>
    <cfRule type="cellIs" priority="15" operator="equal">
      <formula>"◄"</formula>
    </cfRule>
    <cfRule type="cellIs" dxfId="843" priority="16" operator="equal">
      <formula>"►"</formula>
    </cfRule>
  </conditionalFormatting>
  <conditionalFormatting sqref="R20 R27 R46 R64 R74 R83 R95">
    <cfRule type="cellIs" dxfId="842" priority="17" operator="equal">
      <formula>"◄"</formula>
    </cfRule>
    <cfRule type="cellIs" dxfId="841" priority="18" operator="equal">
      <formula>"•"</formula>
    </cfRule>
    <cfRule type="cellIs" priority="19" operator="equal">
      <formula>"◄"</formula>
    </cfRule>
    <cfRule type="cellIs" dxfId="840" priority="20" operator="equal">
      <formula>"►"</formula>
    </cfRule>
  </conditionalFormatting>
  <conditionalFormatting sqref="R107">
    <cfRule type="cellIs" dxfId="839" priority="5" operator="equal">
      <formula>"◄"</formula>
    </cfRule>
    <cfRule type="cellIs" dxfId="838" priority="6" operator="equal">
      <formula>"•"</formula>
    </cfRule>
    <cfRule type="cellIs" priority="7" operator="equal">
      <formula>"◄"</formula>
    </cfRule>
    <cfRule type="cellIs" dxfId="837" priority="8" operator="equal">
      <formula>"►"</formula>
    </cfRule>
  </conditionalFormatting>
  <hyperlinks>
    <hyperlink ref="I4" location="'timbres manquants'!A1" display="'timbres manquants'!A1" xr:uid="{D3CF99E8-BD60-43FF-A0AF-5A0C737840EF}"/>
  </hyperlinks>
  <printOptions horizontalCentered="1"/>
  <pageMargins left="0" right="0" top="0.31496062992125984" bottom="0" header="0" footer="0"/>
  <pageSetup paperSize="9" scale="83" orientation="landscape" horizontalDpi="4294967292" verticalDpi="4294967293" r:id="rId1"/>
  <headerFooter>
    <oddHeader>&amp;L    &amp;A&amp;C&amp;P van &amp;N&amp;R&amp;G</oddHeader>
    <oddFooter>&amp;R&amp;G</oddFooter>
  </headerFooter>
  <rowBreaks count="3" manualBreakCount="3">
    <brk id="26" min="1" max="12" man="1"/>
    <brk id="63" min="1" max="12" man="1"/>
    <brk id="94" min="1" max="12"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30F5-89E5-46A8-8056-9026FD50CA31}">
  <dimension ref="A1:BL726"/>
  <sheetViews>
    <sheetView showZeros="0" zoomScale="80" zoomScaleNormal="80" workbookViewId="0">
      <pane xSplit="2" ySplit="7" topLeftCell="C8" activePane="bottomRight" state="frozen"/>
      <selection pane="topRight" activeCell="D1" sqref="D1"/>
      <selection pane="bottomLeft" activeCell="A8" sqref="A8"/>
      <selection pane="bottomRight" activeCell="H8" sqref="H8"/>
    </sheetView>
  </sheetViews>
  <sheetFormatPr defaultRowHeight="14.4" x14ac:dyDescent="0.3"/>
  <cols>
    <col min="1" max="1" width="5.77734375" style="360" customWidth="1"/>
    <col min="2" max="2" width="3" style="361" customWidth="1"/>
    <col min="3" max="3" width="7.33203125" style="361" customWidth="1"/>
    <col min="4" max="4" width="12.33203125" style="361" customWidth="1"/>
    <col min="5" max="5" width="0.88671875" style="361" customWidth="1"/>
    <col min="6" max="6" width="9.5546875" style="362" customWidth="1"/>
    <col min="7" max="7" width="11.77734375" style="361" customWidth="1"/>
    <col min="8" max="8" width="65.33203125" style="361" customWidth="1"/>
    <col min="9" max="9" width="19.5546875" style="361" customWidth="1"/>
    <col min="10" max="10" width="3.88671875" style="361" customWidth="1"/>
    <col min="11" max="11" width="13.21875" style="361" customWidth="1"/>
    <col min="12" max="12" width="42.88671875" style="361" customWidth="1"/>
    <col min="13" max="13" width="1.5546875" style="360" customWidth="1"/>
    <col min="14" max="14" width="3.109375" style="360" customWidth="1"/>
    <col min="15" max="15" width="6.33203125" style="360" customWidth="1"/>
    <col min="16" max="16" width="7.33203125" style="360" customWidth="1"/>
    <col min="17" max="17" width="0.6640625" style="360" customWidth="1"/>
    <col min="18" max="18" width="2.44140625" style="360" customWidth="1"/>
    <col min="19" max="20" width="7.21875" style="360" customWidth="1"/>
    <col min="21" max="21" width="3.6640625" style="361" customWidth="1"/>
    <col min="22" max="27" width="6.109375" style="360" customWidth="1"/>
    <col min="28" max="28" width="2.5546875" style="360" customWidth="1"/>
    <col min="29" max="16384" width="8.88671875" style="360"/>
  </cols>
  <sheetData>
    <row r="1" spans="1:64" s="2" customFormat="1" ht="19.8" customHeight="1" thickBot="1" x14ac:dyDescent="0.35">
      <c r="B1" s="88"/>
      <c r="F1" s="280"/>
      <c r="U1" s="88"/>
    </row>
    <row r="2" spans="1:64" s="425" customFormat="1" ht="47.4" customHeight="1" thickTop="1" thickBot="1" x14ac:dyDescent="0.35">
      <c r="A2" s="151"/>
      <c r="B2" s="902" t="s">
        <v>83</v>
      </c>
      <c r="C2" s="1009" t="s">
        <v>1561</v>
      </c>
      <c r="D2" s="1010"/>
      <c r="E2" s="1010"/>
      <c r="F2" s="1010"/>
      <c r="G2" s="1010"/>
      <c r="H2" s="1011"/>
      <c r="I2" s="873" t="s">
        <v>85</v>
      </c>
      <c r="J2" s="874"/>
      <c r="K2" s="874"/>
      <c r="L2" s="861"/>
      <c r="M2" s="97"/>
      <c r="N2" s="150"/>
      <c r="O2" s="851" t="s">
        <v>315</v>
      </c>
      <c r="P2" s="852"/>
      <c r="Q2" s="852"/>
      <c r="R2" s="852"/>
      <c r="S2" s="852"/>
      <c r="T2" s="852"/>
      <c r="U2" s="902" t="s">
        <v>83</v>
      </c>
      <c r="V2" s="842" t="s">
        <v>314</v>
      </c>
      <c r="W2" s="843"/>
      <c r="X2" s="844"/>
      <c r="Y2" s="844"/>
      <c r="Z2" s="844"/>
      <c r="AA2" s="845"/>
      <c r="AB2" s="879" t="s">
        <v>1444</v>
      </c>
    </row>
    <row r="3" spans="1:64" s="1" customFormat="1" ht="32.4" customHeight="1" thickTop="1" thickBot="1" x14ac:dyDescent="0.3">
      <c r="A3" s="573">
        <f>SUM(A8:A726)</f>
        <v>43</v>
      </c>
      <c r="B3" s="902"/>
      <c r="C3" s="148"/>
      <c r="D3" s="423" t="s">
        <v>1560</v>
      </c>
      <c r="E3" s="424"/>
      <c r="F3" s="423"/>
      <c r="G3" s="423"/>
      <c r="H3" s="422"/>
      <c r="I3" s="787" t="s">
        <v>80</v>
      </c>
      <c r="J3" s="788"/>
      <c r="K3" s="788"/>
      <c r="L3" s="789"/>
      <c r="M3" s="97"/>
      <c r="N3" s="144" t="str">
        <f>IF(COUNTIF(M8:M1583,"?")&gt;=1,"?","")</f>
        <v/>
      </c>
      <c r="O3" s="838" t="s">
        <v>79</v>
      </c>
      <c r="P3" s="839"/>
      <c r="Q3" s="65"/>
      <c r="R3" s="82" t="str">
        <f>IF(COUNTIF(R8:R27,"◄►")&gt;=1,"◄►","")</f>
        <v/>
      </c>
      <c r="S3" s="838" t="s">
        <v>79</v>
      </c>
      <c r="T3" s="839"/>
      <c r="U3" s="902"/>
      <c r="V3" s="840">
        <f>SUM(W8:X726)</f>
        <v>0</v>
      </c>
      <c r="W3" s="841"/>
      <c r="X3" s="841"/>
      <c r="Y3" s="840">
        <f>SUM(Z8:AA726)</f>
        <v>0</v>
      </c>
      <c r="Z3" s="841"/>
      <c r="AA3" s="841"/>
      <c r="AB3" s="837"/>
    </row>
    <row r="4" spans="1:64" s="2" customFormat="1" ht="50.4" customHeight="1" thickTop="1" thickBot="1" x14ac:dyDescent="0.35">
      <c r="A4" s="151"/>
      <c r="B4" s="902"/>
      <c r="C4" s="142"/>
      <c r="D4" s="421" t="s">
        <v>78</v>
      </c>
      <c r="E4" s="420"/>
      <c r="F4" s="419"/>
      <c r="G4" s="419"/>
      <c r="H4" s="418"/>
      <c r="I4" s="895" t="s">
        <v>6082</v>
      </c>
      <c r="J4" s="896"/>
      <c r="K4" s="832" t="s">
        <v>6083</v>
      </c>
      <c r="L4" s="878"/>
      <c r="M4" s="97"/>
      <c r="N4" s="875" t="s">
        <v>311</v>
      </c>
      <c r="O4" s="830" t="s">
        <v>312</v>
      </c>
      <c r="P4" s="831"/>
      <c r="Q4" s="65"/>
      <c r="R4" s="829" t="s">
        <v>311</v>
      </c>
      <c r="S4" s="817" t="s">
        <v>310</v>
      </c>
      <c r="T4" s="818"/>
      <c r="U4" s="902"/>
      <c r="V4" s="846" t="s">
        <v>309</v>
      </c>
      <c r="W4" s="847"/>
      <c r="X4" s="847"/>
      <c r="Y4" s="848" t="s">
        <v>308</v>
      </c>
      <c r="Z4" s="849"/>
      <c r="AA4" s="850"/>
      <c r="AB4" s="837"/>
    </row>
    <row r="5" spans="1:64" s="1" customFormat="1" ht="33" customHeight="1" thickTop="1" thickBot="1" x14ac:dyDescent="0.3">
      <c r="A5" s="855" t="s">
        <v>4568</v>
      </c>
      <c r="B5" s="902"/>
      <c r="C5" s="137"/>
      <c r="D5" s="136" t="s">
        <v>76</v>
      </c>
      <c r="E5" s="135"/>
      <c r="F5" s="134" t="s">
        <v>75</v>
      </c>
      <c r="G5" s="133" t="s">
        <v>74</v>
      </c>
      <c r="H5" s="132" t="s">
        <v>73</v>
      </c>
      <c r="I5" s="131" t="s">
        <v>72</v>
      </c>
      <c r="J5" s="876" t="s">
        <v>71</v>
      </c>
      <c r="K5" s="986"/>
      <c r="L5" s="986"/>
      <c r="M5" s="97"/>
      <c r="N5" s="875"/>
      <c r="O5" s="518">
        <f>SUM(O9:O726)</f>
        <v>0</v>
      </c>
      <c r="P5" s="519">
        <f>SUM(P9:P726)</f>
        <v>0</v>
      </c>
      <c r="Q5" s="65"/>
      <c r="R5" s="829"/>
      <c r="S5" s="518">
        <f>SUM(S9:S726)</f>
        <v>0</v>
      </c>
      <c r="T5" s="519">
        <f>SUM(T9:T726)</f>
        <v>0</v>
      </c>
      <c r="U5" s="902"/>
      <c r="V5" s="74" t="s">
        <v>68</v>
      </c>
      <c r="W5" s="71" t="s">
        <v>70</v>
      </c>
      <c r="X5" s="73" t="s">
        <v>306</v>
      </c>
      <c r="Y5" s="72" t="s">
        <v>68</v>
      </c>
      <c r="Z5" s="71" t="s">
        <v>64</v>
      </c>
      <c r="AA5" s="70" t="s">
        <v>305</v>
      </c>
      <c r="AB5" s="837"/>
    </row>
    <row r="6" spans="1:64" s="1" customFormat="1" ht="33" customHeight="1" thickTop="1" thickBot="1" x14ac:dyDescent="0.3">
      <c r="A6" s="856"/>
      <c r="B6" s="902"/>
      <c r="C6" s="869" t="s">
        <v>1559</v>
      </c>
      <c r="D6" s="870"/>
      <c r="E6" s="870"/>
      <c r="F6" s="870"/>
      <c r="G6" s="871"/>
      <c r="H6" s="130"/>
      <c r="I6" s="129" t="s">
        <v>66</v>
      </c>
      <c r="J6" s="129"/>
      <c r="K6" s="129"/>
      <c r="L6" s="129" t="s">
        <v>65</v>
      </c>
      <c r="M6" s="97"/>
      <c r="N6" s="875"/>
      <c r="O6" s="823" t="s">
        <v>64</v>
      </c>
      <c r="P6" s="819" t="s">
        <v>302</v>
      </c>
      <c r="Q6" s="65"/>
      <c r="R6" s="829"/>
      <c r="S6" s="823" t="s">
        <v>64</v>
      </c>
      <c r="T6" s="819" t="s">
        <v>302</v>
      </c>
      <c r="U6" s="902"/>
      <c r="V6" s="66" t="s">
        <v>60</v>
      </c>
      <c r="W6" s="834"/>
      <c r="X6" s="835"/>
      <c r="Y6" s="63" t="s">
        <v>60</v>
      </c>
      <c r="Z6" s="834"/>
      <c r="AA6" s="835"/>
      <c r="AB6" s="837"/>
    </row>
    <row r="7" spans="1:64" s="2" customFormat="1" ht="15" thickBot="1" x14ac:dyDescent="0.25">
      <c r="A7" s="856"/>
      <c r="B7" s="61"/>
      <c r="C7" s="230" t="s">
        <v>60</v>
      </c>
      <c r="D7" s="229" t="s">
        <v>61</v>
      </c>
      <c r="E7" s="228"/>
      <c r="F7" s="121" t="s">
        <v>61</v>
      </c>
      <c r="G7" s="121" t="s">
        <v>61</v>
      </c>
      <c r="H7" s="417" t="s">
        <v>1558</v>
      </c>
      <c r="I7" s="121" t="s">
        <v>61</v>
      </c>
      <c r="J7" s="121" t="s">
        <v>61</v>
      </c>
      <c r="K7" s="121" t="s">
        <v>61</v>
      </c>
      <c r="L7" s="121" t="s">
        <v>61</v>
      </c>
      <c r="M7" s="97"/>
      <c r="N7" s="309"/>
      <c r="O7" s="824"/>
      <c r="P7" s="820"/>
      <c r="Q7" s="65"/>
      <c r="R7" s="829"/>
      <c r="S7" s="824"/>
      <c r="T7" s="820"/>
      <c r="U7" s="64"/>
      <c r="V7" s="63" t="s">
        <v>60</v>
      </c>
      <c r="W7" s="853" t="s">
        <v>1557</v>
      </c>
      <c r="X7" s="854"/>
      <c r="Y7" s="63" t="s">
        <v>60</v>
      </c>
      <c r="Z7" s="853" t="s">
        <v>1557</v>
      </c>
      <c r="AA7" s="854"/>
      <c r="AB7" s="5" t="s">
        <v>0</v>
      </c>
      <c r="AC7" s="379"/>
    </row>
    <row r="8" spans="1:64" ht="39" customHeight="1" thickTop="1" thickBot="1" x14ac:dyDescent="0.3">
      <c r="A8" s="365"/>
      <c r="B8" s="14">
        <f>ROWS(B9:B26)-1</f>
        <v>17</v>
      </c>
      <c r="C8" s="186" t="s">
        <v>2235</v>
      </c>
      <c r="D8" s="12"/>
      <c r="E8" s="12"/>
      <c r="F8" s="364"/>
      <c r="G8" s="10"/>
      <c r="H8" s="100"/>
      <c r="I8" s="99" t="s">
        <v>1556</v>
      </c>
      <c r="J8" s="99" t="s">
        <v>0</v>
      </c>
      <c r="K8" s="363">
        <v>1982</v>
      </c>
      <c r="L8" s="411" t="s">
        <v>2236</v>
      </c>
      <c r="M8" s="97"/>
      <c r="N8" s="380" t="str">
        <f>IF(COUNTIF(M9:M25,"?")&gt;0,"?",IF(AND(O8="◄",P8="►"),"◄►",IF(O8="◄","◄",IF(P8="►","►",""))))</f>
        <v>◄</v>
      </c>
      <c r="O8" s="43" t="str">
        <f>IF(SUM(O9:O25)+1=ROWS(O9:O25)-COUNTIF(O9:O25,"-"),"","◄")</f>
        <v>◄</v>
      </c>
      <c r="P8" s="42" t="str">
        <f>IF(SUM(P9:P25)&gt;0,"►","")</f>
        <v/>
      </c>
      <c r="Q8" s="45"/>
      <c r="R8" s="380" t="str">
        <f>IF(COUNTIF(Q9:Q25,"?")&gt;0,"?",IF(AND(S8="◄",T8="►"),"◄►",IF(S8="◄","◄",IF(T8="►","►",""))))</f>
        <v>◄</v>
      </c>
      <c r="S8" s="43" t="str">
        <f>IF(SUM(S9:S25)+1=ROWS(S9:S25)-COUNTIF(S9:S25,"-"),"","◄")</f>
        <v>◄</v>
      </c>
      <c r="T8" s="42" t="str">
        <f>IF(SUM(T9:T25)&gt;0,"►","")</f>
        <v/>
      </c>
      <c r="U8" s="61">
        <f>ROWS(U9:U26)-1</f>
        <v>17</v>
      </c>
      <c r="V8" s="41">
        <f>SUM(V9:V25)-V26</f>
        <v>0</v>
      </c>
      <c r="W8" s="94" t="s">
        <v>51</v>
      </c>
      <c r="X8" s="93"/>
      <c r="Y8" s="41">
        <f>SUM(Y9:Y25)-Y26</f>
        <v>0</v>
      </c>
      <c r="Z8" s="94" t="s">
        <v>51</v>
      </c>
      <c r="AA8" s="93"/>
      <c r="AB8" s="5" t="s">
        <v>0</v>
      </c>
      <c r="AC8" s="379"/>
    </row>
    <row r="9" spans="1:64" s="283" customFormat="1" ht="13.8" x14ac:dyDescent="0.25">
      <c r="A9" s="413"/>
      <c r="B9" s="37"/>
      <c r="C9" s="377"/>
      <c r="D9" s="376" t="s">
        <v>2237</v>
      </c>
      <c r="E9" s="375"/>
      <c r="F9" s="407">
        <v>1879</v>
      </c>
      <c r="G9" s="416">
        <v>0.1</v>
      </c>
      <c r="H9" s="372" t="s">
        <v>2238</v>
      </c>
      <c r="I9" s="31"/>
      <c r="J9" s="30"/>
      <c r="K9" s="30"/>
      <c r="L9" s="29"/>
      <c r="M9" s="371" t="str">
        <f t="shared" ref="M9:M25" si="0">IF(N9="?","?","")</f>
        <v/>
      </c>
      <c r="N9" s="371" t="str">
        <f t="shared" ref="N9:N25" si="1">IF(AND(O9="",P9&gt;0),"?",IF(O9="","◄",IF(P9&gt;=1,"►","")))</f>
        <v>◄</v>
      </c>
      <c r="O9" s="56"/>
      <c r="P9" s="54"/>
      <c r="Q9" s="371" t="str">
        <f t="shared" ref="Q9:Q25" si="2">IF(R9="?","?","")</f>
        <v/>
      </c>
      <c r="R9" s="371" t="str">
        <f t="shared" ref="R9:R25" si="3">IF(AND(S9="",T9&gt;0),"?",IF(S9="","◄",IF(T9&gt;=1,"►","")))</f>
        <v>◄</v>
      </c>
      <c r="S9" s="55"/>
      <c r="T9" s="54"/>
      <c r="U9" s="370"/>
      <c r="V9" s="52"/>
      <c r="W9" s="369">
        <f t="shared" ref="W9:W25" si="4">(O9*V9)</f>
        <v>0</v>
      </c>
      <c r="X9" s="368">
        <f t="shared" ref="X9:X25" si="5">(P9*W9)</f>
        <v>0</v>
      </c>
      <c r="Y9" s="49"/>
      <c r="Z9" s="367">
        <f t="shared" ref="Z9:Z25" si="6">(S9*Y9)</f>
        <v>0</v>
      </c>
      <c r="AA9" s="366">
        <f t="shared" ref="AA9:AA25" si="7">(T9*Z9)</f>
        <v>0</v>
      </c>
      <c r="AB9" s="16" t="s">
        <v>0</v>
      </c>
      <c r="AC9" s="1"/>
      <c r="AD9" s="1"/>
      <c r="AE9" s="1"/>
      <c r="AF9" s="1"/>
      <c r="AG9" s="284"/>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1:64" s="283" customFormat="1" ht="13.8" x14ac:dyDescent="0.25">
      <c r="A10" s="413"/>
      <c r="B10" s="37"/>
      <c r="C10" s="377"/>
      <c r="D10" s="402" t="s">
        <v>2239</v>
      </c>
      <c r="E10" s="401"/>
      <c r="F10" s="407">
        <v>1879</v>
      </c>
      <c r="G10" s="373">
        <v>0.1</v>
      </c>
      <c r="H10" s="372" t="s">
        <v>2240</v>
      </c>
      <c r="I10" s="31"/>
      <c r="J10" s="30"/>
      <c r="K10" s="30"/>
      <c r="L10" s="29"/>
      <c r="M10" s="371" t="str">
        <f t="shared" si="0"/>
        <v/>
      </c>
      <c r="N10" s="371" t="str">
        <f t="shared" si="1"/>
        <v>◄</v>
      </c>
      <c r="O10" s="56"/>
      <c r="P10" s="54"/>
      <c r="Q10" s="371" t="str">
        <f t="shared" si="2"/>
        <v/>
      </c>
      <c r="R10" s="371" t="str">
        <f t="shared" si="3"/>
        <v>◄</v>
      </c>
      <c r="S10" s="55"/>
      <c r="T10" s="54"/>
      <c r="U10" s="370"/>
      <c r="V10" s="52"/>
      <c r="W10" s="369">
        <f t="shared" si="4"/>
        <v>0</v>
      </c>
      <c r="X10" s="368">
        <f t="shared" si="5"/>
        <v>0</v>
      </c>
      <c r="Y10" s="49"/>
      <c r="Z10" s="367">
        <f t="shared" si="6"/>
        <v>0</v>
      </c>
      <c r="AA10" s="366">
        <f t="shared" si="7"/>
        <v>0</v>
      </c>
      <c r="AB10" s="16" t="s">
        <v>0</v>
      </c>
      <c r="AC10" s="1"/>
      <c r="AD10" s="1"/>
      <c r="AE10" s="1"/>
      <c r="AF10" s="1"/>
      <c r="AG10" s="284"/>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1:64" s="283" customFormat="1" ht="13.8" x14ac:dyDescent="0.25">
      <c r="A11" s="413"/>
      <c r="B11" s="37"/>
      <c r="C11" s="377"/>
      <c r="D11" s="376" t="s">
        <v>2241</v>
      </c>
      <c r="E11" s="375"/>
      <c r="F11" s="407">
        <v>1879</v>
      </c>
      <c r="G11" s="373">
        <v>0.2</v>
      </c>
      <c r="H11" s="372" t="s">
        <v>2242</v>
      </c>
      <c r="I11" s="31"/>
      <c r="J11" s="30"/>
      <c r="K11" s="30"/>
      <c r="L11" s="29"/>
      <c r="M11" s="371" t="str">
        <f t="shared" si="0"/>
        <v/>
      </c>
      <c r="N11" s="371" t="str">
        <f t="shared" si="1"/>
        <v>◄</v>
      </c>
      <c r="O11" s="56"/>
      <c r="P11" s="54"/>
      <c r="Q11" s="371" t="str">
        <f t="shared" si="2"/>
        <v/>
      </c>
      <c r="R11" s="371" t="str">
        <f t="shared" si="3"/>
        <v>◄</v>
      </c>
      <c r="S11" s="55"/>
      <c r="T11" s="54"/>
      <c r="U11" s="370"/>
      <c r="V11" s="52"/>
      <c r="W11" s="369">
        <f t="shared" si="4"/>
        <v>0</v>
      </c>
      <c r="X11" s="368">
        <f t="shared" si="5"/>
        <v>0</v>
      </c>
      <c r="Y11" s="49"/>
      <c r="Z11" s="367">
        <f t="shared" si="6"/>
        <v>0</v>
      </c>
      <c r="AA11" s="366">
        <f t="shared" si="7"/>
        <v>0</v>
      </c>
      <c r="AB11" s="16" t="s">
        <v>0</v>
      </c>
      <c r="AC11" s="1"/>
      <c r="AD11" s="1"/>
      <c r="AE11" s="1"/>
      <c r="AF11" s="1"/>
      <c r="AG11" s="284"/>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1:64" s="283" customFormat="1" ht="13.8" x14ac:dyDescent="0.25">
      <c r="A12" s="413"/>
      <c r="B12" s="37"/>
      <c r="C12" s="377"/>
      <c r="D12" s="376" t="s">
        <v>2243</v>
      </c>
      <c r="E12" s="401"/>
      <c r="F12" s="407">
        <v>1879</v>
      </c>
      <c r="G12" s="373">
        <v>0.2</v>
      </c>
      <c r="H12" s="372" t="s">
        <v>2244</v>
      </c>
      <c r="I12" s="31"/>
      <c r="J12" s="30"/>
      <c r="K12" s="30"/>
      <c r="L12" s="29"/>
      <c r="M12" s="371" t="str">
        <f t="shared" si="0"/>
        <v/>
      </c>
      <c r="N12" s="371" t="str">
        <f t="shared" si="1"/>
        <v>◄</v>
      </c>
      <c r="O12" s="56"/>
      <c r="P12" s="54"/>
      <c r="Q12" s="371" t="str">
        <f t="shared" si="2"/>
        <v/>
      </c>
      <c r="R12" s="371" t="str">
        <f t="shared" si="3"/>
        <v>◄</v>
      </c>
      <c r="S12" s="55"/>
      <c r="T12" s="54"/>
      <c r="U12" s="370"/>
      <c r="V12" s="52"/>
      <c r="W12" s="369">
        <f t="shared" si="4"/>
        <v>0</v>
      </c>
      <c r="X12" s="368">
        <f t="shared" si="5"/>
        <v>0</v>
      </c>
      <c r="Y12" s="49"/>
      <c r="Z12" s="367">
        <f t="shared" si="6"/>
        <v>0</v>
      </c>
      <c r="AA12" s="366">
        <f t="shared" si="7"/>
        <v>0</v>
      </c>
      <c r="AB12" s="16" t="s">
        <v>0</v>
      </c>
      <c r="AC12" s="1"/>
      <c r="AD12" s="1"/>
      <c r="AE12" s="1"/>
      <c r="AF12" s="1"/>
      <c r="AG12" s="284"/>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1:64" s="283" customFormat="1" ht="13.8" x14ac:dyDescent="0.25">
      <c r="A13" s="413">
        <v>1</v>
      </c>
      <c r="B13" s="37"/>
      <c r="C13" s="377"/>
      <c r="D13" s="376" t="s">
        <v>2245</v>
      </c>
      <c r="E13" s="401"/>
      <c r="F13" s="407">
        <v>1879</v>
      </c>
      <c r="G13" s="373">
        <v>0.2</v>
      </c>
      <c r="H13" s="372" t="s">
        <v>2246</v>
      </c>
      <c r="I13" s="31" t="s">
        <v>2247</v>
      </c>
      <c r="J13" s="30"/>
      <c r="K13" s="30"/>
      <c r="L13" s="29"/>
      <c r="M13" s="371" t="str">
        <f t="shared" si="0"/>
        <v/>
      </c>
      <c r="N13" s="371" t="str">
        <f t="shared" si="1"/>
        <v>◄</v>
      </c>
      <c r="O13" s="56"/>
      <c r="P13" s="54"/>
      <c r="Q13" s="371" t="str">
        <f t="shared" si="2"/>
        <v/>
      </c>
      <c r="R13" s="371" t="str">
        <f t="shared" si="3"/>
        <v>◄</v>
      </c>
      <c r="S13" s="55"/>
      <c r="T13" s="54"/>
      <c r="U13" s="370"/>
      <c r="V13" s="52"/>
      <c r="W13" s="369">
        <f t="shared" si="4"/>
        <v>0</v>
      </c>
      <c r="X13" s="368">
        <f t="shared" si="5"/>
        <v>0</v>
      </c>
      <c r="Y13" s="49"/>
      <c r="Z13" s="367">
        <f t="shared" si="6"/>
        <v>0</v>
      </c>
      <c r="AA13" s="366">
        <f t="shared" si="7"/>
        <v>0</v>
      </c>
      <c r="AB13" s="16" t="s">
        <v>0</v>
      </c>
      <c r="AC13" s="1"/>
      <c r="AD13" s="1"/>
      <c r="AE13" s="1"/>
      <c r="AF13" s="1"/>
      <c r="AG13" s="284"/>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1:64" s="283" customFormat="1" ht="16.2" customHeight="1" x14ac:dyDescent="0.25">
      <c r="A14" s="413">
        <v>1</v>
      </c>
      <c r="B14" s="37"/>
      <c r="C14" s="377"/>
      <c r="D14" s="402" t="s">
        <v>2248</v>
      </c>
      <c r="E14" s="375"/>
      <c r="F14" s="407">
        <v>1879</v>
      </c>
      <c r="G14" s="373">
        <v>0.2</v>
      </c>
      <c r="H14" s="415" t="s">
        <v>2249</v>
      </c>
      <c r="I14" s="31"/>
      <c r="J14" s="30"/>
      <c r="K14" s="30"/>
      <c r="L14" s="29"/>
      <c r="M14" s="371" t="str">
        <f t="shared" si="0"/>
        <v/>
      </c>
      <c r="N14" s="371" t="str">
        <f t="shared" si="1"/>
        <v>◄</v>
      </c>
      <c r="O14" s="56"/>
      <c r="P14" s="54"/>
      <c r="Q14" s="371" t="str">
        <f t="shared" si="2"/>
        <v/>
      </c>
      <c r="R14" s="371" t="str">
        <f t="shared" si="3"/>
        <v>◄</v>
      </c>
      <c r="S14" s="55"/>
      <c r="T14" s="54"/>
      <c r="U14" s="370"/>
      <c r="V14" s="52"/>
      <c r="W14" s="369">
        <f t="shared" si="4"/>
        <v>0</v>
      </c>
      <c r="X14" s="368">
        <f t="shared" si="5"/>
        <v>0</v>
      </c>
      <c r="Y14" s="49"/>
      <c r="Z14" s="367">
        <f t="shared" si="6"/>
        <v>0</v>
      </c>
      <c r="AA14" s="366">
        <f t="shared" si="7"/>
        <v>0</v>
      </c>
      <c r="AB14" s="16" t="s">
        <v>0</v>
      </c>
      <c r="AC14" s="1"/>
      <c r="AD14" s="1"/>
      <c r="AE14" s="1"/>
      <c r="AF14" s="1"/>
      <c r="AG14" s="284"/>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4" s="283" customFormat="1" ht="13.8" x14ac:dyDescent="0.25">
      <c r="A15" s="413">
        <v>1</v>
      </c>
      <c r="B15" s="37"/>
      <c r="C15" s="377"/>
      <c r="D15" s="376" t="s">
        <v>2250</v>
      </c>
      <c r="E15" s="375"/>
      <c r="F15" s="407">
        <v>1881</v>
      </c>
      <c r="G15" s="373">
        <v>0.25</v>
      </c>
      <c r="H15" s="415" t="s">
        <v>2251</v>
      </c>
      <c r="I15" s="31"/>
      <c r="J15" s="30"/>
      <c r="K15" s="30"/>
      <c r="L15" s="29"/>
      <c r="M15" s="371" t="str">
        <f t="shared" si="0"/>
        <v/>
      </c>
      <c r="N15" s="371" t="str">
        <f t="shared" si="1"/>
        <v>◄</v>
      </c>
      <c r="O15" s="56"/>
      <c r="P15" s="54"/>
      <c r="Q15" s="371" t="str">
        <f t="shared" si="2"/>
        <v/>
      </c>
      <c r="R15" s="371" t="str">
        <f t="shared" si="3"/>
        <v>◄</v>
      </c>
      <c r="S15" s="55"/>
      <c r="T15" s="54"/>
      <c r="U15" s="370"/>
      <c r="V15" s="52"/>
      <c r="W15" s="369">
        <f t="shared" si="4"/>
        <v>0</v>
      </c>
      <c r="X15" s="368">
        <f t="shared" si="5"/>
        <v>0</v>
      </c>
      <c r="Y15" s="49"/>
      <c r="Z15" s="367">
        <f t="shared" si="6"/>
        <v>0</v>
      </c>
      <c r="AA15" s="366">
        <f t="shared" si="7"/>
        <v>0</v>
      </c>
      <c r="AB15" s="16" t="s">
        <v>0</v>
      </c>
      <c r="AC15" s="1"/>
      <c r="AD15" s="1"/>
      <c r="AE15" s="1"/>
      <c r="AF15" s="1"/>
      <c r="AG15" s="284"/>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1:64" s="283" customFormat="1" ht="13.8" x14ac:dyDescent="0.25">
      <c r="A16" s="413"/>
      <c r="B16" s="37"/>
      <c r="C16" s="377"/>
      <c r="D16" s="402" t="s">
        <v>2252</v>
      </c>
      <c r="E16" s="401"/>
      <c r="F16" s="407">
        <v>1879</v>
      </c>
      <c r="G16" s="373">
        <v>0.25</v>
      </c>
      <c r="H16" s="372" t="s">
        <v>2253</v>
      </c>
      <c r="I16" s="31"/>
      <c r="J16" s="30"/>
      <c r="K16" s="30"/>
      <c r="L16" s="29"/>
      <c r="M16" s="371" t="str">
        <f t="shared" si="0"/>
        <v/>
      </c>
      <c r="N16" s="371" t="str">
        <f t="shared" si="1"/>
        <v>◄</v>
      </c>
      <c r="O16" s="56"/>
      <c r="P16" s="54"/>
      <c r="Q16" s="371" t="str">
        <f t="shared" si="2"/>
        <v/>
      </c>
      <c r="R16" s="371" t="str">
        <f t="shared" si="3"/>
        <v>◄</v>
      </c>
      <c r="S16" s="55"/>
      <c r="T16" s="54"/>
      <c r="U16" s="370"/>
      <c r="V16" s="52"/>
      <c r="W16" s="369">
        <f t="shared" si="4"/>
        <v>0</v>
      </c>
      <c r="X16" s="368">
        <f t="shared" si="5"/>
        <v>0</v>
      </c>
      <c r="Y16" s="49"/>
      <c r="Z16" s="367">
        <f t="shared" si="6"/>
        <v>0</v>
      </c>
      <c r="AA16" s="366">
        <f t="shared" si="7"/>
        <v>0</v>
      </c>
      <c r="AB16" s="16" t="s">
        <v>0</v>
      </c>
      <c r="AC16" s="1"/>
      <c r="AD16" s="1"/>
      <c r="AE16" s="1"/>
      <c r="AF16" s="1"/>
      <c r="AG16" s="284"/>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1:64" s="283" customFormat="1" ht="13.8" x14ac:dyDescent="0.25">
      <c r="A17" s="413">
        <v>1</v>
      </c>
      <c r="B17" s="37"/>
      <c r="C17" s="377"/>
      <c r="D17" s="402" t="s">
        <v>2254</v>
      </c>
      <c r="E17" s="401"/>
      <c r="F17" s="407">
        <v>1879</v>
      </c>
      <c r="G17" s="373">
        <v>0.25</v>
      </c>
      <c r="H17" s="372" t="s">
        <v>2255</v>
      </c>
      <c r="I17" s="31"/>
      <c r="J17" s="30"/>
      <c r="K17" s="30"/>
      <c r="L17" s="29"/>
      <c r="M17" s="371" t="str">
        <f t="shared" si="0"/>
        <v/>
      </c>
      <c r="N17" s="371" t="str">
        <f t="shared" si="1"/>
        <v>◄</v>
      </c>
      <c r="O17" s="56"/>
      <c r="P17" s="54"/>
      <c r="Q17" s="371" t="str">
        <f t="shared" si="2"/>
        <v/>
      </c>
      <c r="R17" s="371" t="str">
        <f t="shared" si="3"/>
        <v>◄</v>
      </c>
      <c r="S17" s="55"/>
      <c r="T17" s="54"/>
      <c r="U17" s="370"/>
      <c r="V17" s="52"/>
      <c r="W17" s="369">
        <f t="shared" si="4"/>
        <v>0</v>
      </c>
      <c r="X17" s="368">
        <f t="shared" si="5"/>
        <v>0</v>
      </c>
      <c r="Y17" s="49"/>
      <c r="Z17" s="367">
        <f t="shared" si="6"/>
        <v>0</v>
      </c>
      <c r="AA17" s="366">
        <f t="shared" si="7"/>
        <v>0</v>
      </c>
      <c r="AB17" s="16" t="s">
        <v>0</v>
      </c>
      <c r="AC17" s="1"/>
      <c r="AD17" s="1"/>
      <c r="AE17" s="1"/>
      <c r="AF17" s="1"/>
      <c r="AG17" s="284"/>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1:64" s="283" customFormat="1" ht="13.8" x14ac:dyDescent="0.25">
      <c r="A18" s="413"/>
      <c r="B18" s="37"/>
      <c r="C18" s="377"/>
      <c r="D18" s="376" t="s">
        <v>2256</v>
      </c>
      <c r="E18" s="375"/>
      <c r="F18" s="407">
        <v>1879</v>
      </c>
      <c r="G18" s="373">
        <v>0.5</v>
      </c>
      <c r="H18" s="372" t="s">
        <v>2257</v>
      </c>
      <c r="I18" s="31"/>
      <c r="J18" s="30"/>
      <c r="K18" s="30"/>
      <c r="L18" s="29"/>
      <c r="M18" s="371" t="str">
        <f t="shared" si="0"/>
        <v/>
      </c>
      <c r="N18" s="371" t="str">
        <f t="shared" si="1"/>
        <v>◄</v>
      </c>
      <c r="O18" s="56"/>
      <c r="P18" s="54"/>
      <c r="Q18" s="371" t="str">
        <f t="shared" si="2"/>
        <v/>
      </c>
      <c r="R18" s="371" t="str">
        <f t="shared" si="3"/>
        <v>◄</v>
      </c>
      <c r="S18" s="55"/>
      <c r="T18" s="54"/>
      <c r="U18" s="370"/>
      <c r="V18" s="52"/>
      <c r="W18" s="369">
        <f t="shared" si="4"/>
        <v>0</v>
      </c>
      <c r="X18" s="368">
        <f t="shared" si="5"/>
        <v>0</v>
      </c>
      <c r="Y18" s="49"/>
      <c r="Z18" s="367">
        <f t="shared" si="6"/>
        <v>0</v>
      </c>
      <c r="AA18" s="366">
        <f t="shared" si="7"/>
        <v>0</v>
      </c>
      <c r="AB18" s="16" t="s">
        <v>0</v>
      </c>
      <c r="AC18" s="1"/>
      <c r="AD18" s="1"/>
      <c r="AE18" s="1"/>
      <c r="AF18" s="1"/>
      <c r="AG18" s="284"/>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1:64" s="283" customFormat="1" ht="13.8" x14ac:dyDescent="0.25">
      <c r="A19" s="413"/>
      <c r="B19" s="37"/>
      <c r="C19" s="377"/>
      <c r="D19" s="402" t="s">
        <v>2258</v>
      </c>
      <c r="E19" s="401"/>
      <c r="F19" s="407">
        <v>1879</v>
      </c>
      <c r="G19" s="373">
        <v>0.5</v>
      </c>
      <c r="H19" s="372" t="s">
        <v>2259</v>
      </c>
      <c r="I19" s="31"/>
      <c r="J19" s="30"/>
      <c r="K19" s="30"/>
      <c r="L19" s="29"/>
      <c r="M19" s="371" t="str">
        <f t="shared" si="0"/>
        <v/>
      </c>
      <c r="N19" s="371" t="str">
        <f t="shared" si="1"/>
        <v>◄</v>
      </c>
      <c r="O19" s="56"/>
      <c r="P19" s="54"/>
      <c r="Q19" s="371" t="str">
        <f t="shared" si="2"/>
        <v/>
      </c>
      <c r="R19" s="371" t="str">
        <f t="shared" si="3"/>
        <v>◄</v>
      </c>
      <c r="S19" s="55"/>
      <c r="T19" s="54"/>
      <c r="U19" s="370"/>
      <c r="V19" s="52"/>
      <c r="W19" s="369">
        <f t="shared" si="4"/>
        <v>0</v>
      </c>
      <c r="X19" s="368">
        <f t="shared" si="5"/>
        <v>0</v>
      </c>
      <c r="Y19" s="49"/>
      <c r="Z19" s="367">
        <f t="shared" si="6"/>
        <v>0</v>
      </c>
      <c r="AA19" s="366">
        <f t="shared" si="7"/>
        <v>0</v>
      </c>
      <c r="AB19" s="16" t="s">
        <v>0</v>
      </c>
      <c r="AC19" s="1"/>
      <c r="AD19" s="1"/>
      <c r="AE19" s="1"/>
      <c r="AF19" s="1"/>
      <c r="AG19" s="284"/>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1:64" s="283" customFormat="1" ht="13.8" x14ac:dyDescent="0.25">
      <c r="A20" s="413">
        <v>1</v>
      </c>
      <c r="B20" s="37"/>
      <c r="C20" s="377"/>
      <c r="D20" s="402" t="s">
        <v>2260</v>
      </c>
      <c r="E20" s="401"/>
      <c r="F20" s="407">
        <v>1879</v>
      </c>
      <c r="G20" s="373">
        <v>0.5</v>
      </c>
      <c r="H20" s="372" t="s">
        <v>2261</v>
      </c>
      <c r="I20" s="31"/>
      <c r="J20" s="30"/>
      <c r="K20" s="30"/>
      <c r="L20" s="29"/>
      <c r="M20" s="371" t="str">
        <f t="shared" si="0"/>
        <v/>
      </c>
      <c r="N20" s="371" t="str">
        <f t="shared" si="1"/>
        <v>◄</v>
      </c>
      <c r="O20" s="56"/>
      <c r="P20" s="54"/>
      <c r="Q20" s="371" t="str">
        <f t="shared" si="2"/>
        <v/>
      </c>
      <c r="R20" s="371" t="str">
        <f t="shared" si="3"/>
        <v>◄</v>
      </c>
      <c r="S20" s="55"/>
      <c r="T20" s="54"/>
      <c r="U20" s="370"/>
      <c r="V20" s="52"/>
      <c r="W20" s="369">
        <f t="shared" si="4"/>
        <v>0</v>
      </c>
      <c r="X20" s="368">
        <f t="shared" si="5"/>
        <v>0</v>
      </c>
      <c r="Y20" s="49"/>
      <c r="Z20" s="367">
        <f t="shared" si="6"/>
        <v>0</v>
      </c>
      <c r="AA20" s="366">
        <f t="shared" si="7"/>
        <v>0</v>
      </c>
      <c r="AB20" s="16" t="s">
        <v>0</v>
      </c>
      <c r="AC20" s="1"/>
      <c r="AD20" s="1"/>
      <c r="AE20" s="1"/>
      <c r="AF20" s="1"/>
      <c r="AG20" s="284"/>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1:64" s="283" customFormat="1" ht="15.6" customHeight="1" x14ac:dyDescent="0.25">
      <c r="A21" s="413"/>
      <c r="B21" s="37"/>
      <c r="C21" s="377"/>
      <c r="D21" s="376" t="s">
        <v>2262</v>
      </c>
      <c r="E21" s="375"/>
      <c r="F21" s="407">
        <v>1879</v>
      </c>
      <c r="G21" s="373">
        <v>0.5</v>
      </c>
      <c r="H21" s="414" t="s">
        <v>2263</v>
      </c>
      <c r="I21" s="31"/>
      <c r="J21" s="30"/>
      <c r="K21" s="30"/>
      <c r="L21" s="29"/>
      <c r="M21" s="371" t="str">
        <f t="shared" si="0"/>
        <v/>
      </c>
      <c r="N21" s="371" t="str">
        <f t="shared" si="1"/>
        <v>◄</v>
      </c>
      <c r="O21" s="56"/>
      <c r="P21" s="54"/>
      <c r="Q21" s="371" t="str">
        <f t="shared" si="2"/>
        <v/>
      </c>
      <c r="R21" s="371" t="str">
        <f t="shared" si="3"/>
        <v>◄</v>
      </c>
      <c r="S21" s="55"/>
      <c r="T21" s="54"/>
      <c r="U21" s="370"/>
      <c r="V21" s="52"/>
      <c r="W21" s="369">
        <f t="shared" si="4"/>
        <v>0</v>
      </c>
      <c r="X21" s="368">
        <f t="shared" si="5"/>
        <v>0</v>
      </c>
      <c r="Y21" s="49"/>
      <c r="Z21" s="367">
        <f t="shared" si="6"/>
        <v>0</v>
      </c>
      <c r="AA21" s="366">
        <f t="shared" si="7"/>
        <v>0</v>
      </c>
      <c r="AB21" s="16" t="s">
        <v>0</v>
      </c>
      <c r="AC21" s="1"/>
      <c r="AD21" s="1"/>
      <c r="AE21" s="1"/>
      <c r="AF21" s="1"/>
      <c r="AG21" s="284"/>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1:64" s="283" customFormat="1" ht="13.8" x14ac:dyDescent="0.25">
      <c r="A22" s="413"/>
      <c r="B22" s="37"/>
      <c r="C22" s="377"/>
      <c r="D22" s="376" t="s">
        <v>2264</v>
      </c>
      <c r="E22" s="375"/>
      <c r="F22" s="407">
        <v>1879</v>
      </c>
      <c r="G22" s="373">
        <v>0.8</v>
      </c>
      <c r="H22" s="372" t="s">
        <v>2265</v>
      </c>
      <c r="I22" s="31"/>
      <c r="J22" s="30"/>
      <c r="K22" s="30"/>
      <c r="L22" s="29"/>
      <c r="M22" s="371" t="str">
        <f t="shared" si="0"/>
        <v/>
      </c>
      <c r="N22" s="371" t="str">
        <f t="shared" si="1"/>
        <v>◄</v>
      </c>
      <c r="O22" s="56"/>
      <c r="P22" s="54"/>
      <c r="Q22" s="371" t="str">
        <f t="shared" si="2"/>
        <v/>
      </c>
      <c r="R22" s="371" t="str">
        <f t="shared" si="3"/>
        <v>◄</v>
      </c>
      <c r="S22" s="55"/>
      <c r="T22" s="54"/>
      <c r="U22" s="370"/>
      <c r="V22" s="52"/>
      <c r="W22" s="369">
        <f t="shared" si="4"/>
        <v>0</v>
      </c>
      <c r="X22" s="368">
        <f t="shared" si="5"/>
        <v>0</v>
      </c>
      <c r="Y22" s="49"/>
      <c r="Z22" s="367">
        <f t="shared" si="6"/>
        <v>0</v>
      </c>
      <c r="AA22" s="366">
        <f t="shared" si="7"/>
        <v>0</v>
      </c>
      <c r="AB22" s="16" t="s">
        <v>0</v>
      </c>
      <c r="AC22" s="1"/>
      <c r="AD22" s="1"/>
      <c r="AE22" s="1"/>
      <c r="AF22" s="1"/>
      <c r="AG22" s="284"/>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1:64" s="283" customFormat="1" ht="13.8" x14ac:dyDescent="0.25">
      <c r="A23" s="413"/>
      <c r="B23" s="37"/>
      <c r="C23" s="377"/>
      <c r="D23" s="402" t="s">
        <v>2266</v>
      </c>
      <c r="E23" s="401"/>
      <c r="F23" s="407">
        <v>1879</v>
      </c>
      <c r="G23" s="373">
        <v>0.8</v>
      </c>
      <c r="H23" s="372" t="s">
        <v>2267</v>
      </c>
      <c r="I23" s="31"/>
      <c r="J23" s="30"/>
      <c r="K23" s="30"/>
      <c r="L23" s="29"/>
      <c r="M23" s="371" t="str">
        <f t="shared" si="0"/>
        <v/>
      </c>
      <c r="N23" s="371" t="str">
        <f t="shared" si="1"/>
        <v>◄</v>
      </c>
      <c r="O23" s="56"/>
      <c r="P23" s="54"/>
      <c r="Q23" s="371" t="str">
        <f t="shared" si="2"/>
        <v/>
      </c>
      <c r="R23" s="371" t="str">
        <f t="shared" si="3"/>
        <v>◄</v>
      </c>
      <c r="S23" s="55"/>
      <c r="T23" s="54"/>
      <c r="U23" s="370"/>
      <c r="V23" s="52"/>
      <c r="W23" s="369">
        <f t="shared" si="4"/>
        <v>0</v>
      </c>
      <c r="X23" s="368">
        <f t="shared" si="5"/>
        <v>0</v>
      </c>
      <c r="Y23" s="49"/>
      <c r="Z23" s="367">
        <f t="shared" si="6"/>
        <v>0</v>
      </c>
      <c r="AA23" s="366">
        <f t="shared" si="7"/>
        <v>0</v>
      </c>
      <c r="AB23" s="16" t="s">
        <v>0</v>
      </c>
      <c r="AC23" s="1"/>
      <c r="AD23" s="1"/>
      <c r="AE23" s="1"/>
      <c r="AF23" s="1"/>
      <c r="AG23" s="284"/>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1:64" s="283" customFormat="1" ht="13.8" x14ac:dyDescent="0.25">
      <c r="A24" s="413"/>
      <c r="B24" s="37"/>
      <c r="C24" s="377"/>
      <c r="D24" s="376" t="s">
        <v>2268</v>
      </c>
      <c r="E24" s="375"/>
      <c r="F24" s="407">
        <v>1882</v>
      </c>
      <c r="G24" s="373">
        <v>1</v>
      </c>
      <c r="H24" s="372" t="s">
        <v>2269</v>
      </c>
      <c r="I24" s="31"/>
      <c r="J24" s="30"/>
      <c r="K24" s="30"/>
      <c r="L24" s="29"/>
      <c r="M24" s="371" t="str">
        <f t="shared" si="0"/>
        <v/>
      </c>
      <c r="N24" s="371" t="str">
        <f t="shared" si="1"/>
        <v>◄</v>
      </c>
      <c r="O24" s="56"/>
      <c r="P24" s="54"/>
      <c r="Q24" s="371" t="str">
        <f t="shared" si="2"/>
        <v/>
      </c>
      <c r="R24" s="371" t="str">
        <f t="shared" si="3"/>
        <v>◄</v>
      </c>
      <c r="S24" s="55"/>
      <c r="T24" s="54"/>
      <c r="U24" s="370"/>
      <c r="V24" s="52"/>
      <c r="W24" s="369">
        <f t="shared" si="4"/>
        <v>0</v>
      </c>
      <c r="X24" s="368">
        <f t="shared" si="5"/>
        <v>0</v>
      </c>
      <c r="Y24" s="49"/>
      <c r="Z24" s="367">
        <f t="shared" si="6"/>
        <v>0</v>
      </c>
      <c r="AA24" s="366">
        <f t="shared" si="7"/>
        <v>0</v>
      </c>
      <c r="AB24" s="16" t="s">
        <v>0</v>
      </c>
      <c r="AC24" s="1"/>
      <c r="AD24" s="1"/>
      <c r="AE24" s="1"/>
      <c r="AF24" s="1"/>
      <c r="AG24" s="284"/>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1:64" s="283" customFormat="1" thickBot="1" x14ac:dyDescent="0.3">
      <c r="A25" s="413"/>
      <c r="B25" s="37"/>
      <c r="C25" s="377"/>
      <c r="D25" s="402" t="s">
        <v>2270</v>
      </c>
      <c r="E25" s="401"/>
      <c r="F25" s="407">
        <v>1882</v>
      </c>
      <c r="G25" s="373">
        <v>1</v>
      </c>
      <c r="H25" s="372" t="s">
        <v>2271</v>
      </c>
      <c r="I25" s="31"/>
      <c r="J25" s="30"/>
      <c r="K25" s="30"/>
      <c r="L25" s="29"/>
      <c r="M25" s="371" t="str">
        <f t="shared" si="0"/>
        <v/>
      </c>
      <c r="N25" s="371" t="str">
        <f t="shared" si="1"/>
        <v>◄</v>
      </c>
      <c r="O25" s="56"/>
      <c r="P25" s="54"/>
      <c r="Q25" s="371" t="str">
        <f t="shared" si="2"/>
        <v/>
      </c>
      <c r="R25" s="371" t="str">
        <f t="shared" si="3"/>
        <v>◄</v>
      </c>
      <c r="S25" s="55"/>
      <c r="T25" s="54"/>
      <c r="U25" s="370"/>
      <c r="V25" s="52"/>
      <c r="W25" s="369">
        <f t="shared" si="4"/>
        <v>0</v>
      </c>
      <c r="X25" s="368">
        <f t="shared" si="5"/>
        <v>0</v>
      </c>
      <c r="Y25" s="49"/>
      <c r="Z25" s="367">
        <f t="shared" si="6"/>
        <v>0</v>
      </c>
      <c r="AA25" s="366">
        <f t="shared" si="7"/>
        <v>0</v>
      </c>
      <c r="AB25" s="16" t="s">
        <v>0</v>
      </c>
      <c r="AC25" s="1"/>
      <c r="AD25" s="1"/>
      <c r="AE25" s="1"/>
      <c r="AF25" s="1"/>
      <c r="AG25" s="284"/>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1:64" ht="24" thickTop="1" thickBot="1" x14ac:dyDescent="0.3">
      <c r="A26" s="365"/>
      <c r="B26" s="14">
        <f>ROWS(B27:B33)-1</f>
        <v>6</v>
      </c>
      <c r="C26" s="186" t="s">
        <v>2272</v>
      </c>
      <c r="D26" s="12"/>
      <c r="E26" s="12"/>
      <c r="F26" s="364"/>
      <c r="G26" s="10"/>
      <c r="H26" s="100"/>
      <c r="I26" s="99" t="s">
        <v>1556</v>
      </c>
      <c r="J26" s="99" t="s">
        <v>0</v>
      </c>
      <c r="K26" s="363">
        <v>1982</v>
      </c>
      <c r="L26" s="411" t="s">
        <v>2273</v>
      </c>
      <c r="M26" s="97"/>
      <c r="N26" s="380" t="str">
        <f>IF(COUNTIF(M27:M32,"?")&gt;0,"?",IF(AND(O26="◄",P26="►"),"◄►",IF(O26="◄","◄",IF(P26="►","►",""))))</f>
        <v>◄</v>
      </c>
      <c r="O26" s="43" t="str">
        <f>IF(SUM(O27:O32)+1=ROWS(O27:O32)-COUNTIF(O27:O32,"-"),"","◄")</f>
        <v>◄</v>
      </c>
      <c r="P26" s="42" t="str">
        <f>IF(SUM(P27:P32)&gt;0,"►","")</f>
        <v/>
      </c>
      <c r="Q26" s="45"/>
      <c r="R26" s="380" t="str">
        <f>IF(COUNTIF(Q27:Q32,"?")&gt;0,"?",IF(AND(S26="◄",T26="►"),"◄►",IF(S26="◄","◄",IF(T26="►","►",""))))</f>
        <v>◄</v>
      </c>
      <c r="S26" s="43" t="str">
        <f>IF(SUM(S27:S32)+1=ROWS(S27:S32)-COUNTIF(S27:S32,"-"),"","◄")</f>
        <v>◄</v>
      </c>
      <c r="T26" s="42" t="str">
        <f>IF(SUM(T27:T32)&gt;0,"►","")</f>
        <v/>
      </c>
      <c r="U26" s="61">
        <f>ROWS(U27:U33)-1</f>
        <v>6</v>
      </c>
      <c r="V26" s="41">
        <f>SUM(V27:V32)-V33</f>
        <v>0</v>
      </c>
      <c r="W26" s="94" t="s">
        <v>51</v>
      </c>
      <c r="X26" s="93"/>
      <c r="Y26" s="41">
        <f>SUM(Y27:Y32)-Y33</f>
        <v>0</v>
      </c>
      <c r="Z26" s="94" t="s">
        <v>51</v>
      </c>
      <c r="AA26" s="93"/>
      <c r="AB26" s="5" t="s">
        <v>0</v>
      </c>
      <c r="AC26" s="379"/>
    </row>
    <row r="27" spans="1:64" s="283" customFormat="1" ht="13.8" x14ac:dyDescent="0.25">
      <c r="A27" s="413">
        <v>1</v>
      </c>
      <c r="B27" s="37"/>
      <c r="C27" s="377"/>
      <c r="D27" s="410" t="s">
        <v>1555</v>
      </c>
      <c r="E27" s="409"/>
      <c r="F27" s="407">
        <v>1879</v>
      </c>
      <c r="G27" s="373">
        <v>0.1</v>
      </c>
      <c r="H27" s="372" t="s">
        <v>2274</v>
      </c>
      <c r="I27" s="31"/>
      <c r="J27" s="30"/>
      <c r="K27" s="30"/>
      <c r="L27" s="29"/>
      <c r="M27" s="371" t="str">
        <f t="shared" ref="M27:M32" si="8">IF(N27="?","?","")</f>
        <v/>
      </c>
      <c r="N27" s="371" t="str">
        <f t="shared" ref="N27:N32" si="9">IF(AND(O27="",P27&gt;0),"?",IF(O27="","◄",IF(P27&gt;=1,"►","")))</f>
        <v>◄</v>
      </c>
      <c r="O27" s="56"/>
      <c r="P27" s="54"/>
      <c r="Q27" s="371" t="str">
        <f t="shared" ref="Q27:Q32" si="10">IF(R27="?","?","")</f>
        <v/>
      </c>
      <c r="R27" s="371" t="str">
        <f t="shared" ref="R27:R32" si="11">IF(AND(S27="",T27&gt;0),"?",IF(S27="","◄",IF(T27&gt;=1,"►","")))</f>
        <v>◄</v>
      </c>
      <c r="S27" s="55"/>
      <c r="T27" s="54"/>
      <c r="U27" s="370"/>
      <c r="V27" s="52"/>
      <c r="W27" s="369">
        <f t="shared" ref="W27:X32" si="12">(O27*V27)</f>
        <v>0</v>
      </c>
      <c r="X27" s="368">
        <f t="shared" si="12"/>
        <v>0</v>
      </c>
      <c r="Y27" s="49"/>
      <c r="Z27" s="367">
        <f t="shared" ref="Z27:AA32" si="13">(S27*Y27)</f>
        <v>0</v>
      </c>
      <c r="AA27" s="366">
        <f t="shared" si="13"/>
        <v>0</v>
      </c>
      <c r="AB27" s="16" t="s">
        <v>0</v>
      </c>
      <c r="AC27" s="1"/>
      <c r="AD27" s="1"/>
      <c r="AE27" s="1"/>
      <c r="AF27" s="1"/>
      <c r="AG27" s="284"/>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1:64" s="283" customFormat="1" ht="13.8" x14ac:dyDescent="0.25">
      <c r="A28" s="413">
        <v>1</v>
      </c>
      <c r="B28" s="37"/>
      <c r="C28" s="377"/>
      <c r="D28" s="410" t="s">
        <v>1554</v>
      </c>
      <c r="E28" s="409"/>
      <c r="F28" s="407">
        <v>1879</v>
      </c>
      <c r="G28" s="373">
        <v>0.2</v>
      </c>
      <c r="H28" s="372" t="s">
        <v>2275</v>
      </c>
      <c r="I28" s="31"/>
      <c r="J28" s="30"/>
      <c r="K28" s="30"/>
      <c r="L28" s="29"/>
      <c r="M28" s="371" t="str">
        <f t="shared" si="8"/>
        <v/>
      </c>
      <c r="N28" s="371" t="str">
        <f t="shared" si="9"/>
        <v>◄</v>
      </c>
      <c r="O28" s="56"/>
      <c r="P28" s="54"/>
      <c r="Q28" s="371" t="str">
        <f t="shared" si="10"/>
        <v/>
      </c>
      <c r="R28" s="371" t="str">
        <f t="shared" si="11"/>
        <v>◄</v>
      </c>
      <c r="S28" s="55"/>
      <c r="T28" s="54"/>
      <c r="U28" s="370"/>
      <c r="V28" s="52"/>
      <c r="W28" s="369">
        <f t="shared" si="12"/>
        <v>0</v>
      </c>
      <c r="X28" s="368">
        <f t="shared" si="12"/>
        <v>0</v>
      </c>
      <c r="Y28" s="49"/>
      <c r="Z28" s="367">
        <f t="shared" si="13"/>
        <v>0</v>
      </c>
      <c r="AA28" s="366">
        <f t="shared" si="13"/>
        <v>0</v>
      </c>
      <c r="AB28" s="16" t="s">
        <v>0</v>
      </c>
      <c r="AC28" s="1"/>
      <c r="AD28" s="1"/>
      <c r="AE28" s="1"/>
      <c r="AF28" s="1"/>
      <c r="AG28" s="284"/>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1:64" s="283" customFormat="1" ht="13.8" x14ac:dyDescent="0.25">
      <c r="A29" s="413">
        <v>1</v>
      </c>
      <c r="B29" s="37"/>
      <c r="C29" s="377"/>
      <c r="D29" s="410" t="s">
        <v>1553</v>
      </c>
      <c r="E29" s="409"/>
      <c r="F29" s="407">
        <v>1881</v>
      </c>
      <c r="G29" s="373">
        <v>0.25</v>
      </c>
      <c r="H29" s="372" t="s">
        <v>2276</v>
      </c>
      <c r="I29" s="31"/>
      <c r="J29" s="30"/>
      <c r="K29" s="30"/>
      <c r="L29" s="29"/>
      <c r="M29" s="371" t="str">
        <f t="shared" si="8"/>
        <v/>
      </c>
      <c r="N29" s="371" t="str">
        <f t="shared" si="9"/>
        <v>◄</v>
      </c>
      <c r="O29" s="56"/>
      <c r="P29" s="54"/>
      <c r="Q29" s="371" t="str">
        <f t="shared" si="10"/>
        <v/>
      </c>
      <c r="R29" s="371" t="str">
        <f t="shared" si="11"/>
        <v>◄</v>
      </c>
      <c r="S29" s="55"/>
      <c r="T29" s="54"/>
      <c r="U29" s="370"/>
      <c r="V29" s="52"/>
      <c r="W29" s="369">
        <f t="shared" si="12"/>
        <v>0</v>
      </c>
      <c r="X29" s="368">
        <f t="shared" si="12"/>
        <v>0</v>
      </c>
      <c r="Y29" s="49"/>
      <c r="Z29" s="367">
        <f t="shared" si="13"/>
        <v>0</v>
      </c>
      <c r="AA29" s="366">
        <f t="shared" si="13"/>
        <v>0</v>
      </c>
      <c r="AB29" s="16" t="s">
        <v>0</v>
      </c>
      <c r="AC29" s="1"/>
      <c r="AD29" s="1"/>
      <c r="AE29" s="1"/>
      <c r="AF29" s="1"/>
      <c r="AG29" s="284"/>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1:64" s="283" customFormat="1" ht="13.8" x14ac:dyDescent="0.25">
      <c r="A30" s="413">
        <v>1</v>
      </c>
      <c r="B30" s="37"/>
      <c r="C30" s="377"/>
      <c r="D30" s="410" t="s">
        <v>1552</v>
      </c>
      <c r="E30" s="409"/>
      <c r="F30" s="407">
        <v>1879</v>
      </c>
      <c r="G30" s="373">
        <v>0.5</v>
      </c>
      <c r="H30" s="372" t="s">
        <v>2277</v>
      </c>
      <c r="I30" s="31"/>
      <c r="J30" s="30"/>
      <c r="K30" s="30"/>
      <c r="L30" s="29"/>
      <c r="M30" s="371" t="str">
        <f t="shared" si="8"/>
        <v/>
      </c>
      <c r="N30" s="371" t="str">
        <f t="shared" si="9"/>
        <v>◄</v>
      </c>
      <c r="O30" s="56"/>
      <c r="P30" s="54"/>
      <c r="Q30" s="371" t="str">
        <f t="shared" si="10"/>
        <v/>
      </c>
      <c r="R30" s="371" t="str">
        <f t="shared" si="11"/>
        <v>◄</v>
      </c>
      <c r="S30" s="55"/>
      <c r="T30" s="54"/>
      <c r="U30" s="370"/>
      <c r="V30" s="52"/>
      <c r="W30" s="369">
        <f t="shared" si="12"/>
        <v>0</v>
      </c>
      <c r="X30" s="368">
        <f t="shared" si="12"/>
        <v>0</v>
      </c>
      <c r="Y30" s="49"/>
      <c r="Z30" s="367">
        <f t="shared" si="13"/>
        <v>0</v>
      </c>
      <c r="AA30" s="366">
        <f t="shared" si="13"/>
        <v>0</v>
      </c>
      <c r="AB30" s="16" t="s">
        <v>0</v>
      </c>
      <c r="AC30" s="1"/>
      <c r="AD30" s="1"/>
      <c r="AE30" s="1"/>
      <c r="AF30" s="1"/>
      <c r="AG30" s="284"/>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1:64" s="283" customFormat="1" ht="13.8" x14ac:dyDescent="0.25">
      <c r="A31" s="413">
        <v>1</v>
      </c>
      <c r="B31" s="37"/>
      <c r="C31" s="377"/>
      <c r="D31" s="410" t="s">
        <v>1551</v>
      </c>
      <c r="E31" s="409"/>
      <c r="F31" s="407">
        <v>1879</v>
      </c>
      <c r="G31" s="373">
        <v>0.8</v>
      </c>
      <c r="H31" s="372" t="s">
        <v>2278</v>
      </c>
      <c r="I31" s="31"/>
      <c r="J31" s="30"/>
      <c r="K31" s="30"/>
      <c r="L31" s="29"/>
      <c r="M31" s="371" t="str">
        <f t="shared" si="8"/>
        <v/>
      </c>
      <c r="N31" s="371" t="str">
        <f t="shared" si="9"/>
        <v>◄</v>
      </c>
      <c r="O31" s="56"/>
      <c r="P31" s="54"/>
      <c r="Q31" s="371" t="str">
        <f t="shared" si="10"/>
        <v/>
      </c>
      <c r="R31" s="371" t="str">
        <f t="shared" si="11"/>
        <v>◄</v>
      </c>
      <c r="S31" s="55"/>
      <c r="T31" s="54"/>
      <c r="U31" s="370"/>
      <c r="V31" s="52"/>
      <c r="W31" s="369">
        <f t="shared" si="12"/>
        <v>0</v>
      </c>
      <c r="X31" s="368">
        <f t="shared" si="12"/>
        <v>0</v>
      </c>
      <c r="Y31" s="49"/>
      <c r="Z31" s="367">
        <f t="shared" si="13"/>
        <v>0</v>
      </c>
      <c r="AA31" s="366">
        <f t="shared" si="13"/>
        <v>0</v>
      </c>
      <c r="AB31" s="16" t="s">
        <v>0</v>
      </c>
      <c r="AC31" s="1"/>
      <c r="AD31" s="1"/>
      <c r="AE31" s="1"/>
      <c r="AF31" s="1"/>
      <c r="AG31" s="284"/>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1:64" s="283" customFormat="1" thickBot="1" x14ac:dyDescent="0.3">
      <c r="A32" s="413">
        <v>1</v>
      </c>
      <c r="B32" s="37"/>
      <c r="C32" s="377"/>
      <c r="D32" s="410" t="s">
        <v>1550</v>
      </c>
      <c r="E32" s="409"/>
      <c r="F32" s="407">
        <v>1882</v>
      </c>
      <c r="G32" s="373">
        <v>1</v>
      </c>
      <c r="H32" s="372" t="s">
        <v>2279</v>
      </c>
      <c r="I32" s="31"/>
      <c r="J32" s="30"/>
      <c r="K32" s="30"/>
      <c r="L32" s="29"/>
      <c r="M32" s="371" t="str">
        <f t="shared" si="8"/>
        <v/>
      </c>
      <c r="N32" s="371" t="str">
        <f t="shared" si="9"/>
        <v>◄</v>
      </c>
      <c r="O32" s="56"/>
      <c r="P32" s="54"/>
      <c r="Q32" s="371" t="str">
        <f t="shared" si="10"/>
        <v/>
      </c>
      <c r="R32" s="371" t="str">
        <f t="shared" si="11"/>
        <v>◄</v>
      </c>
      <c r="S32" s="55"/>
      <c r="T32" s="54"/>
      <c r="U32" s="370"/>
      <c r="V32" s="52"/>
      <c r="W32" s="369">
        <f t="shared" si="12"/>
        <v>0</v>
      </c>
      <c r="X32" s="368">
        <f t="shared" si="12"/>
        <v>0</v>
      </c>
      <c r="Y32" s="49"/>
      <c r="Z32" s="367">
        <f t="shared" si="13"/>
        <v>0</v>
      </c>
      <c r="AA32" s="366">
        <f t="shared" si="13"/>
        <v>0</v>
      </c>
      <c r="AB32" s="16" t="s">
        <v>0</v>
      </c>
      <c r="AC32" s="1"/>
      <c r="AD32" s="1"/>
      <c r="AE32" s="1"/>
      <c r="AF32" s="1"/>
      <c r="AG32" s="284"/>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1:64" ht="38.4" customHeight="1" thickTop="1" thickBot="1" x14ac:dyDescent="0.3">
      <c r="A33" s="365"/>
      <c r="B33" s="14">
        <f>ROWS(B34:B58)-1</f>
        <v>24</v>
      </c>
      <c r="C33" s="186" t="s">
        <v>2280</v>
      </c>
      <c r="D33" s="12"/>
      <c r="E33" s="12"/>
      <c r="F33" s="364"/>
      <c r="G33" s="10"/>
      <c r="H33" s="100"/>
      <c r="I33" s="99" t="s">
        <v>1546</v>
      </c>
      <c r="J33" s="99" t="s">
        <v>0</v>
      </c>
      <c r="K33" s="363" t="s">
        <v>1545</v>
      </c>
      <c r="L33" s="411" t="s">
        <v>2236</v>
      </c>
      <c r="M33" s="97"/>
      <c r="N33" s="380" t="str">
        <f>IF(COUNTIF(M34:M57,"?")&gt;0,"?",IF(AND(O33="◄",P33="►"),"◄►",IF(O33="◄","◄",IF(P33="►","►",""))))</f>
        <v>◄</v>
      </c>
      <c r="O33" s="43" t="str">
        <f>IF(SUM(O34:O57)+1=ROWS(O34:O57)-COUNTIF(O34:O57,"-"),"","◄")</f>
        <v>◄</v>
      </c>
      <c r="P33" s="42" t="str">
        <f>IF(SUM(P34:P57)&gt;0,"►","")</f>
        <v/>
      </c>
      <c r="Q33" s="45"/>
      <c r="R33" s="380" t="str">
        <f>IF(COUNTIF(Q34:Q57,"?")&gt;0,"?",IF(AND(S33="◄",T33="►"),"◄►",IF(S33="◄","◄",IF(T33="►","►",""))))</f>
        <v>◄</v>
      </c>
      <c r="S33" s="43" t="str">
        <f>IF(SUM(S34:S57)+1=ROWS(S34:S57)-COUNTIF(S34:S57,"-"),"","◄")</f>
        <v>◄</v>
      </c>
      <c r="T33" s="42" t="str">
        <f>IF(SUM(T34:T57)&gt;0,"►","")</f>
        <v/>
      </c>
      <c r="U33" s="61">
        <f>ROWS(U34:U58)-1</f>
        <v>24</v>
      </c>
      <c r="V33" s="41">
        <f>SUM(V34:V57)-V58</f>
        <v>0</v>
      </c>
      <c r="W33" s="94" t="s">
        <v>51</v>
      </c>
      <c r="X33" s="93"/>
      <c r="Y33" s="41">
        <f>SUM(Y34:Y57)-Y58</f>
        <v>0</v>
      </c>
      <c r="Z33" s="94" t="s">
        <v>51</v>
      </c>
      <c r="AA33" s="93"/>
      <c r="AB33" s="5" t="s">
        <v>0</v>
      </c>
      <c r="AC33" s="379"/>
    </row>
    <row r="34" spans="1:64" s="283" customFormat="1" ht="13.8" x14ac:dyDescent="0.25">
      <c r="A34" s="413"/>
      <c r="B34" s="37"/>
      <c r="C34" s="377"/>
      <c r="D34" s="376" t="s">
        <v>2281</v>
      </c>
      <c r="E34" s="375"/>
      <c r="F34" s="407">
        <v>1886</v>
      </c>
      <c r="G34" s="373">
        <v>0.1</v>
      </c>
      <c r="H34" s="372" t="s">
        <v>2282</v>
      </c>
      <c r="I34" s="31"/>
      <c r="J34" s="30"/>
      <c r="K34" s="30"/>
      <c r="L34" s="29"/>
      <c r="M34" s="371" t="str">
        <f>IF(N34="?","?","")</f>
        <v/>
      </c>
      <c r="N34" s="371" t="str">
        <f>IF(AND(O34="",P34&gt;0),"?",IF(O34="","◄",IF(P34&gt;=1,"►","")))</f>
        <v>◄</v>
      </c>
      <c r="O34" s="56"/>
      <c r="P34" s="54"/>
      <c r="Q34" s="371" t="str">
        <f>IF(R34="?","?","")</f>
        <v/>
      </c>
      <c r="R34" s="371" t="str">
        <f>IF(AND(S34="",T34&gt;0),"?",IF(S34="","◄",IF(T34&gt;=1,"►","")))</f>
        <v>◄</v>
      </c>
      <c r="S34" s="55"/>
      <c r="T34" s="54"/>
      <c r="U34" s="370"/>
      <c r="V34" s="52"/>
      <c r="W34" s="369">
        <f>(O34*V34)</f>
        <v>0</v>
      </c>
      <c r="X34" s="368">
        <f>(P34*W34)</f>
        <v>0</v>
      </c>
      <c r="Y34" s="49"/>
      <c r="Z34" s="367">
        <f>(S34*Y34)</f>
        <v>0</v>
      </c>
      <c r="AA34" s="366">
        <f>(T34*Z34)</f>
        <v>0</v>
      </c>
      <c r="AB34" s="16" t="s">
        <v>0</v>
      </c>
      <c r="AC34" s="1"/>
      <c r="AD34" s="1"/>
      <c r="AE34" s="1"/>
      <c r="AF34" s="1"/>
      <c r="AG34" s="284"/>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1:64" s="283" customFormat="1" ht="13.8" x14ac:dyDescent="0.25">
      <c r="A35" s="413"/>
      <c r="B35" s="37"/>
      <c r="C35" s="377"/>
      <c r="D35" s="402" t="s">
        <v>2283</v>
      </c>
      <c r="E35" s="401"/>
      <c r="F35" s="407">
        <v>1886</v>
      </c>
      <c r="G35" s="373">
        <v>0.1</v>
      </c>
      <c r="H35" s="372" t="s">
        <v>2284</v>
      </c>
      <c r="I35" s="31"/>
      <c r="J35" s="30"/>
      <c r="K35" s="30"/>
      <c r="L35" s="29"/>
      <c r="M35" s="371" t="str">
        <f>IF(N35="?","?","")</f>
        <v/>
      </c>
      <c r="N35" s="371" t="str">
        <f>IF(AND(O35="",P35&gt;0),"?",IF(O35="","◄",IF(P35&gt;=1,"►","")))</f>
        <v>◄</v>
      </c>
      <c r="O35" s="56"/>
      <c r="P35" s="54"/>
      <c r="Q35" s="371" t="str">
        <f>IF(R35="?","?","")</f>
        <v/>
      </c>
      <c r="R35" s="371" t="str">
        <f>IF(AND(S35="",T35&gt;0),"?",IF(S35="","◄",IF(T35&gt;=1,"►","")))</f>
        <v>◄</v>
      </c>
      <c r="S35" s="55"/>
      <c r="T35" s="54"/>
      <c r="U35" s="370"/>
      <c r="V35" s="52"/>
      <c r="W35" s="369">
        <f>(O35*V35)</f>
        <v>0</v>
      </c>
      <c r="X35" s="368">
        <f>(P35*W35)</f>
        <v>0</v>
      </c>
      <c r="Y35" s="49"/>
      <c r="Z35" s="367">
        <f>(S35*Y35)</f>
        <v>0</v>
      </c>
      <c r="AA35" s="366">
        <f>(T35*Z35)</f>
        <v>0</v>
      </c>
      <c r="AB35" s="16" t="s">
        <v>0</v>
      </c>
      <c r="AC35" s="1"/>
      <c r="AD35" s="1"/>
      <c r="AE35" s="1"/>
      <c r="AF35" s="1"/>
      <c r="AG35" s="284"/>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1:64" s="283" customFormat="1" ht="13.8" x14ac:dyDescent="0.25">
      <c r="A36" s="413"/>
      <c r="B36" s="37"/>
      <c r="C36" s="377"/>
      <c r="D36" s="402" t="s">
        <v>1549</v>
      </c>
      <c r="E36" s="401"/>
      <c r="F36" s="407">
        <v>1886</v>
      </c>
      <c r="G36" s="373">
        <v>0.1</v>
      </c>
      <c r="H36" s="372" t="s">
        <v>2285</v>
      </c>
      <c r="I36" s="31"/>
      <c r="J36" s="30"/>
      <c r="K36" s="30"/>
      <c r="L36" s="29"/>
      <c r="M36" s="371"/>
      <c r="N36" s="371"/>
      <c r="O36" s="56"/>
      <c r="P36" s="54"/>
      <c r="Q36" s="371"/>
      <c r="R36" s="371"/>
      <c r="S36" s="55"/>
      <c r="T36" s="54"/>
      <c r="U36" s="370"/>
      <c r="V36" s="52"/>
      <c r="W36" s="369"/>
      <c r="X36" s="368"/>
      <c r="Y36" s="49"/>
      <c r="Z36" s="367"/>
      <c r="AA36" s="366"/>
      <c r="AB36" s="16"/>
      <c r="AC36" s="1"/>
      <c r="AD36" s="1"/>
      <c r="AE36" s="1"/>
      <c r="AF36" s="1"/>
      <c r="AG36" s="284"/>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1:64" s="283" customFormat="1" ht="13.8" x14ac:dyDescent="0.25">
      <c r="A37" s="413"/>
      <c r="B37" s="37"/>
      <c r="C37" s="377"/>
      <c r="D37" s="402" t="s">
        <v>2286</v>
      </c>
      <c r="E37" s="401"/>
      <c r="F37" s="407">
        <v>1886</v>
      </c>
      <c r="G37" s="373">
        <v>0.1</v>
      </c>
      <c r="H37" s="372" t="s">
        <v>2287</v>
      </c>
      <c r="I37" s="31"/>
      <c r="J37" s="30"/>
      <c r="K37" s="30"/>
      <c r="L37" s="29"/>
      <c r="M37" s="371" t="str">
        <f>IF(N37="?","?","")</f>
        <v/>
      </c>
      <c r="N37" s="371" t="str">
        <f>IF(AND(O37="",P37&gt;0),"?",IF(O37="","◄",IF(P37&gt;=1,"►","")))</f>
        <v>◄</v>
      </c>
      <c r="O37" s="56"/>
      <c r="P37" s="54"/>
      <c r="Q37" s="371" t="str">
        <f>IF(R37="?","?","")</f>
        <v/>
      </c>
      <c r="R37" s="371" t="str">
        <f>IF(AND(S37="",T37&gt;0),"?",IF(S37="","◄",IF(T37&gt;=1,"►","")))</f>
        <v>◄</v>
      </c>
      <c r="S37" s="55"/>
      <c r="T37" s="54"/>
      <c r="U37" s="370"/>
      <c r="V37" s="52"/>
      <c r="W37" s="369">
        <f t="shared" ref="W37:X39" si="14">(O37*V37)</f>
        <v>0</v>
      </c>
      <c r="X37" s="368">
        <f t="shared" si="14"/>
        <v>0</v>
      </c>
      <c r="Y37" s="49"/>
      <c r="Z37" s="367">
        <f t="shared" ref="Z37:AA39" si="15">(S37*Y37)</f>
        <v>0</v>
      </c>
      <c r="AA37" s="366">
        <f t="shared" si="15"/>
        <v>0</v>
      </c>
      <c r="AB37" s="16" t="s">
        <v>0</v>
      </c>
      <c r="AC37" s="1"/>
      <c r="AD37" s="1"/>
      <c r="AE37" s="1"/>
      <c r="AF37" s="1"/>
      <c r="AG37" s="284"/>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1:64" s="283" customFormat="1" ht="13.8" x14ac:dyDescent="0.25">
      <c r="A38" s="413"/>
      <c r="B38" s="37"/>
      <c r="C38" s="377"/>
      <c r="D38" s="376" t="s">
        <v>2288</v>
      </c>
      <c r="E38" s="375"/>
      <c r="F38" s="407">
        <v>1894</v>
      </c>
      <c r="G38" s="373">
        <v>0.15</v>
      </c>
      <c r="H38" s="372" t="s">
        <v>2289</v>
      </c>
      <c r="I38" s="31"/>
      <c r="J38" s="30"/>
      <c r="K38" s="30"/>
      <c r="L38" s="29"/>
      <c r="M38" s="371" t="str">
        <f>IF(N38="?","?","")</f>
        <v/>
      </c>
      <c r="N38" s="371" t="str">
        <f>IF(AND(O38="",P38&gt;0),"?",IF(O38="","◄",IF(P38&gt;=1,"►","")))</f>
        <v>◄</v>
      </c>
      <c r="O38" s="56"/>
      <c r="P38" s="54"/>
      <c r="Q38" s="371" t="str">
        <f>IF(R38="?","?","")</f>
        <v/>
      </c>
      <c r="R38" s="371" t="str">
        <f>IF(AND(S38="",T38&gt;0),"?",IF(S38="","◄",IF(T38&gt;=1,"►","")))</f>
        <v>◄</v>
      </c>
      <c r="S38" s="55"/>
      <c r="T38" s="54"/>
      <c r="U38" s="370"/>
      <c r="V38" s="52"/>
      <c r="W38" s="369">
        <f t="shared" si="14"/>
        <v>0</v>
      </c>
      <c r="X38" s="368">
        <f t="shared" si="14"/>
        <v>0</v>
      </c>
      <c r="Y38" s="49"/>
      <c r="Z38" s="367">
        <f t="shared" si="15"/>
        <v>0</v>
      </c>
      <c r="AA38" s="366">
        <f t="shared" si="15"/>
        <v>0</v>
      </c>
      <c r="AB38" s="16" t="s">
        <v>0</v>
      </c>
      <c r="AC38" s="1"/>
      <c r="AD38" s="1"/>
      <c r="AE38" s="1"/>
      <c r="AF38" s="1"/>
      <c r="AG38" s="284"/>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1:64" s="283" customFormat="1" ht="13.8" x14ac:dyDescent="0.25">
      <c r="A39" s="413"/>
      <c r="B39" s="37"/>
      <c r="C39" s="377"/>
      <c r="D39" s="402" t="s">
        <v>2290</v>
      </c>
      <c r="E39" s="401"/>
      <c r="F39" s="407">
        <v>1894</v>
      </c>
      <c r="G39" s="373">
        <v>0.15</v>
      </c>
      <c r="H39" s="372" t="s">
        <v>2291</v>
      </c>
      <c r="I39" s="31"/>
      <c r="J39" s="30"/>
      <c r="K39" s="30"/>
      <c r="L39" s="29"/>
      <c r="M39" s="371" t="str">
        <f>IF(N39="?","?","")</f>
        <v/>
      </c>
      <c r="N39" s="371" t="str">
        <f>IF(AND(O39="",P39&gt;0),"?",IF(O39="","◄",IF(P39&gt;=1,"►","")))</f>
        <v>◄</v>
      </c>
      <c r="O39" s="56"/>
      <c r="P39" s="54"/>
      <c r="Q39" s="371" t="str">
        <f>IF(R39="?","?","")</f>
        <v/>
      </c>
      <c r="R39" s="371" t="str">
        <f>IF(AND(S39="",T39&gt;0),"?",IF(S39="","◄",IF(T39&gt;=1,"►","")))</f>
        <v>◄</v>
      </c>
      <c r="S39" s="55"/>
      <c r="T39" s="54"/>
      <c r="U39" s="370"/>
      <c r="V39" s="52"/>
      <c r="W39" s="369">
        <f t="shared" si="14"/>
        <v>0</v>
      </c>
      <c r="X39" s="368">
        <f t="shared" si="14"/>
        <v>0</v>
      </c>
      <c r="Y39" s="49"/>
      <c r="Z39" s="367">
        <f t="shared" si="15"/>
        <v>0</v>
      </c>
      <c r="AA39" s="366">
        <f t="shared" si="15"/>
        <v>0</v>
      </c>
      <c r="AB39" s="16" t="s">
        <v>0</v>
      </c>
      <c r="AC39" s="1"/>
      <c r="AD39" s="1"/>
      <c r="AE39" s="1"/>
      <c r="AF39" s="1"/>
      <c r="AG39" s="284"/>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1:64" s="283" customFormat="1" ht="13.8" x14ac:dyDescent="0.25">
      <c r="A40" s="413"/>
      <c r="B40" s="37"/>
      <c r="C40" s="377"/>
      <c r="D40" s="402" t="s">
        <v>1548</v>
      </c>
      <c r="E40" s="401"/>
      <c r="F40" s="407">
        <v>1894</v>
      </c>
      <c r="G40" s="373">
        <v>0.15</v>
      </c>
      <c r="H40" s="372" t="s">
        <v>2292</v>
      </c>
      <c r="I40" s="31"/>
      <c r="J40" s="30"/>
      <c r="K40" s="30"/>
      <c r="L40" s="29"/>
      <c r="M40" s="371"/>
      <c r="N40" s="371"/>
      <c r="O40" s="56"/>
      <c r="P40" s="54"/>
      <c r="Q40" s="371"/>
      <c r="R40" s="371"/>
      <c r="S40" s="55"/>
      <c r="T40" s="54"/>
      <c r="U40" s="370"/>
      <c r="V40" s="52"/>
      <c r="W40" s="369"/>
      <c r="X40" s="368"/>
      <c r="Y40" s="49"/>
      <c r="Z40" s="367"/>
      <c r="AA40" s="366"/>
      <c r="AB40" s="16"/>
      <c r="AC40" s="1"/>
      <c r="AD40" s="1"/>
      <c r="AE40" s="1"/>
      <c r="AF40" s="1"/>
      <c r="AG40" s="284"/>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row r="41" spans="1:64" s="283" customFormat="1" ht="13.8" x14ac:dyDescent="0.25">
      <c r="A41" s="413"/>
      <c r="B41" s="37"/>
      <c r="C41" s="377"/>
      <c r="D41" s="376" t="s">
        <v>2293</v>
      </c>
      <c r="E41" s="375"/>
      <c r="F41" s="407">
        <v>1886</v>
      </c>
      <c r="G41" s="373">
        <v>0.2</v>
      </c>
      <c r="H41" s="372" t="s">
        <v>2294</v>
      </c>
      <c r="I41" s="31"/>
      <c r="J41" s="30"/>
      <c r="K41" s="30"/>
      <c r="L41" s="29"/>
      <c r="M41" s="371" t="str">
        <f t="shared" ref="M41:M52" si="16">IF(N41="?","?","")</f>
        <v/>
      </c>
      <c r="N41" s="371" t="str">
        <f t="shared" ref="N41:N52" si="17">IF(AND(O41="",P41&gt;0),"?",IF(O41="","◄",IF(P41&gt;=1,"►","")))</f>
        <v>◄</v>
      </c>
      <c r="O41" s="56"/>
      <c r="P41" s="54"/>
      <c r="Q41" s="371" t="str">
        <f t="shared" ref="Q41:Q52" si="18">IF(R41="?","?","")</f>
        <v/>
      </c>
      <c r="R41" s="371" t="str">
        <f t="shared" ref="R41:R52" si="19">IF(AND(S41="",T41&gt;0),"?",IF(S41="","◄",IF(T41&gt;=1,"►","")))</f>
        <v>◄</v>
      </c>
      <c r="S41" s="55"/>
      <c r="T41" s="54"/>
      <c r="U41" s="370"/>
      <c r="V41" s="52"/>
      <c r="W41" s="369">
        <f t="shared" ref="W41:W52" si="20">(O41*V41)</f>
        <v>0</v>
      </c>
      <c r="X41" s="368">
        <f t="shared" ref="X41:X52" si="21">(P41*W41)</f>
        <v>0</v>
      </c>
      <c r="Y41" s="49"/>
      <c r="Z41" s="367">
        <f t="shared" ref="Z41:Z52" si="22">(S41*Y41)</f>
        <v>0</v>
      </c>
      <c r="AA41" s="366">
        <f t="shared" ref="AA41:AA52" si="23">(T41*Z41)</f>
        <v>0</v>
      </c>
      <c r="AB41" s="16" t="s">
        <v>0</v>
      </c>
      <c r="AC41" s="1"/>
      <c r="AD41" s="1"/>
      <c r="AE41" s="1"/>
      <c r="AF41" s="1"/>
      <c r="AG41" s="284"/>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row>
    <row r="42" spans="1:64" s="283" customFormat="1" ht="13.8" x14ac:dyDescent="0.25">
      <c r="A42" s="413"/>
      <c r="B42" s="37"/>
      <c r="C42" s="377"/>
      <c r="D42" s="402" t="s">
        <v>2295</v>
      </c>
      <c r="E42" s="401"/>
      <c r="F42" s="407">
        <v>1886</v>
      </c>
      <c r="G42" s="373">
        <v>0.2</v>
      </c>
      <c r="H42" s="372" t="s">
        <v>2296</v>
      </c>
      <c r="I42" s="31"/>
      <c r="J42" s="30"/>
      <c r="K42" s="30"/>
      <c r="L42" s="29"/>
      <c r="M42" s="371" t="str">
        <f t="shared" si="16"/>
        <v/>
      </c>
      <c r="N42" s="371" t="str">
        <f t="shared" si="17"/>
        <v>◄</v>
      </c>
      <c r="O42" s="56"/>
      <c r="P42" s="54"/>
      <c r="Q42" s="371" t="str">
        <f t="shared" si="18"/>
        <v/>
      </c>
      <c r="R42" s="371" t="str">
        <f t="shared" si="19"/>
        <v>◄</v>
      </c>
      <c r="S42" s="55"/>
      <c r="T42" s="54"/>
      <c r="U42" s="370"/>
      <c r="V42" s="52"/>
      <c r="W42" s="369">
        <f t="shared" si="20"/>
        <v>0</v>
      </c>
      <c r="X42" s="368">
        <f t="shared" si="21"/>
        <v>0</v>
      </c>
      <c r="Y42" s="49"/>
      <c r="Z42" s="367">
        <f t="shared" si="22"/>
        <v>0</v>
      </c>
      <c r="AA42" s="366">
        <f t="shared" si="23"/>
        <v>0</v>
      </c>
      <c r="AB42" s="16" t="s">
        <v>0</v>
      </c>
      <c r="AC42" s="1"/>
      <c r="AD42" s="1"/>
      <c r="AE42" s="1"/>
      <c r="AF42" s="1"/>
      <c r="AG42" s="284"/>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row>
    <row r="43" spans="1:64" s="283" customFormat="1" ht="13.8" x14ac:dyDescent="0.25">
      <c r="A43" s="413">
        <v>1</v>
      </c>
      <c r="B43" s="37"/>
      <c r="C43" s="377"/>
      <c r="D43" s="402" t="s">
        <v>2297</v>
      </c>
      <c r="E43" s="401"/>
      <c r="F43" s="407">
        <v>1886</v>
      </c>
      <c r="G43" s="373">
        <v>0.2</v>
      </c>
      <c r="H43" s="372" t="s">
        <v>2298</v>
      </c>
      <c r="I43" s="31"/>
      <c r="J43" s="30"/>
      <c r="K43" s="30"/>
      <c r="L43" s="29"/>
      <c r="M43" s="371" t="str">
        <f t="shared" si="16"/>
        <v/>
      </c>
      <c r="N43" s="371" t="str">
        <f t="shared" si="17"/>
        <v>◄</v>
      </c>
      <c r="O43" s="56"/>
      <c r="P43" s="54"/>
      <c r="Q43" s="371" t="str">
        <f t="shared" si="18"/>
        <v/>
      </c>
      <c r="R43" s="371" t="str">
        <f t="shared" si="19"/>
        <v>◄</v>
      </c>
      <c r="S43" s="55"/>
      <c r="T43" s="54"/>
      <c r="U43" s="370"/>
      <c r="V43" s="52"/>
      <c r="W43" s="369">
        <f t="shared" si="20"/>
        <v>0</v>
      </c>
      <c r="X43" s="368">
        <f t="shared" si="21"/>
        <v>0</v>
      </c>
      <c r="Y43" s="49"/>
      <c r="Z43" s="367">
        <f t="shared" si="22"/>
        <v>0</v>
      </c>
      <c r="AA43" s="366">
        <f t="shared" si="23"/>
        <v>0</v>
      </c>
      <c r="AB43" s="16" t="s">
        <v>0</v>
      </c>
      <c r="AC43" s="1"/>
      <c r="AD43" s="1"/>
      <c r="AE43" s="1"/>
      <c r="AF43" s="1"/>
      <c r="AG43" s="284"/>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row>
    <row r="44" spans="1:64" s="283" customFormat="1" ht="13.8" x14ac:dyDescent="0.25">
      <c r="A44" s="413"/>
      <c r="B44" s="37"/>
      <c r="C44" s="377"/>
      <c r="D44" s="376" t="s">
        <v>2299</v>
      </c>
      <c r="E44" s="375"/>
      <c r="F44" s="407">
        <v>1887</v>
      </c>
      <c r="G44" s="373">
        <v>0.25</v>
      </c>
      <c r="H44" s="372" t="s">
        <v>2300</v>
      </c>
      <c r="I44" s="31"/>
      <c r="J44" s="30"/>
      <c r="K44" s="30"/>
      <c r="L44" s="29"/>
      <c r="M44" s="371" t="str">
        <f t="shared" si="16"/>
        <v/>
      </c>
      <c r="N44" s="371" t="str">
        <f t="shared" si="17"/>
        <v>◄</v>
      </c>
      <c r="O44" s="56"/>
      <c r="P44" s="54"/>
      <c r="Q44" s="371" t="str">
        <f t="shared" si="18"/>
        <v/>
      </c>
      <c r="R44" s="371" t="str">
        <f t="shared" si="19"/>
        <v>◄</v>
      </c>
      <c r="S44" s="55"/>
      <c r="T44" s="54"/>
      <c r="U44" s="370"/>
      <c r="V44" s="52"/>
      <c r="W44" s="369">
        <f t="shared" si="20"/>
        <v>0</v>
      </c>
      <c r="X44" s="368">
        <f t="shared" si="21"/>
        <v>0</v>
      </c>
      <c r="Y44" s="49"/>
      <c r="Z44" s="367">
        <f t="shared" si="22"/>
        <v>0</v>
      </c>
      <c r="AA44" s="366">
        <f t="shared" si="23"/>
        <v>0</v>
      </c>
      <c r="AB44" s="16" t="s">
        <v>0</v>
      </c>
      <c r="AC44" s="1"/>
      <c r="AD44" s="1"/>
      <c r="AE44" s="1"/>
      <c r="AF44" s="1"/>
      <c r="AG44" s="284"/>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row>
    <row r="45" spans="1:64" s="283" customFormat="1" ht="13.8" x14ac:dyDescent="0.25">
      <c r="A45" s="413"/>
      <c r="B45" s="37"/>
      <c r="C45" s="377"/>
      <c r="D45" s="402" t="s">
        <v>2301</v>
      </c>
      <c r="E45" s="401"/>
      <c r="F45" s="407">
        <v>1887</v>
      </c>
      <c r="G45" s="373">
        <v>0.25</v>
      </c>
      <c r="H45" s="372" t="s">
        <v>2302</v>
      </c>
      <c r="I45" s="31"/>
      <c r="J45" s="30"/>
      <c r="K45" s="30"/>
      <c r="L45" s="29"/>
      <c r="M45" s="371" t="str">
        <f t="shared" si="16"/>
        <v/>
      </c>
      <c r="N45" s="371" t="str">
        <f t="shared" si="17"/>
        <v>◄</v>
      </c>
      <c r="O45" s="56"/>
      <c r="P45" s="54"/>
      <c r="Q45" s="371" t="str">
        <f t="shared" si="18"/>
        <v/>
      </c>
      <c r="R45" s="371" t="str">
        <f t="shared" si="19"/>
        <v>◄</v>
      </c>
      <c r="S45" s="55"/>
      <c r="T45" s="54"/>
      <c r="U45" s="370"/>
      <c r="V45" s="52"/>
      <c r="W45" s="369">
        <f t="shared" si="20"/>
        <v>0</v>
      </c>
      <c r="X45" s="368">
        <f t="shared" si="21"/>
        <v>0</v>
      </c>
      <c r="Y45" s="49"/>
      <c r="Z45" s="367">
        <f t="shared" si="22"/>
        <v>0</v>
      </c>
      <c r="AA45" s="366">
        <f t="shared" si="23"/>
        <v>0</v>
      </c>
      <c r="AB45" s="16" t="s">
        <v>0</v>
      </c>
      <c r="AC45" s="1"/>
      <c r="AD45" s="1"/>
      <c r="AE45" s="1"/>
      <c r="AF45" s="1"/>
      <c r="AG45" s="284"/>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row>
    <row r="46" spans="1:64" s="283" customFormat="1" ht="13.8" x14ac:dyDescent="0.25">
      <c r="A46" s="413"/>
      <c r="B46" s="37"/>
      <c r="C46" s="377"/>
      <c r="D46" s="376" t="s">
        <v>2303</v>
      </c>
      <c r="E46" s="375"/>
      <c r="F46" s="407">
        <v>1882</v>
      </c>
      <c r="G46" s="373">
        <v>0.5</v>
      </c>
      <c r="H46" s="372" t="s">
        <v>2304</v>
      </c>
      <c r="I46" s="31"/>
      <c r="J46" s="30"/>
      <c r="K46" s="30"/>
      <c r="L46" s="29"/>
      <c r="M46" s="371" t="str">
        <f t="shared" si="16"/>
        <v/>
      </c>
      <c r="N46" s="371" t="str">
        <f t="shared" si="17"/>
        <v>◄</v>
      </c>
      <c r="O46" s="56"/>
      <c r="P46" s="54"/>
      <c r="Q46" s="371" t="str">
        <f t="shared" si="18"/>
        <v/>
      </c>
      <c r="R46" s="371" t="str">
        <f t="shared" si="19"/>
        <v>◄</v>
      </c>
      <c r="S46" s="55"/>
      <c r="T46" s="54"/>
      <c r="U46" s="370"/>
      <c r="V46" s="52"/>
      <c r="W46" s="369">
        <f t="shared" si="20"/>
        <v>0</v>
      </c>
      <c r="X46" s="368">
        <f t="shared" si="21"/>
        <v>0</v>
      </c>
      <c r="Y46" s="49"/>
      <c r="Z46" s="367">
        <f t="shared" si="22"/>
        <v>0</v>
      </c>
      <c r="AA46" s="366">
        <f t="shared" si="23"/>
        <v>0</v>
      </c>
      <c r="AB46" s="16" t="s">
        <v>0</v>
      </c>
      <c r="AC46" s="1"/>
      <c r="AD46" s="1"/>
      <c r="AE46" s="1"/>
      <c r="AF46" s="1"/>
      <c r="AG46" s="284"/>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row>
    <row r="47" spans="1:64" s="283" customFormat="1" ht="13.8" x14ac:dyDescent="0.25">
      <c r="A47" s="413"/>
      <c r="B47" s="37"/>
      <c r="C47" s="377"/>
      <c r="D47" s="402" t="s">
        <v>2305</v>
      </c>
      <c r="E47" s="401"/>
      <c r="F47" s="407">
        <v>1882</v>
      </c>
      <c r="G47" s="373">
        <v>0.5</v>
      </c>
      <c r="H47" s="372" t="s">
        <v>2306</v>
      </c>
      <c r="I47" s="31"/>
      <c r="J47" s="30"/>
      <c r="K47" s="30"/>
      <c r="L47" s="29"/>
      <c r="M47" s="371" t="str">
        <f t="shared" si="16"/>
        <v/>
      </c>
      <c r="N47" s="371" t="str">
        <f t="shared" si="17"/>
        <v>◄</v>
      </c>
      <c r="O47" s="56"/>
      <c r="P47" s="54"/>
      <c r="Q47" s="371" t="str">
        <f t="shared" si="18"/>
        <v/>
      </c>
      <c r="R47" s="371" t="str">
        <f t="shared" si="19"/>
        <v>◄</v>
      </c>
      <c r="S47" s="55"/>
      <c r="T47" s="54"/>
      <c r="U47" s="370"/>
      <c r="V47" s="52"/>
      <c r="W47" s="369">
        <f t="shared" si="20"/>
        <v>0</v>
      </c>
      <c r="X47" s="368">
        <f t="shared" si="21"/>
        <v>0</v>
      </c>
      <c r="Y47" s="49"/>
      <c r="Z47" s="367">
        <f t="shared" si="22"/>
        <v>0</v>
      </c>
      <c r="AA47" s="366">
        <f t="shared" si="23"/>
        <v>0</v>
      </c>
      <c r="AB47" s="16" t="s">
        <v>0</v>
      </c>
      <c r="AC47" s="1"/>
      <c r="AD47" s="1"/>
      <c r="AE47" s="1"/>
      <c r="AF47" s="1"/>
      <c r="AG47" s="284"/>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row>
    <row r="48" spans="1:64" s="283" customFormat="1" ht="13.8" x14ac:dyDescent="0.25">
      <c r="A48" s="413"/>
      <c r="B48" s="37"/>
      <c r="C48" s="377"/>
      <c r="D48" s="402" t="s">
        <v>2307</v>
      </c>
      <c r="E48" s="401"/>
      <c r="F48" s="407">
        <v>1882</v>
      </c>
      <c r="G48" s="373">
        <v>0.5</v>
      </c>
      <c r="H48" s="372" t="s">
        <v>2308</v>
      </c>
      <c r="I48" s="31"/>
      <c r="J48" s="30"/>
      <c r="K48" s="30"/>
      <c r="L48" s="29"/>
      <c r="M48" s="371" t="str">
        <f t="shared" si="16"/>
        <v/>
      </c>
      <c r="N48" s="371" t="str">
        <f t="shared" si="17"/>
        <v>◄</v>
      </c>
      <c r="O48" s="56"/>
      <c r="P48" s="54"/>
      <c r="Q48" s="371" t="str">
        <f t="shared" si="18"/>
        <v/>
      </c>
      <c r="R48" s="371" t="str">
        <f t="shared" si="19"/>
        <v>◄</v>
      </c>
      <c r="S48" s="55"/>
      <c r="T48" s="54"/>
      <c r="U48" s="370"/>
      <c r="V48" s="52"/>
      <c r="W48" s="369">
        <f t="shared" si="20"/>
        <v>0</v>
      </c>
      <c r="X48" s="368">
        <f t="shared" si="21"/>
        <v>0</v>
      </c>
      <c r="Y48" s="49"/>
      <c r="Z48" s="367">
        <f t="shared" si="22"/>
        <v>0</v>
      </c>
      <c r="AA48" s="366">
        <f t="shared" si="23"/>
        <v>0</v>
      </c>
      <c r="AB48" s="16" t="s">
        <v>0</v>
      </c>
      <c r="AC48" s="1"/>
      <c r="AD48" s="1"/>
      <c r="AE48" s="1"/>
      <c r="AF48" s="1"/>
      <c r="AG48" s="284"/>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row>
    <row r="49" spans="1:64" s="283" customFormat="1" ht="13.8" x14ac:dyDescent="0.25">
      <c r="A49" s="413">
        <v>1</v>
      </c>
      <c r="B49" s="37"/>
      <c r="C49" s="377"/>
      <c r="D49" s="376" t="s">
        <v>2309</v>
      </c>
      <c r="E49" s="375"/>
      <c r="F49" s="407">
        <v>1882</v>
      </c>
      <c r="G49" s="373">
        <v>0.5</v>
      </c>
      <c r="H49" s="372" t="s">
        <v>2310</v>
      </c>
      <c r="I49" s="31" t="s">
        <v>2310</v>
      </c>
      <c r="J49" s="30"/>
      <c r="K49" s="30"/>
      <c r="L49" s="29"/>
      <c r="M49" s="371" t="str">
        <f t="shared" si="16"/>
        <v/>
      </c>
      <c r="N49" s="371" t="str">
        <f t="shared" si="17"/>
        <v>◄</v>
      </c>
      <c r="O49" s="56"/>
      <c r="P49" s="54"/>
      <c r="Q49" s="371" t="str">
        <f t="shared" si="18"/>
        <v/>
      </c>
      <c r="R49" s="371" t="str">
        <f t="shared" si="19"/>
        <v>◄</v>
      </c>
      <c r="S49" s="55"/>
      <c r="T49" s="54"/>
      <c r="U49" s="370"/>
      <c r="V49" s="52"/>
      <c r="W49" s="369">
        <f t="shared" si="20"/>
        <v>0</v>
      </c>
      <c r="X49" s="368">
        <f t="shared" si="21"/>
        <v>0</v>
      </c>
      <c r="Y49" s="49"/>
      <c r="Z49" s="367">
        <f t="shared" si="22"/>
        <v>0</v>
      </c>
      <c r="AA49" s="366">
        <f t="shared" si="23"/>
        <v>0</v>
      </c>
      <c r="AB49" s="16" t="s">
        <v>0</v>
      </c>
      <c r="AC49" s="1"/>
      <c r="AD49" s="1"/>
      <c r="AE49" s="1"/>
      <c r="AF49" s="1"/>
      <c r="AG49" s="284"/>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row>
    <row r="50" spans="1:64" s="283" customFormat="1" ht="13.8" x14ac:dyDescent="0.25">
      <c r="A50" s="413"/>
      <c r="B50" s="37"/>
      <c r="C50" s="377"/>
      <c r="D50" s="376" t="s">
        <v>2311</v>
      </c>
      <c r="E50" s="375"/>
      <c r="F50" s="407">
        <v>1883</v>
      </c>
      <c r="G50" s="373">
        <v>0.8</v>
      </c>
      <c r="H50" s="372" t="s">
        <v>2312</v>
      </c>
      <c r="I50" s="31"/>
      <c r="J50" s="30"/>
      <c r="K50" s="30"/>
      <c r="L50" s="29"/>
      <c r="M50" s="371" t="str">
        <f t="shared" si="16"/>
        <v/>
      </c>
      <c r="N50" s="371" t="str">
        <f t="shared" si="17"/>
        <v>◄</v>
      </c>
      <c r="O50" s="56"/>
      <c r="P50" s="54"/>
      <c r="Q50" s="371" t="str">
        <f t="shared" si="18"/>
        <v/>
      </c>
      <c r="R50" s="371" t="str">
        <f t="shared" si="19"/>
        <v>◄</v>
      </c>
      <c r="S50" s="55"/>
      <c r="T50" s="54"/>
      <c r="U50" s="370"/>
      <c r="V50" s="52"/>
      <c r="W50" s="369">
        <f t="shared" si="20"/>
        <v>0</v>
      </c>
      <c r="X50" s="368">
        <f t="shared" si="21"/>
        <v>0</v>
      </c>
      <c r="Y50" s="49"/>
      <c r="Z50" s="367">
        <f t="shared" si="22"/>
        <v>0</v>
      </c>
      <c r="AA50" s="366">
        <f t="shared" si="23"/>
        <v>0</v>
      </c>
      <c r="AB50" s="16" t="s">
        <v>0</v>
      </c>
      <c r="AC50" s="1"/>
      <c r="AD50" s="1"/>
      <c r="AE50" s="1"/>
      <c r="AF50" s="1"/>
      <c r="AG50" s="284"/>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row>
    <row r="51" spans="1:64" s="283" customFormat="1" ht="13.8" x14ac:dyDescent="0.25">
      <c r="A51" s="413"/>
      <c r="B51" s="37"/>
      <c r="C51" s="377"/>
      <c r="D51" s="402" t="s">
        <v>2313</v>
      </c>
      <c r="E51" s="401"/>
      <c r="F51" s="407">
        <v>1883</v>
      </c>
      <c r="G51" s="373">
        <v>0.8</v>
      </c>
      <c r="H51" s="372" t="s">
        <v>2314</v>
      </c>
      <c r="I51" s="31"/>
      <c r="J51" s="30"/>
      <c r="K51" s="30"/>
      <c r="L51" s="29"/>
      <c r="M51" s="371" t="str">
        <f t="shared" si="16"/>
        <v/>
      </c>
      <c r="N51" s="371" t="str">
        <f t="shared" si="17"/>
        <v>◄</v>
      </c>
      <c r="O51" s="56"/>
      <c r="P51" s="54"/>
      <c r="Q51" s="371" t="str">
        <f t="shared" si="18"/>
        <v/>
      </c>
      <c r="R51" s="371" t="str">
        <f t="shared" si="19"/>
        <v>◄</v>
      </c>
      <c r="S51" s="55"/>
      <c r="T51" s="54"/>
      <c r="U51" s="370"/>
      <c r="V51" s="52"/>
      <c r="W51" s="369">
        <f t="shared" si="20"/>
        <v>0</v>
      </c>
      <c r="X51" s="368">
        <f t="shared" si="21"/>
        <v>0</v>
      </c>
      <c r="Y51" s="49"/>
      <c r="Z51" s="367">
        <f t="shared" si="22"/>
        <v>0</v>
      </c>
      <c r="AA51" s="366">
        <f t="shared" si="23"/>
        <v>0</v>
      </c>
      <c r="AB51" s="16" t="s">
        <v>0</v>
      </c>
      <c r="AC51" s="1"/>
      <c r="AD51" s="1"/>
      <c r="AE51" s="1"/>
      <c r="AF51" s="1"/>
      <c r="AG51" s="284"/>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row>
    <row r="52" spans="1:64" s="283" customFormat="1" ht="13.8" x14ac:dyDescent="0.25">
      <c r="A52" s="413"/>
      <c r="B52" s="37"/>
      <c r="C52" s="377"/>
      <c r="D52" s="402" t="s">
        <v>2315</v>
      </c>
      <c r="E52" s="401"/>
      <c r="F52" s="407">
        <v>1883</v>
      </c>
      <c r="G52" s="373">
        <v>0.8</v>
      </c>
      <c r="H52" s="372" t="s">
        <v>2316</v>
      </c>
      <c r="I52" s="31"/>
      <c r="J52" s="30"/>
      <c r="K52" s="30"/>
      <c r="L52" s="29"/>
      <c r="M52" s="371" t="str">
        <f t="shared" si="16"/>
        <v/>
      </c>
      <c r="N52" s="371" t="str">
        <f t="shared" si="17"/>
        <v>◄</v>
      </c>
      <c r="O52" s="56"/>
      <c r="P52" s="54"/>
      <c r="Q52" s="371" t="str">
        <f t="shared" si="18"/>
        <v/>
      </c>
      <c r="R52" s="371" t="str">
        <f t="shared" si="19"/>
        <v>◄</v>
      </c>
      <c r="S52" s="55"/>
      <c r="T52" s="54"/>
      <c r="U52" s="370"/>
      <c r="V52" s="52"/>
      <c r="W52" s="369">
        <f t="shared" si="20"/>
        <v>0</v>
      </c>
      <c r="X52" s="368">
        <f t="shared" si="21"/>
        <v>0</v>
      </c>
      <c r="Y52" s="49"/>
      <c r="Z52" s="367">
        <f t="shared" si="22"/>
        <v>0</v>
      </c>
      <c r="AA52" s="366">
        <f t="shared" si="23"/>
        <v>0</v>
      </c>
      <c r="AB52" s="16" t="s">
        <v>0</v>
      </c>
      <c r="AC52" s="1"/>
      <c r="AD52" s="1"/>
      <c r="AE52" s="1"/>
      <c r="AF52" s="1"/>
      <c r="AG52" s="284"/>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row>
    <row r="53" spans="1:64" s="283" customFormat="1" ht="13.8" x14ac:dyDescent="0.25">
      <c r="A53" s="413">
        <v>1</v>
      </c>
      <c r="B53" s="37"/>
      <c r="C53" s="377"/>
      <c r="D53" s="402" t="s">
        <v>1547</v>
      </c>
      <c r="E53" s="401"/>
      <c r="F53" s="407">
        <v>1883</v>
      </c>
      <c r="G53" s="373">
        <v>0.8</v>
      </c>
      <c r="H53" s="372" t="s">
        <v>2317</v>
      </c>
      <c r="I53" s="31"/>
      <c r="J53" s="30"/>
      <c r="K53" s="30"/>
      <c r="L53" s="29"/>
      <c r="M53" s="371"/>
      <c r="N53" s="371"/>
      <c r="O53" s="56"/>
      <c r="P53" s="54"/>
      <c r="Q53" s="371"/>
      <c r="R53" s="371"/>
      <c r="S53" s="55"/>
      <c r="T53" s="54"/>
      <c r="U53" s="370"/>
      <c r="V53" s="52"/>
      <c r="W53" s="369"/>
      <c r="X53" s="368"/>
      <c r="Y53" s="49"/>
      <c r="Z53" s="367"/>
      <c r="AA53" s="366"/>
      <c r="AB53" s="16"/>
      <c r="AC53" s="1"/>
      <c r="AD53" s="1"/>
      <c r="AE53" s="1"/>
      <c r="AF53" s="1"/>
      <c r="AG53" s="284"/>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row>
    <row r="54" spans="1:64" s="283" customFormat="1" ht="13.8" x14ac:dyDescent="0.25">
      <c r="A54" s="413"/>
      <c r="B54" s="37"/>
      <c r="C54" s="377"/>
      <c r="D54" s="376" t="s">
        <v>2318</v>
      </c>
      <c r="E54" s="375"/>
      <c r="F54" s="407">
        <v>1888</v>
      </c>
      <c r="G54" s="373">
        <v>1</v>
      </c>
      <c r="H54" s="372" t="s">
        <v>2319</v>
      </c>
      <c r="I54" s="31"/>
      <c r="J54" s="30"/>
      <c r="K54" s="30"/>
      <c r="L54" s="29"/>
      <c r="M54" s="371" t="str">
        <f>IF(N54="?","?","")</f>
        <v/>
      </c>
      <c r="N54" s="371" t="str">
        <f>IF(AND(O54="",P54&gt;0),"?",IF(O54="","◄",IF(P54&gt;=1,"►","")))</f>
        <v>◄</v>
      </c>
      <c r="O54" s="56"/>
      <c r="P54" s="54"/>
      <c r="Q54" s="371" t="str">
        <f>IF(R54="?","?","")</f>
        <v/>
      </c>
      <c r="R54" s="371" t="str">
        <f>IF(AND(S54="",T54&gt;0),"?",IF(S54="","◄",IF(T54&gt;=1,"►","")))</f>
        <v>◄</v>
      </c>
      <c r="S54" s="55"/>
      <c r="T54" s="54"/>
      <c r="U54" s="370"/>
      <c r="V54" s="52"/>
      <c r="W54" s="369">
        <f t="shared" ref="W54:X57" si="24">(O54*V54)</f>
        <v>0</v>
      </c>
      <c r="X54" s="368">
        <f t="shared" si="24"/>
        <v>0</v>
      </c>
      <c r="Y54" s="49"/>
      <c r="Z54" s="367">
        <f t="shared" ref="Z54:AA57" si="25">(S54*Y54)</f>
        <v>0</v>
      </c>
      <c r="AA54" s="366">
        <f t="shared" si="25"/>
        <v>0</v>
      </c>
      <c r="AB54" s="16" t="s">
        <v>0</v>
      </c>
      <c r="AC54" s="1"/>
      <c r="AD54" s="1"/>
      <c r="AE54" s="1"/>
      <c r="AF54" s="1"/>
      <c r="AG54" s="284"/>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row>
    <row r="55" spans="1:64" s="283" customFormat="1" ht="13.8" x14ac:dyDescent="0.25">
      <c r="A55" s="413">
        <v>1</v>
      </c>
      <c r="B55" s="37"/>
      <c r="C55" s="377"/>
      <c r="D55" s="402" t="s">
        <v>2320</v>
      </c>
      <c r="E55" s="401"/>
      <c r="F55" s="407">
        <v>1888</v>
      </c>
      <c r="G55" s="373">
        <v>1</v>
      </c>
      <c r="H55" s="372" t="s">
        <v>2321</v>
      </c>
      <c r="I55" s="31"/>
      <c r="J55" s="30"/>
      <c r="K55" s="30"/>
      <c r="L55" s="29"/>
      <c r="M55" s="371" t="str">
        <f>IF(N55="?","?","")</f>
        <v/>
      </c>
      <c r="N55" s="371" t="str">
        <f>IF(AND(O55="",P55&gt;0),"?",IF(O55="","◄",IF(P55&gt;=1,"►","")))</f>
        <v>◄</v>
      </c>
      <c r="O55" s="56"/>
      <c r="P55" s="54"/>
      <c r="Q55" s="371" t="str">
        <f>IF(R55="?","?","")</f>
        <v/>
      </c>
      <c r="R55" s="371" t="str">
        <f>IF(AND(S55="",T55&gt;0),"?",IF(S55="","◄",IF(T55&gt;=1,"►","")))</f>
        <v>◄</v>
      </c>
      <c r="S55" s="55"/>
      <c r="T55" s="54"/>
      <c r="U55" s="370"/>
      <c r="V55" s="52"/>
      <c r="W55" s="369">
        <f t="shared" si="24"/>
        <v>0</v>
      </c>
      <c r="X55" s="368">
        <f t="shared" si="24"/>
        <v>0</v>
      </c>
      <c r="Y55" s="49"/>
      <c r="Z55" s="367">
        <f t="shared" si="25"/>
        <v>0</v>
      </c>
      <c r="AA55" s="366">
        <f t="shared" si="25"/>
        <v>0</v>
      </c>
      <c r="AB55" s="16" t="s">
        <v>0</v>
      </c>
      <c r="AC55" s="1"/>
      <c r="AD55" s="1"/>
      <c r="AE55" s="1"/>
      <c r="AF55" s="1"/>
      <c r="AG55" s="284"/>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row>
    <row r="56" spans="1:64" s="283" customFormat="1" ht="13.8" x14ac:dyDescent="0.25">
      <c r="A56" s="413">
        <v>1</v>
      </c>
      <c r="B56" s="37"/>
      <c r="C56" s="377"/>
      <c r="D56" s="402" t="s">
        <v>2322</v>
      </c>
      <c r="E56" s="401"/>
      <c r="F56" s="407">
        <v>1888</v>
      </c>
      <c r="G56" s="373">
        <v>1</v>
      </c>
      <c r="H56" s="372" t="s">
        <v>2323</v>
      </c>
      <c r="I56" s="31"/>
      <c r="J56" s="30"/>
      <c r="K56" s="30"/>
      <c r="L56" s="29"/>
      <c r="M56" s="371" t="str">
        <f>IF(N56="?","?","")</f>
        <v/>
      </c>
      <c r="N56" s="371" t="str">
        <f>IF(AND(O56="",P56&gt;0),"?",IF(O56="","◄",IF(P56&gt;=1,"►","")))</f>
        <v>◄</v>
      </c>
      <c r="O56" s="56"/>
      <c r="P56" s="54"/>
      <c r="Q56" s="371" t="str">
        <f>IF(R56="?","?","")</f>
        <v/>
      </c>
      <c r="R56" s="371" t="str">
        <f>IF(AND(S56="",T56&gt;0),"?",IF(S56="","◄",IF(T56&gt;=1,"►","")))</f>
        <v>◄</v>
      </c>
      <c r="S56" s="55"/>
      <c r="T56" s="54"/>
      <c r="U56" s="370"/>
      <c r="V56" s="52"/>
      <c r="W56" s="369">
        <f t="shared" si="24"/>
        <v>0</v>
      </c>
      <c r="X56" s="368">
        <f t="shared" si="24"/>
        <v>0</v>
      </c>
      <c r="Y56" s="49"/>
      <c r="Z56" s="367">
        <f t="shared" si="25"/>
        <v>0</v>
      </c>
      <c r="AA56" s="366">
        <f t="shared" si="25"/>
        <v>0</v>
      </c>
      <c r="AB56" s="16" t="s">
        <v>0</v>
      </c>
      <c r="AC56" s="1"/>
      <c r="AD56" s="1"/>
      <c r="AE56" s="1"/>
      <c r="AF56" s="1"/>
      <c r="AG56" s="284"/>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row>
    <row r="57" spans="1:64" s="283" customFormat="1" thickBot="1" x14ac:dyDescent="0.3">
      <c r="A57" s="413"/>
      <c r="B57" s="37"/>
      <c r="C57" s="377"/>
      <c r="D57" s="376" t="s">
        <v>2324</v>
      </c>
      <c r="E57" s="375"/>
      <c r="F57" s="407">
        <v>1894</v>
      </c>
      <c r="G57" s="373">
        <v>2</v>
      </c>
      <c r="H57" s="372" t="s">
        <v>2325</v>
      </c>
      <c r="I57" s="31"/>
      <c r="J57" s="30"/>
      <c r="K57" s="30"/>
      <c r="L57" s="29"/>
      <c r="M57" s="371" t="str">
        <f>IF(N57="?","?","")</f>
        <v/>
      </c>
      <c r="N57" s="371" t="str">
        <f>IF(AND(O57="",P57&gt;0),"?",IF(O57="","◄",IF(P57&gt;=1,"►","")))</f>
        <v>◄</v>
      </c>
      <c r="O57" s="56"/>
      <c r="P57" s="54"/>
      <c r="Q57" s="371" t="str">
        <f>IF(R57="?","?","")</f>
        <v/>
      </c>
      <c r="R57" s="371" t="str">
        <f>IF(AND(S57="",T57&gt;0),"?",IF(S57="","◄",IF(T57&gt;=1,"►","")))</f>
        <v>◄</v>
      </c>
      <c r="S57" s="55"/>
      <c r="T57" s="54"/>
      <c r="U57" s="370"/>
      <c r="V57" s="52"/>
      <c r="W57" s="369">
        <f t="shared" si="24"/>
        <v>0</v>
      </c>
      <c r="X57" s="368">
        <f t="shared" si="24"/>
        <v>0</v>
      </c>
      <c r="Y57" s="49"/>
      <c r="Z57" s="367">
        <f t="shared" si="25"/>
        <v>0</v>
      </c>
      <c r="AA57" s="366">
        <f t="shared" si="25"/>
        <v>0</v>
      </c>
      <c r="AB57" s="16" t="s">
        <v>0</v>
      </c>
      <c r="AC57" s="1"/>
      <c r="AD57" s="1"/>
      <c r="AE57" s="1"/>
      <c r="AF57" s="1"/>
      <c r="AG57" s="284"/>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row>
    <row r="58" spans="1:64" ht="24" thickTop="1" thickBot="1" x14ac:dyDescent="0.3">
      <c r="A58" s="365"/>
      <c r="B58" s="14">
        <f>ROWS(B59:B67)-1</f>
        <v>8</v>
      </c>
      <c r="C58" s="186" t="s">
        <v>2326</v>
      </c>
      <c r="D58" s="12"/>
      <c r="E58" s="12"/>
      <c r="F58" s="364"/>
      <c r="G58" s="10"/>
      <c r="H58" s="100"/>
      <c r="I58" s="99" t="s">
        <v>1546</v>
      </c>
      <c r="J58" s="99" t="s">
        <v>0</v>
      </c>
      <c r="K58" s="363" t="s">
        <v>1545</v>
      </c>
      <c r="L58" s="411" t="s">
        <v>2273</v>
      </c>
      <c r="M58" s="97"/>
      <c r="N58" s="380" t="str">
        <f>IF(COUNTIF(M59:M66,"?")&gt;0,"?",IF(AND(O58="◄",P58="►"),"◄►",IF(O58="◄","◄",IF(P58="►","►",""))))</f>
        <v>◄</v>
      </c>
      <c r="O58" s="43" t="str">
        <f>IF(SUM(O59:O66)+1=ROWS(O59:O66)-COUNTIF(O59:O66,"-"),"","◄")</f>
        <v>◄</v>
      </c>
      <c r="P58" s="42" t="str">
        <f>IF(SUM(P59:P66)&gt;0,"►","")</f>
        <v/>
      </c>
      <c r="Q58" s="45"/>
      <c r="R58" s="380" t="str">
        <f>IF(COUNTIF(Q59:Q66,"?")&gt;0,"?",IF(AND(S58="◄",T58="►"),"◄►",IF(S58="◄","◄",IF(T58="►","►",""))))</f>
        <v>◄</v>
      </c>
      <c r="S58" s="43" t="str">
        <f>IF(SUM(S59:S66)+1=ROWS(S59:S66)-COUNTIF(S59:S66,"-"),"","◄")</f>
        <v>◄</v>
      </c>
      <c r="T58" s="42" t="str">
        <f>IF(SUM(T59:T66)&gt;0,"►","")</f>
        <v/>
      </c>
      <c r="U58" s="61">
        <f>ROWS(U59:U67)-1</f>
        <v>8</v>
      </c>
      <c r="V58" s="41">
        <f>SUM(V59:V66)-V67</f>
        <v>0</v>
      </c>
      <c r="W58" s="94" t="s">
        <v>51</v>
      </c>
      <c r="X58" s="93"/>
      <c r="Y58" s="41">
        <f>SUM(Y59:Y66)-Y67</f>
        <v>0</v>
      </c>
      <c r="Z58" s="94" t="s">
        <v>51</v>
      </c>
      <c r="AA58" s="93"/>
      <c r="AB58" s="5" t="s">
        <v>0</v>
      </c>
      <c r="AC58" s="379"/>
    </row>
    <row r="59" spans="1:64" s="283" customFormat="1" ht="13.8" x14ac:dyDescent="0.25">
      <c r="A59" s="413"/>
      <c r="B59" s="37"/>
      <c r="C59" s="377"/>
      <c r="D59" s="410" t="s">
        <v>1544</v>
      </c>
      <c r="E59" s="409"/>
      <c r="F59" s="407">
        <v>1886</v>
      </c>
      <c r="G59" s="373">
        <v>0.1</v>
      </c>
      <c r="H59" s="372" t="s">
        <v>2327</v>
      </c>
      <c r="I59" s="31"/>
      <c r="J59" s="30"/>
      <c r="K59" s="30"/>
      <c r="L59" s="29"/>
      <c r="M59" s="371" t="str">
        <f t="shared" ref="M59:M66" si="26">IF(N59="?","?","")</f>
        <v/>
      </c>
      <c r="N59" s="371" t="str">
        <f t="shared" ref="N59:N66" si="27">IF(AND(O59="",P59&gt;0),"?",IF(O59="","◄",IF(P59&gt;=1,"►","")))</f>
        <v>◄</v>
      </c>
      <c r="O59" s="56"/>
      <c r="P59" s="54"/>
      <c r="Q59" s="371" t="str">
        <f t="shared" ref="Q59:Q66" si="28">IF(R59="?","?","")</f>
        <v/>
      </c>
      <c r="R59" s="371" t="str">
        <f t="shared" ref="R59:R66" si="29">IF(AND(S59="",T59&gt;0),"?",IF(S59="","◄",IF(T59&gt;=1,"►","")))</f>
        <v>◄</v>
      </c>
      <c r="S59" s="55"/>
      <c r="T59" s="54"/>
      <c r="U59" s="370"/>
      <c r="V59" s="52"/>
      <c r="W59" s="369">
        <f t="shared" ref="W59:X66" si="30">(O59*V59)</f>
        <v>0</v>
      </c>
      <c r="X59" s="368">
        <f t="shared" si="30"/>
        <v>0</v>
      </c>
      <c r="Y59" s="49"/>
      <c r="Z59" s="367">
        <f t="shared" ref="Z59:AA66" si="31">(S59*Y59)</f>
        <v>0</v>
      </c>
      <c r="AA59" s="366">
        <f t="shared" si="31"/>
        <v>0</v>
      </c>
      <c r="AB59" s="16" t="s">
        <v>0</v>
      </c>
      <c r="AC59" s="1"/>
      <c r="AD59" s="1"/>
      <c r="AE59" s="1"/>
      <c r="AF59" s="1"/>
      <c r="AG59" s="284"/>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row>
    <row r="60" spans="1:64" s="283" customFormat="1" ht="13.8" x14ac:dyDescent="0.25">
      <c r="A60" s="413"/>
      <c r="B60" s="37"/>
      <c r="C60" s="377"/>
      <c r="D60" s="410" t="s">
        <v>1543</v>
      </c>
      <c r="E60" s="409"/>
      <c r="F60" s="407">
        <v>1894</v>
      </c>
      <c r="G60" s="373">
        <v>0.15</v>
      </c>
      <c r="H60" s="372" t="s">
        <v>2328</v>
      </c>
      <c r="I60" s="31"/>
      <c r="J60" s="30"/>
      <c r="K60" s="30"/>
      <c r="L60" s="29"/>
      <c r="M60" s="371" t="str">
        <f t="shared" si="26"/>
        <v/>
      </c>
      <c r="N60" s="371" t="str">
        <f t="shared" si="27"/>
        <v>◄</v>
      </c>
      <c r="O60" s="56"/>
      <c r="P60" s="54"/>
      <c r="Q60" s="371" t="str">
        <f t="shared" si="28"/>
        <v/>
      </c>
      <c r="R60" s="371" t="str">
        <f t="shared" si="29"/>
        <v>◄</v>
      </c>
      <c r="S60" s="55"/>
      <c r="T60" s="54"/>
      <c r="U60" s="370"/>
      <c r="V60" s="52"/>
      <c r="W60" s="369">
        <f t="shared" si="30"/>
        <v>0</v>
      </c>
      <c r="X60" s="368">
        <f t="shared" si="30"/>
        <v>0</v>
      </c>
      <c r="Y60" s="49"/>
      <c r="Z60" s="367">
        <f t="shared" si="31"/>
        <v>0</v>
      </c>
      <c r="AA60" s="366">
        <f t="shared" si="31"/>
        <v>0</v>
      </c>
      <c r="AB60" s="16" t="s">
        <v>0</v>
      </c>
      <c r="AC60" s="1"/>
      <c r="AD60" s="1"/>
      <c r="AE60" s="1"/>
      <c r="AF60" s="1"/>
      <c r="AG60" s="284"/>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row>
    <row r="61" spans="1:64" s="283" customFormat="1" ht="13.8" x14ac:dyDescent="0.25">
      <c r="A61" s="413"/>
      <c r="B61" s="37"/>
      <c r="C61" s="377"/>
      <c r="D61" s="410" t="s">
        <v>1542</v>
      </c>
      <c r="E61" s="409"/>
      <c r="F61" s="407">
        <v>1886</v>
      </c>
      <c r="G61" s="373">
        <v>0.2</v>
      </c>
      <c r="H61" s="372" t="s">
        <v>2329</v>
      </c>
      <c r="I61" s="31"/>
      <c r="J61" s="30"/>
      <c r="K61" s="30"/>
      <c r="L61" s="29"/>
      <c r="M61" s="371" t="str">
        <f t="shared" si="26"/>
        <v/>
      </c>
      <c r="N61" s="371" t="str">
        <f t="shared" si="27"/>
        <v>◄</v>
      </c>
      <c r="O61" s="56"/>
      <c r="P61" s="54"/>
      <c r="Q61" s="371" t="str">
        <f t="shared" si="28"/>
        <v/>
      </c>
      <c r="R61" s="371" t="str">
        <f t="shared" si="29"/>
        <v>◄</v>
      </c>
      <c r="S61" s="55"/>
      <c r="T61" s="54"/>
      <c r="U61" s="370"/>
      <c r="V61" s="52"/>
      <c r="W61" s="369">
        <f t="shared" si="30"/>
        <v>0</v>
      </c>
      <c r="X61" s="368">
        <f t="shared" si="30"/>
        <v>0</v>
      </c>
      <c r="Y61" s="49"/>
      <c r="Z61" s="367">
        <f t="shared" si="31"/>
        <v>0</v>
      </c>
      <c r="AA61" s="366">
        <f t="shared" si="31"/>
        <v>0</v>
      </c>
      <c r="AB61" s="16" t="s">
        <v>0</v>
      </c>
      <c r="AC61" s="1"/>
      <c r="AD61" s="1"/>
      <c r="AE61" s="1"/>
      <c r="AF61" s="1"/>
      <c r="AG61" s="284"/>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row>
    <row r="62" spans="1:64" s="283" customFormat="1" ht="13.8" x14ac:dyDescent="0.25">
      <c r="A62" s="413"/>
      <c r="B62" s="37"/>
      <c r="C62" s="377"/>
      <c r="D62" s="410" t="s">
        <v>1541</v>
      </c>
      <c r="E62" s="409"/>
      <c r="F62" s="407">
        <v>1887</v>
      </c>
      <c r="G62" s="373">
        <v>0.25</v>
      </c>
      <c r="H62" s="372" t="s">
        <v>2330</v>
      </c>
      <c r="I62" s="31"/>
      <c r="J62" s="30"/>
      <c r="K62" s="30"/>
      <c r="L62" s="29"/>
      <c r="M62" s="371" t="str">
        <f t="shared" si="26"/>
        <v/>
      </c>
      <c r="N62" s="371" t="str">
        <f t="shared" si="27"/>
        <v>◄</v>
      </c>
      <c r="O62" s="56"/>
      <c r="P62" s="54"/>
      <c r="Q62" s="371" t="str">
        <f t="shared" si="28"/>
        <v/>
      </c>
      <c r="R62" s="371" t="str">
        <f t="shared" si="29"/>
        <v>◄</v>
      </c>
      <c r="S62" s="55"/>
      <c r="T62" s="54"/>
      <c r="U62" s="370"/>
      <c r="V62" s="52"/>
      <c r="W62" s="369">
        <f t="shared" si="30"/>
        <v>0</v>
      </c>
      <c r="X62" s="368">
        <f t="shared" si="30"/>
        <v>0</v>
      </c>
      <c r="Y62" s="49"/>
      <c r="Z62" s="367">
        <f t="shared" si="31"/>
        <v>0</v>
      </c>
      <c r="AA62" s="366">
        <f t="shared" si="31"/>
        <v>0</v>
      </c>
      <c r="AB62" s="16" t="s">
        <v>0</v>
      </c>
      <c r="AC62" s="1"/>
      <c r="AD62" s="1"/>
      <c r="AE62" s="1"/>
      <c r="AF62" s="1"/>
      <c r="AG62" s="284"/>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row>
    <row r="63" spans="1:64" s="283" customFormat="1" ht="13.8" x14ac:dyDescent="0.25">
      <c r="A63" s="413"/>
      <c r="B63" s="37"/>
      <c r="C63" s="377"/>
      <c r="D63" s="410" t="s">
        <v>1540</v>
      </c>
      <c r="E63" s="409"/>
      <c r="F63" s="407">
        <v>1882</v>
      </c>
      <c r="G63" s="373">
        <v>0.5</v>
      </c>
      <c r="H63" s="372" t="s">
        <v>2331</v>
      </c>
      <c r="I63" s="31"/>
      <c r="J63" s="30"/>
      <c r="K63" s="30"/>
      <c r="L63" s="29"/>
      <c r="M63" s="371" t="str">
        <f t="shared" si="26"/>
        <v/>
      </c>
      <c r="N63" s="371" t="str">
        <f t="shared" si="27"/>
        <v>◄</v>
      </c>
      <c r="O63" s="56"/>
      <c r="P63" s="54"/>
      <c r="Q63" s="371" t="str">
        <f t="shared" si="28"/>
        <v/>
      </c>
      <c r="R63" s="371" t="str">
        <f t="shared" si="29"/>
        <v>◄</v>
      </c>
      <c r="S63" s="55"/>
      <c r="T63" s="54"/>
      <c r="U63" s="370"/>
      <c r="V63" s="52"/>
      <c r="W63" s="369">
        <f t="shared" si="30"/>
        <v>0</v>
      </c>
      <c r="X63" s="368">
        <f t="shared" si="30"/>
        <v>0</v>
      </c>
      <c r="Y63" s="49"/>
      <c r="Z63" s="367">
        <f t="shared" si="31"/>
        <v>0</v>
      </c>
      <c r="AA63" s="366">
        <f t="shared" si="31"/>
        <v>0</v>
      </c>
      <c r="AB63" s="16" t="s">
        <v>0</v>
      </c>
      <c r="AC63" s="1"/>
      <c r="AD63" s="1"/>
      <c r="AE63" s="1"/>
      <c r="AF63" s="1"/>
      <c r="AG63" s="284"/>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row>
    <row r="64" spans="1:64" s="283" customFormat="1" ht="13.8" x14ac:dyDescent="0.25">
      <c r="A64" s="413"/>
      <c r="B64" s="37"/>
      <c r="C64" s="377"/>
      <c r="D64" s="410" t="s">
        <v>1539</v>
      </c>
      <c r="E64" s="409"/>
      <c r="F64" s="407">
        <v>1883</v>
      </c>
      <c r="G64" s="373">
        <v>0.8</v>
      </c>
      <c r="H64" s="372" t="s">
        <v>2332</v>
      </c>
      <c r="I64" s="31"/>
      <c r="J64" s="30"/>
      <c r="K64" s="30"/>
      <c r="L64" s="29"/>
      <c r="M64" s="371" t="str">
        <f t="shared" si="26"/>
        <v/>
      </c>
      <c r="N64" s="371" t="str">
        <f t="shared" si="27"/>
        <v>◄</v>
      </c>
      <c r="O64" s="56"/>
      <c r="P64" s="54"/>
      <c r="Q64" s="371" t="str">
        <f t="shared" si="28"/>
        <v/>
      </c>
      <c r="R64" s="371" t="str">
        <f t="shared" si="29"/>
        <v>◄</v>
      </c>
      <c r="S64" s="55"/>
      <c r="T64" s="54"/>
      <c r="U64" s="370"/>
      <c r="V64" s="52"/>
      <c r="W64" s="369">
        <f t="shared" si="30"/>
        <v>0</v>
      </c>
      <c r="X64" s="368">
        <f t="shared" si="30"/>
        <v>0</v>
      </c>
      <c r="Y64" s="49"/>
      <c r="Z64" s="367">
        <f t="shared" si="31"/>
        <v>0</v>
      </c>
      <c r="AA64" s="366">
        <f t="shared" si="31"/>
        <v>0</v>
      </c>
      <c r="AB64" s="16" t="s">
        <v>0</v>
      </c>
      <c r="AC64" s="1"/>
      <c r="AD64" s="1"/>
      <c r="AE64" s="1"/>
      <c r="AF64" s="1"/>
      <c r="AG64" s="284"/>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row>
    <row r="65" spans="1:64" s="283" customFormat="1" ht="13.8" x14ac:dyDescent="0.25">
      <c r="A65" s="413"/>
      <c r="B65" s="37"/>
      <c r="C65" s="377"/>
      <c r="D65" s="410" t="s">
        <v>1538</v>
      </c>
      <c r="E65" s="409"/>
      <c r="F65" s="407">
        <v>1888</v>
      </c>
      <c r="G65" s="373">
        <v>1</v>
      </c>
      <c r="H65" s="372" t="s">
        <v>2333</v>
      </c>
      <c r="I65" s="31"/>
      <c r="J65" s="30"/>
      <c r="K65" s="30"/>
      <c r="L65" s="29"/>
      <c r="M65" s="371" t="str">
        <f t="shared" si="26"/>
        <v/>
      </c>
      <c r="N65" s="371" t="str">
        <f t="shared" si="27"/>
        <v>◄</v>
      </c>
      <c r="O65" s="56"/>
      <c r="P65" s="54"/>
      <c r="Q65" s="371" t="str">
        <f t="shared" si="28"/>
        <v/>
      </c>
      <c r="R65" s="371" t="str">
        <f t="shared" si="29"/>
        <v>◄</v>
      </c>
      <c r="S65" s="55"/>
      <c r="T65" s="54"/>
      <c r="U65" s="370"/>
      <c r="V65" s="52"/>
      <c r="W65" s="369">
        <f t="shared" si="30"/>
        <v>0</v>
      </c>
      <c r="X65" s="368">
        <f t="shared" si="30"/>
        <v>0</v>
      </c>
      <c r="Y65" s="49"/>
      <c r="Z65" s="367">
        <f t="shared" si="31"/>
        <v>0</v>
      </c>
      <c r="AA65" s="366">
        <f t="shared" si="31"/>
        <v>0</v>
      </c>
      <c r="AB65" s="16" t="s">
        <v>0</v>
      </c>
      <c r="AC65" s="1"/>
      <c r="AD65" s="1"/>
      <c r="AE65" s="1"/>
      <c r="AF65" s="1"/>
      <c r="AG65" s="284"/>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row>
    <row r="66" spans="1:64" s="283" customFormat="1" thickBot="1" x14ac:dyDescent="0.3">
      <c r="A66" s="413"/>
      <c r="B66" s="37"/>
      <c r="C66" s="377"/>
      <c r="D66" s="410" t="s">
        <v>1537</v>
      </c>
      <c r="E66" s="409"/>
      <c r="F66" s="407">
        <v>1894</v>
      </c>
      <c r="G66" s="373">
        <v>2</v>
      </c>
      <c r="H66" s="372" t="s">
        <v>2334</v>
      </c>
      <c r="I66" s="31"/>
      <c r="J66" s="30"/>
      <c r="K66" s="30"/>
      <c r="L66" s="29"/>
      <c r="M66" s="371" t="str">
        <f t="shared" si="26"/>
        <v/>
      </c>
      <c r="N66" s="371" t="str">
        <f t="shared" si="27"/>
        <v>◄</v>
      </c>
      <c r="O66" s="56"/>
      <c r="P66" s="54"/>
      <c r="Q66" s="371" t="str">
        <f t="shared" si="28"/>
        <v/>
      </c>
      <c r="R66" s="371" t="str">
        <f t="shared" si="29"/>
        <v>◄</v>
      </c>
      <c r="S66" s="55"/>
      <c r="T66" s="54"/>
      <c r="U66" s="370"/>
      <c r="V66" s="52"/>
      <c r="W66" s="369">
        <f t="shared" si="30"/>
        <v>0</v>
      </c>
      <c r="X66" s="368">
        <f t="shared" si="30"/>
        <v>0</v>
      </c>
      <c r="Y66" s="49"/>
      <c r="Z66" s="367">
        <f t="shared" si="31"/>
        <v>0</v>
      </c>
      <c r="AA66" s="366">
        <f t="shared" si="31"/>
        <v>0</v>
      </c>
      <c r="AB66" s="16" t="s">
        <v>0</v>
      </c>
      <c r="AC66" s="1"/>
      <c r="AD66" s="1"/>
      <c r="AE66" s="1"/>
      <c r="AF66" s="1"/>
      <c r="AG66" s="284"/>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row>
    <row r="67" spans="1:64" ht="24" thickTop="1" thickBot="1" x14ac:dyDescent="0.3">
      <c r="A67" s="365"/>
      <c r="B67" s="14">
        <f>ROWS(B68:B91)-1</f>
        <v>23</v>
      </c>
      <c r="C67" s="186" t="s">
        <v>2335</v>
      </c>
      <c r="D67" s="12"/>
      <c r="E67" s="12"/>
      <c r="F67" s="364"/>
      <c r="G67" s="10"/>
      <c r="H67" s="100"/>
      <c r="I67" s="99" t="s">
        <v>1536</v>
      </c>
      <c r="J67" s="99" t="s">
        <v>0</v>
      </c>
      <c r="K67" s="363" t="s">
        <v>1535</v>
      </c>
      <c r="L67" s="411" t="s">
        <v>4571</v>
      </c>
      <c r="M67" s="97"/>
      <c r="N67" s="380" t="str">
        <f>IF(COUNTIF(M68:M89,"?")&gt;0,"?",IF(AND(O67="◄",P67="►"),"◄►",IF(O67="◄","◄",IF(P67="►","►",""))))</f>
        <v>◄</v>
      </c>
      <c r="O67" s="43" t="str">
        <f>IF(SUM(O68:O89)+1=ROWS(O68:O89)-COUNTIF(O68:O89,"-"),"","◄")</f>
        <v>◄</v>
      </c>
      <c r="P67" s="42" t="str">
        <f>IF(SUM(P68:P89)&gt;0,"►","")</f>
        <v/>
      </c>
      <c r="Q67" s="45"/>
      <c r="R67" s="380" t="str">
        <f>IF(COUNTIF(Q68:Q89,"?")&gt;0,"?",IF(AND(S67="◄",T67="►"),"◄►",IF(S67="◄","◄",IF(T67="►","►",""))))</f>
        <v>◄</v>
      </c>
      <c r="S67" s="43" t="str">
        <f>IF(SUM(S68:S89)+1=ROWS(S68:S89)-COUNTIF(S68:S89,"-"),"","◄")</f>
        <v>◄</v>
      </c>
      <c r="T67" s="42" t="str">
        <f>IF(SUM(T68:T89)&gt;0,"►","")</f>
        <v/>
      </c>
      <c r="U67" s="61">
        <f>ROWS(U68:U91)-1</f>
        <v>23</v>
      </c>
      <c r="V67" s="41">
        <f>SUM(V68:V89)-V91</f>
        <v>0</v>
      </c>
      <c r="W67" s="94" t="s">
        <v>51</v>
      </c>
      <c r="X67" s="93"/>
      <c r="Y67" s="41">
        <f>SUM(Y68:Y89)-Y91</f>
        <v>0</v>
      </c>
      <c r="Z67" s="94" t="s">
        <v>51</v>
      </c>
      <c r="AA67" s="93"/>
      <c r="AB67" s="5" t="s">
        <v>0</v>
      </c>
      <c r="AC67" s="379"/>
    </row>
    <row r="68" spans="1:64" s="283" customFormat="1" ht="13.8" x14ac:dyDescent="0.25">
      <c r="A68" s="413"/>
      <c r="B68" s="37"/>
      <c r="C68" s="377"/>
      <c r="D68" s="376" t="s">
        <v>2336</v>
      </c>
      <c r="E68" s="375"/>
      <c r="F68" s="407">
        <v>1898</v>
      </c>
      <c r="G68" s="373">
        <v>0.1</v>
      </c>
      <c r="H68" s="372" t="s">
        <v>2337</v>
      </c>
      <c r="I68" s="31"/>
      <c r="J68" s="30"/>
      <c r="K68" s="30"/>
      <c r="L68" s="29"/>
      <c r="M68" s="371" t="str">
        <f t="shared" ref="M68:M75" si="32">IF(N68="?","?","")</f>
        <v/>
      </c>
      <c r="N68" s="371" t="str">
        <f t="shared" ref="N68:N75" si="33">IF(AND(O68="",P68&gt;0),"?",IF(O68="","◄",IF(P68&gt;=1,"►","")))</f>
        <v>◄</v>
      </c>
      <c r="O68" s="56"/>
      <c r="P68" s="54"/>
      <c r="Q68" s="371" t="str">
        <f t="shared" ref="Q68:Q75" si="34">IF(R68="?","?","")</f>
        <v/>
      </c>
      <c r="R68" s="371" t="str">
        <f t="shared" ref="R68:R75" si="35">IF(AND(S68="",T68&gt;0),"?",IF(S68="","◄",IF(T68&gt;=1,"►","")))</f>
        <v>◄</v>
      </c>
      <c r="S68" s="55"/>
      <c r="T68" s="54"/>
      <c r="U68" s="370"/>
      <c r="V68" s="52"/>
      <c r="W68" s="369">
        <f t="shared" ref="W68:X75" si="36">(O68*V68)</f>
        <v>0</v>
      </c>
      <c r="X68" s="368">
        <f t="shared" si="36"/>
        <v>0</v>
      </c>
      <c r="Y68" s="49"/>
      <c r="Z68" s="367">
        <f t="shared" ref="Z68:AA75" si="37">(S68*Y68)</f>
        <v>0</v>
      </c>
      <c r="AA68" s="366">
        <f t="shared" si="37"/>
        <v>0</v>
      </c>
      <c r="AB68" s="16" t="s">
        <v>0</v>
      </c>
      <c r="AC68" s="1"/>
      <c r="AD68" s="1"/>
      <c r="AE68" s="1"/>
      <c r="AF68" s="1"/>
      <c r="AG68" s="284"/>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row>
    <row r="69" spans="1:64" s="283" customFormat="1" ht="13.8" x14ac:dyDescent="0.25">
      <c r="A69" s="413"/>
      <c r="B69" s="37"/>
      <c r="C69" s="377"/>
      <c r="D69" s="376" t="s">
        <v>2338</v>
      </c>
      <c r="E69" s="375"/>
      <c r="F69" s="407">
        <v>1895</v>
      </c>
      <c r="G69" s="373">
        <v>0.15</v>
      </c>
      <c r="H69" s="372" t="s">
        <v>2339</v>
      </c>
      <c r="I69" s="31"/>
      <c r="J69" s="30"/>
      <c r="K69" s="30"/>
      <c r="L69" s="29"/>
      <c r="M69" s="371" t="str">
        <f t="shared" si="32"/>
        <v/>
      </c>
      <c r="N69" s="371" t="str">
        <f t="shared" si="33"/>
        <v>◄</v>
      </c>
      <c r="O69" s="56"/>
      <c r="P69" s="54"/>
      <c r="Q69" s="371" t="str">
        <f t="shared" si="34"/>
        <v/>
      </c>
      <c r="R69" s="371" t="str">
        <f t="shared" si="35"/>
        <v>◄</v>
      </c>
      <c r="S69" s="55"/>
      <c r="T69" s="54"/>
      <c r="U69" s="370"/>
      <c r="V69" s="52"/>
      <c r="W69" s="369">
        <f t="shared" si="36"/>
        <v>0</v>
      </c>
      <c r="X69" s="368">
        <f t="shared" si="36"/>
        <v>0</v>
      </c>
      <c r="Y69" s="49"/>
      <c r="Z69" s="367">
        <f t="shared" si="37"/>
        <v>0</v>
      </c>
      <c r="AA69" s="366">
        <f t="shared" si="37"/>
        <v>0</v>
      </c>
      <c r="AB69" s="16" t="s">
        <v>0</v>
      </c>
      <c r="AC69" s="1"/>
      <c r="AD69" s="1"/>
      <c r="AE69" s="1"/>
      <c r="AF69" s="1"/>
      <c r="AG69" s="284"/>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row>
    <row r="70" spans="1:64" s="283" customFormat="1" ht="13.8" x14ac:dyDescent="0.25">
      <c r="A70" s="413"/>
      <c r="B70" s="37"/>
      <c r="C70" s="377"/>
      <c r="D70" s="410" t="s">
        <v>1534</v>
      </c>
      <c r="E70" s="409"/>
      <c r="F70" s="407">
        <v>1895</v>
      </c>
      <c r="G70" s="373">
        <v>0.15</v>
      </c>
      <c r="H70" s="386" t="s">
        <v>2340</v>
      </c>
      <c r="I70" s="31"/>
      <c r="J70" s="30"/>
      <c r="K70" s="30"/>
      <c r="L70" s="29"/>
      <c r="M70" s="371" t="str">
        <f t="shared" si="32"/>
        <v/>
      </c>
      <c r="N70" s="371" t="str">
        <f t="shared" si="33"/>
        <v>◄</v>
      </c>
      <c r="O70" s="56"/>
      <c r="P70" s="54"/>
      <c r="Q70" s="371" t="str">
        <f t="shared" si="34"/>
        <v/>
      </c>
      <c r="R70" s="371" t="str">
        <f t="shared" si="35"/>
        <v>◄</v>
      </c>
      <c r="S70" s="55"/>
      <c r="T70" s="54"/>
      <c r="U70" s="370"/>
      <c r="V70" s="52"/>
      <c r="W70" s="369">
        <f t="shared" si="36"/>
        <v>0</v>
      </c>
      <c r="X70" s="368">
        <f t="shared" si="36"/>
        <v>0</v>
      </c>
      <c r="Y70" s="49"/>
      <c r="Z70" s="367">
        <f t="shared" si="37"/>
        <v>0</v>
      </c>
      <c r="AA70" s="366">
        <f t="shared" si="37"/>
        <v>0</v>
      </c>
      <c r="AB70" s="16" t="s">
        <v>0</v>
      </c>
      <c r="AC70" s="1"/>
      <c r="AD70" s="1"/>
      <c r="AE70" s="1"/>
      <c r="AF70" s="1"/>
      <c r="AG70" s="284"/>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row>
    <row r="71" spans="1:64" s="283" customFormat="1" ht="13.8" x14ac:dyDescent="0.25">
      <c r="A71" s="413"/>
      <c r="B71" s="37"/>
      <c r="C71" s="377"/>
      <c r="D71" s="376" t="s">
        <v>2341</v>
      </c>
      <c r="E71" s="375"/>
      <c r="F71" s="407">
        <v>1895</v>
      </c>
      <c r="G71" s="373">
        <v>0.2</v>
      </c>
      <c r="H71" s="372" t="s">
        <v>2342</v>
      </c>
      <c r="I71" s="31"/>
      <c r="J71" s="30"/>
      <c r="K71" s="30"/>
      <c r="L71" s="29"/>
      <c r="M71" s="371" t="str">
        <f t="shared" si="32"/>
        <v/>
      </c>
      <c r="N71" s="371" t="str">
        <f t="shared" si="33"/>
        <v>◄</v>
      </c>
      <c r="O71" s="56"/>
      <c r="P71" s="54"/>
      <c r="Q71" s="371" t="str">
        <f t="shared" si="34"/>
        <v/>
      </c>
      <c r="R71" s="371" t="str">
        <f t="shared" si="35"/>
        <v>◄</v>
      </c>
      <c r="S71" s="55"/>
      <c r="T71" s="54"/>
      <c r="U71" s="370"/>
      <c r="V71" s="52"/>
      <c r="W71" s="369">
        <f t="shared" si="36"/>
        <v>0</v>
      </c>
      <c r="X71" s="368">
        <f t="shared" si="36"/>
        <v>0</v>
      </c>
      <c r="Y71" s="49"/>
      <c r="Z71" s="367">
        <f t="shared" si="37"/>
        <v>0</v>
      </c>
      <c r="AA71" s="366">
        <f t="shared" si="37"/>
        <v>0</v>
      </c>
      <c r="AB71" s="16" t="s">
        <v>0</v>
      </c>
      <c r="AC71" s="1"/>
      <c r="AD71" s="1"/>
      <c r="AE71" s="1"/>
      <c r="AF71" s="1"/>
      <c r="AG71" s="284"/>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row>
    <row r="72" spans="1:64" s="283" customFormat="1" ht="13.8" x14ac:dyDescent="0.25">
      <c r="A72" s="413"/>
      <c r="B72" s="37"/>
      <c r="C72" s="377"/>
      <c r="D72" s="376" t="s">
        <v>2343</v>
      </c>
      <c r="E72" s="375"/>
      <c r="F72" s="407">
        <v>1895</v>
      </c>
      <c r="G72" s="373">
        <v>0.25</v>
      </c>
      <c r="H72" s="372" t="s">
        <v>2344</v>
      </c>
      <c r="I72" s="31"/>
      <c r="J72" s="30"/>
      <c r="K72" s="30"/>
      <c r="L72" s="29"/>
      <c r="M72" s="371" t="str">
        <f t="shared" si="32"/>
        <v/>
      </c>
      <c r="N72" s="371" t="str">
        <f t="shared" si="33"/>
        <v>◄</v>
      </c>
      <c r="O72" s="56"/>
      <c r="P72" s="54"/>
      <c r="Q72" s="371" t="str">
        <f t="shared" si="34"/>
        <v/>
      </c>
      <c r="R72" s="371" t="str">
        <f t="shared" si="35"/>
        <v>◄</v>
      </c>
      <c r="S72" s="55"/>
      <c r="T72" s="54"/>
      <c r="U72" s="370"/>
      <c r="V72" s="52"/>
      <c r="W72" s="369">
        <f t="shared" si="36"/>
        <v>0</v>
      </c>
      <c r="X72" s="368">
        <f t="shared" si="36"/>
        <v>0</v>
      </c>
      <c r="Y72" s="49"/>
      <c r="Z72" s="367">
        <f t="shared" si="37"/>
        <v>0</v>
      </c>
      <c r="AA72" s="366">
        <f t="shared" si="37"/>
        <v>0</v>
      </c>
      <c r="AB72" s="16" t="s">
        <v>0</v>
      </c>
      <c r="AC72" s="1"/>
      <c r="AD72" s="1"/>
      <c r="AE72" s="1"/>
      <c r="AF72" s="1"/>
      <c r="AG72" s="284"/>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row>
    <row r="73" spans="1:64" s="283" customFormat="1" ht="13.8" x14ac:dyDescent="0.25">
      <c r="A73" s="413"/>
      <c r="B73" s="37"/>
      <c r="C73" s="377"/>
      <c r="D73" s="376" t="s">
        <v>2345</v>
      </c>
      <c r="E73" s="375"/>
      <c r="F73" s="407">
        <v>1902</v>
      </c>
      <c r="G73" s="373">
        <v>0.3</v>
      </c>
      <c r="H73" s="372" t="s">
        <v>2346</v>
      </c>
      <c r="I73" s="31"/>
      <c r="J73" s="30"/>
      <c r="K73" s="30"/>
      <c r="L73" s="29"/>
      <c r="M73" s="371" t="str">
        <f t="shared" si="32"/>
        <v/>
      </c>
      <c r="N73" s="371" t="str">
        <f t="shared" si="33"/>
        <v>◄</v>
      </c>
      <c r="O73" s="56"/>
      <c r="P73" s="54"/>
      <c r="Q73" s="371" t="str">
        <f t="shared" si="34"/>
        <v/>
      </c>
      <c r="R73" s="371" t="str">
        <f t="shared" si="35"/>
        <v>◄</v>
      </c>
      <c r="S73" s="55"/>
      <c r="T73" s="54"/>
      <c r="U73" s="370"/>
      <c r="V73" s="52"/>
      <c r="W73" s="369">
        <f t="shared" si="36"/>
        <v>0</v>
      </c>
      <c r="X73" s="368">
        <f t="shared" si="36"/>
        <v>0</v>
      </c>
      <c r="Y73" s="49"/>
      <c r="Z73" s="367">
        <f t="shared" si="37"/>
        <v>0</v>
      </c>
      <c r="AA73" s="366">
        <f t="shared" si="37"/>
        <v>0</v>
      </c>
      <c r="AB73" s="16" t="s">
        <v>0</v>
      </c>
      <c r="AC73" s="1"/>
      <c r="AD73" s="1"/>
      <c r="AE73" s="1"/>
      <c r="AF73" s="1"/>
      <c r="AG73" s="284"/>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row>
    <row r="74" spans="1:64" s="283" customFormat="1" ht="13.8" x14ac:dyDescent="0.25">
      <c r="A74" s="413"/>
      <c r="B74" s="37"/>
      <c r="C74" s="377"/>
      <c r="D74" s="376" t="s">
        <v>2347</v>
      </c>
      <c r="E74" s="375"/>
      <c r="F74" s="407">
        <v>1902</v>
      </c>
      <c r="G74" s="373">
        <v>0.4</v>
      </c>
      <c r="H74" s="372" t="s">
        <v>2348</v>
      </c>
      <c r="I74" s="31"/>
      <c r="J74" s="30"/>
      <c r="K74" s="30"/>
      <c r="L74" s="29"/>
      <c r="M74" s="371" t="str">
        <f t="shared" si="32"/>
        <v/>
      </c>
      <c r="N74" s="371" t="str">
        <f t="shared" si="33"/>
        <v>◄</v>
      </c>
      <c r="O74" s="56"/>
      <c r="P74" s="54"/>
      <c r="Q74" s="371" t="str">
        <f t="shared" si="34"/>
        <v/>
      </c>
      <c r="R74" s="371" t="str">
        <f t="shared" si="35"/>
        <v>◄</v>
      </c>
      <c r="S74" s="55"/>
      <c r="T74" s="54"/>
      <c r="U74" s="370"/>
      <c r="V74" s="52"/>
      <c r="W74" s="369">
        <f t="shared" si="36"/>
        <v>0</v>
      </c>
      <c r="X74" s="368">
        <f t="shared" si="36"/>
        <v>0</v>
      </c>
      <c r="Y74" s="49"/>
      <c r="Z74" s="367">
        <f t="shared" si="37"/>
        <v>0</v>
      </c>
      <c r="AA74" s="366">
        <f t="shared" si="37"/>
        <v>0</v>
      </c>
      <c r="AB74" s="16" t="s">
        <v>0</v>
      </c>
      <c r="AC74" s="1"/>
      <c r="AD74" s="1"/>
      <c r="AE74" s="1"/>
      <c r="AF74" s="1"/>
      <c r="AG74" s="284"/>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row>
    <row r="75" spans="1:64" s="283" customFormat="1" ht="13.8" x14ac:dyDescent="0.25">
      <c r="A75" s="413"/>
      <c r="B75" s="37"/>
      <c r="C75" s="377"/>
      <c r="D75" s="410" t="s">
        <v>2349</v>
      </c>
      <c r="E75" s="409"/>
      <c r="F75" s="407">
        <v>1895</v>
      </c>
      <c r="G75" s="373">
        <v>0.5</v>
      </c>
      <c r="H75" s="386" t="s">
        <v>2350</v>
      </c>
      <c r="I75" s="31"/>
      <c r="J75" s="30"/>
      <c r="K75" s="30"/>
      <c r="L75" s="29"/>
      <c r="M75" s="371" t="str">
        <f t="shared" si="32"/>
        <v/>
      </c>
      <c r="N75" s="371" t="str">
        <f t="shared" si="33"/>
        <v>◄</v>
      </c>
      <c r="O75" s="56"/>
      <c r="P75" s="54"/>
      <c r="Q75" s="371" t="str">
        <f t="shared" si="34"/>
        <v/>
      </c>
      <c r="R75" s="371" t="str">
        <f t="shared" si="35"/>
        <v>◄</v>
      </c>
      <c r="S75" s="55"/>
      <c r="T75" s="54"/>
      <c r="U75" s="370"/>
      <c r="V75" s="52"/>
      <c r="W75" s="369">
        <f t="shared" si="36"/>
        <v>0</v>
      </c>
      <c r="X75" s="368">
        <f t="shared" si="36"/>
        <v>0</v>
      </c>
      <c r="Y75" s="49"/>
      <c r="Z75" s="367">
        <f t="shared" si="37"/>
        <v>0</v>
      </c>
      <c r="AA75" s="366">
        <f t="shared" si="37"/>
        <v>0</v>
      </c>
      <c r="AB75" s="16" t="s">
        <v>0</v>
      </c>
      <c r="AC75" s="1"/>
      <c r="AD75" s="1"/>
      <c r="AE75" s="1"/>
      <c r="AF75" s="1"/>
      <c r="AG75" s="284"/>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row>
    <row r="76" spans="1:64" s="283" customFormat="1" ht="13.8" x14ac:dyDescent="0.25">
      <c r="A76" s="413"/>
      <c r="B76" s="37"/>
      <c r="C76" s="377"/>
      <c r="D76" s="376" t="s">
        <v>2351</v>
      </c>
      <c r="E76" s="375"/>
      <c r="F76" s="407">
        <v>1895</v>
      </c>
      <c r="G76" s="373">
        <v>0.5</v>
      </c>
      <c r="H76" s="372" t="s">
        <v>2352</v>
      </c>
      <c r="I76" s="31"/>
      <c r="J76" s="30"/>
      <c r="K76" s="30"/>
      <c r="L76" s="29"/>
      <c r="M76" s="371"/>
      <c r="N76" s="371"/>
      <c r="O76" s="56"/>
      <c r="P76" s="54"/>
      <c r="Q76" s="371"/>
      <c r="R76" s="371"/>
      <c r="S76" s="55"/>
      <c r="T76" s="54"/>
      <c r="U76" s="370"/>
      <c r="V76" s="52"/>
      <c r="W76" s="369"/>
      <c r="X76" s="368"/>
      <c r="Y76" s="49"/>
      <c r="Z76" s="367"/>
      <c r="AA76" s="366"/>
      <c r="AB76" s="16"/>
      <c r="AC76" s="1"/>
      <c r="AD76" s="1"/>
      <c r="AE76" s="1"/>
      <c r="AF76" s="1"/>
      <c r="AG76" s="284"/>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row>
    <row r="77" spans="1:64" s="283" customFormat="1" ht="13.8" x14ac:dyDescent="0.25">
      <c r="A77" s="413"/>
      <c r="B77" s="37"/>
      <c r="C77" s="377"/>
      <c r="D77" s="376" t="s">
        <v>2353</v>
      </c>
      <c r="E77" s="375"/>
      <c r="F77" s="407">
        <v>1896</v>
      </c>
      <c r="G77" s="373">
        <v>0.6</v>
      </c>
      <c r="H77" s="372" t="s">
        <v>2354</v>
      </c>
      <c r="I77" s="31"/>
      <c r="J77" s="30"/>
      <c r="K77" s="30"/>
      <c r="L77" s="29"/>
      <c r="M77" s="371" t="str">
        <f t="shared" ref="M77:M90" si="38">IF(N77="?","?","")</f>
        <v/>
      </c>
      <c r="N77" s="371" t="str">
        <f t="shared" ref="N77:N90" si="39">IF(AND(O77="",P77&gt;0),"?",IF(O77="","◄",IF(P77&gt;=1,"►","")))</f>
        <v>◄</v>
      </c>
      <c r="O77" s="56"/>
      <c r="P77" s="54"/>
      <c r="Q77" s="371" t="str">
        <f t="shared" ref="Q77:Q90" si="40">IF(R77="?","?","")</f>
        <v/>
      </c>
      <c r="R77" s="371" t="str">
        <f t="shared" ref="R77:R90" si="41">IF(AND(S77="",T77&gt;0),"?",IF(S77="","◄",IF(T77&gt;=1,"►","")))</f>
        <v>◄</v>
      </c>
      <c r="S77" s="55"/>
      <c r="T77" s="54"/>
      <c r="U77" s="370"/>
      <c r="V77" s="52"/>
      <c r="W77" s="369">
        <f t="shared" ref="W77:W90" si="42">(O77*V77)</f>
        <v>0</v>
      </c>
      <c r="X77" s="368">
        <f t="shared" ref="X77:X90" si="43">(P77*W77)</f>
        <v>0</v>
      </c>
      <c r="Y77" s="49"/>
      <c r="Z77" s="367">
        <f t="shared" ref="Z77:Z90" si="44">(S77*Y77)</f>
        <v>0</v>
      </c>
      <c r="AA77" s="366">
        <f t="shared" ref="AA77:AA90" si="45">(T77*Z77)</f>
        <v>0</v>
      </c>
      <c r="AB77" s="16" t="s">
        <v>0</v>
      </c>
      <c r="AC77" s="1"/>
      <c r="AD77" s="1"/>
      <c r="AE77" s="1"/>
      <c r="AF77" s="1"/>
      <c r="AG77" s="284"/>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row>
    <row r="78" spans="1:64" s="283" customFormat="1" ht="13.8" x14ac:dyDescent="0.25">
      <c r="A78" s="413"/>
      <c r="B78" s="37"/>
      <c r="C78" s="377"/>
      <c r="D78" s="376" t="s">
        <v>2355</v>
      </c>
      <c r="E78" s="375"/>
      <c r="F78" s="407">
        <v>1902</v>
      </c>
      <c r="G78" s="373">
        <v>0.7</v>
      </c>
      <c r="H78" s="372" t="s">
        <v>2356</v>
      </c>
      <c r="I78" s="31"/>
      <c r="J78" s="30"/>
      <c r="K78" s="30"/>
      <c r="L78" s="29"/>
      <c r="M78" s="371" t="str">
        <f t="shared" si="38"/>
        <v/>
      </c>
      <c r="N78" s="371" t="str">
        <f t="shared" si="39"/>
        <v>◄</v>
      </c>
      <c r="O78" s="56"/>
      <c r="P78" s="54"/>
      <c r="Q78" s="371" t="str">
        <f t="shared" si="40"/>
        <v/>
      </c>
      <c r="R78" s="371" t="str">
        <f t="shared" si="41"/>
        <v>◄</v>
      </c>
      <c r="S78" s="55"/>
      <c r="T78" s="54"/>
      <c r="U78" s="370"/>
      <c r="V78" s="52"/>
      <c r="W78" s="369">
        <f t="shared" si="42"/>
        <v>0</v>
      </c>
      <c r="X78" s="368">
        <f t="shared" si="43"/>
        <v>0</v>
      </c>
      <c r="Y78" s="49"/>
      <c r="Z78" s="367">
        <f t="shared" si="44"/>
        <v>0</v>
      </c>
      <c r="AA78" s="366">
        <f t="shared" si="45"/>
        <v>0</v>
      </c>
      <c r="AB78" s="16" t="s">
        <v>0</v>
      </c>
      <c r="AC78" s="1"/>
      <c r="AD78" s="1"/>
      <c r="AE78" s="1"/>
      <c r="AF78" s="1"/>
      <c r="AG78" s="284"/>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row>
    <row r="79" spans="1:64" s="283" customFormat="1" ht="13.8" x14ac:dyDescent="0.25">
      <c r="A79" s="413"/>
      <c r="B79" s="37"/>
      <c r="C79" s="377"/>
      <c r="D79" s="410" t="s">
        <v>1533</v>
      </c>
      <c r="E79" s="409"/>
      <c r="F79" s="407">
        <v>1902</v>
      </c>
      <c r="G79" s="373">
        <v>0.7</v>
      </c>
      <c r="H79" s="386" t="s">
        <v>2357</v>
      </c>
      <c r="I79" s="31"/>
      <c r="J79" s="30"/>
      <c r="K79" s="30"/>
      <c r="L79" s="29"/>
      <c r="M79" s="371" t="str">
        <f t="shared" si="38"/>
        <v/>
      </c>
      <c r="N79" s="371" t="str">
        <f t="shared" si="39"/>
        <v>◄</v>
      </c>
      <c r="O79" s="56"/>
      <c r="P79" s="54"/>
      <c r="Q79" s="371" t="str">
        <f t="shared" si="40"/>
        <v/>
      </c>
      <c r="R79" s="371" t="str">
        <f t="shared" si="41"/>
        <v>◄</v>
      </c>
      <c r="S79" s="55"/>
      <c r="T79" s="54"/>
      <c r="U79" s="370"/>
      <c r="V79" s="52"/>
      <c r="W79" s="369">
        <f t="shared" si="42"/>
        <v>0</v>
      </c>
      <c r="X79" s="368">
        <f t="shared" si="43"/>
        <v>0</v>
      </c>
      <c r="Y79" s="49"/>
      <c r="Z79" s="367">
        <f t="shared" si="44"/>
        <v>0</v>
      </c>
      <c r="AA79" s="366">
        <f t="shared" si="45"/>
        <v>0</v>
      </c>
      <c r="AB79" s="16" t="s">
        <v>0</v>
      </c>
      <c r="AC79" s="1"/>
      <c r="AD79" s="1"/>
      <c r="AE79" s="1"/>
      <c r="AF79" s="1"/>
      <c r="AG79" s="284"/>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row>
    <row r="80" spans="1:64" s="283" customFormat="1" ht="13.8" x14ac:dyDescent="0.25">
      <c r="A80" s="413">
        <v>1</v>
      </c>
      <c r="B80" s="37"/>
      <c r="C80" s="377"/>
      <c r="D80" s="376" t="s">
        <v>2358</v>
      </c>
      <c r="E80" s="375"/>
      <c r="F80" s="407">
        <v>1902</v>
      </c>
      <c r="G80" s="373">
        <v>0.7</v>
      </c>
      <c r="H80" s="372" t="s">
        <v>2359</v>
      </c>
      <c r="I80" s="31" t="s">
        <v>2360</v>
      </c>
      <c r="J80" s="30"/>
      <c r="K80" s="30"/>
      <c r="L80" s="29"/>
      <c r="M80" s="371" t="str">
        <f t="shared" si="38"/>
        <v/>
      </c>
      <c r="N80" s="371" t="str">
        <f t="shared" si="39"/>
        <v>◄</v>
      </c>
      <c r="O80" s="56"/>
      <c r="P80" s="54"/>
      <c r="Q80" s="371" t="str">
        <f t="shared" si="40"/>
        <v/>
      </c>
      <c r="R80" s="371" t="str">
        <f t="shared" si="41"/>
        <v>◄</v>
      </c>
      <c r="S80" s="55"/>
      <c r="T80" s="54"/>
      <c r="U80" s="370"/>
      <c r="V80" s="52"/>
      <c r="W80" s="369">
        <f t="shared" si="42"/>
        <v>0</v>
      </c>
      <c r="X80" s="368">
        <f t="shared" si="43"/>
        <v>0</v>
      </c>
      <c r="Y80" s="49"/>
      <c r="Z80" s="367">
        <f t="shared" si="44"/>
        <v>0</v>
      </c>
      <c r="AA80" s="366">
        <f t="shared" si="45"/>
        <v>0</v>
      </c>
      <c r="AB80" s="16" t="s">
        <v>0</v>
      </c>
      <c r="AC80" s="1"/>
      <c r="AD80" s="1"/>
      <c r="AE80" s="1"/>
      <c r="AF80" s="1"/>
      <c r="AG80" s="284"/>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row>
    <row r="81" spans="1:64" s="283" customFormat="1" ht="13.8" x14ac:dyDescent="0.25">
      <c r="A81" s="413">
        <v>1</v>
      </c>
      <c r="B81" s="37"/>
      <c r="C81" s="377"/>
      <c r="D81" s="376" t="s">
        <v>2361</v>
      </c>
      <c r="E81" s="375"/>
      <c r="F81" s="407">
        <v>1902</v>
      </c>
      <c r="G81" s="373">
        <v>0.7</v>
      </c>
      <c r="H81" s="372" t="s">
        <v>2362</v>
      </c>
      <c r="I81" s="31" t="s">
        <v>2363</v>
      </c>
      <c r="J81" s="30"/>
      <c r="K81" s="30"/>
      <c r="L81" s="29"/>
      <c r="M81" s="371" t="str">
        <f t="shared" si="38"/>
        <v/>
      </c>
      <c r="N81" s="371" t="str">
        <f t="shared" si="39"/>
        <v>◄</v>
      </c>
      <c r="O81" s="56"/>
      <c r="P81" s="54"/>
      <c r="Q81" s="371" t="str">
        <f t="shared" si="40"/>
        <v/>
      </c>
      <c r="R81" s="371" t="str">
        <f t="shared" si="41"/>
        <v>◄</v>
      </c>
      <c r="S81" s="55"/>
      <c r="T81" s="54"/>
      <c r="U81" s="370"/>
      <c r="V81" s="52"/>
      <c r="W81" s="369">
        <f t="shared" si="42"/>
        <v>0</v>
      </c>
      <c r="X81" s="368">
        <f t="shared" si="43"/>
        <v>0</v>
      </c>
      <c r="Y81" s="49"/>
      <c r="Z81" s="367">
        <f t="shared" si="44"/>
        <v>0</v>
      </c>
      <c r="AA81" s="366">
        <f t="shared" si="45"/>
        <v>0</v>
      </c>
      <c r="AB81" s="16" t="s">
        <v>0</v>
      </c>
      <c r="AC81" s="1"/>
      <c r="AD81" s="1"/>
      <c r="AE81" s="1"/>
      <c r="AF81" s="1"/>
      <c r="AG81" s="284"/>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row>
    <row r="82" spans="1:64" s="283" customFormat="1" ht="13.8" x14ac:dyDescent="0.25">
      <c r="A82" s="413"/>
      <c r="B82" s="37"/>
      <c r="C82" s="377"/>
      <c r="D82" s="376" t="s">
        <v>2364</v>
      </c>
      <c r="E82" s="375"/>
      <c r="F82" s="407">
        <v>1896</v>
      </c>
      <c r="G82" s="373">
        <v>0.8</v>
      </c>
      <c r="H82" s="372" t="s">
        <v>2365</v>
      </c>
      <c r="I82" s="31"/>
      <c r="J82" s="30"/>
      <c r="K82" s="30"/>
      <c r="L82" s="29"/>
      <c r="M82" s="371" t="str">
        <f t="shared" si="38"/>
        <v/>
      </c>
      <c r="N82" s="371" t="str">
        <f t="shared" si="39"/>
        <v>◄</v>
      </c>
      <c r="O82" s="56"/>
      <c r="P82" s="54"/>
      <c r="Q82" s="371" t="str">
        <f t="shared" si="40"/>
        <v/>
      </c>
      <c r="R82" s="371" t="str">
        <f t="shared" si="41"/>
        <v>◄</v>
      </c>
      <c r="S82" s="55"/>
      <c r="T82" s="54"/>
      <c r="U82" s="370"/>
      <c r="V82" s="52"/>
      <c r="W82" s="369">
        <f t="shared" si="42"/>
        <v>0</v>
      </c>
      <c r="X82" s="368">
        <f t="shared" si="43"/>
        <v>0</v>
      </c>
      <c r="Y82" s="49"/>
      <c r="Z82" s="367">
        <f t="shared" si="44"/>
        <v>0</v>
      </c>
      <c r="AA82" s="366">
        <f t="shared" si="45"/>
        <v>0</v>
      </c>
      <c r="AB82" s="16" t="s">
        <v>0</v>
      </c>
      <c r="AC82" s="1"/>
      <c r="AD82" s="1"/>
      <c r="AE82" s="1"/>
      <c r="AF82" s="1"/>
      <c r="AG82" s="284"/>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row>
    <row r="83" spans="1:64" s="283" customFormat="1" ht="13.8" x14ac:dyDescent="0.25">
      <c r="A83" s="413"/>
      <c r="B83" s="37"/>
      <c r="C83" s="377"/>
      <c r="D83" s="410" t="s">
        <v>1532</v>
      </c>
      <c r="E83" s="409"/>
      <c r="F83" s="407">
        <v>1902</v>
      </c>
      <c r="G83" s="373">
        <v>0.8</v>
      </c>
      <c r="H83" s="386" t="s">
        <v>2366</v>
      </c>
      <c r="I83" s="31"/>
      <c r="J83" s="30"/>
      <c r="K83" s="30"/>
      <c r="L83" s="29"/>
      <c r="M83" s="371" t="str">
        <f t="shared" si="38"/>
        <v/>
      </c>
      <c r="N83" s="371" t="str">
        <f t="shared" si="39"/>
        <v>◄</v>
      </c>
      <c r="O83" s="56"/>
      <c r="P83" s="54"/>
      <c r="Q83" s="371" t="str">
        <f t="shared" si="40"/>
        <v/>
      </c>
      <c r="R83" s="371" t="str">
        <f t="shared" si="41"/>
        <v>◄</v>
      </c>
      <c r="S83" s="55"/>
      <c r="T83" s="54"/>
      <c r="U83" s="370"/>
      <c r="V83" s="52"/>
      <c r="W83" s="369">
        <f t="shared" si="42"/>
        <v>0</v>
      </c>
      <c r="X83" s="368">
        <f t="shared" si="43"/>
        <v>0</v>
      </c>
      <c r="Y83" s="49"/>
      <c r="Z83" s="367">
        <f t="shared" si="44"/>
        <v>0</v>
      </c>
      <c r="AA83" s="366">
        <f t="shared" si="45"/>
        <v>0</v>
      </c>
      <c r="AB83" s="16" t="s">
        <v>0</v>
      </c>
      <c r="AC83" s="1"/>
      <c r="AD83" s="1"/>
      <c r="AE83" s="1"/>
      <c r="AF83" s="1"/>
      <c r="AG83" s="284"/>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row>
    <row r="84" spans="1:64" s="283" customFormat="1" ht="13.8" x14ac:dyDescent="0.25">
      <c r="A84" s="413"/>
      <c r="B84" s="37"/>
      <c r="C84" s="377"/>
      <c r="D84" s="376" t="s">
        <v>2367</v>
      </c>
      <c r="E84" s="375"/>
      <c r="F84" s="407">
        <v>1902</v>
      </c>
      <c r="G84" s="373">
        <v>0.9</v>
      </c>
      <c r="H84" s="372" t="s">
        <v>2368</v>
      </c>
      <c r="I84" s="31"/>
      <c r="J84" s="30"/>
      <c r="K84" s="30"/>
      <c r="L84" s="29"/>
      <c r="M84" s="371" t="str">
        <f t="shared" si="38"/>
        <v/>
      </c>
      <c r="N84" s="371" t="str">
        <f t="shared" si="39"/>
        <v>◄</v>
      </c>
      <c r="O84" s="56"/>
      <c r="P84" s="54"/>
      <c r="Q84" s="371" t="str">
        <f t="shared" si="40"/>
        <v/>
      </c>
      <c r="R84" s="371" t="str">
        <f t="shared" si="41"/>
        <v>◄</v>
      </c>
      <c r="S84" s="55"/>
      <c r="T84" s="54"/>
      <c r="U84" s="370"/>
      <c r="V84" s="52"/>
      <c r="W84" s="369">
        <f t="shared" si="42"/>
        <v>0</v>
      </c>
      <c r="X84" s="368">
        <f t="shared" si="43"/>
        <v>0</v>
      </c>
      <c r="Y84" s="49"/>
      <c r="Z84" s="367">
        <f t="shared" si="44"/>
        <v>0</v>
      </c>
      <c r="AA84" s="366">
        <f t="shared" si="45"/>
        <v>0</v>
      </c>
      <c r="AB84" s="16" t="s">
        <v>0</v>
      </c>
      <c r="AC84" s="1"/>
      <c r="AD84" s="1"/>
      <c r="AE84" s="1"/>
      <c r="AF84" s="1"/>
      <c r="AG84" s="284"/>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row>
    <row r="85" spans="1:64" s="283" customFormat="1" ht="13.8" x14ac:dyDescent="0.25">
      <c r="A85" s="413"/>
      <c r="B85" s="37"/>
      <c r="C85" s="377"/>
      <c r="D85" s="410" t="s">
        <v>1531</v>
      </c>
      <c r="E85" s="409"/>
      <c r="F85" s="407">
        <v>1902</v>
      </c>
      <c r="G85" s="373">
        <v>0.9</v>
      </c>
      <c r="H85" s="386" t="s">
        <v>2369</v>
      </c>
      <c r="I85" s="31"/>
      <c r="J85" s="30"/>
      <c r="K85" s="30"/>
      <c r="L85" s="29"/>
      <c r="M85" s="371" t="str">
        <f t="shared" si="38"/>
        <v/>
      </c>
      <c r="N85" s="371" t="str">
        <f t="shared" si="39"/>
        <v>◄</v>
      </c>
      <c r="O85" s="56"/>
      <c r="P85" s="54"/>
      <c r="Q85" s="371" t="str">
        <f t="shared" si="40"/>
        <v/>
      </c>
      <c r="R85" s="371" t="str">
        <f t="shared" si="41"/>
        <v>◄</v>
      </c>
      <c r="S85" s="55"/>
      <c r="T85" s="54"/>
      <c r="U85" s="370"/>
      <c r="V85" s="52"/>
      <c r="W85" s="369">
        <f t="shared" si="42"/>
        <v>0</v>
      </c>
      <c r="X85" s="368">
        <f t="shared" si="43"/>
        <v>0</v>
      </c>
      <c r="Y85" s="49"/>
      <c r="Z85" s="367">
        <f t="shared" si="44"/>
        <v>0</v>
      </c>
      <c r="AA85" s="366">
        <f t="shared" si="45"/>
        <v>0</v>
      </c>
      <c r="AB85" s="16" t="s">
        <v>0</v>
      </c>
      <c r="AC85" s="1"/>
      <c r="AD85" s="1"/>
      <c r="AE85" s="1"/>
      <c r="AF85" s="1"/>
      <c r="AG85" s="284"/>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row>
    <row r="86" spans="1:64" s="283" customFormat="1" ht="13.8" x14ac:dyDescent="0.25">
      <c r="A86" s="413"/>
      <c r="B86" s="37"/>
      <c r="C86" s="377"/>
      <c r="D86" s="376" t="s">
        <v>2370</v>
      </c>
      <c r="E86" s="375"/>
      <c r="F86" s="407">
        <v>1895</v>
      </c>
      <c r="G86" s="373">
        <v>1</v>
      </c>
      <c r="H86" s="372" t="s">
        <v>2371</v>
      </c>
      <c r="I86" s="31"/>
      <c r="J86" s="30"/>
      <c r="K86" s="30"/>
      <c r="L86" s="29"/>
      <c r="M86" s="371" t="str">
        <f t="shared" si="38"/>
        <v/>
      </c>
      <c r="N86" s="371" t="str">
        <f t="shared" si="39"/>
        <v>◄</v>
      </c>
      <c r="O86" s="56"/>
      <c r="P86" s="54"/>
      <c r="Q86" s="371" t="str">
        <f t="shared" si="40"/>
        <v/>
      </c>
      <c r="R86" s="371" t="str">
        <f t="shared" si="41"/>
        <v>◄</v>
      </c>
      <c r="S86" s="55"/>
      <c r="T86" s="54"/>
      <c r="U86" s="370"/>
      <c r="V86" s="52"/>
      <c r="W86" s="369">
        <f t="shared" si="42"/>
        <v>0</v>
      </c>
      <c r="X86" s="368">
        <f t="shared" si="43"/>
        <v>0</v>
      </c>
      <c r="Y86" s="49"/>
      <c r="Z86" s="367">
        <f t="shared" si="44"/>
        <v>0</v>
      </c>
      <c r="AA86" s="366">
        <f t="shared" si="45"/>
        <v>0</v>
      </c>
      <c r="AB86" s="16" t="s">
        <v>0</v>
      </c>
      <c r="AC86" s="1"/>
      <c r="AD86" s="1"/>
      <c r="AE86" s="1"/>
      <c r="AF86" s="1"/>
      <c r="AG86" s="284"/>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row>
    <row r="87" spans="1:64" s="283" customFormat="1" ht="13.8" x14ac:dyDescent="0.25">
      <c r="A87" s="413"/>
      <c r="B87" s="37"/>
      <c r="C87" s="377"/>
      <c r="D87" s="410" t="s">
        <v>1530</v>
      </c>
      <c r="E87" s="409"/>
      <c r="F87" s="407">
        <v>1902</v>
      </c>
      <c r="G87" s="373">
        <v>1</v>
      </c>
      <c r="H87" s="386" t="s">
        <v>2372</v>
      </c>
      <c r="I87" s="31"/>
      <c r="J87" s="30"/>
      <c r="K87" s="30"/>
      <c r="L87" s="29"/>
      <c r="M87" s="371" t="str">
        <f t="shared" si="38"/>
        <v/>
      </c>
      <c r="N87" s="371" t="str">
        <f t="shared" si="39"/>
        <v>◄</v>
      </c>
      <c r="O87" s="56"/>
      <c r="P87" s="54"/>
      <c r="Q87" s="371" t="str">
        <f t="shared" si="40"/>
        <v/>
      </c>
      <c r="R87" s="371" t="str">
        <f t="shared" si="41"/>
        <v>◄</v>
      </c>
      <c r="S87" s="55"/>
      <c r="T87" s="54"/>
      <c r="U87" s="370"/>
      <c r="V87" s="52"/>
      <c r="W87" s="369">
        <f t="shared" si="42"/>
        <v>0</v>
      </c>
      <c r="X87" s="368">
        <f t="shared" si="43"/>
        <v>0</v>
      </c>
      <c r="Y87" s="49"/>
      <c r="Z87" s="367">
        <f t="shared" si="44"/>
        <v>0</v>
      </c>
      <c r="AA87" s="366">
        <f t="shared" si="45"/>
        <v>0</v>
      </c>
      <c r="AB87" s="16" t="s">
        <v>0</v>
      </c>
      <c r="AC87" s="1"/>
      <c r="AD87" s="1"/>
      <c r="AE87" s="1"/>
      <c r="AF87" s="1"/>
      <c r="AG87" s="284"/>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1:64" s="283" customFormat="1" ht="13.8" x14ac:dyDescent="0.25">
      <c r="A88" s="413"/>
      <c r="B88" s="37"/>
      <c r="C88" s="377"/>
      <c r="D88" s="410" t="s">
        <v>1529</v>
      </c>
      <c r="E88" s="409"/>
      <c r="F88" s="407">
        <v>1902</v>
      </c>
      <c r="G88" s="373">
        <v>1</v>
      </c>
      <c r="H88" s="386" t="s">
        <v>2373</v>
      </c>
      <c r="I88" s="31"/>
      <c r="J88" s="30"/>
      <c r="K88" s="30"/>
      <c r="L88" s="29"/>
      <c r="M88" s="371" t="str">
        <f t="shared" si="38"/>
        <v/>
      </c>
      <c r="N88" s="371" t="str">
        <f t="shared" si="39"/>
        <v>◄</v>
      </c>
      <c r="O88" s="56"/>
      <c r="P88" s="54"/>
      <c r="Q88" s="371" t="str">
        <f t="shared" si="40"/>
        <v/>
      </c>
      <c r="R88" s="371" t="str">
        <f t="shared" si="41"/>
        <v>◄</v>
      </c>
      <c r="S88" s="55"/>
      <c r="T88" s="54"/>
      <c r="U88" s="370"/>
      <c r="V88" s="52"/>
      <c r="W88" s="369">
        <f t="shared" si="42"/>
        <v>0</v>
      </c>
      <c r="X88" s="368">
        <f t="shared" si="43"/>
        <v>0</v>
      </c>
      <c r="Y88" s="49"/>
      <c r="Z88" s="367">
        <f t="shared" si="44"/>
        <v>0</v>
      </c>
      <c r="AA88" s="366">
        <f t="shared" si="45"/>
        <v>0</v>
      </c>
      <c r="AB88" s="16" t="s">
        <v>0</v>
      </c>
      <c r="AC88" s="1"/>
      <c r="AD88" s="1"/>
      <c r="AE88" s="1"/>
      <c r="AF88" s="1"/>
      <c r="AG88" s="284"/>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row>
    <row r="89" spans="1:64" s="283" customFormat="1" ht="13.8" x14ac:dyDescent="0.25">
      <c r="A89" s="413"/>
      <c r="B89" s="37"/>
      <c r="C89" s="377"/>
      <c r="D89" s="376" t="s">
        <v>2374</v>
      </c>
      <c r="E89" s="375"/>
      <c r="F89" s="407">
        <v>1897</v>
      </c>
      <c r="G89" s="373">
        <v>2</v>
      </c>
      <c r="H89" s="372" t="s">
        <v>2375</v>
      </c>
      <c r="I89" s="31"/>
      <c r="J89" s="30"/>
      <c r="K89" s="30"/>
      <c r="L89" s="29"/>
      <c r="M89" s="371" t="str">
        <f t="shared" si="38"/>
        <v/>
      </c>
      <c r="N89" s="371" t="str">
        <f t="shared" si="39"/>
        <v>◄</v>
      </c>
      <c r="O89" s="56"/>
      <c r="P89" s="54"/>
      <c r="Q89" s="371" t="str">
        <f t="shared" si="40"/>
        <v/>
      </c>
      <c r="R89" s="371" t="str">
        <f t="shared" si="41"/>
        <v>◄</v>
      </c>
      <c r="S89" s="55"/>
      <c r="T89" s="54"/>
      <c r="U89" s="370"/>
      <c r="V89" s="52"/>
      <c r="W89" s="369">
        <f t="shared" si="42"/>
        <v>0</v>
      </c>
      <c r="X89" s="368">
        <f t="shared" si="43"/>
        <v>0</v>
      </c>
      <c r="Y89" s="49"/>
      <c r="Z89" s="367">
        <f t="shared" si="44"/>
        <v>0</v>
      </c>
      <c r="AA89" s="366">
        <f t="shared" si="45"/>
        <v>0</v>
      </c>
      <c r="AB89" s="16" t="s">
        <v>0</v>
      </c>
      <c r="AC89" s="1"/>
      <c r="AD89" s="1"/>
      <c r="AE89" s="1"/>
      <c r="AF89" s="1"/>
      <c r="AG89" s="284"/>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row>
    <row r="90" spans="1:64" s="283" customFormat="1" thickBot="1" x14ac:dyDescent="0.3">
      <c r="A90" s="413"/>
      <c r="B90" s="37"/>
      <c r="C90" s="377"/>
      <c r="D90" s="410" t="s">
        <v>1528</v>
      </c>
      <c r="E90" s="409"/>
      <c r="F90" s="407">
        <v>1902</v>
      </c>
      <c r="G90" s="373">
        <v>2</v>
      </c>
      <c r="H90" s="386" t="s">
        <v>2376</v>
      </c>
      <c r="I90" s="31"/>
      <c r="J90" s="30"/>
      <c r="K90" s="30"/>
      <c r="L90" s="29"/>
      <c r="M90" s="371" t="str">
        <f t="shared" si="38"/>
        <v/>
      </c>
      <c r="N90" s="371" t="str">
        <f t="shared" si="39"/>
        <v>◄</v>
      </c>
      <c r="O90" s="56"/>
      <c r="P90" s="54"/>
      <c r="Q90" s="371" t="str">
        <f t="shared" si="40"/>
        <v/>
      </c>
      <c r="R90" s="371" t="str">
        <f t="shared" si="41"/>
        <v>◄</v>
      </c>
      <c r="S90" s="55"/>
      <c r="T90" s="54"/>
      <c r="U90" s="370"/>
      <c r="V90" s="52"/>
      <c r="W90" s="369">
        <f t="shared" si="42"/>
        <v>0</v>
      </c>
      <c r="X90" s="368">
        <f t="shared" si="43"/>
        <v>0</v>
      </c>
      <c r="Y90" s="49"/>
      <c r="Z90" s="367">
        <f t="shared" si="44"/>
        <v>0</v>
      </c>
      <c r="AA90" s="366">
        <f t="shared" si="45"/>
        <v>0</v>
      </c>
      <c r="AB90" s="16" t="s">
        <v>0</v>
      </c>
      <c r="AC90" s="1"/>
      <c r="AD90" s="1"/>
      <c r="AE90" s="1"/>
      <c r="AF90" s="1"/>
      <c r="AG90" s="284"/>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row>
    <row r="91" spans="1:64" ht="16.8" thickTop="1" thickBot="1" x14ac:dyDescent="0.3">
      <c r="A91" s="365"/>
      <c r="B91" s="14">
        <f>ROWS(B92:B114)-1</f>
        <v>22</v>
      </c>
      <c r="C91" s="186" t="s">
        <v>2377</v>
      </c>
      <c r="D91" s="12"/>
      <c r="E91" s="12"/>
      <c r="F91" s="364"/>
      <c r="G91" s="10"/>
      <c r="H91" s="100"/>
      <c r="I91" s="99">
        <v>937</v>
      </c>
      <c r="J91" s="99" t="s">
        <v>0</v>
      </c>
      <c r="K91" s="363" t="s">
        <v>1527</v>
      </c>
      <c r="L91" s="6">
        <v>0</v>
      </c>
      <c r="M91" s="97"/>
      <c r="N91" s="380" t="str">
        <f>IF(COUNTIF(M92:M111,"?")&gt;0,"?",IF(AND(O91="◄",P91="►"),"◄►",IF(O91="◄","◄",IF(P91="►","►",""))))</f>
        <v>◄</v>
      </c>
      <c r="O91" s="43" t="str">
        <f>IF(SUM(O92:O111)+1=ROWS(O92:O111)-COUNTIF(O92:O111,"-"),"","◄")</f>
        <v>◄</v>
      </c>
      <c r="P91" s="42" t="str">
        <f>IF(SUM(P92:P111)&gt;0,"►","")</f>
        <v/>
      </c>
      <c r="Q91" s="45"/>
      <c r="R91" s="380" t="str">
        <f>IF(COUNTIF(Q92:Q111,"?")&gt;0,"?",IF(AND(S91="◄",T91="►"),"◄►",IF(S91="◄","◄",IF(T91="►","►",""))))</f>
        <v>◄</v>
      </c>
      <c r="S91" s="43" t="str">
        <f>IF(SUM(S92:S111)+1=ROWS(S92:S111)-COUNTIF(S92:S111,"-"),"","◄")</f>
        <v>◄</v>
      </c>
      <c r="T91" s="42" t="str">
        <f>IF(SUM(T92:T111)&gt;0,"►","")</f>
        <v/>
      </c>
      <c r="U91" s="61">
        <f>ROWS(U92:U114)-1</f>
        <v>22</v>
      </c>
      <c r="V91" s="41">
        <f>SUM(V92:V111)-V114</f>
        <v>0</v>
      </c>
      <c r="W91" s="94" t="s">
        <v>51</v>
      </c>
      <c r="X91" s="93"/>
      <c r="Y91" s="41">
        <f>SUM(Y92:Y111)-Y114</f>
        <v>0</v>
      </c>
      <c r="Z91" s="94" t="s">
        <v>51</v>
      </c>
      <c r="AA91" s="93"/>
      <c r="AB91" s="5" t="s">
        <v>0</v>
      </c>
      <c r="AC91" s="379"/>
    </row>
    <row r="92" spans="1:64" s="283" customFormat="1" ht="13.8" x14ac:dyDescent="0.25">
      <c r="A92" s="413"/>
      <c r="B92" s="37"/>
      <c r="C92" s="377"/>
      <c r="D92" s="376" t="s">
        <v>2378</v>
      </c>
      <c r="E92" s="375"/>
      <c r="F92" s="407">
        <v>1902</v>
      </c>
      <c r="G92" s="373">
        <v>0.1</v>
      </c>
      <c r="H92" s="372" t="s">
        <v>2379</v>
      </c>
      <c r="I92" s="31"/>
      <c r="J92" s="30"/>
      <c r="K92" s="30"/>
      <c r="L92" s="29"/>
      <c r="M92" s="371" t="str">
        <f t="shared" ref="M92:M113" si="46">IF(N92="?","?","")</f>
        <v/>
      </c>
      <c r="N92" s="371" t="str">
        <f t="shared" ref="N92:N113" si="47">IF(AND(O92="",P92&gt;0),"?",IF(O92="","◄",IF(P92&gt;=1,"►","")))</f>
        <v>◄</v>
      </c>
      <c r="O92" s="56"/>
      <c r="P92" s="54"/>
      <c r="Q92" s="371" t="str">
        <f t="shared" ref="Q92:Q113" si="48">IF(R92="?","?","")</f>
        <v/>
      </c>
      <c r="R92" s="371" t="str">
        <f t="shared" ref="R92:R113" si="49">IF(AND(S92="",T92&gt;0),"?",IF(S92="","◄",IF(T92&gt;=1,"►","")))</f>
        <v>◄</v>
      </c>
      <c r="S92" s="55"/>
      <c r="T92" s="54"/>
      <c r="U92" s="370"/>
      <c r="V92" s="52"/>
      <c r="W92" s="369">
        <f t="shared" ref="W92:W113" si="50">(O92*V92)</f>
        <v>0</v>
      </c>
      <c r="X92" s="368">
        <f t="shared" ref="X92:X113" si="51">(P92*W92)</f>
        <v>0</v>
      </c>
      <c r="Y92" s="49"/>
      <c r="Z92" s="367">
        <f t="shared" ref="Z92:Z113" si="52">(S92*Y92)</f>
        <v>0</v>
      </c>
      <c r="AA92" s="366">
        <f t="shared" ref="AA92:AA113" si="53">(T92*Z92)</f>
        <v>0</v>
      </c>
      <c r="AB92" s="16" t="s">
        <v>0</v>
      </c>
      <c r="AC92" s="1"/>
      <c r="AD92" s="1"/>
      <c r="AE92" s="1"/>
      <c r="AF92" s="1"/>
      <c r="AG92" s="284"/>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row>
    <row r="93" spans="1:64" s="283" customFormat="1" ht="13.8" x14ac:dyDescent="0.25">
      <c r="A93" s="413"/>
      <c r="B93" s="37"/>
      <c r="C93" s="377"/>
      <c r="D93" s="376" t="s">
        <v>2380</v>
      </c>
      <c r="E93" s="375"/>
      <c r="F93" s="407">
        <v>1902</v>
      </c>
      <c r="G93" s="373">
        <v>0.15</v>
      </c>
      <c r="H93" s="372" t="s">
        <v>2381</v>
      </c>
      <c r="I93" s="31"/>
      <c r="J93" s="30"/>
      <c r="K93" s="30"/>
      <c r="L93" s="29"/>
      <c r="M93" s="371" t="str">
        <f t="shared" si="46"/>
        <v/>
      </c>
      <c r="N93" s="371" t="str">
        <f t="shared" si="47"/>
        <v>◄</v>
      </c>
      <c r="O93" s="56"/>
      <c r="P93" s="54"/>
      <c r="Q93" s="371" t="str">
        <f t="shared" si="48"/>
        <v/>
      </c>
      <c r="R93" s="371" t="str">
        <f t="shared" si="49"/>
        <v>◄</v>
      </c>
      <c r="S93" s="55"/>
      <c r="T93" s="54"/>
      <c r="U93" s="370"/>
      <c r="V93" s="52"/>
      <c r="W93" s="369">
        <f t="shared" si="50"/>
        <v>0</v>
      </c>
      <c r="X93" s="368">
        <f t="shared" si="51"/>
        <v>0</v>
      </c>
      <c r="Y93" s="49"/>
      <c r="Z93" s="367">
        <f t="shared" si="52"/>
        <v>0</v>
      </c>
      <c r="AA93" s="366">
        <f t="shared" si="53"/>
        <v>0</v>
      </c>
      <c r="AB93" s="16" t="s">
        <v>0</v>
      </c>
      <c r="AC93" s="1"/>
      <c r="AD93" s="1"/>
      <c r="AE93" s="1"/>
      <c r="AF93" s="1"/>
      <c r="AG93" s="284"/>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row>
    <row r="94" spans="1:64" s="283" customFormat="1" ht="13.8" x14ac:dyDescent="0.25">
      <c r="A94" s="413"/>
      <c r="B94" s="37"/>
      <c r="C94" s="377"/>
      <c r="D94" s="376" t="s">
        <v>2382</v>
      </c>
      <c r="E94" s="375"/>
      <c r="F94" s="407">
        <v>1902</v>
      </c>
      <c r="G94" s="373">
        <v>0.2</v>
      </c>
      <c r="H94" s="372" t="s">
        <v>2383</v>
      </c>
      <c r="I94" s="31"/>
      <c r="J94" s="30"/>
      <c r="K94" s="30"/>
      <c r="L94" s="29"/>
      <c r="M94" s="371" t="str">
        <f t="shared" si="46"/>
        <v/>
      </c>
      <c r="N94" s="371" t="str">
        <f t="shared" si="47"/>
        <v>◄</v>
      </c>
      <c r="O94" s="56"/>
      <c r="P94" s="54"/>
      <c r="Q94" s="371" t="str">
        <f t="shared" si="48"/>
        <v/>
      </c>
      <c r="R94" s="371" t="str">
        <f t="shared" si="49"/>
        <v>◄</v>
      </c>
      <c r="S94" s="55"/>
      <c r="T94" s="54"/>
      <c r="U94" s="370"/>
      <c r="V94" s="52"/>
      <c r="W94" s="369">
        <f t="shared" si="50"/>
        <v>0</v>
      </c>
      <c r="X94" s="368">
        <f t="shared" si="51"/>
        <v>0</v>
      </c>
      <c r="Y94" s="49"/>
      <c r="Z94" s="367">
        <f t="shared" si="52"/>
        <v>0</v>
      </c>
      <c r="AA94" s="366">
        <f t="shared" si="53"/>
        <v>0</v>
      </c>
      <c r="AB94" s="16" t="s">
        <v>0</v>
      </c>
      <c r="AC94" s="1"/>
      <c r="AD94" s="1"/>
      <c r="AE94" s="1"/>
      <c r="AF94" s="1"/>
      <c r="AG94" s="284"/>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row>
    <row r="95" spans="1:64" s="283" customFormat="1" ht="13.8" x14ac:dyDescent="0.25">
      <c r="A95" s="413"/>
      <c r="B95" s="37"/>
      <c r="C95" s="377"/>
      <c r="D95" s="376" t="s">
        <v>2384</v>
      </c>
      <c r="E95" s="375"/>
      <c r="F95" s="407">
        <v>1902</v>
      </c>
      <c r="G95" s="373">
        <v>0.25</v>
      </c>
      <c r="H95" s="372" t="s">
        <v>2385</v>
      </c>
      <c r="I95" s="31"/>
      <c r="J95" s="30"/>
      <c r="K95" s="30"/>
      <c r="L95" s="29"/>
      <c r="M95" s="371" t="str">
        <f t="shared" si="46"/>
        <v/>
      </c>
      <c r="N95" s="371" t="str">
        <f t="shared" si="47"/>
        <v>◄</v>
      </c>
      <c r="O95" s="56"/>
      <c r="P95" s="54"/>
      <c r="Q95" s="371" t="str">
        <f t="shared" si="48"/>
        <v/>
      </c>
      <c r="R95" s="371" t="str">
        <f t="shared" si="49"/>
        <v>◄</v>
      </c>
      <c r="S95" s="55"/>
      <c r="T95" s="54"/>
      <c r="U95" s="370"/>
      <c r="V95" s="52"/>
      <c r="W95" s="369">
        <f t="shared" si="50"/>
        <v>0</v>
      </c>
      <c r="X95" s="368">
        <f t="shared" si="51"/>
        <v>0</v>
      </c>
      <c r="Y95" s="49"/>
      <c r="Z95" s="367">
        <f t="shared" si="52"/>
        <v>0</v>
      </c>
      <c r="AA95" s="366">
        <f t="shared" si="53"/>
        <v>0</v>
      </c>
      <c r="AB95" s="16" t="s">
        <v>0</v>
      </c>
      <c r="AC95" s="1"/>
      <c r="AD95" s="1"/>
      <c r="AE95" s="1"/>
      <c r="AF95" s="1"/>
      <c r="AG95" s="284"/>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row>
    <row r="96" spans="1:64" s="283" customFormat="1" ht="13.8" x14ac:dyDescent="0.25">
      <c r="A96" s="413"/>
      <c r="B96" s="37"/>
      <c r="C96" s="377"/>
      <c r="D96" s="376" t="s">
        <v>2386</v>
      </c>
      <c r="E96" s="375"/>
      <c r="F96" s="407">
        <v>1902</v>
      </c>
      <c r="G96" s="373">
        <v>0.3</v>
      </c>
      <c r="H96" s="372" t="s">
        <v>2387</v>
      </c>
      <c r="I96" s="31"/>
      <c r="J96" s="30"/>
      <c r="K96" s="30"/>
      <c r="L96" s="29"/>
      <c r="M96" s="371" t="str">
        <f t="shared" si="46"/>
        <v/>
      </c>
      <c r="N96" s="371" t="str">
        <f t="shared" si="47"/>
        <v>◄</v>
      </c>
      <c r="O96" s="56"/>
      <c r="P96" s="54"/>
      <c r="Q96" s="371" t="str">
        <f t="shared" si="48"/>
        <v/>
      </c>
      <c r="R96" s="371" t="str">
        <f t="shared" si="49"/>
        <v>◄</v>
      </c>
      <c r="S96" s="55"/>
      <c r="T96" s="54"/>
      <c r="U96" s="370"/>
      <c r="V96" s="52"/>
      <c r="W96" s="369">
        <f t="shared" si="50"/>
        <v>0</v>
      </c>
      <c r="X96" s="368">
        <f t="shared" si="51"/>
        <v>0</v>
      </c>
      <c r="Y96" s="49"/>
      <c r="Z96" s="367">
        <f t="shared" si="52"/>
        <v>0</v>
      </c>
      <c r="AA96" s="366">
        <f t="shared" si="53"/>
        <v>0</v>
      </c>
      <c r="AB96" s="16" t="s">
        <v>0</v>
      </c>
      <c r="AC96" s="1"/>
      <c r="AD96" s="1"/>
      <c r="AE96" s="1"/>
      <c r="AF96" s="1"/>
      <c r="AG96" s="284"/>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row>
    <row r="97" spans="1:64" s="283" customFormat="1" ht="13.8" x14ac:dyDescent="0.25">
      <c r="A97" s="413"/>
      <c r="B97" s="37"/>
      <c r="C97" s="377"/>
      <c r="D97" s="376" t="s">
        <v>2388</v>
      </c>
      <c r="E97" s="375"/>
      <c r="F97" s="407">
        <v>1912</v>
      </c>
      <c r="G97" s="373">
        <v>0.35</v>
      </c>
      <c r="H97" s="372" t="s">
        <v>2389</v>
      </c>
      <c r="I97" s="31"/>
      <c r="J97" s="30"/>
      <c r="K97" s="30"/>
      <c r="L97" s="29"/>
      <c r="M97" s="371" t="str">
        <f t="shared" si="46"/>
        <v/>
      </c>
      <c r="N97" s="371" t="str">
        <f t="shared" si="47"/>
        <v>◄</v>
      </c>
      <c r="O97" s="56"/>
      <c r="P97" s="54"/>
      <c r="Q97" s="371" t="str">
        <f t="shared" si="48"/>
        <v/>
      </c>
      <c r="R97" s="371" t="str">
        <f t="shared" si="49"/>
        <v>◄</v>
      </c>
      <c r="S97" s="55"/>
      <c r="T97" s="54"/>
      <c r="U97" s="370"/>
      <c r="V97" s="52"/>
      <c r="W97" s="369">
        <f t="shared" si="50"/>
        <v>0</v>
      </c>
      <c r="X97" s="368">
        <f t="shared" si="51"/>
        <v>0</v>
      </c>
      <c r="Y97" s="49"/>
      <c r="Z97" s="367">
        <f t="shared" si="52"/>
        <v>0</v>
      </c>
      <c r="AA97" s="366">
        <f t="shared" si="53"/>
        <v>0</v>
      </c>
      <c r="AB97" s="16" t="s">
        <v>0</v>
      </c>
      <c r="AC97" s="1"/>
      <c r="AD97" s="1"/>
      <c r="AE97" s="1"/>
      <c r="AF97" s="1"/>
      <c r="AG97" s="284"/>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row>
    <row r="98" spans="1:64" s="283" customFormat="1" ht="13.8" x14ac:dyDescent="0.25">
      <c r="A98" s="413"/>
      <c r="B98" s="37"/>
      <c r="C98" s="377"/>
      <c r="D98" s="376" t="s">
        <v>2390</v>
      </c>
      <c r="E98" s="375"/>
      <c r="F98" s="407">
        <v>1902</v>
      </c>
      <c r="G98" s="373">
        <v>0.4</v>
      </c>
      <c r="H98" s="372" t="s">
        <v>2391</v>
      </c>
      <c r="I98" s="31"/>
      <c r="J98" s="30"/>
      <c r="K98" s="30"/>
      <c r="L98" s="29"/>
      <c r="M98" s="371" t="str">
        <f t="shared" si="46"/>
        <v/>
      </c>
      <c r="N98" s="371" t="str">
        <f t="shared" si="47"/>
        <v>◄</v>
      </c>
      <c r="O98" s="56"/>
      <c r="P98" s="54"/>
      <c r="Q98" s="371" t="str">
        <f t="shared" si="48"/>
        <v/>
      </c>
      <c r="R98" s="371" t="str">
        <f t="shared" si="49"/>
        <v>◄</v>
      </c>
      <c r="S98" s="55"/>
      <c r="T98" s="54"/>
      <c r="U98" s="370"/>
      <c r="V98" s="52"/>
      <c r="W98" s="369">
        <f t="shared" si="50"/>
        <v>0</v>
      </c>
      <c r="X98" s="368">
        <f t="shared" si="51"/>
        <v>0</v>
      </c>
      <c r="Y98" s="49"/>
      <c r="Z98" s="367">
        <f t="shared" si="52"/>
        <v>0</v>
      </c>
      <c r="AA98" s="366">
        <f t="shared" si="53"/>
        <v>0</v>
      </c>
      <c r="AB98" s="16" t="s">
        <v>0</v>
      </c>
      <c r="AC98" s="1"/>
      <c r="AD98" s="1"/>
      <c r="AE98" s="1"/>
      <c r="AF98" s="1"/>
      <c r="AG98" s="284"/>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row>
    <row r="99" spans="1:64" s="283" customFormat="1" ht="13.8" x14ac:dyDescent="0.25">
      <c r="A99" s="413"/>
      <c r="B99" s="37"/>
      <c r="C99" s="377"/>
      <c r="D99" s="376" t="s">
        <v>2392</v>
      </c>
      <c r="E99" s="375"/>
      <c r="F99" s="407">
        <v>1902</v>
      </c>
      <c r="G99" s="373">
        <v>0.5</v>
      </c>
      <c r="H99" s="372" t="s">
        <v>2393</v>
      </c>
      <c r="I99" s="31"/>
      <c r="J99" s="30"/>
      <c r="K99" s="30"/>
      <c r="L99" s="29"/>
      <c r="M99" s="371" t="str">
        <f t="shared" si="46"/>
        <v/>
      </c>
      <c r="N99" s="371" t="str">
        <f t="shared" si="47"/>
        <v>◄</v>
      </c>
      <c r="O99" s="56"/>
      <c r="P99" s="54"/>
      <c r="Q99" s="371" t="str">
        <f t="shared" si="48"/>
        <v/>
      </c>
      <c r="R99" s="371" t="str">
        <f t="shared" si="49"/>
        <v>◄</v>
      </c>
      <c r="S99" s="55"/>
      <c r="T99" s="54"/>
      <c r="U99" s="370"/>
      <c r="V99" s="52"/>
      <c r="W99" s="369">
        <f t="shared" si="50"/>
        <v>0</v>
      </c>
      <c r="X99" s="368">
        <f t="shared" si="51"/>
        <v>0</v>
      </c>
      <c r="Y99" s="49"/>
      <c r="Z99" s="367">
        <f t="shared" si="52"/>
        <v>0</v>
      </c>
      <c r="AA99" s="366">
        <f t="shared" si="53"/>
        <v>0</v>
      </c>
      <c r="AB99" s="16" t="s">
        <v>0</v>
      </c>
      <c r="AC99" s="1"/>
      <c r="AD99" s="1"/>
      <c r="AE99" s="1"/>
      <c r="AF99" s="1"/>
      <c r="AG99" s="284"/>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row>
    <row r="100" spans="1:64" s="283" customFormat="1" ht="13.8" x14ac:dyDescent="0.25">
      <c r="A100" s="413"/>
      <c r="B100" s="37"/>
      <c r="C100" s="377"/>
      <c r="D100" s="376" t="s">
        <v>2394</v>
      </c>
      <c r="E100" s="375"/>
      <c r="F100" s="407">
        <v>1902</v>
      </c>
      <c r="G100" s="373">
        <v>0.55000000000000004</v>
      </c>
      <c r="H100" s="372" t="s">
        <v>2395</v>
      </c>
      <c r="I100" s="31"/>
      <c r="J100" s="30"/>
      <c r="K100" s="30"/>
      <c r="L100" s="29"/>
      <c r="M100" s="371" t="str">
        <f t="shared" si="46"/>
        <v/>
      </c>
      <c r="N100" s="371" t="str">
        <f t="shared" si="47"/>
        <v>◄</v>
      </c>
      <c r="O100" s="56"/>
      <c r="P100" s="54"/>
      <c r="Q100" s="371" t="str">
        <f t="shared" si="48"/>
        <v/>
      </c>
      <c r="R100" s="371" t="str">
        <f t="shared" si="49"/>
        <v>◄</v>
      </c>
      <c r="S100" s="55"/>
      <c r="T100" s="54"/>
      <c r="U100" s="370"/>
      <c r="V100" s="52"/>
      <c r="W100" s="369">
        <f t="shared" si="50"/>
        <v>0</v>
      </c>
      <c r="X100" s="368">
        <f t="shared" si="51"/>
        <v>0</v>
      </c>
      <c r="Y100" s="49"/>
      <c r="Z100" s="367">
        <f t="shared" si="52"/>
        <v>0</v>
      </c>
      <c r="AA100" s="366">
        <f t="shared" si="53"/>
        <v>0</v>
      </c>
      <c r="AB100" s="16" t="s">
        <v>0</v>
      </c>
      <c r="AC100" s="1"/>
      <c r="AD100" s="1"/>
      <c r="AE100" s="1"/>
      <c r="AF100" s="1"/>
      <c r="AG100" s="284"/>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row>
    <row r="101" spans="1:64" s="283" customFormat="1" ht="13.8" x14ac:dyDescent="0.25">
      <c r="A101" s="413"/>
      <c r="B101" s="37"/>
      <c r="C101" s="377"/>
      <c r="D101" s="376" t="s">
        <v>2396</v>
      </c>
      <c r="E101" s="375"/>
      <c r="F101" s="407">
        <v>1902</v>
      </c>
      <c r="G101" s="373">
        <v>0.6</v>
      </c>
      <c r="H101" s="372" t="s">
        <v>2397</v>
      </c>
      <c r="I101" s="31"/>
      <c r="J101" s="30"/>
      <c r="K101" s="30"/>
      <c r="L101" s="29"/>
      <c r="M101" s="371" t="str">
        <f t="shared" si="46"/>
        <v/>
      </c>
      <c r="N101" s="371" t="str">
        <f t="shared" si="47"/>
        <v>◄</v>
      </c>
      <c r="O101" s="56"/>
      <c r="P101" s="54"/>
      <c r="Q101" s="371" t="str">
        <f t="shared" si="48"/>
        <v/>
      </c>
      <c r="R101" s="371" t="str">
        <f t="shared" si="49"/>
        <v>◄</v>
      </c>
      <c r="S101" s="55"/>
      <c r="T101" s="54"/>
      <c r="U101" s="370"/>
      <c r="V101" s="52"/>
      <c r="W101" s="369">
        <f t="shared" si="50"/>
        <v>0</v>
      </c>
      <c r="X101" s="368">
        <f t="shared" si="51"/>
        <v>0</v>
      </c>
      <c r="Y101" s="49"/>
      <c r="Z101" s="367">
        <f t="shared" si="52"/>
        <v>0</v>
      </c>
      <c r="AA101" s="366">
        <f t="shared" si="53"/>
        <v>0</v>
      </c>
      <c r="AB101" s="16" t="s">
        <v>0</v>
      </c>
      <c r="AC101" s="1"/>
      <c r="AD101" s="1"/>
      <c r="AE101" s="1"/>
      <c r="AF101" s="1"/>
      <c r="AG101" s="284"/>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row>
    <row r="102" spans="1:64" s="283" customFormat="1" ht="13.8" x14ac:dyDescent="0.25">
      <c r="A102" s="413"/>
      <c r="B102" s="37"/>
      <c r="C102" s="377"/>
      <c r="D102" s="376" t="s">
        <v>2398</v>
      </c>
      <c r="E102" s="375"/>
      <c r="F102" s="407">
        <v>1902</v>
      </c>
      <c r="G102" s="373">
        <v>0.7</v>
      </c>
      <c r="H102" s="372" t="s">
        <v>2399</v>
      </c>
      <c r="I102" s="31"/>
      <c r="J102" s="30"/>
      <c r="K102" s="30"/>
      <c r="L102" s="29"/>
      <c r="M102" s="371" t="str">
        <f t="shared" si="46"/>
        <v/>
      </c>
      <c r="N102" s="371" t="str">
        <f t="shared" si="47"/>
        <v>◄</v>
      </c>
      <c r="O102" s="56"/>
      <c r="P102" s="54"/>
      <c r="Q102" s="371" t="str">
        <f t="shared" si="48"/>
        <v/>
      </c>
      <c r="R102" s="371" t="str">
        <f t="shared" si="49"/>
        <v>◄</v>
      </c>
      <c r="S102" s="55"/>
      <c r="T102" s="54"/>
      <c r="U102" s="370"/>
      <c r="V102" s="52"/>
      <c r="W102" s="369">
        <f t="shared" si="50"/>
        <v>0</v>
      </c>
      <c r="X102" s="368">
        <f t="shared" si="51"/>
        <v>0</v>
      </c>
      <c r="Y102" s="49"/>
      <c r="Z102" s="367">
        <f t="shared" si="52"/>
        <v>0</v>
      </c>
      <c r="AA102" s="366">
        <f t="shared" si="53"/>
        <v>0</v>
      </c>
      <c r="AB102" s="16" t="s">
        <v>0</v>
      </c>
      <c r="AC102" s="1"/>
      <c r="AD102" s="1"/>
      <c r="AE102" s="1"/>
      <c r="AF102" s="1"/>
      <c r="AG102" s="284"/>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row>
    <row r="103" spans="1:64" s="283" customFormat="1" ht="13.8" x14ac:dyDescent="0.25">
      <c r="A103" s="413"/>
      <c r="B103" s="37"/>
      <c r="C103" s="377"/>
      <c r="D103" s="376" t="s">
        <v>2400</v>
      </c>
      <c r="E103" s="375"/>
      <c r="F103" s="407">
        <v>1902</v>
      </c>
      <c r="G103" s="373">
        <v>0.8</v>
      </c>
      <c r="H103" s="372" t="s">
        <v>2401</v>
      </c>
      <c r="I103" s="31"/>
      <c r="J103" s="30"/>
      <c r="K103" s="30"/>
      <c r="L103" s="29"/>
      <c r="M103" s="371" t="str">
        <f t="shared" si="46"/>
        <v/>
      </c>
      <c r="N103" s="371" t="str">
        <f t="shared" si="47"/>
        <v>◄</v>
      </c>
      <c r="O103" s="56"/>
      <c r="P103" s="54"/>
      <c r="Q103" s="371" t="str">
        <f t="shared" si="48"/>
        <v/>
      </c>
      <c r="R103" s="371" t="str">
        <f t="shared" si="49"/>
        <v>◄</v>
      </c>
      <c r="S103" s="55"/>
      <c r="T103" s="54"/>
      <c r="U103" s="370"/>
      <c r="V103" s="52"/>
      <c r="W103" s="369">
        <f t="shared" si="50"/>
        <v>0</v>
      </c>
      <c r="X103" s="368">
        <f t="shared" si="51"/>
        <v>0</v>
      </c>
      <c r="Y103" s="49"/>
      <c r="Z103" s="367">
        <f t="shared" si="52"/>
        <v>0</v>
      </c>
      <c r="AA103" s="366">
        <f t="shared" si="53"/>
        <v>0</v>
      </c>
      <c r="AB103" s="16" t="s">
        <v>0</v>
      </c>
      <c r="AC103" s="1"/>
      <c r="AD103" s="1"/>
      <c r="AE103" s="1"/>
      <c r="AF103" s="1"/>
      <c r="AG103" s="284"/>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row>
    <row r="104" spans="1:64" s="283" customFormat="1" ht="13.8" x14ac:dyDescent="0.25">
      <c r="A104" s="413"/>
      <c r="B104" s="37"/>
      <c r="C104" s="377"/>
      <c r="D104" s="376" t="s">
        <v>2402</v>
      </c>
      <c r="E104" s="375"/>
      <c r="F104" s="407">
        <v>1902</v>
      </c>
      <c r="G104" s="373">
        <v>0.9</v>
      </c>
      <c r="H104" s="372" t="s">
        <v>2403</v>
      </c>
      <c r="I104" s="31"/>
      <c r="J104" s="30"/>
      <c r="K104" s="30"/>
      <c r="L104" s="29"/>
      <c r="M104" s="371" t="str">
        <f t="shared" si="46"/>
        <v/>
      </c>
      <c r="N104" s="371" t="str">
        <f t="shared" si="47"/>
        <v>◄</v>
      </c>
      <c r="O104" s="56"/>
      <c r="P104" s="54"/>
      <c r="Q104" s="371" t="str">
        <f t="shared" si="48"/>
        <v/>
      </c>
      <c r="R104" s="371" t="str">
        <f t="shared" si="49"/>
        <v>◄</v>
      </c>
      <c r="S104" s="55"/>
      <c r="T104" s="54"/>
      <c r="U104" s="370"/>
      <c r="V104" s="52"/>
      <c r="W104" s="369">
        <f t="shared" si="50"/>
        <v>0</v>
      </c>
      <c r="X104" s="368">
        <f t="shared" si="51"/>
        <v>0</v>
      </c>
      <c r="Y104" s="49"/>
      <c r="Z104" s="367">
        <f t="shared" si="52"/>
        <v>0</v>
      </c>
      <c r="AA104" s="366">
        <f t="shared" si="53"/>
        <v>0</v>
      </c>
      <c r="AB104" s="16" t="s">
        <v>0</v>
      </c>
      <c r="AC104" s="1"/>
      <c r="AD104" s="1"/>
      <c r="AE104" s="1"/>
      <c r="AF104" s="1"/>
      <c r="AG104" s="284"/>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row>
    <row r="105" spans="1:64" s="283" customFormat="1" ht="13.8" x14ac:dyDescent="0.25">
      <c r="A105" s="413"/>
      <c r="B105" s="37"/>
      <c r="C105" s="377"/>
      <c r="D105" s="376" t="s">
        <v>2404</v>
      </c>
      <c r="E105" s="375"/>
      <c r="F105" s="407">
        <v>1902</v>
      </c>
      <c r="G105" s="373">
        <v>1</v>
      </c>
      <c r="H105" s="372" t="s">
        <v>2405</v>
      </c>
      <c r="I105" s="31"/>
      <c r="J105" s="30"/>
      <c r="K105" s="30"/>
      <c r="L105" s="29"/>
      <c r="M105" s="371" t="str">
        <f t="shared" si="46"/>
        <v/>
      </c>
      <c r="N105" s="371" t="str">
        <f t="shared" si="47"/>
        <v>◄</v>
      </c>
      <c r="O105" s="56"/>
      <c r="P105" s="54"/>
      <c r="Q105" s="371" t="str">
        <f t="shared" si="48"/>
        <v/>
      </c>
      <c r="R105" s="371" t="str">
        <f t="shared" si="49"/>
        <v>◄</v>
      </c>
      <c r="S105" s="55"/>
      <c r="T105" s="54"/>
      <c r="U105" s="370"/>
      <c r="V105" s="52"/>
      <c r="W105" s="369">
        <f t="shared" si="50"/>
        <v>0</v>
      </c>
      <c r="X105" s="368">
        <f t="shared" si="51"/>
        <v>0</v>
      </c>
      <c r="Y105" s="49"/>
      <c r="Z105" s="367">
        <f t="shared" si="52"/>
        <v>0</v>
      </c>
      <c r="AA105" s="366">
        <f t="shared" si="53"/>
        <v>0</v>
      </c>
      <c r="AB105" s="16" t="s">
        <v>0</v>
      </c>
      <c r="AC105" s="1"/>
      <c r="AD105" s="1"/>
      <c r="AE105" s="1"/>
      <c r="AF105" s="1"/>
      <c r="AG105" s="284"/>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row>
    <row r="106" spans="1:64" s="283" customFormat="1" ht="13.8" x14ac:dyDescent="0.25">
      <c r="A106" s="413"/>
      <c r="B106" s="37"/>
      <c r="C106" s="377"/>
      <c r="D106" s="376" t="s">
        <v>2406</v>
      </c>
      <c r="E106" s="375"/>
      <c r="F106" s="407">
        <v>1906</v>
      </c>
      <c r="G106" s="373">
        <v>1.1000000000000001</v>
      </c>
      <c r="H106" s="372" t="s">
        <v>2407</v>
      </c>
      <c r="I106" s="31"/>
      <c r="J106" s="30"/>
      <c r="K106" s="30"/>
      <c r="L106" s="29"/>
      <c r="M106" s="371" t="str">
        <f t="shared" si="46"/>
        <v/>
      </c>
      <c r="N106" s="371" t="str">
        <f t="shared" si="47"/>
        <v>◄</v>
      </c>
      <c r="O106" s="56"/>
      <c r="P106" s="54"/>
      <c r="Q106" s="371" t="str">
        <f t="shared" si="48"/>
        <v/>
      </c>
      <c r="R106" s="371" t="str">
        <f t="shared" si="49"/>
        <v>◄</v>
      </c>
      <c r="S106" s="55"/>
      <c r="T106" s="54"/>
      <c r="U106" s="370"/>
      <c r="V106" s="52"/>
      <c r="W106" s="369">
        <f t="shared" si="50"/>
        <v>0</v>
      </c>
      <c r="X106" s="368">
        <f t="shared" si="51"/>
        <v>0</v>
      </c>
      <c r="Y106" s="49"/>
      <c r="Z106" s="367">
        <f t="shared" si="52"/>
        <v>0</v>
      </c>
      <c r="AA106" s="366">
        <f t="shared" si="53"/>
        <v>0</v>
      </c>
      <c r="AB106" s="16" t="s">
        <v>0</v>
      </c>
      <c r="AC106" s="1"/>
      <c r="AD106" s="1"/>
      <c r="AE106" s="1"/>
      <c r="AF106" s="1"/>
      <c r="AG106" s="284"/>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row>
    <row r="107" spans="1:64" s="283" customFormat="1" ht="13.8" x14ac:dyDescent="0.25">
      <c r="A107" s="413"/>
      <c r="B107" s="37"/>
      <c r="C107" s="377"/>
      <c r="D107" s="376" t="s">
        <v>2408</v>
      </c>
      <c r="E107" s="375"/>
      <c r="F107" s="407">
        <v>1902</v>
      </c>
      <c r="G107" s="373">
        <v>2</v>
      </c>
      <c r="H107" s="372" t="s">
        <v>2409</v>
      </c>
      <c r="I107" s="31"/>
      <c r="J107" s="30"/>
      <c r="K107" s="30"/>
      <c r="L107" s="29"/>
      <c r="M107" s="371" t="str">
        <f t="shared" si="46"/>
        <v/>
      </c>
      <c r="N107" s="371" t="str">
        <f t="shared" si="47"/>
        <v>◄</v>
      </c>
      <c r="O107" s="56"/>
      <c r="P107" s="54"/>
      <c r="Q107" s="371" t="str">
        <f t="shared" si="48"/>
        <v/>
      </c>
      <c r="R107" s="371" t="str">
        <f t="shared" si="49"/>
        <v>◄</v>
      </c>
      <c r="S107" s="55"/>
      <c r="T107" s="54"/>
      <c r="U107" s="370"/>
      <c r="V107" s="52"/>
      <c r="W107" s="369">
        <f t="shared" si="50"/>
        <v>0</v>
      </c>
      <c r="X107" s="368">
        <f t="shared" si="51"/>
        <v>0</v>
      </c>
      <c r="Y107" s="49"/>
      <c r="Z107" s="367">
        <f t="shared" si="52"/>
        <v>0</v>
      </c>
      <c r="AA107" s="366">
        <f t="shared" si="53"/>
        <v>0</v>
      </c>
      <c r="AB107" s="16" t="s">
        <v>0</v>
      </c>
      <c r="AC107" s="1"/>
      <c r="AD107" s="1"/>
      <c r="AE107" s="1"/>
      <c r="AF107" s="1"/>
      <c r="AG107" s="284"/>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row>
    <row r="108" spans="1:64" s="283" customFormat="1" ht="13.8" x14ac:dyDescent="0.25">
      <c r="A108" s="413"/>
      <c r="B108" s="37"/>
      <c r="C108" s="377"/>
      <c r="D108" s="376" t="s">
        <v>2410</v>
      </c>
      <c r="E108" s="375"/>
      <c r="F108" s="407">
        <v>1902</v>
      </c>
      <c r="G108" s="373">
        <v>3</v>
      </c>
      <c r="H108" s="372" t="s">
        <v>2411</v>
      </c>
      <c r="I108" s="31"/>
      <c r="J108" s="30"/>
      <c r="K108" s="30"/>
      <c r="L108" s="29"/>
      <c r="M108" s="371" t="str">
        <f t="shared" si="46"/>
        <v/>
      </c>
      <c r="N108" s="371" t="str">
        <f t="shared" si="47"/>
        <v>◄</v>
      </c>
      <c r="O108" s="56"/>
      <c r="P108" s="54"/>
      <c r="Q108" s="371" t="str">
        <f t="shared" si="48"/>
        <v/>
      </c>
      <c r="R108" s="371" t="str">
        <f t="shared" si="49"/>
        <v>◄</v>
      </c>
      <c r="S108" s="55"/>
      <c r="T108" s="54"/>
      <c r="U108" s="370"/>
      <c r="V108" s="52"/>
      <c r="W108" s="369">
        <f t="shared" si="50"/>
        <v>0</v>
      </c>
      <c r="X108" s="368">
        <f t="shared" si="51"/>
        <v>0</v>
      </c>
      <c r="Y108" s="49"/>
      <c r="Z108" s="367">
        <f t="shared" si="52"/>
        <v>0</v>
      </c>
      <c r="AA108" s="366">
        <f t="shared" si="53"/>
        <v>0</v>
      </c>
      <c r="AB108" s="16" t="s">
        <v>0</v>
      </c>
      <c r="AC108" s="1"/>
      <c r="AD108" s="1"/>
      <c r="AE108" s="1"/>
      <c r="AF108" s="1"/>
      <c r="AG108" s="284"/>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row>
    <row r="109" spans="1:64" s="283" customFormat="1" ht="13.8" x14ac:dyDescent="0.25">
      <c r="A109" s="413"/>
      <c r="B109" s="37"/>
      <c r="C109" s="377"/>
      <c r="D109" s="376" t="s">
        <v>2412</v>
      </c>
      <c r="E109" s="375"/>
      <c r="F109" s="407">
        <v>1913</v>
      </c>
      <c r="G109" s="373">
        <v>4</v>
      </c>
      <c r="H109" s="372" t="s">
        <v>2413</v>
      </c>
      <c r="I109" s="31"/>
      <c r="J109" s="30"/>
      <c r="K109" s="30"/>
      <c r="L109" s="29"/>
      <c r="M109" s="371" t="str">
        <f t="shared" si="46"/>
        <v/>
      </c>
      <c r="N109" s="371" t="str">
        <f t="shared" si="47"/>
        <v>◄</v>
      </c>
      <c r="O109" s="56"/>
      <c r="P109" s="54"/>
      <c r="Q109" s="371" t="str">
        <f t="shared" si="48"/>
        <v/>
      </c>
      <c r="R109" s="371" t="str">
        <f t="shared" si="49"/>
        <v>◄</v>
      </c>
      <c r="S109" s="55"/>
      <c r="T109" s="54"/>
      <c r="U109" s="370"/>
      <c r="V109" s="52"/>
      <c r="W109" s="369">
        <f t="shared" si="50"/>
        <v>0</v>
      </c>
      <c r="X109" s="368">
        <f t="shared" si="51"/>
        <v>0</v>
      </c>
      <c r="Y109" s="49"/>
      <c r="Z109" s="367">
        <f t="shared" si="52"/>
        <v>0</v>
      </c>
      <c r="AA109" s="366">
        <f t="shared" si="53"/>
        <v>0</v>
      </c>
      <c r="AB109" s="16" t="s">
        <v>0</v>
      </c>
      <c r="AC109" s="1"/>
      <c r="AD109" s="1"/>
      <c r="AE109" s="1"/>
      <c r="AF109" s="1"/>
      <c r="AG109" s="284"/>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s="283" customFormat="1" ht="13.8" x14ac:dyDescent="0.25">
      <c r="A110" s="413"/>
      <c r="B110" s="37"/>
      <c r="C110" s="377"/>
      <c r="D110" s="376" t="s">
        <v>2414</v>
      </c>
      <c r="E110" s="375"/>
      <c r="F110" s="407">
        <v>1913</v>
      </c>
      <c r="G110" s="373">
        <v>5</v>
      </c>
      <c r="H110" s="372" t="s">
        <v>2415</v>
      </c>
      <c r="I110" s="31"/>
      <c r="J110" s="30"/>
      <c r="K110" s="30"/>
      <c r="L110" s="29"/>
      <c r="M110" s="371" t="str">
        <f t="shared" si="46"/>
        <v/>
      </c>
      <c r="N110" s="371" t="str">
        <f t="shared" si="47"/>
        <v>◄</v>
      </c>
      <c r="O110" s="56"/>
      <c r="P110" s="54"/>
      <c r="Q110" s="371" t="str">
        <f t="shared" si="48"/>
        <v/>
      </c>
      <c r="R110" s="371" t="str">
        <f t="shared" si="49"/>
        <v>◄</v>
      </c>
      <c r="S110" s="55"/>
      <c r="T110" s="54"/>
      <c r="U110" s="370"/>
      <c r="V110" s="52"/>
      <c r="W110" s="369">
        <f t="shared" si="50"/>
        <v>0</v>
      </c>
      <c r="X110" s="368">
        <f t="shared" si="51"/>
        <v>0</v>
      </c>
      <c r="Y110" s="49"/>
      <c r="Z110" s="367">
        <f t="shared" si="52"/>
        <v>0</v>
      </c>
      <c r="AA110" s="366">
        <f t="shared" si="53"/>
        <v>0</v>
      </c>
      <c r="AB110" s="16" t="s">
        <v>0</v>
      </c>
      <c r="AC110" s="1"/>
      <c r="AD110" s="1"/>
      <c r="AE110" s="1"/>
      <c r="AF110" s="1"/>
      <c r="AG110" s="284"/>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s="283" customFormat="1" ht="13.8" x14ac:dyDescent="0.25">
      <c r="A111" s="413"/>
      <c r="B111" s="37"/>
      <c r="C111" s="377"/>
      <c r="D111" s="376" t="s">
        <v>2416</v>
      </c>
      <c r="E111" s="375"/>
      <c r="F111" s="407">
        <v>1913</v>
      </c>
      <c r="G111" s="373">
        <v>10</v>
      </c>
      <c r="H111" s="372" t="s">
        <v>2417</v>
      </c>
      <c r="I111" s="31"/>
      <c r="J111" s="30"/>
      <c r="K111" s="30"/>
      <c r="L111" s="29"/>
      <c r="M111" s="371" t="str">
        <f t="shared" si="46"/>
        <v/>
      </c>
      <c r="N111" s="371" t="str">
        <f t="shared" si="47"/>
        <v>◄</v>
      </c>
      <c r="O111" s="56"/>
      <c r="P111" s="54"/>
      <c r="Q111" s="371" t="str">
        <f t="shared" si="48"/>
        <v/>
      </c>
      <c r="R111" s="371" t="str">
        <f t="shared" si="49"/>
        <v>◄</v>
      </c>
      <c r="S111" s="55"/>
      <c r="T111" s="54"/>
      <c r="U111" s="370"/>
      <c r="V111" s="52"/>
      <c r="W111" s="369">
        <f t="shared" si="50"/>
        <v>0</v>
      </c>
      <c r="X111" s="368">
        <f t="shared" si="51"/>
        <v>0</v>
      </c>
      <c r="Y111" s="49"/>
      <c r="Z111" s="367">
        <f t="shared" si="52"/>
        <v>0</v>
      </c>
      <c r="AA111" s="366">
        <f t="shared" si="53"/>
        <v>0</v>
      </c>
      <c r="AB111" s="16" t="s">
        <v>0</v>
      </c>
      <c r="AC111" s="1"/>
      <c r="AD111" s="1"/>
      <c r="AE111" s="1"/>
      <c r="AF111" s="1"/>
      <c r="AG111" s="284"/>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s="283" customFormat="1" ht="13.8" x14ac:dyDescent="0.25">
      <c r="A112" s="413"/>
      <c r="B112" s="37"/>
      <c r="C112" s="377"/>
      <c r="D112" s="376" t="s">
        <v>2418</v>
      </c>
      <c r="E112" s="375"/>
      <c r="F112" s="407">
        <v>1902</v>
      </c>
      <c r="G112" s="373">
        <v>3</v>
      </c>
      <c r="H112" s="372" t="s">
        <v>2419</v>
      </c>
      <c r="I112" s="31" t="s">
        <v>2420</v>
      </c>
      <c r="J112" s="30"/>
      <c r="K112" s="30"/>
      <c r="L112" s="29"/>
      <c r="M112" s="371" t="str">
        <f t="shared" si="46"/>
        <v/>
      </c>
      <c r="N112" s="371" t="str">
        <f t="shared" si="47"/>
        <v>◄</v>
      </c>
      <c r="O112" s="56"/>
      <c r="P112" s="54"/>
      <c r="Q112" s="371" t="str">
        <f t="shared" si="48"/>
        <v/>
      </c>
      <c r="R112" s="371" t="str">
        <f t="shared" si="49"/>
        <v>◄</v>
      </c>
      <c r="S112" s="55"/>
      <c r="T112" s="54"/>
      <c r="U112" s="370"/>
      <c r="V112" s="52"/>
      <c r="W112" s="369">
        <f t="shared" si="50"/>
        <v>0</v>
      </c>
      <c r="X112" s="368">
        <f t="shared" si="51"/>
        <v>0</v>
      </c>
      <c r="Y112" s="49"/>
      <c r="Z112" s="367">
        <f t="shared" si="52"/>
        <v>0</v>
      </c>
      <c r="AA112" s="366">
        <f t="shared" si="53"/>
        <v>0</v>
      </c>
      <c r="AB112" s="16" t="s">
        <v>0</v>
      </c>
      <c r="AC112" s="1"/>
      <c r="AD112" s="1"/>
      <c r="AE112" s="1"/>
      <c r="AF112" s="1"/>
      <c r="AG112" s="284"/>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1:64" s="283" customFormat="1" thickBot="1" x14ac:dyDescent="0.3">
      <c r="A113" s="413"/>
      <c r="B113" s="37"/>
      <c r="C113" s="377"/>
      <c r="D113" s="376" t="s">
        <v>2421</v>
      </c>
      <c r="E113" s="375"/>
      <c r="F113" s="407">
        <v>1913</v>
      </c>
      <c r="G113" s="373">
        <v>10</v>
      </c>
      <c r="H113" s="372" t="s">
        <v>2422</v>
      </c>
      <c r="I113" s="31" t="s">
        <v>2423</v>
      </c>
      <c r="J113" s="30"/>
      <c r="K113" s="30"/>
      <c r="L113" s="29"/>
      <c r="M113" s="371" t="str">
        <f t="shared" si="46"/>
        <v/>
      </c>
      <c r="N113" s="371" t="str">
        <f t="shared" si="47"/>
        <v>◄</v>
      </c>
      <c r="O113" s="56"/>
      <c r="P113" s="54"/>
      <c r="Q113" s="371" t="str">
        <f t="shared" si="48"/>
        <v/>
      </c>
      <c r="R113" s="371" t="str">
        <f t="shared" si="49"/>
        <v>◄</v>
      </c>
      <c r="S113" s="55"/>
      <c r="T113" s="54"/>
      <c r="U113" s="370"/>
      <c r="V113" s="52"/>
      <c r="W113" s="369">
        <f t="shared" si="50"/>
        <v>0</v>
      </c>
      <c r="X113" s="368">
        <f t="shared" si="51"/>
        <v>0</v>
      </c>
      <c r="Y113" s="49"/>
      <c r="Z113" s="367">
        <f t="shared" si="52"/>
        <v>0</v>
      </c>
      <c r="AA113" s="366">
        <f t="shared" si="53"/>
        <v>0</v>
      </c>
      <c r="AB113" s="16" t="s">
        <v>0</v>
      </c>
      <c r="AC113" s="1"/>
      <c r="AD113" s="1"/>
      <c r="AE113" s="1"/>
      <c r="AF113" s="1"/>
      <c r="AG113" s="284"/>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1:64" ht="33.6" customHeight="1" thickTop="1" thickBot="1" x14ac:dyDescent="0.3">
      <c r="A114" s="365"/>
      <c r="B114" s="14">
        <f>ROWS(B115:B133)-1</f>
        <v>18</v>
      </c>
      <c r="C114" s="1008" t="s">
        <v>2424</v>
      </c>
      <c r="D114" s="989"/>
      <c r="E114" s="989"/>
      <c r="F114" s="989"/>
      <c r="G114" s="989"/>
      <c r="H114" s="989"/>
      <c r="I114" s="99">
        <v>5652</v>
      </c>
      <c r="J114" s="99" t="s">
        <v>54</v>
      </c>
      <c r="K114" s="363"/>
      <c r="L114" s="6">
        <v>0</v>
      </c>
      <c r="M114" s="97"/>
      <c r="N114" s="380" t="str">
        <f>IF(COUNTIF(M115:M133,"?")&gt;0,"?",IF(AND(O114="◄",P114="►"),"◄►",IF(O114="◄","◄",IF(P114="►","►",""))))</f>
        <v>◄</v>
      </c>
      <c r="O114" s="43" t="str">
        <f>IF(SUM(O115:O132)+1=ROWS(O115:O132)-COUNTIF(O115:O132,"-"),"","◄")</f>
        <v>◄</v>
      </c>
      <c r="P114" s="42" t="str">
        <f>IF(SUM(P115:P133)&gt;0,"►","")</f>
        <v/>
      </c>
      <c r="Q114" s="45"/>
      <c r="R114" s="380" t="str">
        <f>IF(COUNTIF(Q115:Q133,"?")&gt;0,"?",IF(AND(S114="◄",T114="►"),"◄►",IF(S114="◄","◄",IF(T114="►","►",""))))</f>
        <v>◄</v>
      </c>
      <c r="S114" s="43" t="str">
        <f>IF(SUM(S115:S132)+1=ROWS(S115:S132)-COUNTIF(S115:S132,"-"),"","◄")</f>
        <v>◄</v>
      </c>
      <c r="T114" s="42" t="str">
        <f>IF(SUM(T115:T133)&gt;0,"►","")</f>
        <v/>
      </c>
      <c r="U114" s="14">
        <f>ROWS(U115:U133)-1</f>
        <v>18</v>
      </c>
      <c r="V114" s="41">
        <f>SUM(V115:V133)-V133</f>
        <v>0</v>
      </c>
      <c r="W114" s="94" t="s">
        <v>51</v>
      </c>
      <c r="X114" s="93"/>
      <c r="Y114" s="41">
        <f>SUM(Y115:Y133)-Y133</f>
        <v>0</v>
      </c>
      <c r="Z114" s="94" t="s">
        <v>51</v>
      </c>
      <c r="AA114" s="93"/>
      <c r="AB114" s="5" t="s">
        <v>0</v>
      </c>
      <c r="AC114" s="379"/>
    </row>
    <row r="115" spans="1:64" s="283" customFormat="1" ht="13.8" x14ac:dyDescent="0.25">
      <c r="A115" s="413"/>
      <c r="B115" s="37"/>
      <c r="C115" s="377"/>
      <c r="D115" s="376" t="s">
        <v>2425</v>
      </c>
      <c r="E115" s="375"/>
      <c r="F115" s="407">
        <v>1915</v>
      </c>
      <c r="G115" s="373">
        <v>0.05</v>
      </c>
      <c r="H115" s="372" t="s">
        <v>2426</v>
      </c>
      <c r="I115" s="31"/>
      <c r="J115" s="30"/>
      <c r="K115" s="30"/>
      <c r="L115" s="29"/>
      <c r="M115" s="371" t="str">
        <f t="shared" ref="M115:M132" si="54">IF(N115="?","?","")</f>
        <v/>
      </c>
      <c r="N115" s="371" t="str">
        <f t="shared" ref="N115:N132" si="55">IF(AND(O115="",P115&gt;0),"?",IF(O115="","◄",IF(P115&gt;=1,"►","")))</f>
        <v>◄</v>
      </c>
      <c r="O115" s="56"/>
      <c r="P115" s="54"/>
      <c r="Q115" s="371" t="str">
        <f t="shared" ref="Q115:Q132" si="56">IF(R115="?","?","")</f>
        <v/>
      </c>
      <c r="R115" s="371" t="str">
        <f t="shared" ref="R115:R132" si="57">IF(AND(S115="",T115&gt;0),"?",IF(S115="","◄",IF(T115&gt;=1,"►","")))</f>
        <v>◄</v>
      </c>
      <c r="S115" s="55"/>
      <c r="T115" s="54"/>
      <c r="U115" s="370"/>
      <c r="V115" s="52"/>
      <c r="W115" s="369">
        <f t="shared" ref="W115:W132" si="58">(O115*V115)</f>
        <v>0</v>
      </c>
      <c r="X115" s="368">
        <f t="shared" ref="X115:X132" si="59">(P115*W115)</f>
        <v>0</v>
      </c>
      <c r="Y115" s="49"/>
      <c r="Z115" s="367">
        <f t="shared" ref="Z115:Z132" si="60">(S115*Y115)</f>
        <v>0</v>
      </c>
      <c r="AA115" s="366">
        <f t="shared" ref="AA115:AA132" si="61">(T115*Z115)</f>
        <v>0</v>
      </c>
      <c r="AB115" s="16" t="s">
        <v>0</v>
      </c>
      <c r="AC115" s="1"/>
      <c r="AD115" s="1"/>
      <c r="AE115" s="1"/>
      <c r="AF115" s="1"/>
      <c r="AG115" s="284"/>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1:64" s="283" customFormat="1" ht="13.8" x14ac:dyDescent="0.25">
      <c r="A116" s="413"/>
      <c r="B116" s="37"/>
      <c r="C116" s="377"/>
      <c r="D116" s="376" t="s">
        <v>2427</v>
      </c>
      <c r="E116" s="375"/>
      <c r="F116" s="407">
        <v>1915</v>
      </c>
      <c r="G116" s="373">
        <v>0.1</v>
      </c>
      <c r="H116" s="372" t="s">
        <v>2428</v>
      </c>
      <c r="I116" s="31"/>
      <c r="J116" s="30"/>
      <c r="K116" s="30"/>
      <c r="L116" s="29"/>
      <c r="M116" s="371" t="str">
        <f t="shared" si="54"/>
        <v/>
      </c>
      <c r="N116" s="371" t="str">
        <f t="shared" si="55"/>
        <v>◄</v>
      </c>
      <c r="O116" s="56"/>
      <c r="P116" s="54"/>
      <c r="Q116" s="371" t="str">
        <f t="shared" si="56"/>
        <v/>
      </c>
      <c r="R116" s="371" t="str">
        <f t="shared" si="57"/>
        <v>◄</v>
      </c>
      <c r="S116" s="55"/>
      <c r="T116" s="54"/>
      <c r="U116" s="370"/>
      <c r="V116" s="52"/>
      <c r="W116" s="369">
        <f t="shared" si="58"/>
        <v>0</v>
      </c>
      <c r="X116" s="368">
        <f t="shared" si="59"/>
        <v>0</v>
      </c>
      <c r="Y116" s="49"/>
      <c r="Z116" s="367">
        <f t="shared" si="60"/>
        <v>0</v>
      </c>
      <c r="AA116" s="366">
        <f t="shared" si="61"/>
        <v>0</v>
      </c>
      <c r="AB116" s="16" t="s">
        <v>0</v>
      </c>
      <c r="AC116" s="1"/>
      <c r="AD116" s="1"/>
      <c r="AE116" s="1"/>
      <c r="AF116" s="1"/>
      <c r="AG116" s="284"/>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1:64" s="283" customFormat="1" ht="13.8" x14ac:dyDescent="0.25">
      <c r="A117" s="413"/>
      <c r="B117" s="37"/>
      <c r="C117" s="377"/>
      <c r="D117" s="376" t="s">
        <v>2429</v>
      </c>
      <c r="E117" s="375"/>
      <c r="F117" s="407">
        <v>1915</v>
      </c>
      <c r="G117" s="373">
        <v>0.2</v>
      </c>
      <c r="H117" s="372" t="s">
        <v>2430</v>
      </c>
      <c r="I117" s="31"/>
      <c r="J117" s="30"/>
      <c r="K117" s="30"/>
      <c r="L117" s="29"/>
      <c r="M117" s="371" t="str">
        <f t="shared" si="54"/>
        <v/>
      </c>
      <c r="N117" s="371" t="str">
        <f t="shared" si="55"/>
        <v>◄</v>
      </c>
      <c r="O117" s="56"/>
      <c r="P117" s="54"/>
      <c r="Q117" s="371" t="str">
        <f t="shared" si="56"/>
        <v/>
      </c>
      <c r="R117" s="371" t="str">
        <f t="shared" si="57"/>
        <v>◄</v>
      </c>
      <c r="S117" s="55"/>
      <c r="T117" s="54"/>
      <c r="U117" s="370"/>
      <c r="V117" s="52"/>
      <c r="W117" s="369">
        <f t="shared" si="58"/>
        <v>0</v>
      </c>
      <c r="X117" s="368">
        <f t="shared" si="59"/>
        <v>0</v>
      </c>
      <c r="Y117" s="49"/>
      <c r="Z117" s="367">
        <f t="shared" si="60"/>
        <v>0</v>
      </c>
      <c r="AA117" s="366">
        <f t="shared" si="61"/>
        <v>0</v>
      </c>
      <c r="AB117" s="16" t="s">
        <v>0</v>
      </c>
      <c r="AC117" s="1"/>
      <c r="AD117" s="1"/>
      <c r="AE117" s="1"/>
      <c r="AF117" s="1"/>
      <c r="AG117" s="284"/>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1:64" s="283" customFormat="1" ht="13.8" x14ac:dyDescent="0.25">
      <c r="A118" s="413"/>
      <c r="B118" s="37"/>
      <c r="C118" s="377"/>
      <c r="D118" s="376" t="s">
        <v>2431</v>
      </c>
      <c r="E118" s="375"/>
      <c r="F118" s="407">
        <v>1915</v>
      </c>
      <c r="G118" s="373">
        <v>0.25</v>
      </c>
      <c r="H118" s="372" t="s">
        <v>2432</v>
      </c>
      <c r="I118" s="31"/>
      <c r="J118" s="30"/>
      <c r="K118" s="30"/>
      <c r="L118" s="29"/>
      <c r="M118" s="371" t="str">
        <f t="shared" si="54"/>
        <v/>
      </c>
      <c r="N118" s="371" t="str">
        <f t="shared" si="55"/>
        <v>◄</v>
      </c>
      <c r="O118" s="56"/>
      <c r="P118" s="54"/>
      <c r="Q118" s="371" t="str">
        <f t="shared" si="56"/>
        <v/>
      </c>
      <c r="R118" s="371" t="str">
        <f t="shared" si="57"/>
        <v>◄</v>
      </c>
      <c r="S118" s="55"/>
      <c r="T118" s="54"/>
      <c r="U118" s="370"/>
      <c r="V118" s="52"/>
      <c r="W118" s="369">
        <f t="shared" si="58"/>
        <v>0</v>
      </c>
      <c r="X118" s="368">
        <f t="shared" si="59"/>
        <v>0</v>
      </c>
      <c r="Y118" s="49"/>
      <c r="Z118" s="367">
        <f t="shared" si="60"/>
        <v>0</v>
      </c>
      <c r="AA118" s="366">
        <f t="shared" si="61"/>
        <v>0</v>
      </c>
      <c r="AB118" s="16" t="s">
        <v>0</v>
      </c>
      <c r="AC118" s="1"/>
      <c r="AD118" s="1"/>
      <c r="AE118" s="1"/>
      <c r="AF118" s="1"/>
      <c r="AG118" s="284"/>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1:64" s="283" customFormat="1" ht="13.8" x14ac:dyDescent="0.25">
      <c r="A119" s="413"/>
      <c r="B119" s="37"/>
      <c r="C119" s="377"/>
      <c r="D119" s="376" t="s">
        <v>2433</v>
      </c>
      <c r="E119" s="375"/>
      <c r="F119" s="407">
        <v>1915</v>
      </c>
      <c r="G119" s="373">
        <v>0.35</v>
      </c>
      <c r="H119" s="372" t="s">
        <v>2434</v>
      </c>
      <c r="I119" s="31"/>
      <c r="J119" s="30"/>
      <c r="K119" s="30"/>
      <c r="L119" s="29"/>
      <c r="M119" s="371" t="str">
        <f t="shared" si="54"/>
        <v/>
      </c>
      <c r="N119" s="371" t="str">
        <f t="shared" si="55"/>
        <v>◄</v>
      </c>
      <c r="O119" s="56"/>
      <c r="P119" s="54"/>
      <c r="Q119" s="371" t="str">
        <f t="shared" si="56"/>
        <v/>
      </c>
      <c r="R119" s="371" t="str">
        <f t="shared" si="57"/>
        <v>◄</v>
      </c>
      <c r="S119" s="55"/>
      <c r="T119" s="54"/>
      <c r="U119" s="370"/>
      <c r="V119" s="52"/>
      <c r="W119" s="369">
        <f t="shared" si="58"/>
        <v>0</v>
      </c>
      <c r="X119" s="368">
        <f t="shared" si="59"/>
        <v>0</v>
      </c>
      <c r="Y119" s="49"/>
      <c r="Z119" s="367">
        <f t="shared" si="60"/>
        <v>0</v>
      </c>
      <c r="AA119" s="366">
        <f t="shared" si="61"/>
        <v>0</v>
      </c>
      <c r="AB119" s="16" t="s">
        <v>0</v>
      </c>
      <c r="AC119" s="1"/>
      <c r="AD119" s="1"/>
      <c r="AE119" s="1"/>
      <c r="AF119" s="1"/>
      <c r="AG119" s="284"/>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1:64" s="283" customFormat="1" ht="13.8" x14ac:dyDescent="0.25">
      <c r="A120" s="413"/>
      <c r="B120" s="37"/>
      <c r="C120" s="377"/>
      <c r="D120" s="376" t="s">
        <v>2435</v>
      </c>
      <c r="E120" s="375"/>
      <c r="F120" s="407">
        <v>1915</v>
      </c>
      <c r="G120" s="373">
        <v>0.4</v>
      </c>
      <c r="H120" s="372" t="s">
        <v>2436</v>
      </c>
      <c r="I120" s="31"/>
      <c r="J120" s="30"/>
      <c r="K120" s="30"/>
      <c r="L120" s="29"/>
      <c r="M120" s="371" t="str">
        <f t="shared" si="54"/>
        <v/>
      </c>
      <c r="N120" s="371" t="str">
        <f t="shared" si="55"/>
        <v>◄</v>
      </c>
      <c r="O120" s="56"/>
      <c r="P120" s="54"/>
      <c r="Q120" s="371" t="str">
        <f t="shared" si="56"/>
        <v/>
      </c>
      <c r="R120" s="371" t="str">
        <f t="shared" si="57"/>
        <v>◄</v>
      </c>
      <c r="S120" s="55"/>
      <c r="T120" s="54"/>
      <c r="U120" s="370"/>
      <c r="V120" s="52"/>
      <c r="W120" s="369">
        <f t="shared" si="58"/>
        <v>0</v>
      </c>
      <c r="X120" s="368">
        <f t="shared" si="59"/>
        <v>0</v>
      </c>
      <c r="Y120" s="49"/>
      <c r="Z120" s="367">
        <f t="shared" si="60"/>
        <v>0</v>
      </c>
      <c r="AA120" s="366">
        <f t="shared" si="61"/>
        <v>0</v>
      </c>
      <c r="AB120" s="16" t="s">
        <v>0</v>
      </c>
      <c r="AC120" s="1"/>
      <c r="AD120" s="1"/>
      <c r="AE120" s="1"/>
      <c r="AF120" s="1"/>
      <c r="AG120" s="284"/>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1:64" s="283" customFormat="1" ht="13.8" x14ac:dyDescent="0.25">
      <c r="A121" s="413"/>
      <c r="B121" s="37"/>
      <c r="C121" s="377"/>
      <c r="D121" s="376" t="s">
        <v>2437</v>
      </c>
      <c r="E121" s="375"/>
      <c r="F121" s="407">
        <v>1915</v>
      </c>
      <c r="G121" s="373">
        <v>0.5</v>
      </c>
      <c r="H121" s="372" t="s">
        <v>2438</v>
      </c>
      <c r="I121" s="31"/>
      <c r="J121" s="30"/>
      <c r="K121" s="30"/>
      <c r="L121" s="29"/>
      <c r="M121" s="371" t="str">
        <f t="shared" si="54"/>
        <v/>
      </c>
      <c r="N121" s="371" t="str">
        <f t="shared" si="55"/>
        <v>◄</v>
      </c>
      <c r="O121" s="56"/>
      <c r="P121" s="54"/>
      <c r="Q121" s="371" t="str">
        <f t="shared" si="56"/>
        <v/>
      </c>
      <c r="R121" s="371" t="str">
        <f t="shared" si="57"/>
        <v>◄</v>
      </c>
      <c r="S121" s="55"/>
      <c r="T121" s="54"/>
      <c r="U121" s="370"/>
      <c r="V121" s="52"/>
      <c r="W121" s="369">
        <f t="shared" si="58"/>
        <v>0</v>
      </c>
      <c r="X121" s="368">
        <f t="shared" si="59"/>
        <v>0</v>
      </c>
      <c r="Y121" s="49"/>
      <c r="Z121" s="367">
        <f t="shared" si="60"/>
        <v>0</v>
      </c>
      <c r="AA121" s="366">
        <f t="shared" si="61"/>
        <v>0</v>
      </c>
      <c r="AB121" s="16" t="s">
        <v>0</v>
      </c>
      <c r="AC121" s="1"/>
      <c r="AD121" s="1"/>
      <c r="AE121" s="1"/>
      <c r="AF121" s="1"/>
      <c r="AG121" s="284"/>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1:64" s="283" customFormat="1" ht="13.8" x14ac:dyDescent="0.25">
      <c r="A122" s="413"/>
      <c r="B122" s="37"/>
      <c r="C122" s="377"/>
      <c r="D122" s="376" t="s">
        <v>2439</v>
      </c>
      <c r="E122" s="375"/>
      <c r="F122" s="407">
        <v>1915</v>
      </c>
      <c r="G122" s="373">
        <v>1</v>
      </c>
      <c r="H122" s="372" t="s">
        <v>2440</v>
      </c>
      <c r="I122" s="31"/>
      <c r="J122" s="30"/>
      <c r="K122" s="30"/>
      <c r="L122" s="29"/>
      <c r="M122" s="371" t="str">
        <f t="shared" si="54"/>
        <v/>
      </c>
      <c r="N122" s="371" t="str">
        <f t="shared" si="55"/>
        <v>◄</v>
      </c>
      <c r="O122" s="56"/>
      <c r="P122" s="54"/>
      <c r="Q122" s="371" t="str">
        <f t="shared" si="56"/>
        <v/>
      </c>
      <c r="R122" s="371" t="str">
        <f t="shared" si="57"/>
        <v>◄</v>
      </c>
      <c r="S122" s="55"/>
      <c r="T122" s="54"/>
      <c r="U122" s="370"/>
      <c r="V122" s="52"/>
      <c r="W122" s="369">
        <f t="shared" si="58"/>
        <v>0</v>
      </c>
      <c r="X122" s="368">
        <f t="shared" si="59"/>
        <v>0</v>
      </c>
      <c r="Y122" s="49"/>
      <c r="Z122" s="367">
        <f t="shared" si="60"/>
        <v>0</v>
      </c>
      <c r="AA122" s="366">
        <f t="shared" si="61"/>
        <v>0</v>
      </c>
      <c r="AB122" s="16" t="s">
        <v>0</v>
      </c>
      <c r="AC122" s="1"/>
      <c r="AD122" s="1"/>
      <c r="AE122" s="1"/>
      <c r="AF122" s="1"/>
      <c r="AG122" s="284"/>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1:64" s="283" customFormat="1" ht="13.8" x14ac:dyDescent="0.25">
      <c r="A123" s="413"/>
      <c r="B123" s="37"/>
      <c r="C123" s="377"/>
      <c r="D123" s="376" t="s">
        <v>2441</v>
      </c>
      <c r="E123" s="375"/>
      <c r="F123" s="407">
        <v>1915</v>
      </c>
      <c r="G123" s="373">
        <v>2</v>
      </c>
      <c r="H123" s="372" t="s">
        <v>2442</v>
      </c>
      <c r="I123" s="31"/>
      <c r="J123" s="30"/>
      <c r="K123" s="30"/>
      <c r="L123" s="29"/>
      <c r="M123" s="371" t="str">
        <f t="shared" si="54"/>
        <v/>
      </c>
      <c r="N123" s="371" t="str">
        <f t="shared" si="55"/>
        <v>◄</v>
      </c>
      <c r="O123" s="56"/>
      <c r="P123" s="54"/>
      <c r="Q123" s="371" t="str">
        <f t="shared" si="56"/>
        <v/>
      </c>
      <c r="R123" s="371" t="str">
        <f t="shared" si="57"/>
        <v>◄</v>
      </c>
      <c r="S123" s="55"/>
      <c r="T123" s="54"/>
      <c r="U123" s="370"/>
      <c r="V123" s="52"/>
      <c r="W123" s="369">
        <f t="shared" si="58"/>
        <v>0</v>
      </c>
      <c r="X123" s="368">
        <f t="shared" si="59"/>
        <v>0</v>
      </c>
      <c r="Y123" s="49"/>
      <c r="Z123" s="367">
        <f t="shared" si="60"/>
        <v>0</v>
      </c>
      <c r="AA123" s="366">
        <f t="shared" si="61"/>
        <v>0</v>
      </c>
      <c r="AB123" s="16" t="s">
        <v>0</v>
      </c>
      <c r="AC123" s="1"/>
      <c r="AD123" s="1"/>
      <c r="AE123" s="1"/>
      <c r="AF123" s="1"/>
      <c r="AG123" s="284"/>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1:64" s="283" customFormat="1" ht="13.8" x14ac:dyDescent="0.25">
      <c r="A124" s="413"/>
      <c r="B124" s="37"/>
      <c r="C124" s="377"/>
      <c r="D124" s="376" t="s">
        <v>2443</v>
      </c>
      <c r="E124" s="375"/>
      <c r="F124" s="407">
        <v>1915</v>
      </c>
      <c r="G124" s="373">
        <v>5</v>
      </c>
      <c r="H124" s="372" t="s">
        <v>2444</v>
      </c>
      <c r="I124" s="31"/>
      <c r="J124" s="30"/>
      <c r="K124" s="30"/>
      <c r="L124" s="29"/>
      <c r="M124" s="371" t="str">
        <f t="shared" si="54"/>
        <v/>
      </c>
      <c r="N124" s="371" t="str">
        <f t="shared" si="55"/>
        <v>◄</v>
      </c>
      <c r="O124" s="56"/>
      <c r="P124" s="54"/>
      <c r="Q124" s="371" t="str">
        <f t="shared" si="56"/>
        <v/>
      </c>
      <c r="R124" s="371" t="str">
        <f t="shared" si="57"/>
        <v>◄</v>
      </c>
      <c r="S124" s="55"/>
      <c r="T124" s="54"/>
      <c r="U124" s="370"/>
      <c r="V124" s="52"/>
      <c r="W124" s="369">
        <f t="shared" si="58"/>
        <v>0</v>
      </c>
      <c r="X124" s="368">
        <f t="shared" si="59"/>
        <v>0</v>
      </c>
      <c r="Y124" s="49"/>
      <c r="Z124" s="367">
        <f t="shared" si="60"/>
        <v>0</v>
      </c>
      <c r="AA124" s="366">
        <f t="shared" si="61"/>
        <v>0</v>
      </c>
      <c r="AB124" s="16" t="s">
        <v>0</v>
      </c>
      <c r="AC124" s="1"/>
      <c r="AD124" s="1"/>
      <c r="AE124" s="1"/>
      <c r="AF124" s="1"/>
      <c r="AG124" s="284"/>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1:64" s="283" customFormat="1" ht="13.8" x14ac:dyDescent="0.25">
      <c r="A125" s="413"/>
      <c r="B125" s="37"/>
      <c r="C125" s="285" t="s">
        <v>2445</v>
      </c>
      <c r="D125" s="285"/>
      <c r="E125" s="285"/>
      <c r="F125" s="286"/>
      <c r="G125" s="285"/>
      <c r="H125" s="285"/>
      <c r="I125" s="31"/>
      <c r="J125" s="30"/>
      <c r="K125" s="30"/>
      <c r="L125" s="29"/>
      <c r="M125" s="371" t="str">
        <f t="shared" si="54"/>
        <v/>
      </c>
      <c r="N125" s="371" t="str">
        <f t="shared" si="55"/>
        <v>◄</v>
      </c>
      <c r="O125" s="56"/>
      <c r="P125" s="54"/>
      <c r="Q125" s="371" t="str">
        <f t="shared" si="56"/>
        <v/>
      </c>
      <c r="R125" s="371" t="str">
        <f t="shared" si="57"/>
        <v>◄</v>
      </c>
      <c r="S125" s="55"/>
      <c r="T125" s="54"/>
      <c r="U125" s="370"/>
      <c r="V125" s="52"/>
      <c r="W125" s="369">
        <f t="shared" si="58"/>
        <v>0</v>
      </c>
      <c r="X125" s="368">
        <f t="shared" si="59"/>
        <v>0</v>
      </c>
      <c r="Y125" s="49"/>
      <c r="Z125" s="367">
        <f t="shared" si="60"/>
        <v>0</v>
      </c>
      <c r="AA125" s="366">
        <f t="shared" si="61"/>
        <v>0</v>
      </c>
      <c r="AB125" s="16" t="s">
        <v>0</v>
      </c>
      <c r="AC125" s="1"/>
      <c r="AD125" s="1"/>
      <c r="AE125" s="1"/>
      <c r="AF125" s="1"/>
      <c r="AG125" s="284"/>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1:64" s="283" customFormat="1" ht="13.8" x14ac:dyDescent="0.25">
      <c r="A126" s="413"/>
      <c r="B126" s="37"/>
      <c r="C126" s="377"/>
      <c r="D126" s="376" t="s">
        <v>2446</v>
      </c>
      <c r="E126" s="375"/>
      <c r="F126" s="407">
        <v>1915</v>
      </c>
      <c r="G126" s="373">
        <v>0.1</v>
      </c>
      <c r="H126" s="372" t="s">
        <v>2447</v>
      </c>
      <c r="I126" s="31"/>
      <c r="J126" s="30"/>
      <c r="K126" s="30"/>
      <c r="L126" s="29"/>
      <c r="M126" s="371" t="str">
        <f t="shared" si="54"/>
        <v/>
      </c>
      <c r="N126" s="371" t="str">
        <f t="shared" si="55"/>
        <v>◄</v>
      </c>
      <c r="O126" s="56"/>
      <c r="P126" s="54"/>
      <c r="Q126" s="371" t="str">
        <f t="shared" si="56"/>
        <v/>
      </c>
      <c r="R126" s="371" t="str">
        <f t="shared" si="57"/>
        <v>◄</v>
      </c>
      <c r="S126" s="55"/>
      <c r="T126" s="54"/>
      <c r="U126" s="370"/>
      <c r="V126" s="52"/>
      <c r="W126" s="369">
        <f t="shared" si="58"/>
        <v>0</v>
      </c>
      <c r="X126" s="368">
        <f t="shared" si="59"/>
        <v>0</v>
      </c>
      <c r="Y126" s="49"/>
      <c r="Z126" s="367">
        <f t="shared" si="60"/>
        <v>0</v>
      </c>
      <c r="AA126" s="366">
        <f t="shared" si="61"/>
        <v>0</v>
      </c>
      <c r="AB126" s="16" t="s">
        <v>0</v>
      </c>
      <c r="AC126" s="1"/>
      <c r="AD126" s="1"/>
      <c r="AE126" s="1"/>
      <c r="AF126" s="1"/>
      <c r="AG126" s="284"/>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1:64" s="283" customFormat="1" ht="13.8" x14ac:dyDescent="0.25">
      <c r="A127" s="413"/>
      <c r="B127" s="37"/>
      <c r="C127" s="377"/>
      <c r="D127" s="376" t="s">
        <v>2448</v>
      </c>
      <c r="E127" s="375"/>
      <c r="F127" s="407">
        <v>1915</v>
      </c>
      <c r="G127" s="373">
        <v>0.2</v>
      </c>
      <c r="H127" s="372" t="s">
        <v>2449</v>
      </c>
      <c r="I127" s="31"/>
      <c r="J127" s="30"/>
      <c r="K127" s="30"/>
      <c r="L127" s="29"/>
      <c r="M127" s="371" t="str">
        <f t="shared" si="54"/>
        <v/>
      </c>
      <c r="N127" s="371" t="str">
        <f t="shared" si="55"/>
        <v>◄</v>
      </c>
      <c r="O127" s="56"/>
      <c r="P127" s="54"/>
      <c r="Q127" s="371" t="str">
        <f t="shared" si="56"/>
        <v/>
      </c>
      <c r="R127" s="371" t="str">
        <f t="shared" si="57"/>
        <v>◄</v>
      </c>
      <c r="S127" s="55"/>
      <c r="T127" s="54"/>
      <c r="U127" s="370"/>
      <c r="V127" s="52"/>
      <c r="W127" s="369">
        <f t="shared" si="58"/>
        <v>0</v>
      </c>
      <c r="X127" s="368">
        <f t="shared" si="59"/>
        <v>0</v>
      </c>
      <c r="Y127" s="49"/>
      <c r="Z127" s="367">
        <f t="shared" si="60"/>
        <v>0</v>
      </c>
      <c r="AA127" s="366">
        <f t="shared" si="61"/>
        <v>0</v>
      </c>
      <c r="AB127" s="16" t="s">
        <v>0</v>
      </c>
      <c r="AC127" s="1"/>
      <c r="AD127" s="1"/>
      <c r="AE127" s="1"/>
      <c r="AF127" s="1"/>
      <c r="AG127" s="284"/>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1:64" s="283" customFormat="1" ht="13.8" x14ac:dyDescent="0.25">
      <c r="A128" s="413"/>
      <c r="B128" s="37"/>
      <c r="C128" s="377"/>
      <c r="D128" s="376" t="s">
        <v>2450</v>
      </c>
      <c r="E128" s="375"/>
      <c r="F128" s="407">
        <v>1915</v>
      </c>
      <c r="G128" s="373">
        <v>0.4</v>
      </c>
      <c r="H128" s="372" t="s">
        <v>2451</v>
      </c>
      <c r="I128" s="31"/>
      <c r="J128" s="30"/>
      <c r="K128" s="30"/>
      <c r="L128" s="29"/>
      <c r="M128" s="371" t="str">
        <f t="shared" si="54"/>
        <v/>
      </c>
      <c r="N128" s="371" t="str">
        <f t="shared" si="55"/>
        <v>◄</v>
      </c>
      <c r="O128" s="56"/>
      <c r="P128" s="54"/>
      <c r="Q128" s="371" t="str">
        <f t="shared" si="56"/>
        <v/>
      </c>
      <c r="R128" s="371" t="str">
        <f t="shared" si="57"/>
        <v>◄</v>
      </c>
      <c r="S128" s="55"/>
      <c r="T128" s="54"/>
      <c r="U128" s="370"/>
      <c r="V128" s="52"/>
      <c r="W128" s="369">
        <f t="shared" si="58"/>
        <v>0</v>
      </c>
      <c r="X128" s="368">
        <f t="shared" si="59"/>
        <v>0</v>
      </c>
      <c r="Y128" s="49"/>
      <c r="Z128" s="367">
        <f t="shared" si="60"/>
        <v>0</v>
      </c>
      <c r="AA128" s="366">
        <f t="shared" si="61"/>
        <v>0</v>
      </c>
      <c r="AB128" s="16" t="s">
        <v>0</v>
      </c>
      <c r="AC128" s="1"/>
      <c r="AD128" s="1"/>
      <c r="AE128" s="1"/>
      <c r="AF128" s="1"/>
      <c r="AG128" s="284"/>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1:64" s="283" customFormat="1" ht="13.2" x14ac:dyDescent="0.25">
      <c r="A129" s="413"/>
      <c r="B129" s="37"/>
      <c r="C129" s="285" t="s">
        <v>2452</v>
      </c>
      <c r="D129" s="285"/>
      <c r="E129" s="285"/>
      <c r="F129" s="286"/>
      <c r="G129" s="285"/>
      <c r="H129" s="285"/>
      <c r="I129" s="285"/>
      <c r="J129" s="285"/>
      <c r="K129" s="285"/>
      <c r="L129" s="29"/>
      <c r="M129" s="371" t="str">
        <f t="shared" si="54"/>
        <v/>
      </c>
      <c r="N129" s="371" t="str">
        <f t="shared" si="55"/>
        <v>◄</v>
      </c>
      <c r="O129" s="56"/>
      <c r="P129" s="54"/>
      <c r="Q129" s="371" t="str">
        <f t="shared" si="56"/>
        <v/>
      </c>
      <c r="R129" s="371" t="str">
        <f t="shared" si="57"/>
        <v>◄</v>
      </c>
      <c r="S129" s="55"/>
      <c r="T129" s="54"/>
      <c r="U129" s="370"/>
      <c r="V129" s="52"/>
      <c r="W129" s="369">
        <f t="shared" si="58"/>
        <v>0</v>
      </c>
      <c r="X129" s="368">
        <f t="shared" si="59"/>
        <v>0</v>
      </c>
      <c r="Y129" s="49"/>
      <c r="Z129" s="367">
        <f t="shared" si="60"/>
        <v>0</v>
      </c>
      <c r="AA129" s="366">
        <f t="shared" si="61"/>
        <v>0</v>
      </c>
      <c r="AB129" s="16" t="s">
        <v>0</v>
      </c>
      <c r="AC129" s="1"/>
      <c r="AD129" s="1"/>
      <c r="AE129" s="1"/>
      <c r="AF129" s="1"/>
      <c r="AG129" s="284"/>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1:64" s="283" customFormat="1" ht="13.8" x14ac:dyDescent="0.25">
      <c r="A130" s="413"/>
      <c r="B130" s="37"/>
      <c r="C130" s="377"/>
      <c r="D130" s="376" t="s">
        <v>2453</v>
      </c>
      <c r="E130" s="375"/>
      <c r="F130" s="407">
        <v>1915</v>
      </c>
      <c r="G130" s="373">
        <v>0.1</v>
      </c>
      <c r="H130" s="372" t="s">
        <v>2454</v>
      </c>
      <c r="I130" s="31"/>
      <c r="J130" s="30"/>
      <c r="K130" s="30"/>
      <c r="L130" s="29"/>
      <c r="M130" s="371" t="str">
        <f t="shared" si="54"/>
        <v/>
      </c>
      <c r="N130" s="371" t="str">
        <f t="shared" si="55"/>
        <v>◄</v>
      </c>
      <c r="O130" s="56"/>
      <c r="P130" s="54"/>
      <c r="Q130" s="371" t="str">
        <f t="shared" si="56"/>
        <v/>
      </c>
      <c r="R130" s="371" t="str">
        <f t="shared" si="57"/>
        <v>◄</v>
      </c>
      <c r="S130" s="55"/>
      <c r="T130" s="54"/>
      <c r="U130" s="370"/>
      <c r="V130" s="52"/>
      <c r="W130" s="369">
        <f t="shared" si="58"/>
        <v>0</v>
      </c>
      <c r="X130" s="368">
        <f t="shared" si="59"/>
        <v>0</v>
      </c>
      <c r="Y130" s="49"/>
      <c r="Z130" s="367">
        <f t="shared" si="60"/>
        <v>0</v>
      </c>
      <c r="AA130" s="366">
        <f t="shared" si="61"/>
        <v>0</v>
      </c>
      <c r="AB130" s="16" t="s">
        <v>0</v>
      </c>
      <c r="AC130" s="1"/>
      <c r="AD130" s="1"/>
      <c r="AE130" s="1"/>
      <c r="AF130" s="1"/>
      <c r="AG130" s="284"/>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1:64" s="283" customFormat="1" ht="13.8" x14ac:dyDescent="0.25">
      <c r="A131" s="413"/>
      <c r="B131" s="37"/>
      <c r="C131" s="377"/>
      <c r="D131" s="376" t="s">
        <v>2455</v>
      </c>
      <c r="E131" s="375"/>
      <c r="F131" s="407">
        <v>1915</v>
      </c>
      <c r="G131" s="373">
        <v>0.2</v>
      </c>
      <c r="H131" s="372" t="s">
        <v>2456</v>
      </c>
      <c r="I131" s="31"/>
      <c r="J131" s="30"/>
      <c r="K131" s="30"/>
      <c r="L131" s="29"/>
      <c r="M131" s="371" t="str">
        <f t="shared" si="54"/>
        <v/>
      </c>
      <c r="N131" s="371" t="str">
        <f t="shared" si="55"/>
        <v>◄</v>
      </c>
      <c r="O131" s="56"/>
      <c r="P131" s="54"/>
      <c r="Q131" s="371" t="str">
        <f t="shared" si="56"/>
        <v/>
      </c>
      <c r="R131" s="371" t="str">
        <f t="shared" si="57"/>
        <v>◄</v>
      </c>
      <c r="S131" s="55"/>
      <c r="T131" s="54"/>
      <c r="U131" s="370"/>
      <c r="V131" s="52"/>
      <c r="W131" s="369">
        <f t="shared" si="58"/>
        <v>0</v>
      </c>
      <c r="X131" s="368">
        <f t="shared" si="59"/>
        <v>0</v>
      </c>
      <c r="Y131" s="49"/>
      <c r="Z131" s="367">
        <f t="shared" si="60"/>
        <v>0</v>
      </c>
      <c r="AA131" s="366">
        <f t="shared" si="61"/>
        <v>0</v>
      </c>
      <c r="AB131" s="16" t="s">
        <v>0</v>
      </c>
      <c r="AC131" s="1"/>
      <c r="AD131" s="1"/>
      <c r="AE131" s="1"/>
      <c r="AF131" s="1"/>
      <c r="AG131" s="284"/>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1:64" s="283" customFormat="1" thickBot="1" x14ac:dyDescent="0.3">
      <c r="A132" s="413"/>
      <c r="B132" s="37"/>
      <c r="C132" s="377"/>
      <c r="D132" s="376" t="s">
        <v>2457</v>
      </c>
      <c r="E132" s="375"/>
      <c r="F132" s="407">
        <v>1915</v>
      </c>
      <c r="G132" s="373">
        <v>0.25</v>
      </c>
      <c r="H132" s="372" t="s">
        <v>2458</v>
      </c>
      <c r="I132" s="31"/>
      <c r="J132" s="30"/>
      <c r="K132" s="30"/>
      <c r="L132" s="29"/>
      <c r="M132" s="371" t="str">
        <f t="shared" si="54"/>
        <v/>
      </c>
      <c r="N132" s="371" t="str">
        <f t="shared" si="55"/>
        <v>◄</v>
      </c>
      <c r="O132" s="56"/>
      <c r="P132" s="54"/>
      <c r="Q132" s="371" t="str">
        <f t="shared" si="56"/>
        <v/>
      </c>
      <c r="R132" s="371" t="str">
        <f t="shared" si="57"/>
        <v>◄</v>
      </c>
      <c r="S132" s="55"/>
      <c r="T132" s="54"/>
      <c r="U132" s="370"/>
      <c r="V132" s="52"/>
      <c r="W132" s="369">
        <f t="shared" si="58"/>
        <v>0</v>
      </c>
      <c r="X132" s="368">
        <f t="shared" si="59"/>
        <v>0</v>
      </c>
      <c r="Y132" s="49"/>
      <c r="Z132" s="367">
        <f t="shared" si="60"/>
        <v>0</v>
      </c>
      <c r="AA132" s="366">
        <f t="shared" si="61"/>
        <v>0</v>
      </c>
      <c r="AB132" s="16" t="s">
        <v>0</v>
      </c>
      <c r="AC132" s="1"/>
      <c r="AD132" s="1"/>
      <c r="AE132" s="1"/>
      <c r="AF132" s="1"/>
      <c r="AG132" s="284"/>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1:64" ht="15" customHeight="1" thickTop="1" thickBot="1" x14ac:dyDescent="0.3">
      <c r="A133" s="365"/>
      <c r="B133" s="14">
        <f>ROWS(B134:B138)-1</f>
        <v>4</v>
      </c>
      <c r="C133" s="988" t="s">
        <v>2459</v>
      </c>
      <c r="D133" s="989"/>
      <c r="E133" s="989"/>
      <c r="F133" s="989"/>
      <c r="G133" s="989"/>
      <c r="H133" s="989"/>
      <c r="I133" s="99">
        <v>5652</v>
      </c>
      <c r="J133" s="99" t="s">
        <v>54</v>
      </c>
      <c r="K133" s="363"/>
      <c r="L133" s="6">
        <v>0</v>
      </c>
      <c r="M133" s="97"/>
      <c r="N133" s="380" t="str">
        <f>IF(COUNTIF(M134:M138,"?")&gt;0,"?",IF(AND(O133="◄",P133="►"),"◄►",IF(O133="◄","◄",IF(P133="►","►",""))))</f>
        <v>◄</v>
      </c>
      <c r="O133" s="43" t="str">
        <f>IF(SUM(O134:O138)+1=ROWS(O134:O138)-COUNTIF(O134:O138,"-"),"","◄")</f>
        <v>◄</v>
      </c>
      <c r="P133" s="42" t="str">
        <f>IF(SUM(P134:P138)&gt;0,"►","")</f>
        <v/>
      </c>
      <c r="Q133" s="45"/>
      <c r="R133" s="380" t="str">
        <f>IF(COUNTIF(Q134:Q138,"?")&gt;0,"?",IF(AND(S133="◄",T133="►"),"◄►",IF(S133="◄","◄",IF(T133="►","►",""))))</f>
        <v>◄</v>
      </c>
      <c r="S133" s="43" t="str">
        <f>IF(SUM(S134:S138)+1=ROWS(S134:S138)-COUNTIF(S134:S138,"-"),"","◄")</f>
        <v>◄</v>
      </c>
      <c r="T133" s="42" t="str">
        <f>IF(SUM(T134:T138)&gt;0,"►","")</f>
        <v/>
      </c>
      <c r="U133" s="14">
        <f>ROWS(U134:U138)-1</f>
        <v>4</v>
      </c>
      <c r="V133" s="41">
        <f>SUM(V134:V138)-V138</f>
        <v>0</v>
      </c>
      <c r="W133" s="94" t="s">
        <v>51</v>
      </c>
      <c r="X133" s="93"/>
      <c r="Y133" s="41">
        <f>SUM(Y134:Y138)-Y138</f>
        <v>0</v>
      </c>
      <c r="Z133" s="94" t="s">
        <v>51</v>
      </c>
      <c r="AA133" s="93"/>
      <c r="AB133" s="5" t="s">
        <v>0</v>
      </c>
      <c r="AC133" s="379"/>
    </row>
    <row r="134" spans="1:64" s="283" customFormat="1" ht="13.8" x14ac:dyDescent="0.25">
      <c r="A134" s="413"/>
      <c r="B134" s="37"/>
      <c r="C134" s="377"/>
      <c r="D134" s="410" t="s">
        <v>1526</v>
      </c>
      <c r="E134" s="409"/>
      <c r="F134" s="400">
        <v>1915</v>
      </c>
      <c r="G134" s="373">
        <v>0.05</v>
      </c>
      <c r="H134" s="386" t="s">
        <v>2460</v>
      </c>
      <c r="I134" s="31"/>
      <c r="J134" s="30"/>
      <c r="K134" s="30"/>
      <c r="L134" s="29"/>
      <c r="M134" s="371" t="str">
        <f>IF(N134="?","?","")</f>
        <v/>
      </c>
      <c r="N134" s="371" t="str">
        <f>IF(AND(O134="",P134&gt;0),"?",IF(O134="","◄",IF(P134&gt;=1,"►","")))</f>
        <v>◄</v>
      </c>
      <c r="O134" s="56"/>
      <c r="P134" s="54"/>
      <c r="Q134" s="371" t="str">
        <f>IF(R134="?","?","")</f>
        <v/>
      </c>
      <c r="R134" s="371" t="str">
        <f>IF(AND(S134="",T134&gt;0),"?",IF(S134="","◄",IF(T134&gt;=1,"►","")))</f>
        <v>◄</v>
      </c>
      <c r="S134" s="55"/>
      <c r="T134" s="54"/>
      <c r="U134" s="370"/>
      <c r="V134" s="52"/>
      <c r="W134" s="369">
        <f t="shared" ref="W134:X137" si="62">(O134*V134)</f>
        <v>0</v>
      </c>
      <c r="X134" s="368">
        <f t="shared" si="62"/>
        <v>0</v>
      </c>
      <c r="Y134" s="49"/>
      <c r="Z134" s="367">
        <f t="shared" ref="Z134:AA137" si="63">(S134*Y134)</f>
        <v>0</v>
      </c>
      <c r="AA134" s="366">
        <f t="shared" si="63"/>
        <v>0</v>
      </c>
      <c r="AB134" s="16" t="s">
        <v>0</v>
      </c>
      <c r="AC134" s="1"/>
      <c r="AD134" s="1"/>
      <c r="AE134" s="1"/>
      <c r="AF134" s="1"/>
      <c r="AG134" s="284"/>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row>
    <row r="135" spans="1:64" s="283" customFormat="1" ht="13.8" x14ac:dyDescent="0.25">
      <c r="A135" s="413"/>
      <c r="B135" s="37"/>
      <c r="C135" s="377"/>
      <c r="D135" s="410" t="s">
        <v>1525</v>
      </c>
      <c r="E135" s="409"/>
      <c r="F135" s="400">
        <v>1915</v>
      </c>
      <c r="G135" s="373">
        <v>0.35</v>
      </c>
      <c r="H135" s="386" t="s">
        <v>2461</v>
      </c>
      <c r="I135" s="31"/>
      <c r="J135" s="30"/>
      <c r="K135" s="30"/>
      <c r="L135" s="29"/>
      <c r="M135" s="371" t="str">
        <f>IF(N135="?","?","")</f>
        <v/>
      </c>
      <c r="N135" s="371" t="str">
        <f>IF(AND(O135="",P135&gt;0),"?",IF(O135="","◄",IF(P135&gt;=1,"►","")))</f>
        <v>◄</v>
      </c>
      <c r="O135" s="56"/>
      <c r="P135" s="54"/>
      <c r="Q135" s="371" t="str">
        <f>IF(R135="?","?","")</f>
        <v/>
      </c>
      <c r="R135" s="371" t="str">
        <f>IF(AND(S135="",T135&gt;0),"?",IF(S135="","◄",IF(T135&gt;=1,"►","")))</f>
        <v>◄</v>
      </c>
      <c r="S135" s="55"/>
      <c r="T135" s="54"/>
      <c r="U135" s="370"/>
      <c r="V135" s="52"/>
      <c r="W135" s="369">
        <f t="shared" si="62"/>
        <v>0</v>
      </c>
      <c r="X135" s="368">
        <f t="shared" si="62"/>
        <v>0</v>
      </c>
      <c r="Y135" s="49"/>
      <c r="Z135" s="367">
        <f t="shared" si="63"/>
        <v>0</v>
      </c>
      <c r="AA135" s="366">
        <f t="shared" si="63"/>
        <v>0</v>
      </c>
      <c r="AB135" s="16" t="s">
        <v>0</v>
      </c>
      <c r="AC135" s="1"/>
      <c r="AD135" s="1"/>
      <c r="AE135" s="1"/>
      <c r="AF135" s="1"/>
      <c r="AG135" s="284"/>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1:64" s="283" customFormat="1" ht="13.8" x14ac:dyDescent="0.25">
      <c r="A136" s="413"/>
      <c r="B136" s="37"/>
      <c r="C136" s="377"/>
      <c r="D136" s="410" t="s">
        <v>1524</v>
      </c>
      <c r="E136" s="409"/>
      <c r="F136" s="400">
        <v>1915</v>
      </c>
      <c r="G136" s="373">
        <v>0.5</v>
      </c>
      <c r="H136" s="386" t="s">
        <v>2462</v>
      </c>
      <c r="I136" s="31"/>
      <c r="J136" s="30"/>
      <c r="K136" s="30"/>
      <c r="L136" s="29"/>
      <c r="M136" s="371" t="str">
        <f>IF(N136="?","?","")</f>
        <v/>
      </c>
      <c r="N136" s="371" t="str">
        <f>IF(AND(O136="",P136&gt;0),"?",IF(O136="","◄",IF(P136&gt;=1,"►","")))</f>
        <v>◄</v>
      </c>
      <c r="O136" s="56"/>
      <c r="P136" s="54"/>
      <c r="Q136" s="371" t="str">
        <f>IF(R136="?","?","")</f>
        <v/>
      </c>
      <c r="R136" s="371" t="str">
        <f>IF(AND(S136="",T136&gt;0),"?",IF(S136="","◄",IF(T136&gt;=1,"►","")))</f>
        <v>◄</v>
      </c>
      <c r="S136" s="55"/>
      <c r="T136" s="54"/>
      <c r="U136" s="370"/>
      <c r="V136" s="52"/>
      <c r="W136" s="369">
        <f t="shared" si="62"/>
        <v>0</v>
      </c>
      <c r="X136" s="368">
        <f t="shared" si="62"/>
        <v>0</v>
      </c>
      <c r="Y136" s="49"/>
      <c r="Z136" s="367">
        <f t="shared" si="63"/>
        <v>0</v>
      </c>
      <c r="AA136" s="366">
        <f t="shared" si="63"/>
        <v>0</v>
      </c>
      <c r="AB136" s="16" t="s">
        <v>0</v>
      </c>
      <c r="AC136" s="1"/>
      <c r="AD136" s="1"/>
      <c r="AE136" s="1"/>
      <c r="AF136" s="1"/>
      <c r="AG136" s="284"/>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1:64" s="283" customFormat="1" thickBot="1" x14ac:dyDescent="0.3">
      <c r="A137" s="413"/>
      <c r="B137" s="37"/>
      <c r="C137" s="377"/>
      <c r="D137" s="410" t="s">
        <v>1523</v>
      </c>
      <c r="E137" s="409"/>
      <c r="F137" s="400">
        <v>1915</v>
      </c>
      <c r="G137" s="373">
        <v>1</v>
      </c>
      <c r="H137" s="386" t="s">
        <v>2463</v>
      </c>
      <c r="I137" s="31"/>
      <c r="J137" s="30"/>
      <c r="K137" s="30"/>
      <c r="L137" s="29"/>
      <c r="M137" s="371" t="str">
        <f>IF(N137="?","?","")</f>
        <v/>
      </c>
      <c r="N137" s="371" t="str">
        <f>IF(AND(O137="",P137&gt;0),"?",IF(O137="","◄",IF(P137&gt;=1,"►","")))</f>
        <v>◄</v>
      </c>
      <c r="O137" s="56"/>
      <c r="P137" s="54"/>
      <c r="Q137" s="371" t="str">
        <f>IF(R137="?","?","")</f>
        <v/>
      </c>
      <c r="R137" s="371" t="str">
        <f>IF(AND(S137="",T137&gt;0),"?",IF(S137="","◄",IF(T137&gt;=1,"►","")))</f>
        <v>◄</v>
      </c>
      <c r="S137" s="55"/>
      <c r="T137" s="54"/>
      <c r="U137" s="370"/>
      <c r="V137" s="52"/>
      <c r="W137" s="369">
        <f t="shared" si="62"/>
        <v>0</v>
      </c>
      <c r="X137" s="368">
        <f t="shared" si="62"/>
        <v>0</v>
      </c>
      <c r="Y137" s="49"/>
      <c r="Z137" s="367">
        <f t="shared" si="63"/>
        <v>0</v>
      </c>
      <c r="AA137" s="366">
        <f t="shared" si="63"/>
        <v>0</v>
      </c>
      <c r="AB137" s="16" t="s">
        <v>0</v>
      </c>
      <c r="AC137" s="1"/>
      <c r="AD137" s="1"/>
      <c r="AE137" s="1"/>
      <c r="AF137" s="1"/>
      <c r="AG137" s="284"/>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1:64" ht="31.8" customHeight="1" thickTop="1" thickBot="1" x14ac:dyDescent="0.3">
      <c r="A138" s="365"/>
      <c r="B138" s="14">
        <f>ROWS(B139:B164)-1</f>
        <v>25</v>
      </c>
      <c r="C138" s="988" t="s">
        <v>2464</v>
      </c>
      <c r="D138" s="989"/>
      <c r="E138" s="989"/>
      <c r="F138" s="989"/>
      <c r="G138" s="989"/>
      <c r="H138" s="989"/>
      <c r="I138" s="99">
        <v>5842</v>
      </c>
      <c r="J138" s="99" t="s">
        <v>54</v>
      </c>
      <c r="K138" s="363"/>
      <c r="L138" s="6">
        <v>0</v>
      </c>
      <c r="M138" s="97"/>
      <c r="N138" s="380" t="str">
        <f>IF(COUNTIF(M139:M162,"?")&gt;0,"?",IF(AND(O138="◄",P138="►"),"◄►",IF(O138="◄","◄",IF(P138="►","►",""))))</f>
        <v>◄</v>
      </c>
      <c r="O138" s="43" t="str">
        <f>IF(SUM(O139:O162)+1=ROWS(O139:O162)-COUNTIF(O139:O162,"-"),"","◄")</f>
        <v>◄</v>
      </c>
      <c r="P138" s="42" t="str">
        <f>IF(SUM(P139:P162)&gt;0,"►","")</f>
        <v/>
      </c>
      <c r="Q138" s="45"/>
      <c r="R138" s="380" t="str">
        <f>IF(COUNTIF(Q139:Q162,"?")&gt;0,"?",IF(AND(S138="◄",T138="►"),"◄►",IF(S138="◄","◄",IF(T138="►","►",""))))</f>
        <v>◄</v>
      </c>
      <c r="S138" s="43" t="str">
        <f>IF(SUM(S139:S162)+1=ROWS(S139:S162)-COUNTIF(S139:S162,"-"),"","◄")</f>
        <v>◄</v>
      </c>
      <c r="T138" s="42" t="str">
        <f>IF(SUM(T139:T162)&gt;0,"►","")</f>
        <v/>
      </c>
      <c r="U138" s="61">
        <f>ROWS(U139:U164)-1</f>
        <v>25</v>
      </c>
      <c r="V138" s="41">
        <f>SUM(V139:V162)-V162</f>
        <v>0</v>
      </c>
      <c r="W138" s="94" t="s">
        <v>51</v>
      </c>
      <c r="X138" s="93"/>
      <c r="Y138" s="41">
        <f>SUM(Y139:Y162)-Y164</f>
        <v>0</v>
      </c>
      <c r="Z138" s="94" t="s">
        <v>51</v>
      </c>
      <c r="AA138" s="93"/>
      <c r="AB138" s="5" t="s">
        <v>0</v>
      </c>
      <c r="AC138" s="379"/>
    </row>
    <row r="139" spans="1:64" s="283" customFormat="1" ht="13.95" customHeight="1" x14ac:dyDescent="0.25">
      <c r="A139" s="413"/>
      <c r="B139" s="37"/>
      <c r="C139" s="377"/>
      <c r="D139" s="376" t="s">
        <v>2465</v>
      </c>
      <c r="E139" s="375"/>
      <c r="F139" s="407">
        <v>1915</v>
      </c>
      <c r="G139" s="373">
        <v>0.1</v>
      </c>
      <c r="H139" s="372" t="s">
        <v>2466</v>
      </c>
      <c r="I139" s="31"/>
      <c r="J139" s="30"/>
      <c r="K139" s="30"/>
      <c r="L139" s="29"/>
      <c r="M139" s="371" t="str">
        <f t="shared" ref="M139:M163" si="64">IF(N139="?","?","")</f>
        <v/>
      </c>
      <c r="N139" s="371" t="str">
        <f t="shared" ref="N139:N163" si="65">IF(AND(O139="",P139&gt;0),"?",IF(O139="","◄",IF(P139&gt;=1,"►","")))</f>
        <v>◄</v>
      </c>
      <c r="O139" s="56"/>
      <c r="P139" s="54"/>
      <c r="Q139" s="371" t="str">
        <f t="shared" ref="Q139:Q163" si="66">IF(R139="?","?","")</f>
        <v/>
      </c>
      <c r="R139" s="371" t="str">
        <f t="shared" ref="R139:R163" si="67">IF(AND(S139="",T139&gt;0),"?",IF(S139="","◄",IF(T139&gt;=1,"►","")))</f>
        <v>◄</v>
      </c>
      <c r="S139" s="55"/>
      <c r="T139" s="54"/>
      <c r="U139" s="370"/>
      <c r="V139" s="52"/>
      <c r="W139" s="369">
        <f t="shared" ref="W139:W163" si="68">(O139*V139)</f>
        <v>0</v>
      </c>
      <c r="X139" s="368">
        <f t="shared" ref="X139:X163" si="69">(P139*W139)</f>
        <v>0</v>
      </c>
      <c r="Y139" s="49"/>
      <c r="Z139" s="367">
        <f t="shared" ref="Z139:Z163" si="70">(S139*Y139)</f>
        <v>0</v>
      </c>
      <c r="AA139" s="366">
        <f t="shared" ref="AA139:AA163" si="71">(T139*Z139)</f>
        <v>0</v>
      </c>
      <c r="AB139" s="16" t="s">
        <v>0</v>
      </c>
      <c r="AC139" s="1"/>
      <c r="AD139" s="1"/>
      <c r="AE139" s="1"/>
      <c r="AF139" s="1"/>
      <c r="AG139" s="284"/>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1:64" s="283" customFormat="1" ht="13.95" customHeight="1" x14ac:dyDescent="0.25">
      <c r="A140" s="413"/>
      <c r="B140" s="37"/>
      <c r="C140" s="377"/>
      <c r="D140" s="376" t="s">
        <v>2467</v>
      </c>
      <c r="E140" s="375"/>
      <c r="F140" s="407">
        <v>1915</v>
      </c>
      <c r="G140" s="373">
        <v>0.15</v>
      </c>
      <c r="H140" s="372" t="s">
        <v>2468</v>
      </c>
      <c r="I140" s="31"/>
      <c r="J140" s="30"/>
      <c r="K140" s="30"/>
      <c r="L140" s="29"/>
      <c r="M140" s="371" t="str">
        <f t="shared" si="64"/>
        <v/>
      </c>
      <c r="N140" s="371" t="str">
        <f t="shared" si="65"/>
        <v>◄</v>
      </c>
      <c r="O140" s="56"/>
      <c r="P140" s="54"/>
      <c r="Q140" s="371" t="str">
        <f t="shared" si="66"/>
        <v/>
      </c>
      <c r="R140" s="371" t="str">
        <f t="shared" si="67"/>
        <v>◄</v>
      </c>
      <c r="S140" s="55"/>
      <c r="T140" s="54"/>
      <c r="U140" s="370"/>
      <c r="V140" s="52"/>
      <c r="W140" s="369">
        <f t="shared" si="68"/>
        <v>0</v>
      </c>
      <c r="X140" s="368">
        <f t="shared" si="69"/>
        <v>0</v>
      </c>
      <c r="Y140" s="49"/>
      <c r="Z140" s="367">
        <f t="shared" si="70"/>
        <v>0</v>
      </c>
      <c r="AA140" s="366">
        <f t="shared" si="71"/>
        <v>0</v>
      </c>
      <c r="AB140" s="16" t="s">
        <v>0</v>
      </c>
      <c r="AC140" s="1"/>
      <c r="AD140" s="1"/>
      <c r="AE140" s="1"/>
      <c r="AF140" s="1"/>
      <c r="AG140" s="284"/>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1:64" s="283" customFormat="1" ht="13.95" customHeight="1" x14ac:dyDescent="0.25">
      <c r="A141" s="413"/>
      <c r="B141" s="37"/>
      <c r="C141" s="377"/>
      <c r="D141" s="376" t="s">
        <v>2469</v>
      </c>
      <c r="E141" s="375"/>
      <c r="F141" s="407">
        <v>1915</v>
      </c>
      <c r="G141" s="373">
        <v>0.2</v>
      </c>
      <c r="H141" s="372" t="s">
        <v>2470</v>
      </c>
      <c r="I141" s="31"/>
      <c r="J141" s="30"/>
      <c r="K141" s="30"/>
      <c r="L141" s="29"/>
      <c r="M141" s="371" t="str">
        <f t="shared" si="64"/>
        <v/>
      </c>
      <c r="N141" s="371" t="str">
        <f t="shared" si="65"/>
        <v>◄</v>
      </c>
      <c r="O141" s="56"/>
      <c r="P141" s="54"/>
      <c r="Q141" s="371" t="str">
        <f t="shared" si="66"/>
        <v/>
      </c>
      <c r="R141" s="371" t="str">
        <f t="shared" si="67"/>
        <v>◄</v>
      </c>
      <c r="S141" s="55"/>
      <c r="T141" s="54"/>
      <c r="U141" s="370"/>
      <c r="V141" s="52"/>
      <c r="W141" s="369">
        <f t="shared" si="68"/>
        <v>0</v>
      </c>
      <c r="X141" s="368">
        <f t="shared" si="69"/>
        <v>0</v>
      </c>
      <c r="Y141" s="49"/>
      <c r="Z141" s="367">
        <f t="shared" si="70"/>
        <v>0</v>
      </c>
      <c r="AA141" s="366">
        <f t="shared" si="71"/>
        <v>0</v>
      </c>
      <c r="AB141" s="16" t="s">
        <v>0</v>
      </c>
      <c r="AC141" s="1"/>
      <c r="AD141" s="1"/>
      <c r="AE141" s="1"/>
      <c r="AF141" s="1"/>
      <c r="AG141" s="284"/>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1:64" s="283" customFormat="1" ht="13.95" customHeight="1" x14ac:dyDescent="0.25">
      <c r="A142" s="413"/>
      <c r="B142" s="37"/>
      <c r="C142" s="377"/>
      <c r="D142" s="376" t="s">
        <v>2471</v>
      </c>
      <c r="E142" s="375"/>
      <c r="F142" s="407">
        <v>1915</v>
      </c>
      <c r="G142" s="373">
        <v>0.25</v>
      </c>
      <c r="H142" s="372" t="s">
        <v>2472</v>
      </c>
      <c r="I142" s="31"/>
      <c r="J142" s="30"/>
      <c r="K142" s="30"/>
      <c r="L142" s="29"/>
      <c r="M142" s="371" t="str">
        <f t="shared" si="64"/>
        <v/>
      </c>
      <c r="N142" s="371" t="str">
        <f t="shared" si="65"/>
        <v>◄</v>
      </c>
      <c r="O142" s="56"/>
      <c r="P142" s="54"/>
      <c r="Q142" s="371" t="str">
        <f t="shared" si="66"/>
        <v/>
      </c>
      <c r="R142" s="371" t="str">
        <f t="shared" si="67"/>
        <v>◄</v>
      </c>
      <c r="S142" s="55"/>
      <c r="T142" s="54"/>
      <c r="U142" s="370"/>
      <c r="V142" s="52"/>
      <c r="W142" s="369">
        <f t="shared" si="68"/>
        <v>0</v>
      </c>
      <c r="X142" s="368">
        <f t="shared" si="69"/>
        <v>0</v>
      </c>
      <c r="Y142" s="49"/>
      <c r="Z142" s="367">
        <f t="shared" si="70"/>
        <v>0</v>
      </c>
      <c r="AA142" s="366">
        <f t="shared" si="71"/>
        <v>0</v>
      </c>
      <c r="AB142" s="16" t="s">
        <v>0</v>
      </c>
      <c r="AC142" s="1"/>
      <c r="AD142" s="1"/>
      <c r="AE142" s="1"/>
      <c r="AF142" s="1"/>
      <c r="AG142" s="284"/>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1:64" s="283" customFormat="1" ht="13.95" customHeight="1" x14ac:dyDescent="0.25">
      <c r="A143" s="413"/>
      <c r="B143" s="37"/>
      <c r="C143" s="377"/>
      <c r="D143" s="376" t="s">
        <v>2473</v>
      </c>
      <c r="E143" s="375"/>
      <c r="F143" s="407">
        <v>1915</v>
      </c>
      <c r="G143" s="373">
        <v>0.3</v>
      </c>
      <c r="H143" s="372" t="s">
        <v>2474</v>
      </c>
      <c r="I143" s="31"/>
      <c r="J143" s="30"/>
      <c r="K143" s="30"/>
      <c r="L143" s="29"/>
      <c r="M143" s="371" t="str">
        <f t="shared" si="64"/>
        <v/>
      </c>
      <c r="N143" s="371" t="str">
        <f t="shared" si="65"/>
        <v>◄</v>
      </c>
      <c r="O143" s="56"/>
      <c r="P143" s="54"/>
      <c r="Q143" s="371" t="str">
        <f t="shared" si="66"/>
        <v/>
      </c>
      <c r="R143" s="371" t="str">
        <f t="shared" si="67"/>
        <v>◄</v>
      </c>
      <c r="S143" s="55"/>
      <c r="T143" s="54"/>
      <c r="U143" s="370"/>
      <c r="V143" s="52"/>
      <c r="W143" s="369">
        <f t="shared" si="68"/>
        <v>0</v>
      </c>
      <c r="X143" s="368">
        <f t="shared" si="69"/>
        <v>0</v>
      </c>
      <c r="Y143" s="49"/>
      <c r="Z143" s="367">
        <f t="shared" si="70"/>
        <v>0</v>
      </c>
      <c r="AA143" s="366">
        <f t="shared" si="71"/>
        <v>0</v>
      </c>
      <c r="AB143" s="16" t="s">
        <v>0</v>
      </c>
      <c r="AC143" s="1"/>
      <c r="AD143" s="1"/>
      <c r="AE143" s="1"/>
      <c r="AF143" s="1"/>
      <c r="AG143" s="284"/>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1:64" s="283" customFormat="1" ht="13.95" customHeight="1" x14ac:dyDescent="0.25">
      <c r="A144" s="413"/>
      <c r="B144" s="37"/>
      <c r="C144" s="377"/>
      <c r="D144" s="376" t="s">
        <v>2475</v>
      </c>
      <c r="E144" s="375"/>
      <c r="F144" s="407">
        <v>1915</v>
      </c>
      <c r="G144" s="373">
        <v>0.35</v>
      </c>
      <c r="H144" s="372" t="s">
        <v>2476</v>
      </c>
      <c r="I144" s="31"/>
      <c r="J144" s="30"/>
      <c r="K144" s="30"/>
      <c r="L144" s="29"/>
      <c r="M144" s="371" t="str">
        <f t="shared" si="64"/>
        <v/>
      </c>
      <c r="N144" s="371" t="str">
        <f t="shared" si="65"/>
        <v>◄</v>
      </c>
      <c r="O144" s="56"/>
      <c r="P144" s="54"/>
      <c r="Q144" s="371" t="str">
        <f t="shared" si="66"/>
        <v/>
      </c>
      <c r="R144" s="371" t="str">
        <f t="shared" si="67"/>
        <v>◄</v>
      </c>
      <c r="S144" s="55"/>
      <c r="T144" s="54"/>
      <c r="U144" s="370"/>
      <c r="V144" s="52"/>
      <c r="W144" s="369">
        <f t="shared" si="68"/>
        <v>0</v>
      </c>
      <c r="X144" s="368">
        <f t="shared" si="69"/>
        <v>0</v>
      </c>
      <c r="Y144" s="49"/>
      <c r="Z144" s="367">
        <f t="shared" si="70"/>
        <v>0</v>
      </c>
      <c r="AA144" s="366">
        <f t="shared" si="71"/>
        <v>0</v>
      </c>
      <c r="AB144" s="16" t="s">
        <v>0</v>
      </c>
      <c r="AC144" s="1"/>
      <c r="AD144" s="1"/>
      <c r="AE144" s="1"/>
      <c r="AF144" s="1"/>
      <c r="AG144" s="284"/>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s="283" customFormat="1" ht="13.95" customHeight="1" x14ac:dyDescent="0.25">
      <c r="A145" s="413">
        <v>1</v>
      </c>
      <c r="B145" s="37"/>
      <c r="C145" s="377"/>
      <c r="D145" s="376" t="s">
        <v>2477</v>
      </c>
      <c r="E145" s="375"/>
      <c r="F145" s="407">
        <v>1915</v>
      </c>
      <c r="G145" s="373">
        <v>0.35</v>
      </c>
      <c r="H145" s="372" t="s">
        <v>2478</v>
      </c>
      <c r="I145" s="31" t="s">
        <v>2479</v>
      </c>
      <c r="J145" s="30"/>
      <c r="K145" s="30"/>
      <c r="L145" s="29"/>
      <c r="M145" s="371" t="str">
        <f t="shared" si="64"/>
        <v/>
      </c>
      <c r="N145" s="371" t="str">
        <f t="shared" si="65"/>
        <v>◄</v>
      </c>
      <c r="O145" s="56"/>
      <c r="P145" s="54"/>
      <c r="Q145" s="371" t="str">
        <f t="shared" si="66"/>
        <v/>
      </c>
      <c r="R145" s="371" t="str">
        <f t="shared" si="67"/>
        <v>◄</v>
      </c>
      <c r="S145" s="55"/>
      <c r="T145" s="54"/>
      <c r="U145" s="370"/>
      <c r="V145" s="52"/>
      <c r="W145" s="369">
        <f t="shared" si="68"/>
        <v>0</v>
      </c>
      <c r="X145" s="368">
        <f t="shared" si="69"/>
        <v>0</v>
      </c>
      <c r="Y145" s="49"/>
      <c r="Z145" s="367">
        <f t="shared" si="70"/>
        <v>0</v>
      </c>
      <c r="AA145" s="366">
        <f t="shared" si="71"/>
        <v>0</v>
      </c>
      <c r="AB145" s="16" t="s">
        <v>0</v>
      </c>
      <c r="AC145" s="1"/>
      <c r="AD145" s="1"/>
      <c r="AE145" s="1"/>
      <c r="AF145" s="1"/>
      <c r="AG145" s="284"/>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s="283" customFormat="1" ht="13.95" customHeight="1" x14ac:dyDescent="0.25">
      <c r="A146" s="413"/>
      <c r="B146" s="37"/>
      <c r="C146" s="377"/>
      <c r="D146" s="376" t="s">
        <v>2480</v>
      </c>
      <c r="E146" s="375"/>
      <c r="F146" s="407">
        <v>1915</v>
      </c>
      <c r="G146" s="373">
        <v>0.4</v>
      </c>
      <c r="H146" s="372" t="s">
        <v>2481</v>
      </c>
      <c r="I146" s="31"/>
      <c r="J146" s="30"/>
      <c r="K146" s="30"/>
      <c r="L146" s="29"/>
      <c r="M146" s="371" t="str">
        <f t="shared" si="64"/>
        <v/>
      </c>
      <c r="N146" s="371" t="str">
        <f t="shared" si="65"/>
        <v>◄</v>
      </c>
      <c r="O146" s="56"/>
      <c r="P146" s="54"/>
      <c r="Q146" s="371" t="str">
        <f t="shared" si="66"/>
        <v/>
      </c>
      <c r="R146" s="371" t="str">
        <f t="shared" si="67"/>
        <v>◄</v>
      </c>
      <c r="S146" s="55"/>
      <c r="T146" s="54"/>
      <c r="U146" s="370"/>
      <c r="V146" s="52"/>
      <c r="W146" s="369">
        <f t="shared" si="68"/>
        <v>0</v>
      </c>
      <c r="X146" s="368">
        <f t="shared" si="69"/>
        <v>0</v>
      </c>
      <c r="Y146" s="49"/>
      <c r="Z146" s="367">
        <f t="shared" si="70"/>
        <v>0</v>
      </c>
      <c r="AA146" s="366">
        <f t="shared" si="71"/>
        <v>0</v>
      </c>
      <c r="AB146" s="16" t="s">
        <v>0</v>
      </c>
      <c r="AC146" s="1"/>
      <c r="AD146" s="1"/>
      <c r="AE146" s="1"/>
      <c r="AF146" s="1"/>
      <c r="AG146" s="284"/>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s="283" customFormat="1" ht="13.95" customHeight="1" x14ac:dyDescent="0.25">
      <c r="A147" s="413"/>
      <c r="B147" s="37"/>
      <c r="C147" s="377"/>
      <c r="D147" s="376" t="s">
        <v>2482</v>
      </c>
      <c r="E147" s="375"/>
      <c r="F147" s="407">
        <v>1915</v>
      </c>
      <c r="G147" s="373">
        <v>0.5</v>
      </c>
      <c r="H147" s="372" t="s">
        <v>2483</v>
      </c>
      <c r="I147" s="31"/>
      <c r="J147" s="30"/>
      <c r="K147" s="30"/>
      <c r="L147" s="29"/>
      <c r="M147" s="371" t="str">
        <f t="shared" si="64"/>
        <v/>
      </c>
      <c r="N147" s="371" t="str">
        <f t="shared" si="65"/>
        <v>◄</v>
      </c>
      <c r="O147" s="56"/>
      <c r="P147" s="54"/>
      <c r="Q147" s="371" t="str">
        <f t="shared" si="66"/>
        <v/>
      </c>
      <c r="R147" s="371" t="str">
        <f t="shared" si="67"/>
        <v>◄</v>
      </c>
      <c r="S147" s="55"/>
      <c r="T147" s="54"/>
      <c r="U147" s="370"/>
      <c r="V147" s="52"/>
      <c r="W147" s="369">
        <f t="shared" si="68"/>
        <v>0</v>
      </c>
      <c r="X147" s="368">
        <f t="shared" si="69"/>
        <v>0</v>
      </c>
      <c r="Y147" s="49"/>
      <c r="Z147" s="367">
        <f t="shared" si="70"/>
        <v>0</v>
      </c>
      <c r="AA147" s="366">
        <f t="shared" si="71"/>
        <v>0</v>
      </c>
      <c r="AB147" s="16" t="s">
        <v>0</v>
      </c>
      <c r="AC147" s="1"/>
      <c r="AD147" s="1"/>
      <c r="AE147" s="1"/>
      <c r="AF147" s="1"/>
      <c r="AG147" s="284"/>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s="283" customFormat="1" ht="13.95" customHeight="1" x14ac:dyDescent="0.25">
      <c r="A148" s="413"/>
      <c r="B148" s="37"/>
      <c r="C148" s="377"/>
      <c r="D148" s="376" t="s">
        <v>2484</v>
      </c>
      <c r="E148" s="375"/>
      <c r="F148" s="407">
        <v>1915</v>
      </c>
      <c r="G148" s="373">
        <v>0.55000000000000004</v>
      </c>
      <c r="H148" s="372" t="s">
        <v>2485</v>
      </c>
      <c r="I148" s="31"/>
      <c r="J148" s="30"/>
      <c r="K148" s="30"/>
      <c r="L148" s="29"/>
      <c r="M148" s="371" t="str">
        <f t="shared" si="64"/>
        <v/>
      </c>
      <c r="N148" s="371" t="str">
        <f t="shared" si="65"/>
        <v>◄</v>
      </c>
      <c r="O148" s="56"/>
      <c r="P148" s="54"/>
      <c r="Q148" s="371" t="str">
        <f t="shared" si="66"/>
        <v/>
      </c>
      <c r="R148" s="371" t="str">
        <f t="shared" si="67"/>
        <v>◄</v>
      </c>
      <c r="S148" s="55"/>
      <c r="T148" s="54"/>
      <c r="U148" s="370"/>
      <c r="V148" s="52"/>
      <c r="W148" s="369">
        <f t="shared" si="68"/>
        <v>0</v>
      </c>
      <c r="X148" s="368">
        <f t="shared" si="69"/>
        <v>0</v>
      </c>
      <c r="Y148" s="49"/>
      <c r="Z148" s="367">
        <f t="shared" si="70"/>
        <v>0</v>
      </c>
      <c r="AA148" s="366">
        <f t="shared" si="71"/>
        <v>0</v>
      </c>
      <c r="AB148" s="16" t="s">
        <v>0</v>
      </c>
      <c r="AC148" s="1"/>
      <c r="AD148" s="1"/>
      <c r="AE148" s="1"/>
      <c r="AF148" s="1"/>
      <c r="AG148" s="284"/>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s="283" customFormat="1" ht="13.95" customHeight="1" x14ac:dyDescent="0.25">
      <c r="A149" s="413"/>
      <c r="B149" s="37"/>
      <c r="C149" s="377"/>
      <c r="D149" s="376" t="s">
        <v>2486</v>
      </c>
      <c r="E149" s="375"/>
      <c r="F149" s="407">
        <v>1915</v>
      </c>
      <c r="G149" s="373">
        <v>0.6</v>
      </c>
      <c r="H149" s="372" t="s">
        <v>2487</v>
      </c>
      <c r="I149" s="31"/>
      <c r="J149" s="30"/>
      <c r="K149" s="30"/>
      <c r="L149" s="29"/>
      <c r="M149" s="371" t="str">
        <f t="shared" si="64"/>
        <v/>
      </c>
      <c r="N149" s="371" t="str">
        <f t="shared" si="65"/>
        <v>◄</v>
      </c>
      <c r="O149" s="56"/>
      <c r="P149" s="54"/>
      <c r="Q149" s="371" t="str">
        <f t="shared" si="66"/>
        <v/>
      </c>
      <c r="R149" s="371" t="str">
        <f t="shared" si="67"/>
        <v>◄</v>
      </c>
      <c r="S149" s="55"/>
      <c r="T149" s="54"/>
      <c r="U149" s="370"/>
      <c r="V149" s="52"/>
      <c r="W149" s="369">
        <f t="shared" si="68"/>
        <v>0</v>
      </c>
      <c r="X149" s="368">
        <f t="shared" si="69"/>
        <v>0</v>
      </c>
      <c r="Y149" s="49"/>
      <c r="Z149" s="367">
        <f t="shared" si="70"/>
        <v>0</v>
      </c>
      <c r="AA149" s="366">
        <f t="shared" si="71"/>
        <v>0</v>
      </c>
      <c r="AB149" s="16" t="s">
        <v>0</v>
      </c>
      <c r="AC149" s="1"/>
      <c r="AD149" s="1"/>
      <c r="AE149" s="1"/>
      <c r="AF149" s="1"/>
      <c r="AG149" s="284"/>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s="283" customFormat="1" ht="13.95" customHeight="1" x14ac:dyDescent="0.25">
      <c r="A150" s="413"/>
      <c r="B150" s="37"/>
      <c r="C150" s="377"/>
      <c r="D150" s="376" t="s">
        <v>2488</v>
      </c>
      <c r="E150" s="375"/>
      <c r="F150" s="407">
        <v>1915</v>
      </c>
      <c r="G150" s="373">
        <v>0.7</v>
      </c>
      <c r="H150" s="372" t="s">
        <v>2489</v>
      </c>
      <c r="I150" s="31"/>
      <c r="J150" s="30"/>
      <c r="K150" s="30"/>
      <c r="L150" s="29"/>
      <c r="M150" s="371" t="str">
        <f t="shared" si="64"/>
        <v/>
      </c>
      <c r="N150" s="371" t="str">
        <f t="shared" si="65"/>
        <v>◄</v>
      </c>
      <c r="O150" s="56"/>
      <c r="P150" s="54"/>
      <c r="Q150" s="371" t="str">
        <f t="shared" si="66"/>
        <v/>
      </c>
      <c r="R150" s="371" t="str">
        <f t="shared" si="67"/>
        <v>◄</v>
      </c>
      <c r="S150" s="55"/>
      <c r="T150" s="54"/>
      <c r="U150" s="370"/>
      <c r="V150" s="52"/>
      <c r="W150" s="369">
        <f t="shared" si="68"/>
        <v>0</v>
      </c>
      <c r="X150" s="368">
        <f t="shared" si="69"/>
        <v>0</v>
      </c>
      <c r="Y150" s="49"/>
      <c r="Z150" s="367">
        <f t="shared" si="70"/>
        <v>0</v>
      </c>
      <c r="AA150" s="366">
        <f t="shared" si="71"/>
        <v>0</v>
      </c>
      <c r="AB150" s="16" t="s">
        <v>0</v>
      </c>
      <c r="AC150" s="1"/>
      <c r="AD150" s="1"/>
      <c r="AE150" s="1"/>
      <c r="AF150" s="1"/>
      <c r="AG150" s="284"/>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s="283" customFormat="1" ht="13.95" customHeight="1" x14ac:dyDescent="0.25">
      <c r="A151" s="413"/>
      <c r="B151" s="37"/>
      <c r="C151" s="377"/>
      <c r="D151" s="376" t="s">
        <v>2490</v>
      </c>
      <c r="E151" s="375"/>
      <c r="F151" s="407">
        <v>1915</v>
      </c>
      <c r="G151" s="373">
        <v>0.8</v>
      </c>
      <c r="H151" s="372" t="s">
        <v>2491</v>
      </c>
      <c r="I151" s="31"/>
      <c r="J151" s="30"/>
      <c r="K151" s="30"/>
      <c r="L151" s="29"/>
      <c r="M151" s="371" t="str">
        <f t="shared" si="64"/>
        <v/>
      </c>
      <c r="N151" s="371" t="str">
        <f t="shared" si="65"/>
        <v>◄</v>
      </c>
      <c r="O151" s="56"/>
      <c r="P151" s="54"/>
      <c r="Q151" s="371" t="str">
        <f t="shared" si="66"/>
        <v/>
      </c>
      <c r="R151" s="371" t="str">
        <f t="shared" si="67"/>
        <v>◄</v>
      </c>
      <c r="S151" s="55"/>
      <c r="T151" s="54"/>
      <c r="U151" s="370"/>
      <c r="V151" s="52"/>
      <c r="W151" s="369">
        <f t="shared" si="68"/>
        <v>0</v>
      </c>
      <c r="X151" s="368">
        <f t="shared" si="69"/>
        <v>0</v>
      </c>
      <c r="Y151" s="49"/>
      <c r="Z151" s="367">
        <f t="shared" si="70"/>
        <v>0</v>
      </c>
      <c r="AA151" s="366">
        <f t="shared" si="71"/>
        <v>0</v>
      </c>
      <c r="AB151" s="16" t="s">
        <v>0</v>
      </c>
      <c r="AC151" s="1"/>
      <c r="AD151" s="1"/>
      <c r="AE151" s="1"/>
      <c r="AF151" s="1"/>
      <c r="AG151" s="284"/>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s="283" customFormat="1" ht="13.95" customHeight="1" x14ac:dyDescent="0.25">
      <c r="A152" s="413"/>
      <c r="B152" s="37"/>
      <c r="C152" s="377"/>
      <c r="D152" s="376" t="s">
        <v>2492</v>
      </c>
      <c r="E152" s="375"/>
      <c r="F152" s="407">
        <v>1915</v>
      </c>
      <c r="G152" s="373">
        <v>0.9</v>
      </c>
      <c r="H152" s="372" t="s">
        <v>2493</v>
      </c>
      <c r="I152" s="31"/>
      <c r="J152" s="30"/>
      <c r="K152" s="30"/>
      <c r="L152" s="29"/>
      <c r="M152" s="371" t="str">
        <f t="shared" si="64"/>
        <v/>
      </c>
      <c r="N152" s="371" t="str">
        <f t="shared" si="65"/>
        <v>◄</v>
      </c>
      <c r="O152" s="56"/>
      <c r="P152" s="54"/>
      <c r="Q152" s="371" t="str">
        <f t="shared" si="66"/>
        <v/>
      </c>
      <c r="R152" s="371" t="str">
        <f t="shared" si="67"/>
        <v>◄</v>
      </c>
      <c r="S152" s="55"/>
      <c r="T152" s="54"/>
      <c r="U152" s="370"/>
      <c r="V152" s="52"/>
      <c r="W152" s="369">
        <f t="shared" si="68"/>
        <v>0</v>
      </c>
      <c r="X152" s="368">
        <f t="shared" si="69"/>
        <v>0</v>
      </c>
      <c r="Y152" s="49"/>
      <c r="Z152" s="367">
        <f t="shared" si="70"/>
        <v>0</v>
      </c>
      <c r="AA152" s="366">
        <f t="shared" si="71"/>
        <v>0</v>
      </c>
      <c r="AB152" s="16" t="s">
        <v>0</v>
      </c>
      <c r="AC152" s="1"/>
      <c r="AD152" s="1"/>
      <c r="AE152" s="1"/>
      <c r="AF152" s="1"/>
      <c r="AG152" s="284"/>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s="283" customFormat="1" ht="13.95" customHeight="1" x14ac:dyDescent="0.25">
      <c r="A153" s="413">
        <v>1</v>
      </c>
      <c r="B153" s="37"/>
      <c r="C153" s="377"/>
      <c r="D153" s="376" t="s">
        <v>2494</v>
      </c>
      <c r="E153" s="375"/>
      <c r="F153" s="407">
        <v>1915</v>
      </c>
      <c r="G153" s="373">
        <v>1</v>
      </c>
      <c r="H153" s="372" t="s">
        <v>2495</v>
      </c>
      <c r="I153" s="31" t="s">
        <v>2496</v>
      </c>
      <c r="J153" s="30"/>
      <c r="K153" s="30"/>
      <c r="L153" s="29"/>
      <c r="M153" s="371" t="str">
        <f t="shared" si="64"/>
        <v/>
      </c>
      <c r="N153" s="371" t="str">
        <f t="shared" si="65"/>
        <v>◄</v>
      </c>
      <c r="O153" s="56"/>
      <c r="P153" s="54"/>
      <c r="Q153" s="371" t="str">
        <f t="shared" si="66"/>
        <v/>
      </c>
      <c r="R153" s="371" t="str">
        <f t="shared" si="67"/>
        <v>◄</v>
      </c>
      <c r="S153" s="55"/>
      <c r="T153" s="54"/>
      <c r="U153" s="370"/>
      <c r="V153" s="52"/>
      <c r="W153" s="369">
        <f t="shared" si="68"/>
        <v>0</v>
      </c>
      <c r="X153" s="368">
        <f t="shared" si="69"/>
        <v>0</v>
      </c>
      <c r="Y153" s="49"/>
      <c r="Z153" s="367">
        <f t="shared" si="70"/>
        <v>0</v>
      </c>
      <c r="AA153" s="366">
        <f t="shared" si="71"/>
        <v>0</v>
      </c>
      <c r="AB153" s="16" t="s">
        <v>0</v>
      </c>
      <c r="AC153" s="1"/>
      <c r="AD153" s="1"/>
      <c r="AE153" s="1"/>
      <c r="AF153" s="1"/>
      <c r="AG153" s="284"/>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s="283" customFormat="1" ht="13.95" customHeight="1" x14ac:dyDescent="0.25">
      <c r="A154" s="413"/>
      <c r="B154" s="37"/>
      <c r="C154" s="377"/>
      <c r="D154" s="376" t="s">
        <v>2497</v>
      </c>
      <c r="E154" s="375"/>
      <c r="F154" s="407">
        <v>1915</v>
      </c>
      <c r="G154" s="373">
        <v>1</v>
      </c>
      <c r="H154" s="372" t="s">
        <v>2498</v>
      </c>
      <c r="I154" s="31"/>
      <c r="J154" s="30"/>
      <c r="K154" s="30"/>
      <c r="L154" s="29"/>
      <c r="M154" s="371" t="str">
        <f t="shared" si="64"/>
        <v/>
      </c>
      <c r="N154" s="371" t="str">
        <f t="shared" si="65"/>
        <v>◄</v>
      </c>
      <c r="O154" s="56"/>
      <c r="P154" s="54"/>
      <c r="Q154" s="371" t="str">
        <f t="shared" si="66"/>
        <v/>
      </c>
      <c r="R154" s="371" t="str">
        <f t="shared" si="67"/>
        <v>◄</v>
      </c>
      <c r="S154" s="55"/>
      <c r="T154" s="54"/>
      <c r="U154" s="370"/>
      <c r="V154" s="52"/>
      <c r="W154" s="369">
        <f t="shared" si="68"/>
        <v>0</v>
      </c>
      <c r="X154" s="368">
        <f t="shared" si="69"/>
        <v>0</v>
      </c>
      <c r="Y154" s="49"/>
      <c r="Z154" s="367">
        <f t="shared" si="70"/>
        <v>0</v>
      </c>
      <c r="AA154" s="366">
        <f t="shared" si="71"/>
        <v>0</v>
      </c>
      <c r="AB154" s="16" t="s">
        <v>0</v>
      </c>
      <c r="AC154" s="1"/>
      <c r="AD154" s="1"/>
      <c r="AE154" s="1"/>
      <c r="AF154" s="1"/>
      <c r="AG154" s="284"/>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s="283" customFormat="1" ht="13.95" customHeight="1" x14ac:dyDescent="0.25">
      <c r="A155" s="413">
        <v>1</v>
      </c>
      <c r="B155" s="37"/>
      <c r="C155" s="377"/>
      <c r="D155" s="376" t="s">
        <v>2499</v>
      </c>
      <c r="E155" s="375"/>
      <c r="F155" s="407">
        <v>1915</v>
      </c>
      <c r="G155" s="373">
        <v>4</v>
      </c>
      <c r="H155" s="372" t="s">
        <v>2500</v>
      </c>
      <c r="I155" s="31" t="s">
        <v>2501</v>
      </c>
      <c r="J155" s="30"/>
      <c r="K155" s="30"/>
      <c r="L155" s="29"/>
      <c r="M155" s="371" t="str">
        <f t="shared" si="64"/>
        <v/>
      </c>
      <c r="N155" s="371" t="str">
        <f t="shared" si="65"/>
        <v>◄</v>
      </c>
      <c r="O155" s="56"/>
      <c r="P155" s="54"/>
      <c r="Q155" s="371" t="str">
        <f t="shared" si="66"/>
        <v/>
      </c>
      <c r="R155" s="371" t="str">
        <f t="shared" si="67"/>
        <v>◄</v>
      </c>
      <c r="S155" s="55"/>
      <c r="T155" s="54"/>
      <c r="U155" s="370"/>
      <c r="V155" s="52"/>
      <c r="W155" s="369">
        <f t="shared" si="68"/>
        <v>0</v>
      </c>
      <c r="X155" s="368">
        <f t="shared" si="69"/>
        <v>0</v>
      </c>
      <c r="Y155" s="49"/>
      <c r="Z155" s="367">
        <f t="shared" si="70"/>
        <v>0</v>
      </c>
      <c r="AA155" s="366">
        <f t="shared" si="71"/>
        <v>0</v>
      </c>
      <c r="AB155" s="16" t="s">
        <v>0</v>
      </c>
      <c r="AC155" s="1"/>
      <c r="AD155" s="1"/>
      <c r="AE155" s="1"/>
      <c r="AF155" s="1"/>
      <c r="AG155" s="284"/>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s="283" customFormat="1" ht="13.95" customHeight="1" x14ac:dyDescent="0.25">
      <c r="A156" s="413"/>
      <c r="B156" s="37"/>
      <c r="C156" s="377"/>
      <c r="D156" s="376" t="s">
        <v>2502</v>
      </c>
      <c r="E156" s="375"/>
      <c r="F156" s="407">
        <v>1915</v>
      </c>
      <c r="G156" s="373">
        <v>1.1000000000000001</v>
      </c>
      <c r="H156" s="372" t="s">
        <v>2503</v>
      </c>
      <c r="I156" s="31"/>
      <c r="J156" s="30"/>
      <c r="K156" s="30"/>
      <c r="L156" s="29"/>
      <c r="M156" s="371" t="str">
        <f t="shared" si="64"/>
        <v/>
      </c>
      <c r="N156" s="371" t="str">
        <f t="shared" si="65"/>
        <v>◄</v>
      </c>
      <c r="O156" s="56"/>
      <c r="P156" s="54"/>
      <c r="Q156" s="371" t="str">
        <f t="shared" si="66"/>
        <v/>
      </c>
      <c r="R156" s="371" t="str">
        <f t="shared" si="67"/>
        <v>◄</v>
      </c>
      <c r="S156" s="55"/>
      <c r="T156" s="54"/>
      <c r="U156" s="370"/>
      <c r="V156" s="52"/>
      <c r="W156" s="369">
        <f t="shared" si="68"/>
        <v>0</v>
      </c>
      <c r="X156" s="368">
        <f t="shared" si="69"/>
        <v>0</v>
      </c>
      <c r="Y156" s="49"/>
      <c r="Z156" s="367">
        <f t="shared" si="70"/>
        <v>0</v>
      </c>
      <c r="AA156" s="366">
        <f t="shared" si="71"/>
        <v>0</v>
      </c>
      <c r="AB156" s="16" t="s">
        <v>0</v>
      </c>
      <c r="AC156" s="1"/>
      <c r="AD156" s="1"/>
      <c r="AE156" s="1"/>
      <c r="AF156" s="1"/>
      <c r="AG156" s="284"/>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s="283" customFormat="1" ht="13.95" customHeight="1" x14ac:dyDescent="0.25">
      <c r="A157" s="413"/>
      <c r="B157" s="37"/>
      <c r="C157" s="377"/>
      <c r="D157" s="376" t="s">
        <v>2504</v>
      </c>
      <c r="E157" s="375"/>
      <c r="F157" s="407">
        <v>1915</v>
      </c>
      <c r="G157" s="373">
        <v>1.1000000000000001</v>
      </c>
      <c r="H157" s="372" t="s">
        <v>2505</v>
      </c>
      <c r="I157" s="31"/>
      <c r="J157" s="30"/>
      <c r="K157" s="30"/>
      <c r="L157" s="29"/>
      <c r="M157" s="371" t="str">
        <f t="shared" si="64"/>
        <v/>
      </c>
      <c r="N157" s="371" t="str">
        <f t="shared" si="65"/>
        <v>◄</v>
      </c>
      <c r="O157" s="56"/>
      <c r="P157" s="54"/>
      <c r="Q157" s="371" t="str">
        <f t="shared" si="66"/>
        <v/>
      </c>
      <c r="R157" s="371" t="str">
        <f t="shared" si="67"/>
        <v>◄</v>
      </c>
      <c r="S157" s="55"/>
      <c r="T157" s="54"/>
      <c r="U157" s="370"/>
      <c r="V157" s="52"/>
      <c r="W157" s="369">
        <f t="shared" si="68"/>
        <v>0</v>
      </c>
      <c r="X157" s="368">
        <f t="shared" si="69"/>
        <v>0</v>
      </c>
      <c r="Y157" s="49"/>
      <c r="Z157" s="367">
        <f t="shared" si="70"/>
        <v>0</v>
      </c>
      <c r="AA157" s="366">
        <f t="shared" si="71"/>
        <v>0</v>
      </c>
      <c r="AB157" s="16" t="s">
        <v>0</v>
      </c>
      <c r="AC157" s="1"/>
      <c r="AD157" s="1"/>
      <c r="AE157" s="1"/>
      <c r="AF157" s="1"/>
      <c r="AG157" s="284"/>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s="283" customFormat="1" ht="13.95" customHeight="1" x14ac:dyDescent="0.25">
      <c r="A158" s="413"/>
      <c r="B158" s="37"/>
      <c r="C158" s="377"/>
      <c r="D158" s="376" t="s">
        <v>2506</v>
      </c>
      <c r="E158" s="375"/>
      <c r="F158" s="407">
        <v>1915</v>
      </c>
      <c r="G158" s="373">
        <v>2</v>
      </c>
      <c r="H158" s="372" t="s">
        <v>2507</v>
      </c>
      <c r="I158" s="31"/>
      <c r="J158" s="30"/>
      <c r="K158" s="30"/>
      <c r="L158" s="29"/>
      <c r="M158" s="371" t="str">
        <f t="shared" si="64"/>
        <v/>
      </c>
      <c r="N158" s="371" t="str">
        <f t="shared" si="65"/>
        <v>◄</v>
      </c>
      <c r="O158" s="56"/>
      <c r="P158" s="54"/>
      <c r="Q158" s="371" t="str">
        <f t="shared" si="66"/>
        <v/>
      </c>
      <c r="R158" s="371" t="str">
        <f t="shared" si="67"/>
        <v>◄</v>
      </c>
      <c r="S158" s="55"/>
      <c r="T158" s="54"/>
      <c r="U158" s="370"/>
      <c r="V158" s="52"/>
      <c r="W158" s="369">
        <f t="shared" si="68"/>
        <v>0</v>
      </c>
      <c r="X158" s="368">
        <f t="shared" si="69"/>
        <v>0</v>
      </c>
      <c r="Y158" s="49"/>
      <c r="Z158" s="367">
        <f t="shared" si="70"/>
        <v>0</v>
      </c>
      <c r="AA158" s="366">
        <f t="shared" si="71"/>
        <v>0</v>
      </c>
      <c r="AB158" s="16" t="s">
        <v>0</v>
      </c>
      <c r="AC158" s="1"/>
      <c r="AD158" s="1"/>
      <c r="AE158" s="1"/>
      <c r="AF158" s="1"/>
      <c r="AG158" s="284"/>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s="283" customFormat="1" ht="13.95" customHeight="1" x14ac:dyDescent="0.25">
      <c r="A159" s="413"/>
      <c r="B159" s="37"/>
      <c r="C159" s="377"/>
      <c r="D159" s="376" t="s">
        <v>2508</v>
      </c>
      <c r="E159" s="375"/>
      <c r="F159" s="407">
        <v>1915</v>
      </c>
      <c r="G159" s="373">
        <v>3</v>
      </c>
      <c r="H159" s="372" t="s">
        <v>2509</v>
      </c>
      <c r="I159" s="31"/>
      <c r="J159" s="30"/>
      <c r="K159" s="30"/>
      <c r="L159" s="29"/>
      <c r="M159" s="371" t="str">
        <f t="shared" si="64"/>
        <v/>
      </c>
      <c r="N159" s="371" t="str">
        <f t="shared" si="65"/>
        <v>◄</v>
      </c>
      <c r="O159" s="56"/>
      <c r="P159" s="54"/>
      <c r="Q159" s="371" t="str">
        <f t="shared" si="66"/>
        <v/>
      </c>
      <c r="R159" s="371" t="str">
        <f t="shared" si="67"/>
        <v>◄</v>
      </c>
      <c r="S159" s="55"/>
      <c r="T159" s="54"/>
      <c r="U159" s="370"/>
      <c r="V159" s="52"/>
      <c r="W159" s="369">
        <f t="shared" si="68"/>
        <v>0</v>
      </c>
      <c r="X159" s="368">
        <f t="shared" si="69"/>
        <v>0</v>
      </c>
      <c r="Y159" s="49"/>
      <c r="Z159" s="367">
        <f t="shared" si="70"/>
        <v>0</v>
      </c>
      <c r="AA159" s="366">
        <f t="shared" si="71"/>
        <v>0</v>
      </c>
      <c r="AB159" s="16" t="s">
        <v>0</v>
      </c>
      <c r="AC159" s="1"/>
      <c r="AD159" s="1"/>
      <c r="AE159" s="1"/>
      <c r="AF159" s="1"/>
      <c r="AG159" s="284"/>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s="283" customFormat="1" ht="13.95" customHeight="1" x14ac:dyDescent="0.25">
      <c r="A160" s="413"/>
      <c r="B160" s="37"/>
      <c r="C160" s="377"/>
      <c r="D160" s="376" t="s">
        <v>2510</v>
      </c>
      <c r="E160" s="375"/>
      <c r="F160" s="407">
        <v>1915</v>
      </c>
      <c r="G160" s="373">
        <v>4</v>
      </c>
      <c r="H160" s="372" t="s">
        <v>2511</v>
      </c>
      <c r="I160" s="31"/>
      <c r="J160" s="30"/>
      <c r="K160" s="30"/>
      <c r="L160" s="29"/>
      <c r="M160" s="371" t="str">
        <f t="shared" si="64"/>
        <v/>
      </c>
      <c r="N160" s="371" t="str">
        <f t="shared" si="65"/>
        <v>◄</v>
      </c>
      <c r="O160" s="56"/>
      <c r="P160" s="54"/>
      <c r="Q160" s="371" t="str">
        <f t="shared" si="66"/>
        <v/>
      </c>
      <c r="R160" s="371" t="str">
        <f t="shared" si="67"/>
        <v>◄</v>
      </c>
      <c r="S160" s="55"/>
      <c r="T160" s="54"/>
      <c r="U160" s="370"/>
      <c r="V160" s="52"/>
      <c r="W160" s="369">
        <f t="shared" si="68"/>
        <v>0</v>
      </c>
      <c r="X160" s="368">
        <f t="shared" si="69"/>
        <v>0</v>
      </c>
      <c r="Y160" s="49"/>
      <c r="Z160" s="367">
        <f t="shared" si="70"/>
        <v>0</v>
      </c>
      <c r="AA160" s="366">
        <f t="shared" si="71"/>
        <v>0</v>
      </c>
      <c r="AB160" s="16" t="s">
        <v>0</v>
      </c>
      <c r="AC160" s="1"/>
      <c r="AD160" s="1"/>
      <c r="AE160" s="1"/>
      <c r="AF160" s="1"/>
      <c r="AG160" s="284"/>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1:64" s="283" customFormat="1" ht="13.95" customHeight="1" x14ac:dyDescent="0.25">
      <c r="A161" s="413">
        <v>1</v>
      </c>
      <c r="B161" s="37"/>
      <c r="C161" s="377"/>
      <c r="D161" s="376" t="s">
        <v>2512</v>
      </c>
      <c r="E161" s="375"/>
      <c r="F161" s="407">
        <v>1915</v>
      </c>
      <c r="G161" s="373">
        <v>0.9</v>
      </c>
      <c r="H161" s="372" t="s">
        <v>2513</v>
      </c>
      <c r="I161" s="31" t="s">
        <v>2514</v>
      </c>
      <c r="J161" s="30"/>
      <c r="K161" s="30"/>
      <c r="L161" s="29"/>
      <c r="M161" s="371" t="str">
        <f t="shared" si="64"/>
        <v/>
      </c>
      <c r="N161" s="371" t="str">
        <f t="shared" si="65"/>
        <v>◄</v>
      </c>
      <c r="O161" s="56"/>
      <c r="P161" s="54"/>
      <c r="Q161" s="371" t="str">
        <f t="shared" si="66"/>
        <v/>
      </c>
      <c r="R161" s="371" t="str">
        <f t="shared" si="67"/>
        <v>◄</v>
      </c>
      <c r="S161" s="55"/>
      <c r="T161" s="54"/>
      <c r="U161" s="370"/>
      <c r="V161" s="52"/>
      <c r="W161" s="369">
        <f t="shared" si="68"/>
        <v>0</v>
      </c>
      <c r="X161" s="368">
        <f t="shared" si="69"/>
        <v>0</v>
      </c>
      <c r="Y161" s="49"/>
      <c r="Z161" s="367">
        <f t="shared" si="70"/>
        <v>0</v>
      </c>
      <c r="AA161" s="366">
        <f t="shared" si="71"/>
        <v>0</v>
      </c>
      <c r="AB161" s="16" t="s">
        <v>0</v>
      </c>
      <c r="AC161" s="1"/>
      <c r="AD161" s="1"/>
      <c r="AE161" s="1"/>
      <c r="AF161" s="1"/>
      <c r="AG161" s="284"/>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1:64" s="283" customFormat="1" ht="13.95" customHeight="1" x14ac:dyDescent="0.25">
      <c r="A162" s="413"/>
      <c r="B162" s="37"/>
      <c r="C162" s="377"/>
      <c r="D162" s="376" t="s">
        <v>2515</v>
      </c>
      <c r="E162" s="375"/>
      <c r="F162" s="407">
        <v>1915</v>
      </c>
      <c r="G162" s="373">
        <v>5</v>
      </c>
      <c r="H162" s="372" t="s">
        <v>2516</v>
      </c>
      <c r="I162" s="31"/>
      <c r="J162" s="30"/>
      <c r="K162" s="30"/>
      <c r="L162" s="29"/>
      <c r="M162" s="371" t="str">
        <f t="shared" si="64"/>
        <v/>
      </c>
      <c r="N162" s="371" t="str">
        <f t="shared" si="65"/>
        <v>◄</v>
      </c>
      <c r="O162" s="56"/>
      <c r="P162" s="54"/>
      <c r="Q162" s="371" t="str">
        <f t="shared" si="66"/>
        <v/>
      </c>
      <c r="R162" s="371" t="str">
        <f t="shared" si="67"/>
        <v>◄</v>
      </c>
      <c r="S162" s="55"/>
      <c r="T162" s="54"/>
      <c r="U162" s="370"/>
      <c r="V162" s="52"/>
      <c r="W162" s="369">
        <f t="shared" si="68"/>
        <v>0</v>
      </c>
      <c r="X162" s="368">
        <f t="shared" si="69"/>
        <v>0</v>
      </c>
      <c r="Y162" s="49"/>
      <c r="Z162" s="367">
        <f t="shared" si="70"/>
        <v>0</v>
      </c>
      <c r="AA162" s="366">
        <f t="shared" si="71"/>
        <v>0</v>
      </c>
      <c r="AB162" s="16" t="s">
        <v>0</v>
      </c>
      <c r="AC162" s="1"/>
      <c r="AD162" s="1"/>
      <c r="AE162" s="1"/>
      <c r="AF162" s="1"/>
      <c r="AG162" s="284"/>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1:64" s="283" customFormat="1" ht="13.95" customHeight="1" thickBot="1" x14ac:dyDescent="0.3">
      <c r="A163" s="413"/>
      <c r="B163" s="37"/>
      <c r="C163" s="377"/>
      <c r="D163" s="376" t="s">
        <v>2517</v>
      </c>
      <c r="E163" s="375"/>
      <c r="F163" s="407">
        <v>1915</v>
      </c>
      <c r="G163" s="373">
        <v>10</v>
      </c>
      <c r="H163" s="372" t="s">
        <v>2518</v>
      </c>
      <c r="I163" s="31"/>
      <c r="J163" s="30"/>
      <c r="K163" s="30"/>
      <c r="L163" s="29"/>
      <c r="M163" s="371" t="str">
        <f t="shared" si="64"/>
        <v/>
      </c>
      <c r="N163" s="371" t="str">
        <f t="shared" si="65"/>
        <v>◄</v>
      </c>
      <c r="O163" s="56"/>
      <c r="P163" s="54"/>
      <c r="Q163" s="371" t="str">
        <f t="shared" si="66"/>
        <v/>
      </c>
      <c r="R163" s="371" t="str">
        <f t="shared" si="67"/>
        <v>◄</v>
      </c>
      <c r="S163" s="55"/>
      <c r="T163" s="54"/>
      <c r="U163" s="370"/>
      <c r="V163" s="52"/>
      <c r="W163" s="369">
        <f t="shared" si="68"/>
        <v>0</v>
      </c>
      <c r="X163" s="368">
        <f t="shared" si="69"/>
        <v>0</v>
      </c>
      <c r="Y163" s="49"/>
      <c r="Z163" s="367">
        <f t="shared" si="70"/>
        <v>0</v>
      </c>
      <c r="AA163" s="366">
        <f t="shared" si="71"/>
        <v>0</v>
      </c>
      <c r="AB163" s="16" t="s">
        <v>0</v>
      </c>
      <c r="AC163" s="1"/>
      <c r="AD163" s="1"/>
      <c r="AE163" s="1"/>
      <c r="AF163" s="1"/>
      <c r="AG163" s="284"/>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1:64" ht="31.8" customHeight="1" thickTop="1" thickBot="1" x14ac:dyDescent="0.3">
      <c r="A164" s="365"/>
      <c r="B164" s="14">
        <f>ROWS(B165:B189)-1</f>
        <v>24</v>
      </c>
      <c r="C164" s="988" t="s">
        <v>2519</v>
      </c>
      <c r="D164" s="989"/>
      <c r="E164" s="989"/>
      <c r="F164" s="989"/>
      <c r="G164" s="989"/>
      <c r="H164" s="989"/>
      <c r="I164" s="99" t="s">
        <v>1522</v>
      </c>
      <c r="J164" s="99" t="s">
        <v>54</v>
      </c>
      <c r="K164" s="363"/>
      <c r="L164" s="6">
        <v>0</v>
      </c>
      <c r="M164" s="97"/>
      <c r="N164" s="380" t="str">
        <f>IF(COUNTIF(M165:M187,"?")&gt;0,"?",IF(AND(O164="◄",P164="►"),"◄►",IF(O164="◄","◄",IF(P164="►","►",""))))</f>
        <v>◄</v>
      </c>
      <c r="O164" s="43" t="str">
        <f>IF(SUM(O165:O187)+1=ROWS(O165:O187)-COUNTIF(O165:O187,"-"),"","◄")</f>
        <v>◄</v>
      </c>
      <c r="P164" s="42" t="str">
        <f>IF(SUM(P165:P187)&gt;0,"►","")</f>
        <v/>
      </c>
      <c r="Q164" s="45"/>
      <c r="R164" s="380" t="str">
        <f>IF(COUNTIF(Q165:Q187,"?")&gt;0,"?",IF(AND(S164="◄",T164="►"),"◄►",IF(S164="◄","◄",IF(T164="►","►",""))))</f>
        <v>◄</v>
      </c>
      <c r="S164" s="43" t="str">
        <f>IF(SUM(S165:S187)+1=ROWS(S165:S187)-COUNTIF(S165:S187,"-"),"","◄")</f>
        <v>◄</v>
      </c>
      <c r="T164" s="42" t="str">
        <f>IF(SUM(T165:T187)&gt;0,"►","")</f>
        <v/>
      </c>
      <c r="U164" s="61">
        <f>ROWS(U165:U189)-1</f>
        <v>24</v>
      </c>
      <c r="V164" s="41">
        <f>SUM(V165:V187)-V189</f>
        <v>0</v>
      </c>
      <c r="W164" s="94" t="s">
        <v>51</v>
      </c>
      <c r="X164" s="93"/>
      <c r="Y164" s="41">
        <f>SUM(Y165:Y187)-Y189</f>
        <v>0</v>
      </c>
      <c r="Z164" s="94" t="s">
        <v>51</v>
      </c>
      <c r="AA164" s="93"/>
      <c r="AB164" s="5" t="s">
        <v>0</v>
      </c>
      <c r="AC164" s="379"/>
    </row>
    <row r="165" spans="1:64" s="283" customFormat="1" ht="13.8" x14ac:dyDescent="0.25">
      <c r="A165" s="413"/>
      <c r="B165" s="37"/>
      <c r="C165" s="377"/>
      <c r="D165" s="376" t="s">
        <v>2520</v>
      </c>
      <c r="E165" s="375"/>
      <c r="F165" s="407">
        <v>1920</v>
      </c>
      <c r="G165" s="373">
        <v>0.1</v>
      </c>
      <c r="H165" s="372" t="s">
        <v>2521</v>
      </c>
      <c r="I165" s="31"/>
      <c r="J165" s="30"/>
      <c r="K165" s="30"/>
      <c r="L165" s="29"/>
      <c r="M165" s="371" t="str">
        <f t="shared" ref="M165:M188" si="72">IF(N165="?","?","")</f>
        <v/>
      </c>
      <c r="N165" s="371" t="str">
        <f t="shared" ref="N165:N188" si="73">IF(AND(O165="",P165&gt;0),"?",IF(O165="","◄",IF(P165&gt;=1,"►","")))</f>
        <v>◄</v>
      </c>
      <c r="O165" s="56"/>
      <c r="P165" s="54"/>
      <c r="Q165" s="371" t="str">
        <f t="shared" ref="Q165:Q188" si="74">IF(R165="?","?","")</f>
        <v/>
      </c>
      <c r="R165" s="371" t="str">
        <f t="shared" ref="R165:R188" si="75">IF(AND(S165="",T165&gt;0),"?",IF(S165="","◄",IF(T165&gt;=1,"►","")))</f>
        <v>◄</v>
      </c>
      <c r="S165" s="55"/>
      <c r="T165" s="54"/>
      <c r="U165" s="370"/>
      <c r="V165" s="52"/>
      <c r="W165" s="369">
        <f t="shared" ref="W165:W188" si="76">(O165*V165)</f>
        <v>0</v>
      </c>
      <c r="X165" s="368">
        <f t="shared" ref="X165:X188" si="77">(P165*W165)</f>
        <v>0</v>
      </c>
      <c r="Y165" s="49"/>
      <c r="Z165" s="367">
        <f t="shared" ref="Z165:Z188" si="78">(S165*Y165)</f>
        <v>0</v>
      </c>
      <c r="AA165" s="366">
        <f t="shared" ref="AA165:AA188" si="79">(T165*Z165)</f>
        <v>0</v>
      </c>
      <c r="AB165" s="16" t="s">
        <v>0</v>
      </c>
      <c r="AC165" s="1"/>
      <c r="AD165" s="1"/>
      <c r="AE165" s="1"/>
      <c r="AF165" s="1"/>
      <c r="AG165" s="284"/>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1:64" s="283" customFormat="1" ht="13.8" x14ac:dyDescent="0.25">
      <c r="A166" s="413">
        <v>1</v>
      </c>
      <c r="B166" s="37"/>
      <c r="C166" s="377"/>
      <c r="D166" s="376" t="s">
        <v>2522</v>
      </c>
      <c r="E166" s="375"/>
      <c r="F166" s="407">
        <v>1920</v>
      </c>
      <c r="G166" s="373">
        <v>0.1</v>
      </c>
      <c r="H166" s="372">
        <v>0</v>
      </c>
      <c r="I166" s="31">
        <v>0</v>
      </c>
      <c r="J166" s="30"/>
      <c r="K166" s="30"/>
      <c r="L166" s="29"/>
      <c r="M166" s="371" t="str">
        <f t="shared" si="72"/>
        <v/>
      </c>
      <c r="N166" s="371" t="str">
        <f t="shared" si="73"/>
        <v>◄</v>
      </c>
      <c r="O166" s="56"/>
      <c r="P166" s="54"/>
      <c r="Q166" s="371" t="str">
        <f t="shared" si="74"/>
        <v/>
      </c>
      <c r="R166" s="371" t="str">
        <f t="shared" si="75"/>
        <v>◄</v>
      </c>
      <c r="S166" s="55"/>
      <c r="T166" s="54"/>
      <c r="U166" s="370"/>
      <c r="V166" s="52"/>
      <c r="W166" s="369">
        <f t="shared" si="76"/>
        <v>0</v>
      </c>
      <c r="X166" s="368">
        <f t="shared" si="77"/>
        <v>0</v>
      </c>
      <c r="Y166" s="49"/>
      <c r="Z166" s="367">
        <f t="shared" si="78"/>
        <v>0</v>
      </c>
      <c r="AA166" s="366">
        <f t="shared" si="79"/>
        <v>0</v>
      </c>
      <c r="AB166" s="16" t="s">
        <v>0</v>
      </c>
      <c r="AC166" s="1"/>
      <c r="AD166" s="1"/>
      <c r="AE166" s="1"/>
      <c r="AF166" s="1"/>
      <c r="AG166" s="284"/>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1:64" s="283" customFormat="1" ht="13.8" x14ac:dyDescent="0.25">
      <c r="A167" s="413"/>
      <c r="B167" s="37"/>
      <c r="C167" s="377"/>
      <c r="D167" s="376" t="s">
        <v>2523</v>
      </c>
      <c r="E167" s="375"/>
      <c r="F167" s="407">
        <v>1920</v>
      </c>
      <c r="G167" s="373">
        <v>0.15</v>
      </c>
      <c r="H167" s="372" t="s">
        <v>2524</v>
      </c>
      <c r="I167" s="31"/>
      <c r="J167" s="30"/>
      <c r="K167" s="30"/>
      <c r="L167" s="29"/>
      <c r="M167" s="371" t="str">
        <f t="shared" si="72"/>
        <v/>
      </c>
      <c r="N167" s="371" t="str">
        <f t="shared" si="73"/>
        <v>◄</v>
      </c>
      <c r="O167" s="56"/>
      <c r="P167" s="54"/>
      <c r="Q167" s="371" t="str">
        <f t="shared" si="74"/>
        <v/>
      </c>
      <c r="R167" s="371" t="str">
        <f t="shared" si="75"/>
        <v>◄</v>
      </c>
      <c r="S167" s="55"/>
      <c r="T167" s="54"/>
      <c r="U167" s="370"/>
      <c r="V167" s="52"/>
      <c r="W167" s="369">
        <f t="shared" si="76"/>
        <v>0</v>
      </c>
      <c r="X167" s="368">
        <f t="shared" si="77"/>
        <v>0</v>
      </c>
      <c r="Y167" s="49"/>
      <c r="Z167" s="367">
        <f t="shared" si="78"/>
        <v>0</v>
      </c>
      <c r="AA167" s="366">
        <f t="shared" si="79"/>
        <v>0</v>
      </c>
      <c r="AB167" s="16" t="s">
        <v>0</v>
      </c>
      <c r="AC167" s="1"/>
      <c r="AD167" s="1"/>
      <c r="AE167" s="1"/>
      <c r="AF167" s="1"/>
      <c r="AG167" s="284"/>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1:64" s="283" customFormat="1" ht="13.8" x14ac:dyDescent="0.25">
      <c r="A168" s="413"/>
      <c r="B168" s="37"/>
      <c r="C168" s="377"/>
      <c r="D168" s="376" t="s">
        <v>2525</v>
      </c>
      <c r="E168" s="375"/>
      <c r="F168" s="407">
        <v>1920</v>
      </c>
      <c r="G168" s="373">
        <v>0.2</v>
      </c>
      <c r="H168" s="372" t="s">
        <v>2526</v>
      </c>
      <c r="I168" s="31"/>
      <c r="J168" s="30"/>
      <c r="K168" s="30"/>
      <c r="L168" s="29"/>
      <c r="M168" s="371" t="str">
        <f t="shared" si="72"/>
        <v/>
      </c>
      <c r="N168" s="371" t="str">
        <f t="shared" si="73"/>
        <v>◄</v>
      </c>
      <c r="O168" s="56"/>
      <c r="P168" s="54"/>
      <c r="Q168" s="371" t="str">
        <f t="shared" si="74"/>
        <v/>
      </c>
      <c r="R168" s="371" t="str">
        <f t="shared" si="75"/>
        <v>◄</v>
      </c>
      <c r="S168" s="55"/>
      <c r="T168" s="54"/>
      <c r="U168" s="370"/>
      <c r="V168" s="52"/>
      <c r="W168" s="369">
        <f t="shared" si="76"/>
        <v>0</v>
      </c>
      <c r="X168" s="368">
        <f t="shared" si="77"/>
        <v>0</v>
      </c>
      <c r="Y168" s="49"/>
      <c r="Z168" s="367">
        <f t="shared" si="78"/>
        <v>0</v>
      </c>
      <c r="AA168" s="366">
        <f t="shared" si="79"/>
        <v>0</v>
      </c>
      <c r="AB168" s="16" t="s">
        <v>0</v>
      </c>
      <c r="AC168" s="1"/>
      <c r="AD168" s="1"/>
      <c r="AE168" s="1"/>
      <c r="AF168" s="1"/>
      <c r="AG168" s="284"/>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1:64" s="283" customFormat="1" ht="13.8" x14ac:dyDescent="0.25">
      <c r="A169" s="413"/>
      <c r="B169" s="37"/>
      <c r="C169" s="377"/>
      <c r="D169" s="376" t="s">
        <v>2527</v>
      </c>
      <c r="E169" s="375"/>
      <c r="F169" s="407">
        <v>1920</v>
      </c>
      <c r="G169" s="373">
        <v>0.25</v>
      </c>
      <c r="H169" s="372" t="s">
        <v>2528</v>
      </c>
      <c r="I169" s="31"/>
      <c r="J169" s="30"/>
      <c r="K169" s="30"/>
      <c r="L169" s="29"/>
      <c r="M169" s="371" t="str">
        <f t="shared" si="72"/>
        <v/>
      </c>
      <c r="N169" s="371" t="str">
        <f t="shared" si="73"/>
        <v>◄</v>
      </c>
      <c r="O169" s="56"/>
      <c r="P169" s="54"/>
      <c r="Q169" s="371" t="str">
        <f t="shared" si="74"/>
        <v/>
      </c>
      <c r="R169" s="371" t="str">
        <f t="shared" si="75"/>
        <v>◄</v>
      </c>
      <c r="S169" s="55"/>
      <c r="T169" s="54"/>
      <c r="U169" s="370"/>
      <c r="V169" s="52"/>
      <c r="W169" s="369">
        <f t="shared" si="76"/>
        <v>0</v>
      </c>
      <c r="X169" s="368">
        <f t="shared" si="77"/>
        <v>0</v>
      </c>
      <c r="Y169" s="49"/>
      <c r="Z169" s="367">
        <f t="shared" si="78"/>
        <v>0</v>
      </c>
      <c r="AA169" s="366">
        <f t="shared" si="79"/>
        <v>0</v>
      </c>
      <c r="AB169" s="16" t="s">
        <v>0</v>
      </c>
      <c r="AC169" s="1"/>
      <c r="AD169" s="1"/>
      <c r="AE169" s="1"/>
      <c r="AF169" s="1"/>
      <c r="AG169" s="284"/>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1:64" s="283" customFormat="1" ht="13.8" x14ac:dyDescent="0.25">
      <c r="A170" s="413"/>
      <c r="B170" s="37"/>
      <c r="C170" s="377"/>
      <c r="D170" s="376" t="s">
        <v>2529</v>
      </c>
      <c r="E170" s="375"/>
      <c r="F170" s="407">
        <v>1920</v>
      </c>
      <c r="G170" s="373">
        <v>0.3</v>
      </c>
      <c r="H170" s="372" t="s">
        <v>2530</v>
      </c>
      <c r="I170" s="31"/>
      <c r="J170" s="30"/>
      <c r="K170" s="30"/>
      <c r="L170" s="29"/>
      <c r="M170" s="371" t="str">
        <f t="shared" si="72"/>
        <v/>
      </c>
      <c r="N170" s="371" t="str">
        <f t="shared" si="73"/>
        <v>◄</v>
      </c>
      <c r="O170" s="56"/>
      <c r="P170" s="54"/>
      <c r="Q170" s="371" t="str">
        <f t="shared" si="74"/>
        <v/>
      </c>
      <c r="R170" s="371" t="str">
        <f t="shared" si="75"/>
        <v>◄</v>
      </c>
      <c r="S170" s="55"/>
      <c r="T170" s="54"/>
      <c r="U170" s="370"/>
      <c r="V170" s="52"/>
      <c r="W170" s="369">
        <f t="shared" si="76"/>
        <v>0</v>
      </c>
      <c r="X170" s="368">
        <f t="shared" si="77"/>
        <v>0</v>
      </c>
      <c r="Y170" s="49"/>
      <c r="Z170" s="367">
        <f t="shared" si="78"/>
        <v>0</v>
      </c>
      <c r="AA170" s="366">
        <f t="shared" si="79"/>
        <v>0</v>
      </c>
      <c r="AB170" s="16" t="s">
        <v>0</v>
      </c>
      <c r="AC170" s="1"/>
      <c r="AD170" s="1"/>
      <c r="AE170" s="1"/>
      <c r="AF170" s="1"/>
      <c r="AG170" s="284"/>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1:64" s="283" customFormat="1" ht="13.8" x14ac:dyDescent="0.25">
      <c r="A171" s="413"/>
      <c r="B171" s="37"/>
      <c r="C171" s="377"/>
      <c r="D171" s="376" t="s">
        <v>2531</v>
      </c>
      <c r="E171" s="375"/>
      <c r="F171" s="407">
        <v>1920</v>
      </c>
      <c r="G171" s="373">
        <v>0.4</v>
      </c>
      <c r="H171" s="372" t="s">
        <v>2532</v>
      </c>
      <c r="I171" s="31"/>
      <c r="J171" s="30"/>
      <c r="K171" s="30"/>
      <c r="L171" s="29"/>
      <c r="M171" s="371" t="str">
        <f t="shared" si="72"/>
        <v/>
      </c>
      <c r="N171" s="371" t="str">
        <f t="shared" si="73"/>
        <v>◄</v>
      </c>
      <c r="O171" s="56"/>
      <c r="P171" s="54"/>
      <c r="Q171" s="371" t="str">
        <f t="shared" si="74"/>
        <v/>
      </c>
      <c r="R171" s="371" t="str">
        <f t="shared" si="75"/>
        <v>◄</v>
      </c>
      <c r="S171" s="55"/>
      <c r="T171" s="54"/>
      <c r="U171" s="370"/>
      <c r="V171" s="52"/>
      <c r="W171" s="369">
        <f t="shared" si="76"/>
        <v>0</v>
      </c>
      <c r="X171" s="368">
        <f t="shared" si="77"/>
        <v>0</v>
      </c>
      <c r="Y171" s="49"/>
      <c r="Z171" s="367">
        <f t="shared" si="78"/>
        <v>0</v>
      </c>
      <c r="AA171" s="366">
        <f t="shared" si="79"/>
        <v>0</v>
      </c>
      <c r="AB171" s="16" t="s">
        <v>0</v>
      </c>
      <c r="AC171" s="1"/>
      <c r="AD171" s="1"/>
      <c r="AE171" s="1"/>
      <c r="AF171" s="1"/>
      <c r="AG171" s="284"/>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1:64" s="283" customFormat="1" ht="13.8" x14ac:dyDescent="0.25">
      <c r="A172" s="413"/>
      <c r="B172" s="37"/>
      <c r="C172" s="377"/>
      <c r="D172" s="376" t="s">
        <v>2533</v>
      </c>
      <c r="E172" s="375"/>
      <c r="F172" s="407">
        <v>1920</v>
      </c>
      <c r="G172" s="373">
        <v>0.5</v>
      </c>
      <c r="H172" s="372" t="s">
        <v>2534</v>
      </c>
      <c r="I172" s="31"/>
      <c r="J172" s="30"/>
      <c r="K172" s="30"/>
      <c r="L172" s="29"/>
      <c r="M172" s="371" t="str">
        <f t="shared" si="72"/>
        <v/>
      </c>
      <c r="N172" s="371" t="str">
        <f t="shared" si="73"/>
        <v>◄</v>
      </c>
      <c r="O172" s="56"/>
      <c r="P172" s="54"/>
      <c r="Q172" s="371" t="str">
        <f t="shared" si="74"/>
        <v/>
      </c>
      <c r="R172" s="371" t="str">
        <f t="shared" si="75"/>
        <v>◄</v>
      </c>
      <c r="S172" s="55"/>
      <c r="T172" s="54"/>
      <c r="U172" s="370"/>
      <c r="V172" s="52"/>
      <c r="W172" s="369">
        <f t="shared" si="76"/>
        <v>0</v>
      </c>
      <c r="X172" s="368">
        <f t="shared" si="77"/>
        <v>0</v>
      </c>
      <c r="Y172" s="49"/>
      <c r="Z172" s="367">
        <f t="shared" si="78"/>
        <v>0</v>
      </c>
      <c r="AA172" s="366">
        <f t="shared" si="79"/>
        <v>0</v>
      </c>
      <c r="AB172" s="16" t="s">
        <v>0</v>
      </c>
      <c r="AC172" s="1"/>
      <c r="AD172" s="1"/>
      <c r="AE172" s="1"/>
      <c r="AF172" s="1"/>
      <c r="AG172" s="284"/>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1:64" s="283" customFormat="1" ht="13.8" x14ac:dyDescent="0.25">
      <c r="A173" s="413"/>
      <c r="B173" s="37"/>
      <c r="C173" s="377"/>
      <c r="D173" s="376" t="s">
        <v>2535</v>
      </c>
      <c r="E173" s="375"/>
      <c r="F173" s="407">
        <v>1920</v>
      </c>
      <c r="G173" s="373">
        <v>0.55000000000000004</v>
      </c>
      <c r="H173" s="372" t="s">
        <v>2536</v>
      </c>
      <c r="I173" s="31"/>
      <c r="J173" s="30"/>
      <c r="K173" s="30"/>
      <c r="L173" s="29"/>
      <c r="M173" s="371" t="str">
        <f t="shared" si="72"/>
        <v/>
      </c>
      <c r="N173" s="371" t="str">
        <f t="shared" si="73"/>
        <v>◄</v>
      </c>
      <c r="O173" s="56"/>
      <c r="P173" s="54"/>
      <c r="Q173" s="371" t="str">
        <f t="shared" si="74"/>
        <v/>
      </c>
      <c r="R173" s="371" t="str">
        <f t="shared" si="75"/>
        <v>◄</v>
      </c>
      <c r="S173" s="55"/>
      <c r="T173" s="54"/>
      <c r="U173" s="370"/>
      <c r="V173" s="52"/>
      <c r="W173" s="369">
        <f t="shared" si="76"/>
        <v>0</v>
      </c>
      <c r="X173" s="368">
        <f t="shared" si="77"/>
        <v>0</v>
      </c>
      <c r="Y173" s="49"/>
      <c r="Z173" s="367">
        <f t="shared" si="78"/>
        <v>0</v>
      </c>
      <c r="AA173" s="366">
        <f t="shared" si="79"/>
        <v>0</v>
      </c>
      <c r="AB173" s="16" t="s">
        <v>0</v>
      </c>
      <c r="AC173" s="1"/>
      <c r="AD173" s="1"/>
      <c r="AE173" s="1"/>
      <c r="AF173" s="1"/>
      <c r="AG173" s="284"/>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1:64" s="283" customFormat="1" x14ac:dyDescent="0.25">
      <c r="A174" s="413"/>
      <c r="B174" s="37"/>
      <c r="C174" s="377"/>
      <c r="D174" s="376" t="s">
        <v>2537</v>
      </c>
      <c r="E174" s="375"/>
      <c r="F174" s="407">
        <v>1920</v>
      </c>
      <c r="G174" s="373">
        <v>0.6</v>
      </c>
      <c r="H174" s="361" t="s">
        <v>2538</v>
      </c>
      <c r="I174" s="31"/>
      <c r="J174" s="30"/>
      <c r="K174" s="30"/>
      <c r="L174" s="29"/>
      <c r="M174" s="371" t="str">
        <f t="shared" si="72"/>
        <v/>
      </c>
      <c r="N174" s="371" t="str">
        <f t="shared" si="73"/>
        <v>◄</v>
      </c>
      <c r="O174" s="56"/>
      <c r="P174" s="54"/>
      <c r="Q174" s="371" t="str">
        <f t="shared" si="74"/>
        <v/>
      </c>
      <c r="R174" s="371" t="str">
        <f t="shared" si="75"/>
        <v>◄</v>
      </c>
      <c r="S174" s="55"/>
      <c r="T174" s="54"/>
      <c r="U174" s="370"/>
      <c r="V174" s="52"/>
      <c r="W174" s="369">
        <f t="shared" si="76"/>
        <v>0</v>
      </c>
      <c r="X174" s="368">
        <f t="shared" si="77"/>
        <v>0</v>
      </c>
      <c r="Y174" s="49"/>
      <c r="Z174" s="367">
        <f t="shared" si="78"/>
        <v>0</v>
      </c>
      <c r="AA174" s="366">
        <f t="shared" si="79"/>
        <v>0</v>
      </c>
      <c r="AB174" s="16" t="s">
        <v>0</v>
      </c>
      <c r="AC174" s="1"/>
      <c r="AD174" s="1"/>
      <c r="AE174" s="1"/>
      <c r="AF174" s="1"/>
      <c r="AG174" s="284"/>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1:64" s="283" customFormat="1" x14ac:dyDescent="0.25">
      <c r="A175" s="413"/>
      <c r="B175" s="37"/>
      <c r="C175" s="377"/>
      <c r="D175" s="376" t="s">
        <v>2539</v>
      </c>
      <c r="E175" s="375"/>
      <c r="F175" s="407">
        <v>1920</v>
      </c>
      <c r="G175" s="373">
        <v>0.7</v>
      </c>
      <c r="H175" s="361" t="s">
        <v>2540</v>
      </c>
      <c r="I175" s="31"/>
      <c r="J175" s="30"/>
      <c r="K175" s="30"/>
      <c r="L175" s="29"/>
      <c r="M175" s="371" t="str">
        <f t="shared" si="72"/>
        <v/>
      </c>
      <c r="N175" s="371" t="str">
        <f t="shared" si="73"/>
        <v>◄</v>
      </c>
      <c r="O175" s="56"/>
      <c r="P175" s="54"/>
      <c r="Q175" s="371" t="str">
        <f t="shared" si="74"/>
        <v/>
      </c>
      <c r="R175" s="371" t="str">
        <f t="shared" si="75"/>
        <v>◄</v>
      </c>
      <c r="S175" s="55"/>
      <c r="T175" s="54"/>
      <c r="U175" s="370"/>
      <c r="V175" s="52"/>
      <c r="W175" s="369">
        <f t="shared" si="76"/>
        <v>0</v>
      </c>
      <c r="X175" s="368">
        <f t="shared" si="77"/>
        <v>0</v>
      </c>
      <c r="Y175" s="49"/>
      <c r="Z175" s="367">
        <f t="shared" si="78"/>
        <v>0</v>
      </c>
      <c r="AA175" s="366">
        <f t="shared" si="79"/>
        <v>0</v>
      </c>
      <c r="AB175" s="16" t="s">
        <v>0</v>
      </c>
      <c r="AC175" s="1"/>
      <c r="AD175" s="1"/>
      <c r="AE175" s="1"/>
      <c r="AF175" s="1"/>
      <c r="AG175" s="284"/>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1:64" s="283" customFormat="1" ht="13.8" x14ac:dyDescent="0.25">
      <c r="A176" s="413"/>
      <c r="B176" s="37"/>
      <c r="C176" s="377"/>
      <c r="D176" s="376" t="s">
        <v>2541</v>
      </c>
      <c r="E176" s="375"/>
      <c r="F176" s="407">
        <v>1920</v>
      </c>
      <c r="G176" s="373">
        <v>0.8</v>
      </c>
      <c r="H176" s="372" t="s">
        <v>2542</v>
      </c>
      <c r="I176" s="31"/>
      <c r="J176" s="30"/>
      <c r="K176" s="30"/>
      <c r="L176" s="29"/>
      <c r="M176" s="371" t="str">
        <f t="shared" si="72"/>
        <v/>
      </c>
      <c r="N176" s="371" t="str">
        <f t="shared" si="73"/>
        <v>◄</v>
      </c>
      <c r="O176" s="56"/>
      <c r="P176" s="54"/>
      <c r="Q176" s="371" t="str">
        <f t="shared" si="74"/>
        <v/>
      </c>
      <c r="R176" s="371" t="str">
        <f t="shared" si="75"/>
        <v>◄</v>
      </c>
      <c r="S176" s="55"/>
      <c r="T176" s="54"/>
      <c r="U176" s="370"/>
      <c r="V176" s="52"/>
      <c r="W176" s="369">
        <f t="shared" si="76"/>
        <v>0</v>
      </c>
      <c r="X176" s="368">
        <f t="shared" si="77"/>
        <v>0</v>
      </c>
      <c r="Y176" s="49"/>
      <c r="Z176" s="367">
        <f t="shared" si="78"/>
        <v>0</v>
      </c>
      <c r="AA176" s="366">
        <f t="shared" si="79"/>
        <v>0</v>
      </c>
      <c r="AB176" s="16" t="s">
        <v>0</v>
      </c>
      <c r="AC176" s="1"/>
      <c r="AD176" s="1"/>
      <c r="AE176" s="1"/>
      <c r="AF176" s="1"/>
      <c r="AG176" s="284"/>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s="283" customFormat="1" ht="13.8" x14ac:dyDescent="0.25">
      <c r="A177" s="413"/>
      <c r="B177" s="37"/>
      <c r="C177" s="377"/>
      <c r="D177" s="376" t="s">
        <v>2543</v>
      </c>
      <c r="E177" s="375"/>
      <c r="F177" s="407">
        <v>1920</v>
      </c>
      <c r="G177" s="373">
        <v>0.9</v>
      </c>
      <c r="H177" s="372" t="s">
        <v>2544</v>
      </c>
      <c r="I177" s="31"/>
      <c r="J177" s="30"/>
      <c r="K177" s="30"/>
      <c r="L177" s="29"/>
      <c r="M177" s="371" t="str">
        <f t="shared" si="72"/>
        <v/>
      </c>
      <c r="N177" s="371" t="str">
        <f t="shared" si="73"/>
        <v>◄</v>
      </c>
      <c r="O177" s="56"/>
      <c r="P177" s="54"/>
      <c r="Q177" s="371" t="str">
        <f t="shared" si="74"/>
        <v/>
      </c>
      <c r="R177" s="371" t="str">
        <f t="shared" si="75"/>
        <v>◄</v>
      </c>
      <c r="S177" s="55"/>
      <c r="T177" s="54"/>
      <c r="U177" s="370"/>
      <c r="V177" s="52"/>
      <c r="W177" s="369">
        <f t="shared" si="76"/>
        <v>0</v>
      </c>
      <c r="X177" s="368">
        <f t="shared" si="77"/>
        <v>0</v>
      </c>
      <c r="Y177" s="49"/>
      <c r="Z177" s="367">
        <f t="shared" si="78"/>
        <v>0</v>
      </c>
      <c r="AA177" s="366">
        <f t="shared" si="79"/>
        <v>0</v>
      </c>
      <c r="AB177" s="16" t="s">
        <v>0</v>
      </c>
      <c r="AC177" s="1"/>
      <c r="AD177" s="1"/>
      <c r="AE177" s="1"/>
      <c r="AF177" s="1"/>
      <c r="AG177" s="284"/>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s="283" customFormat="1" ht="13.8" x14ac:dyDescent="0.25">
      <c r="A178" s="413"/>
      <c r="B178" s="37"/>
      <c r="C178" s="377"/>
      <c r="D178" s="376" t="s">
        <v>2545</v>
      </c>
      <c r="E178" s="375"/>
      <c r="F178" s="407">
        <v>1920</v>
      </c>
      <c r="G178" s="373">
        <v>1</v>
      </c>
      <c r="H178" s="372" t="s">
        <v>2546</v>
      </c>
      <c r="I178" s="31"/>
      <c r="J178" s="30"/>
      <c r="K178" s="30"/>
      <c r="L178" s="29"/>
      <c r="M178" s="371" t="str">
        <f t="shared" si="72"/>
        <v/>
      </c>
      <c r="N178" s="371" t="str">
        <f t="shared" si="73"/>
        <v>◄</v>
      </c>
      <c r="O178" s="56"/>
      <c r="P178" s="54"/>
      <c r="Q178" s="371" t="str">
        <f t="shared" si="74"/>
        <v/>
      </c>
      <c r="R178" s="371" t="str">
        <f t="shared" si="75"/>
        <v>◄</v>
      </c>
      <c r="S178" s="55"/>
      <c r="T178" s="54"/>
      <c r="U178" s="370"/>
      <c r="V178" s="52"/>
      <c r="W178" s="369">
        <f t="shared" si="76"/>
        <v>0</v>
      </c>
      <c r="X178" s="368">
        <f t="shared" si="77"/>
        <v>0</v>
      </c>
      <c r="Y178" s="49"/>
      <c r="Z178" s="367">
        <f t="shared" si="78"/>
        <v>0</v>
      </c>
      <c r="AA178" s="366">
        <f t="shared" si="79"/>
        <v>0</v>
      </c>
      <c r="AB178" s="16" t="s">
        <v>0</v>
      </c>
      <c r="AC178" s="1"/>
      <c r="AD178" s="1"/>
      <c r="AE178" s="1"/>
      <c r="AF178" s="1"/>
      <c r="AG178" s="284"/>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s="283" customFormat="1" ht="13.8" x14ac:dyDescent="0.25">
      <c r="A179" s="413">
        <v>1</v>
      </c>
      <c r="B179" s="37"/>
      <c r="C179" s="377"/>
      <c r="D179" s="376" t="s">
        <v>2522</v>
      </c>
      <c r="E179" s="375"/>
      <c r="F179" s="407">
        <v>1920</v>
      </c>
      <c r="G179" s="373">
        <v>1</v>
      </c>
      <c r="H179" s="372">
        <v>0</v>
      </c>
      <c r="I179" s="31">
        <v>0</v>
      </c>
      <c r="J179" s="30"/>
      <c r="K179" s="30"/>
      <c r="L179" s="29"/>
      <c r="M179" s="371" t="str">
        <f t="shared" si="72"/>
        <v/>
      </c>
      <c r="N179" s="371" t="str">
        <f t="shared" si="73"/>
        <v>◄</v>
      </c>
      <c r="O179" s="56"/>
      <c r="P179" s="54"/>
      <c r="Q179" s="371" t="str">
        <f t="shared" si="74"/>
        <v/>
      </c>
      <c r="R179" s="371" t="str">
        <f t="shared" si="75"/>
        <v>◄</v>
      </c>
      <c r="S179" s="55"/>
      <c r="T179" s="54"/>
      <c r="U179" s="370"/>
      <c r="V179" s="52"/>
      <c r="W179" s="369">
        <f t="shared" si="76"/>
        <v>0</v>
      </c>
      <c r="X179" s="368">
        <f t="shared" si="77"/>
        <v>0</v>
      </c>
      <c r="Y179" s="49"/>
      <c r="Z179" s="367">
        <f t="shared" si="78"/>
        <v>0</v>
      </c>
      <c r="AA179" s="366">
        <f t="shared" si="79"/>
        <v>0</v>
      </c>
      <c r="AB179" s="16" t="s">
        <v>0</v>
      </c>
      <c r="AC179" s="1"/>
      <c r="AD179" s="1"/>
      <c r="AE179" s="1"/>
      <c r="AF179" s="1"/>
      <c r="AG179" s="284"/>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s="283" customFormat="1" ht="13.8" x14ac:dyDescent="0.25">
      <c r="A180" s="413"/>
      <c r="B180" s="37"/>
      <c r="C180" s="377"/>
      <c r="D180" s="376" t="s">
        <v>2547</v>
      </c>
      <c r="E180" s="375"/>
      <c r="F180" s="407">
        <v>1920</v>
      </c>
      <c r="G180" s="373">
        <v>1.1000000000000001</v>
      </c>
      <c r="H180" s="372" t="s">
        <v>2548</v>
      </c>
      <c r="I180" s="31"/>
      <c r="J180" s="30"/>
      <c r="K180" s="30"/>
      <c r="L180" s="29"/>
      <c r="M180" s="371" t="str">
        <f t="shared" si="72"/>
        <v/>
      </c>
      <c r="N180" s="371" t="str">
        <f t="shared" si="73"/>
        <v>◄</v>
      </c>
      <c r="O180" s="56"/>
      <c r="P180" s="54"/>
      <c r="Q180" s="371" t="str">
        <f t="shared" si="74"/>
        <v/>
      </c>
      <c r="R180" s="371" t="str">
        <f t="shared" si="75"/>
        <v>◄</v>
      </c>
      <c r="S180" s="55"/>
      <c r="T180" s="54"/>
      <c r="U180" s="370"/>
      <c r="V180" s="52"/>
      <c r="W180" s="369">
        <f t="shared" si="76"/>
        <v>0</v>
      </c>
      <c r="X180" s="368">
        <f t="shared" si="77"/>
        <v>0</v>
      </c>
      <c r="Y180" s="49"/>
      <c r="Z180" s="367">
        <f t="shared" si="78"/>
        <v>0</v>
      </c>
      <c r="AA180" s="366">
        <f t="shared" si="79"/>
        <v>0</v>
      </c>
      <c r="AB180" s="16" t="s">
        <v>0</v>
      </c>
      <c r="AC180" s="1"/>
      <c r="AD180" s="1"/>
      <c r="AE180" s="1"/>
      <c r="AF180" s="1"/>
      <c r="AG180" s="284"/>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s="283" customFormat="1" ht="13.8" x14ac:dyDescent="0.25">
      <c r="A181" s="413">
        <v>1</v>
      </c>
      <c r="B181" s="37"/>
      <c r="C181" s="377"/>
      <c r="D181" s="376" t="s">
        <v>2549</v>
      </c>
      <c r="E181" s="375"/>
      <c r="F181" s="407">
        <v>1920</v>
      </c>
      <c r="G181" s="373">
        <v>1.1000000000000001</v>
      </c>
      <c r="H181" s="372" t="s">
        <v>2550</v>
      </c>
      <c r="I181" s="31" t="s">
        <v>2551</v>
      </c>
      <c r="J181" s="30"/>
      <c r="K181" s="30"/>
      <c r="L181" s="29"/>
      <c r="M181" s="371" t="str">
        <f t="shared" si="72"/>
        <v/>
      </c>
      <c r="N181" s="371" t="str">
        <f t="shared" si="73"/>
        <v>◄</v>
      </c>
      <c r="O181" s="56"/>
      <c r="P181" s="54"/>
      <c r="Q181" s="371" t="str">
        <f t="shared" si="74"/>
        <v/>
      </c>
      <c r="R181" s="371" t="str">
        <f t="shared" si="75"/>
        <v>◄</v>
      </c>
      <c r="S181" s="55"/>
      <c r="T181" s="54"/>
      <c r="U181" s="370"/>
      <c r="V181" s="52"/>
      <c r="W181" s="369">
        <f t="shared" si="76"/>
        <v>0</v>
      </c>
      <c r="X181" s="368">
        <f t="shared" si="77"/>
        <v>0</v>
      </c>
      <c r="Y181" s="49"/>
      <c r="Z181" s="367">
        <f t="shared" si="78"/>
        <v>0</v>
      </c>
      <c r="AA181" s="366">
        <f t="shared" si="79"/>
        <v>0</v>
      </c>
      <c r="AB181" s="16" t="s">
        <v>0</v>
      </c>
      <c r="AC181" s="1"/>
      <c r="AD181" s="1"/>
      <c r="AE181" s="1"/>
      <c r="AF181" s="1"/>
      <c r="AG181" s="284"/>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s="283" customFormat="1" ht="13.8" x14ac:dyDescent="0.25">
      <c r="A182" s="413"/>
      <c r="B182" s="37"/>
      <c r="C182" s="377"/>
      <c r="D182" s="376" t="s">
        <v>2552</v>
      </c>
      <c r="E182" s="375"/>
      <c r="F182" s="407">
        <v>1920</v>
      </c>
      <c r="G182" s="373">
        <v>1.2</v>
      </c>
      <c r="H182" s="372" t="s">
        <v>2553</v>
      </c>
      <c r="I182" s="31"/>
      <c r="J182" s="30"/>
      <c r="K182" s="30"/>
      <c r="L182" s="29"/>
      <c r="M182" s="371" t="str">
        <f t="shared" si="72"/>
        <v/>
      </c>
      <c r="N182" s="371" t="str">
        <f t="shared" si="73"/>
        <v>◄</v>
      </c>
      <c r="O182" s="56"/>
      <c r="P182" s="54"/>
      <c r="Q182" s="371" t="str">
        <f t="shared" si="74"/>
        <v/>
      </c>
      <c r="R182" s="371" t="str">
        <f t="shared" si="75"/>
        <v>◄</v>
      </c>
      <c r="S182" s="55"/>
      <c r="T182" s="54"/>
      <c r="U182" s="370"/>
      <c r="V182" s="52"/>
      <c r="W182" s="369">
        <f t="shared" si="76"/>
        <v>0</v>
      </c>
      <c r="X182" s="368">
        <f t="shared" si="77"/>
        <v>0</v>
      </c>
      <c r="Y182" s="49"/>
      <c r="Z182" s="367">
        <f t="shared" si="78"/>
        <v>0</v>
      </c>
      <c r="AA182" s="366">
        <f t="shared" si="79"/>
        <v>0</v>
      </c>
      <c r="AB182" s="16" t="s">
        <v>0</v>
      </c>
      <c r="AC182" s="1"/>
      <c r="AD182" s="1"/>
      <c r="AE182" s="1"/>
      <c r="AF182" s="1"/>
      <c r="AG182" s="284"/>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s="283" customFormat="1" ht="13.8" x14ac:dyDescent="0.25">
      <c r="A183" s="413"/>
      <c r="B183" s="37"/>
      <c r="C183" s="377"/>
      <c r="D183" s="376" t="s">
        <v>2554</v>
      </c>
      <c r="E183" s="375"/>
      <c r="F183" s="407">
        <v>1920</v>
      </c>
      <c r="G183" s="373">
        <v>1.4</v>
      </c>
      <c r="H183" s="372" t="s">
        <v>2555</v>
      </c>
      <c r="I183" s="31"/>
      <c r="J183" s="30"/>
      <c r="K183" s="30"/>
      <c r="L183" s="29"/>
      <c r="M183" s="371" t="str">
        <f t="shared" si="72"/>
        <v/>
      </c>
      <c r="N183" s="371" t="str">
        <f t="shared" si="73"/>
        <v>◄</v>
      </c>
      <c r="O183" s="56"/>
      <c r="P183" s="54"/>
      <c r="Q183" s="371" t="str">
        <f t="shared" si="74"/>
        <v/>
      </c>
      <c r="R183" s="371" t="str">
        <f t="shared" si="75"/>
        <v>◄</v>
      </c>
      <c r="S183" s="55"/>
      <c r="T183" s="54"/>
      <c r="U183" s="370"/>
      <c r="V183" s="52"/>
      <c r="W183" s="369">
        <f t="shared" si="76"/>
        <v>0</v>
      </c>
      <c r="X183" s="368">
        <f t="shared" si="77"/>
        <v>0</v>
      </c>
      <c r="Y183" s="49"/>
      <c r="Z183" s="367">
        <f t="shared" si="78"/>
        <v>0</v>
      </c>
      <c r="AA183" s="366">
        <f t="shared" si="79"/>
        <v>0</v>
      </c>
      <c r="AB183" s="16" t="s">
        <v>0</v>
      </c>
      <c r="AC183" s="1"/>
      <c r="AD183" s="1"/>
      <c r="AE183" s="1"/>
      <c r="AF183" s="1"/>
      <c r="AG183" s="284"/>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s="283" customFormat="1" ht="13.8" x14ac:dyDescent="0.25">
      <c r="A184" s="413"/>
      <c r="B184" s="37"/>
      <c r="C184" s="377"/>
      <c r="D184" s="376" t="s">
        <v>2556</v>
      </c>
      <c r="E184" s="375"/>
      <c r="F184" s="407">
        <v>1920</v>
      </c>
      <c r="G184" s="373">
        <v>2</v>
      </c>
      <c r="H184" s="372" t="s">
        <v>2557</v>
      </c>
      <c r="I184" s="31"/>
      <c r="J184" s="30"/>
      <c r="K184" s="30"/>
      <c r="L184" s="29"/>
      <c r="M184" s="371" t="str">
        <f t="shared" si="72"/>
        <v/>
      </c>
      <c r="N184" s="371" t="str">
        <f t="shared" si="73"/>
        <v>◄</v>
      </c>
      <c r="O184" s="56"/>
      <c r="P184" s="54"/>
      <c r="Q184" s="371" t="str">
        <f t="shared" si="74"/>
        <v/>
      </c>
      <c r="R184" s="371" t="str">
        <f t="shared" si="75"/>
        <v>◄</v>
      </c>
      <c r="S184" s="55"/>
      <c r="T184" s="54"/>
      <c r="U184" s="370"/>
      <c r="V184" s="52"/>
      <c r="W184" s="369">
        <f t="shared" si="76"/>
        <v>0</v>
      </c>
      <c r="X184" s="368">
        <f t="shared" si="77"/>
        <v>0</v>
      </c>
      <c r="Y184" s="49"/>
      <c r="Z184" s="367">
        <f t="shared" si="78"/>
        <v>0</v>
      </c>
      <c r="AA184" s="366">
        <f t="shared" si="79"/>
        <v>0</v>
      </c>
      <c r="AB184" s="16" t="s">
        <v>0</v>
      </c>
      <c r="AC184" s="1"/>
      <c r="AD184" s="1"/>
      <c r="AE184" s="1"/>
      <c r="AF184" s="1"/>
      <c r="AG184" s="284"/>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s="283" customFormat="1" ht="13.8" x14ac:dyDescent="0.25">
      <c r="A185" s="413"/>
      <c r="B185" s="37"/>
      <c r="C185" s="377"/>
      <c r="D185" s="376" t="s">
        <v>2558</v>
      </c>
      <c r="E185" s="375"/>
      <c r="F185" s="407">
        <v>1920</v>
      </c>
      <c r="G185" s="373">
        <v>3</v>
      </c>
      <c r="H185" s="372" t="s">
        <v>2559</v>
      </c>
      <c r="I185" s="31"/>
      <c r="J185" s="30"/>
      <c r="K185" s="30"/>
      <c r="L185" s="29"/>
      <c r="M185" s="371" t="str">
        <f t="shared" si="72"/>
        <v/>
      </c>
      <c r="N185" s="371" t="str">
        <f t="shared" si="73"/>
        <v>◄</v>
      </c>
      <c r="O185" s="56"/>
      <c r="P185" s="54"/>
      <c r="Q185" s="371" t="str">
        <f t="shared" si="74"/>
        <v/>
      </c>
      <c r="R185" s="371" t="str">
        <f t="shared" si="75"/>
        <v>◄</v>
      </c>
      <c r="S185" s="55"/>
      <c r="T185" s="54"/>
      <c r="U185" s="370"/>
      <c r="V185" s="52"/>
      <c r="W185" s="369">
        <f t="shared" si="76"/>
        <v>0</v>
      </c>
      <c r="X185" s="368">
        <f t="shared" si="77"/>
        <v>0</v>
      </c>
      <c r="Y185" s="49"/>
      <c r="Z185" s="367">
        <f t="shared" si="78"/>
        <v>0</v>
      </c>
      <c r="AA185" s="366">
        <f t="shared" si="79"/>
        <v>0</v>
      </c>
      <c r="AB185" s="16" t="s">
        <v>0</v>
      </c>
      <c r="AC185" s="1"/>
      <c r="AD185" s="1"/>
      <c r="AE185" s="1"/>
      <c r="AF185" s="1"/>
      <c r="AG185" s="284"/>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s="283" customFormat="1" ht="13.8" x14ac:dyDescent="0.25">
      <c r="A186" s="413"/>
      <c r="B186" s="37"/>
      <c r="C186" s="377"/>
      <c r="D186" s="376" t="s">
        <v>2560</v>
      </c>
      <c r="E186" s="375"/>
      <c r="F186" s="407">
        <v>1920</v>
      </c>
      <c r="G186" s="373">
        <v>4</v>
      </c>
      <c r="H186" s="372" t="s">
        <v>2561</v>
      </c>
      <c r="I186" s="31"/>
      <c r="J186" s="30"/>
      <c r="K186" s="30"/>
      <c r="L186" s="29"/>
      <c r="M186" s="371" t="str">
        <f t="shared" si="72"/>
        <v/>
      </c>
      <c r="N186" s="371" t="str">
        <f t="shared" si="73"/>
        <v>◄</v>
      </c>
      <c r="O186" s="56"/>
      <c r="P186" s="54"/>
      <c r="Q186" s="371" t="str">
        <f t="shared" si="74"/>
        <v/>
      </c>
      <c r="R186" s="371" t="str">
        <f t="shared" si="75"/>
        <v>◄</v>
      </c>
      <c r="S186" s="55"/>
      <c r="T186" s="54"/>
      <c r="U186" s="370"/>
      <c r="V186" s="52"/>
      <c r="W186" s="369">
        <f t="shared" si="76"/>
        <v>0</v>
      </c>
      <c r="X186" s="368">
        <f t="shared" si="77"/>
        <v>0</v>
      </c>
      <c r="Y186" s="49"/>
      <c r="Z186" s="367">
        <f t="shared" si="78"/>
        <v>0</v>
      </c>
      <c r="AA186" s="366">
        <f t="shared" si="79"/>
        <v>0</v>
      </c>
      <c r="AB186" s="16" t="s">
        <v>0</v>
      </c>
      <c r="AC186" s="1"/>
      <c r="AD186" s="1"/>
      <c r="AE186" s="1"/>
      <c r="AF186" s="1"/>
      <c r="AG186" s="284"/>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s="283" customFormat="1" ht="13.8" x14ac:dyDescent="0.25">
      <c r="A187" s="413"/>
      <c r="B187" s="37"/>
      <c r="C187" s="377"/>
      <c r="D187" s="376" t="s">
        <v>2562</v>
      </c>
      <c r="E187" s="375"/>
      <c r="F187" s="407">
        <v>1920</v>
      </c>
      <c r="G187" s="373">
        <v>5</v>
      </c>
      <c r="H187" s="372" t="s">
        <v>2563</v>
      </c>
      <c r="I187" s="31"/>
      <c r="J187" s="30"/>
      <c r="K187" s="30"/>
      <c r="L187" s="29"/>
      <c r="M187" s="371" t="str">
        <f t="shared" si="72"/>
        <v/>
      </c>
      <c r="N187" s="371" t="str">
        <f t="shared" si="73"/>
        <v>◄</v>
      </c>
      <c r="O187" s="56"/>
      <c r="P187" s="54"/>
      <c r="Q187" s="371" t="str">
        <f t="shared" si="74"/>
        <v/>
      </c>
      <c r="R187" s="371" t="str">
        <f t="shared" si="75"/>
        <v>◄</v>
      </c>
      <c r="S187" s="55"/>
      <c r="T187" s="54"/>
      <c r="U187" s="370"/>
      <c r="V187" s="52"/>
      <c r="W187" s="369">
        <f t="shared" si="76"/>
        <v>0</v>
      </c>
      <c r="X187" s="368">
        <f t="shared" si="77"/>
        <v>0</v>
      </c>
      <c r="Y187" s="49"/>
      <c r="Z187" s="367">
        <f t="shared" si="78"/>
        <v>0</v>
      </c>
      <c r="AA187" s="366">
        <f t="shared" si="79"/>
        <v>0</v>
      </c>
      <c r="AB187" s="16" t="s">
        <v>0</v>
      </c>
      <c r="AC187" s="1"/>
      <c r="AD187" s="1"/>
      <c r="AE187" s="1"/>
      <c r="AF187" s="1"/>
      <c r="AG187" s="284"/>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s="283" customFormat="1" thickBot="1" x14ac:dyDescent="0.3">
      <c r="A188" s="413"/>
      <c r="B188" s="37"/>
      <c r="C188" s="377"/>
      <c r="D188" s="376" t="s">
        <v>2564</v>
      </c>
      <c r="E188" s="375"/>
      <c r="F188" s="407">
        <v>1920</v>
      </c>
      <c r="G188" s="373">
        <v>10</v>
      </c>
      <c r="H188" s="372" t="s">
        <v>2565</v>
      </c>
      <c r="I188" s="31"/>
      <c r="J188" s="30"/>
      <c r="K188" s="30"/>
      <c r="L188" s="29"/>
      <c r="M188" s="371" t="str">
        <f t="shared" si="72"/>
        <v/>
      </c>
      <c r="N188" s="371" t="str">
        <f t="shared" si="73"/>
        <v>◄</v>
      </c>
      <c r="O188" s="56"/>
      <c r="P188" s="54"/>
      <c r="Q188" s="371" t="str">
        <f t="shared" si="74"/>
        <v/>
      </c>
      <c r="R188" s="371" t="str">
        <f t="shared" si="75"/>
        <v>◄</v>
      </c>
      <c r="S188" s="55"/>
      <c r="T188" s="54"/>
      <c r="U188" s="370"/>
      <c r="V188" s="52"/>
      <c r="W188" s="369">
        <f t="shared" si="76"/>
        <v>0</v>
      </c>
      <c r="X188" s="368">
        <f t="shared" si="77"/>
        <v>0</v>
      </c>
      <c r="Y188" s="49"/>
      <c r="Z188" s="367">
        <f t="shared" si="78"/>
        <v>0</v>
      </c>
      <c r="AA188" s="366">
        <f t="shared" si="79"/>
        <v>0</v>
      </c>
      <c r="AB188" s="16" t="s">
        <v>0</v>
      </c>
      <c r="AC188" s="1"/>
      <c r="AD188" s="1"/>
      <c r="AE188" s="1"/>
      <c r="AF188" s="1"/>
      <c r="AG188" s="284"/>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ht="27" customHeight="1" thickTop="1" thickBot="1" x14ac:dyDescent="0.3">
      <c r="A189" s="365"/>
      <c r="B189" s="14">
        <f>ROWS(B190:B220)-1</f>
        <v>30</v>
      </c>
      <c r="C189" s="988" t="s">
        <v>2566</v>
      </c>
      <c r="D189" s="989"/>
      <c r="E189" s="989"/>
      <c r="F189" s="989"/>
      <c r="G189" s="989"/>
      <c r="H189" s="989"/>
      <c r="I189" s="99" t="s">
        <v>1522</v>
      </c>
      <c r="J189" s="99" t="s">
        <v>54</v>
      </c>
      <c r="K189" s="363"/>
      <c r="L189" s="6">
        <v>0</v>
      </c>
      <c r="M189" s="97"/>
      <c r="N189" s="380" t="str">
        <f>IF(COUNTIF(M190:M209,"?")&gt;0,"?",IF(AND(O189="◄",P189="►"),"◄►",IF(O189="◄","◄",IF(P189="►","►",""))))</f>
        <v>◄</v>
      </c>
      <c r="O189" s="43" t="str">
        <f>IF(SUM(O190:O209)+1=ROWS(O190:O209)-COUNTIF(O190:O209,"-"),"","◄")</f>
        <v>◄</v>
      </c>
      <c r="P189" s="42" t="str">
        <f>IF(SUM(P190:P209)&gt;0,"►","")</f>
        <v/>
      </c>
      <c r="Q189" s="45"/>
      <c r="R189" s="380" t="str">
        <f>IF(COUNTIF(Q190:Q209,"?")&gt;0,"?",IF(AND(S189="◄",T189="►"),"◄►",IF(S189="◄","◄",IF(T189="►","►",""))))</f>
        <v>◄</v>
      </c>
      <c r="S189" s="43" t="str">
        <f>IF(SUM(S190:S209)+1=ROWS(S190:S209)-COUNTIF(S190:S209,"-"),"","◄")</f>
        <v>◄</v>
      </c>
      <c r="T189" s="42" t="str">
        <f>IF(SUM(T190:T209)&gt;0,"►","")</f>
        <v/>
      </c>
      <c r="U189" s="61">
        <f>ROWS(U190:U220)-1</f>
        <v>30</v>
      </c>
      <c r="V189" s="41">
        <f>SUM(V190:V209)-V220</f>
        <v>0</v>
      </c>
      <c r="W189" s="94" t="s">
        <v>51</v>
      </c>
      <c r="X189" s="93"/>
      <c r="Y189" s="41">
        <f>SUM(Y190:Y209)-Y220</f>
        <v>0</v>
      </c>
      <c r="Z189" s="94" t="s">
        <v>51</v>
      </c>
      <c r="AA189" s="93"/>
      <c r="AB189" s="5" t="s">
        <v>0</v>
      </c>
      <c r="AC189" s="379"/>
    </row>
    <row r="190" spans="1:64" s="283" customFormat="1" ht="13.8" x14ac:dyDescent="0.25">
      <c r="A190" s="413"/>
      <c r="B190" s="37"/>
      <c r="C190" s="377"/>
      <c r="D190" s="376" t="s">
        <v>2567</v>
      </c>
      <c r="E190" s="375"/>
      <c r="F190" s="407">
        <v>1920</v>
      </c>
      <c r="G190" s="373">
        <v>0.1</v>
      </c>
      <c r="H190" s="372" t="s">
        <v>2568</v>
      </c>
      <c r="I190" s="31"/>
      <c r="J190" s="30"/>
      <c r="K190" s="30"/>
      <c r="L190" s="29"/>
      <c r="M190" s="371" t="str">
        <f t="shared" ref="M190:M219" si="80">IF(N190="?","?","")</f>
        <v/>
      </c>
      <c r="N190" s="371" t="str">
        <f t="shared" ref="N190:N219" si="81">IF(AND(O190="",P190&gt;0),"?",IF(O190="","◄",IF(P190&gt;=1,"►","")))</f>
        <v>◄</v>
      </c>
      <c r="O190" s="56"/>
      <c r="P190" s="54"/>
      <c r="Q190" s="371" t="str">
        <f t="shared" ref="Q190:Q219" si="82">IF(R190="?","?","")</f>
        <v/>
      </c>
      <c r="R190" s="371" t="str">
        <f t="shared" ref="R190:R219" si="83">IF(AND(S190="",T190&gt;0),"?",IF(S190="","◄",IF(T190&gt;=1,"►","")))</f>
        <v>◄</v>
      </c>
      <c r="S190" s="55"/>
      <c r="T190" s="54"/>
      <c r="U190" s="370"/>
      <c r="V190" s="52"/>
      <c r="W190" s="369">
        <f t="shared" ref="W190:W219" si="84">(O190*V190)</f>
        <v>0</v>
      </c>
      <c r="X190" s="368">
        <f t="shared" ref="X190:X219" si="85">(P190*W190)</f>
        <v>0</v>
      </c>
      <c r="Y190" s="49"/>
      <c r="Z190" s="367">
        <f t="shared" ref="Z190:Z219" si="86">(S190*Y190)</f>
        <v>0</v>
      </c>
      <c r="AA190" s="366">
        <f t="shared" ref="AA190:AA219" si="87">(T190*Z190)</f>
        <v>0</v>
      </c>
      <c r="AB190" s="16" t="s">
        <v>0</v>
      </c>
      <c r="AC190" s="1"/>
      <c r="AD190" s="1"/>
      <c r="AE190" s="1"/>
      <c r="AF190" s="1"/>
      <c r="AG190" s="284"/>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s="283" customFormat="1" ht="13.8" x14ac:dyDescent="0.25">
      <c r="A191" s="413"/>
      <c r="B191" s="37"/>
      <c r="C191" s="377"/>
      <c r="D191" s="376" t="s">
        <v>2569</v>
      </c>
      <c r="E191" s="375"/>
      <c r="F191" s="407">
        <v>1920</v>
      </c>
      <c r="G191" s="373">
        <v>0.15</v>
      </c>
      <c r="H191" s="372" t="s">
        <v>2570</v>
      </c>
      <c r="I191" s="31"/>
      <c r="J191" s="30"/>
      <c r="K191" s="30"/>
      <c r="L191" s="29"/>
      <c r="M191" s="371" t="str">
        <f t="shared" si="80"/>
        <v/>
      </c>
      <c r="N191" s="371" t="str">
        <f t="shared" si="81"/>
        <v>◄</v>
      </c>
      <c r="O191" s="56"/>
      <c r="P191" s="54"/>
      <c r="Q191" s="371" t="str">
        <f t="shared" si="82"/>
        <v/>
      </c>
      <c r="R191" s="371" t="str">
        <f t="shared" si="83"/>
        <v>◄</v>
      </c>
      <c r="S191" s="55"/>
      <c r="T191" s="54"/>
      <c r="U191" s="370"/>
      <c r="V191" s="52"/>
      <c r="W191" s="369">
        <f t="shared" si="84"/>
        <v>0</v>
      </c>
      <c r="X191" s="368">
        <f t="shared" si="85"/>
        <v>0</v>
      </c>
      <c r="Y191" s="49"/>
      <c r="Z191" s="367">
        <f t="shared" si="86"/>
        <v>0</v>
      </c>
      <c r="AA191" s="366">
        <f t="shared" si="87"/>
        <v>0</v>
      </c>
      <c r="AB191" s="16" t="s">
        <v>0</v>
      </c>
      <c r="AC191" s="1"/>
      <c r="AD191" s="1"/>
      <c r="AE191" s="1"/>
      <c r="AF191" s="1"/>
      <c r="AG191" s="284"/>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s="283" customFormat="1" ht="13.8" x14ac:dyDescent="0.25">
      <c r="A192" s="413"/>
      <c r="B192" s="37"/>
      <c r="C192" s="377"/>
      <c r="D192" s="376" t="s">
        <v>2571</v>
      </c>
      <c r="E192" s="375"/>
      <c r="F192" s="407">
        <v>1920</v>
      </c>
      <c r="G192" s="373">
        <v>0.2</v>
      </c>
      <c r="H192" s="372" t="s">
        <v>2572</v>
      </c>
      <c r="I192" s="31"/>
      <c r="J192" s="30"/>
      <c r="K192" s="30"/>
      <c r="L192" s="29"/>
      <c r="M192" s="371" t="str">
        <f t="shared" si="80"/>
        <v/>
      </c>
      <c r="N192" s="371" t="str">
        <f t="shared" si="81"/>
        <v>◄</v>
      </c>
      <c r="O192" s="56"/>
      <c r="P192" s="54"/>
      <c r="Q192" s="371" t="str">
        <f t="shared" si="82"/>
        <v/>
      </c>
      <c r="R192" s="371" t="str">
        <f t="shared" si="83"/>
        <v>◄</v>
      </c>
      <c r="S192" s="55"/>
      <c r="T192" s="54"/>
      <c r="U192" s="370"/>
      <c r="V192" s="52"/>
      <c r="W192" s="369">
        <f t="shared" si="84"/>
        <v>0</v>
      </c>
      <c r="X192" s="368">
        <f t="shared" si="85"/>
        <v>0</v>
      </c>
      <c r="Y192" s="49"/>
      <c r="Z192" s="367">
        <f t="shared" si="86"/>
        <v>0</v>
      </c>
      <c r="AA192" s="366">
        <f t="shared" si="87"/>
        <v>0</v>
      </c>
      <c r="AB192" s="16" t="s">
        <v>0</v>
      </c>
      <c r="AC192" s="1"/>
      <c r="AD192" s="1"/>
      <c r="AE192" s="1"/>
      <c r="AF192" s="1"/>
      <c r="AG192" s="284"/>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1:64" s="283" customFormat="1" ht="13.8" x14ac:dyDescent="0.25">
      <c r="A193" s="413"/>
      <c r="B193" s="37"/>
      <c r="C193" s="377"/>
      <c r="D193" s="402" t="s">
        <v>2573</v>
      </c>
      <c r="E193" s="401"/>
      <c r="F193" s="407">
        <v>1920</v>
      </c>
      <c r="G193" s="373">
        <v>0.2</v>
      </c>
      <c r="H193" s="372" t="s">
        <v>2574</v>
      </c>
      <c r="I193" s="31"/>
      <c r="J193" s="30"/>
      <c r="K193" s="30"/>
      <c r="L193" s="29"/>
      <c r="M193" s="371" t="str">
        <f t="shared" si="80"/>
        <v/>
      </c>
      <c r="N193" s="371" t="str">
        <f t="shared" si="81"/>
        <v>◄</v>
      </c>
      <c r="O193" s="56"/>
      <c r="P193" s="54"/>
      <c r="Q193" s="371" t="str">
        <f t="shared" si="82"/>
        <v/>
      </c>
      <c r="R193" s="371" t="str">
        <f t="shared" si="83"/>
        <v>◄</v>
      </c>
      <c r="S193" s="55"/>
      <c r="T193" s="54"/>
      <c r="U193" s="370"/>
      <c r="V193" s="52"/>
      <c r="W193" s="369">
        <f t="shared" si="84"/>
        <v>0</v>
      </c>
      <c r="X193" s="368">
        <f t="shared" si="85"/>
        <v>0</v>
      </c>
      <c r="Y193" s="49"/>
      <c r="Z193" s="367">
        <f t="shared" si="86"/>
        <v>0</v>
      </c>
      <c r="AA193" s="366">
        <f t="shared" si="87"/>
        <v>0</v>
      </c>
      <c r="AB193" s="16" t="s">
        <v>0</v>
      </c>
      <c r="AC193" s="1"/>
      <c r="AD193" s="1"/>
      <c r="AE193" s="1"/>
      <c r="AF193" s="1"/>
      <c r="AG193" s="284"/>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1:64" s="283" customFormat="1" ht="13.8" x14ac:dyDescent="0.25">
      <c r="A194" s="413"/>
      <c r="B194" s="37"/>
      <c r="C194" s="377"/>
      <c r="D194" s="376" t="s">
        <v>2575</v>
      </c>
      <c r="E194" s="375"/>
      <c r="F194" s="407">
        <v>1920</v>
      </c>
      <c r="G194" s="373">
        <v>0.25</v>
      </c>
      <c r="H194" s="372" t="s">
        <v>2576</v>
      </c>
      <c r="I194" s="31"/>
      <c r="J194" s="30"/>
      <c r="K194" s="30"/>
      <c r="L194" s="29"/>
      <c r="M194" s="371" t="str">
        <f t="shared" si="80"/>
        <v/>
      </c>
      <c r="N194" s="371" t="str">
        <f t="shared" si="81"/>
        <v>◄</v>
      </c>
      <c r="O194" s="56"/>
      <c r="P194" s="54"/>
      <c r="Q194" s="371" t="str">
        <f t="shared" si="82"/>
        <v/>
      </c>
      <c r="R194" s="371" t="str">
        <f t="shared" si="83"/>
        <v>◄</v>
      </c>
      <c r="S194" s="55"/>
      <c r="T194" s="54"/>
      <c r="U194" s="370"/>
      <c r="V194" s="52"/>
      <c r="W194" s="369">
        <f t="shared" si="84"/>
        <v>0</v>
      </c>
      <c r="X194" s="368">
        <f t="shared" si="85"/>
        <v>0</v>
      </c>
      <c r="Y194" s="49"/>
      <c r="Z194" s="367">
        <f t="shared" si="86"/>
        <v>0</v>
      </c>
      <c r="AA194" s="366">
        <f t="shared" si="87"/>
        <v>0</v>
      </c>
      <c r="AB194" s="16" t="s">
        <v>0</v>
      </c>
      <c r="AC194" s="1"/>
      <c r="AD194" s="1"/>
      <c r="AE194" s="1"/>
      <c r="AF194" s="1"/>
      <c r="AG194" s="284"/>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1:64" s="283" customFormat="1" ht="13.8" x14ac:dyDescent="0.25">
      <c r="A195" s="413"/>
      <c r="B195" s="37"/>
      <c r="C195" s="377"/>
      <c r="D195" s="376" t="s">
        <v>2577</v>
      </c>
      <c r="E195" s="375"/>
      <c r="F195" s="407">
        <v>1920</v>
      </c>
      <c r="G195" s="373">
        <v>0.3</v>
      </c>
      <c r="H195" s="372" t="s">
        <v>2578</v>
      </c>
      <c r="I195" s="31"/>
      <c r="J195" s="30"/>
      <c r="K195" s="30"/>
      <c r="L195" s="29"/>
      <c r="M195" s="371" t="str">
        <f t="shared" si="80"/>
        <v/>
      </c>
      <c r="N195" s="371" t="str">
        <f t="shared" si="81"/>
        <v>◄</v>
      </c>
      <c r="O195" s="56"/>
      <c r="P195" s="54"/>
      <c r="Q195" s="371" t="str">
        <f t="shared" si="82"/>
        <v/>
      </c>
      <c r="R195" s="371" t="str">
        <f t="shared" si="83"/>
        <v>◄</v>
      </c>
      <c r="S195" s="55"/>
      <c r="T195" s="54"/>
      <c r="U195" s="370"/>
      <c r="V195" s="52"/>
      <c r="W195" s="369">
        <f t="shared" si="84"/>
        <v>0</v>
      </c>
      <c r="X195" s="368">
        <f t="shared" si="85"/>
        <v>0</v>
      </c>
      <c r="Y195" s="49"/>
      <c r="Z195" s="367">
        <f t="shared" si="86"/>
        <v>0</v>
      </c>
      <c r="AA195" s="366">
        <f t="shared" si="87"/>
        <v>0</v>
      </c>
      <c r="AB195" s="16" t="s">
        <v>0</v>
      </c>
      <c r="AC195" s="1"/>
      <c r="AD195" s="1"/>
      <c r="AE195" s="1"/>
      <c r="AF195" s="1"/>
      <c r="AG195" s="284"/>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1:64" s="283" customFormat="1" ht="13.8" x14ac:dyDescent="0.25">
      <c r="A196" s="413"/>
      <c r="B196" s="37"/>
      <c r="C196" s="377"/>
      <c r="D196" s="376" t="s">
        <v>2579</v>
      </c>
      <c r="E196" s="375"/>
      <c r="F196" s="407">
        <v>1920</v>
      </c>
      <c r="G196" s="373">
        <v>0.35</v>
      </c>
      <c r="H196" s="372" t="s">
        <v>2580</v>
      </c>
      <c r="I196" s="31"/>
      <c r="J196" s="30"/>
      <c r="K196" s="30"/>
      <c r="L196" s="29"/>
      <c r="M196" s="371" t="str">
        <f t="shared" si="80"/>
        <v/>
      </c>
      <c r="N196" s="371" t="str">
        <f t="shared" si="81"/>
        <v>◄</v>
      </c>
      <c r="O196" s="56"/>
      <c r="P196" s="54"/>
      <c r="Q196" s="371" t="str">
        <f t="shared" si="82"/>
        <v/>
      </c>
      <c r="R196" s="371" t="str">
        <f t="shared" si="83"/>
        <v>◄</v>
      </c>
      <c r="S196" s="55"/>
      <c r="T196" s="54"/>
      <c r="U196" s="370"/>
      <c r="V196" s="52"/>
      <c r="W196" s="369">
        <f t="shared" si="84"/>
        <v>0</v>
      </c>
      <c r="X196" s="368">
        <f t="shared" si="85"/>
        <v>0</v>
      </c>
      <c r="Y196" s="49"/>
      <c r="Z196" s="367">
        <f t="shared" si="86"/>
        <v>0</v>
      </c>
      <c r="AA196" s="366">
        <f t="shared" si="87"/>
        <v>0</v>
      </c>
      <c r="AB196" s="16" t="s">
        <v>0</v>
      </c>
      <c r="AC196" s="1"/>
      <c r="AD196" s="1"/>
      <c r="AE196" s="1"/>
      <c r="AF196" s="1"/>
      <c r="AG196" s="284"/>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1:64" s="283" customFormat="1" ht="13.8" x14ac:dyDescent="0.25">
      <c r="A197" s="413"/>
      <c r="B197" s="37"/>
      <c r="C197" s="377"/>
      <c r="D197" s="376" t="s">
        <v>2581</v>
      </c>
      <c r="E197" s="375"/>
      <c r="F197" s="407">
        <v>1920</v>
      </c>
      <c r="G197" s="373">
        <v>0.4</v>
      </c>
      <c r="H197" s="372" t="s">
        <v>2582</v>
      </c>
      <c r="I197" s="31"/>
      <c r="J197" s="30"/>
      <c r="K197" s="30"/>
      <c r="L197" s="29"/>
      <c r="M197" s="371" t="str">
        <f t="shared" si="80"/>
        <v/>
      </c>
      <c r="N197" s="371" t="str">
        <f t="shared" si="81"/>
        <v>◄</v>
      </c>
      <c r="O197" s="56"/>
      <c r="P197" s="54"/>
      <c r="Q197" s="371" t="str">
        <f t="shared" si="82"/>
        <v/>
      </c>
      <c r="R197" s="371" t="str">
        <f t="shared" si="83"/>
        <v>◄</v>
      </c>
      <c r="S197" s="55"/>
      <c r="T197" s="54"/>
      <c r="U197" s="370"/>
      <c r="V197" s="52"/>
      <c r="W197" s="369">
        <f t="shared" si="84"/>
        <v>0</v>
      </c>
      <c r="X197" s="368">
        <f t="shared" si="85"/>
        <v>0</v>
      </c>
      <c r="Y197" s="49"/>
      <c r="Z197" s="367">
        <f t="shared" si="86"/>
        <v>0</v>
      </c>
      <c r="AA197" s="366">
        <f t="shared" si="87"/>
        <v>0</v>
      </c>
      <c r="AB197" s="16" t="s">
        <v>0</v>
      </c>
      <c r="AC197" s="1"/>
      <c r="AD197" s="1"/>
      <c r="AE197" s="1"/>
      <c r="AF197" s="1"/>
      <c r="AG197" s="284"/>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1:64" s="283" customFormat="1" ht="13.8" x14ac:dyDescent="0.25">
      <c r="A198" s="413"/>
      <c r="B198" s="37"/>
      <c r="C198" s="377"/>
      <c r="D198" s="376" t="s">
        <v>2583</v>
      </c>
      <c r="E198" s="375"/>
      <c r="F198" s="407">
        <v>1920</v>
      </c>
      <c r="G198" s="373">
        <v>0.5</v>
      </c>
      <c r="H198" s="372" t="s">
        <v>2584</v>
      </c>
      <c r="I198" s="31"/>
      <c r="J198" s="30"/>
      <c r="K198" s="30"/>
      <c r="L198" s="29"/>
      <c r="M198" s="371" t="str">
        <f t="shared" si="80"/>
        <v/>
      </c>
      <c r="N198" s="371" t="str">
        <f t="shared" si="81"/>
        <v>◄</v>
      </c>
      <c r="O198" s="56"/>
      <c r="P198" s="54"/>
      <c r="Q198" s="371" t="str">
        <f t="shared" si="82"/>
        <v/>
      </c>
      <c r="R198" s="371" t="str">
        <f t="shared" si="83"/>
        <v>◄</v>
      </c>
      <c r="S198" s="55"/>
      <c r="T198" s="54"/>
      <c r="U198" s="370"/>
      <c r="V198" s="52"/>
      <c r="W198" s="369">
        <f t="shared" si="84"/>
        <v>0</v>
      </c>
      <c r="X198" s="368">
        <f t="shared" si="85"/>
        <v>0</v>
      </c>
      <c r="Y198" s="49"/>
      <c r="Z198" s="367">
        <f t="shared" si="86"/>
        <v>0</v>
      </c>
      <c r="AA198" s="366">
        <f t="shared" si="87"/>
        <v>0</v>
      </c>
      <c r="AB198" s="16" t="s">
        <v>0</v>
      </c>
      <c r="AC198" s="1"/>
      <c r="AD198" s="1"/>
      <c r="AE198" s="1"/>
      <c r="AF198" s="1"/>
      <c r="AG198" s="284"/>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1:64" s="283" customFormat="1" ht="13.8" x14ac:dyDescent="0.25">
      <c r="A199" s="413"/>
      <c r="B199" s="37"/>
      <c r="C199" s="377"/>
      <c r="D199" s="376" t="s">
        <v>2585</v>
      </c>
      <c r="E199" s="375"/>
      <c r="F199" s="407">
        <v>1920</v>
      </c>
      <c r="G199" s="373">
        <v>0.55000000000000004</v>
      </c>
      <c r="H199" s="372" t="s">
        <v>2586</v>
      </c>
      <c r="I199" s="31"/>
      <c r="J199" s="30"/>
      <c r="K199" s="30"/>
      <c r="L199" s="29"/>
      <c r="M199" s="371" t="str">
        <f t="shared" si="80"/>
        <v/>
      </c>
      <c r="N199" s="371" t="str">
        <f t="shared" si="81"/>
        <v>◄</v>
      </c>
      <c r="O199" s="56"/>
      <c r="P199" s="54"/>
      <c r="Q199" s="371" t="str">
        <f t="shared" si="82"/>
        <v/>
      </c>
      <c r="R199" s="371" t="str">
        <f t="shared" si="83"/>
        <v>◄</v>
      </c>
      <c r="S199" s="55"/>
      <c r="T199" s="54"/>
      <c r="U199" s="370"/>
      <c r="V199" s="52"/>
      <c r="W199" s="369">
        <f t="shared" si="84"/>
        <v>0</v>
      </c>
      <c r="X199" s="368">
        <f t="shared" si="85"/>
        <v>0</v>
      </c>
      <c r="Y199" s="49"/>
      <c r="Z199" s="367">
        <f t="shared" si="86"/>
        <v>0</v>
      </c>
      <c r="AA199" s="366">
        <f t="shared" si="87"/>
        <v>0</v>
      </c>
      <c r="AB199" s="16" t="s">
        <v>0</v>
      </c>
      <c r="AC199" s="1"/>
      <c r="AD199" s="1"/>
      <c r="AE199" s="1"/>
      <c r="AF199" s="1"/>
      <c r="AG199" s="284"/>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1:64" s="283" customFormat="1" ht="13.8" x14ac:dyDescent="0.25">
      <c r="A200" s="413"/>
      <c r="B200" s="37"/>
      <c r="C200" s="377"/>
      <c r="D200" s="376" t="s">
        <v>2587</v>
      </c>
      <c r="E200" s="375"/>
      <c r="F200" s="407">
        <v>1920</v>
      </c>
      <c r="G200" s="373">
        <v>0.6</v>
      </c>
      <c r="H200" s="372" t="s">
        <v>2588</v>
      </c>
      <c r="I200" s="31"/>
      <c r="J200" s="30"/>
      <c r="K200" s="30"/>
      <c r="L200" s="29"/>
      <c r="M200" s="371" t="str">
        <f t="shared" si="80"/>
        <v/>
      </c>
      <c r="N200" s="371" t="str">
        <f t="shared" si="81"/>
        <v>◄</v>
      </c>
      <c r="O200" s="56"/>
      <c r="P200" s="54"/>
      <c r="Q200" s="371" t="str">
        <f t="shared" si="82"/>
        <v/>
      </c>
      <c r="R200" s="371" t="str">
        <f t="shared" si="83"/>
        <v>◄</v>
      </c>
      <c r="S200" s="55"/>
      <c r="T200" s="54"/>
      <c r="U200" s="370"/>
      <c r="V200" s="52"/>
      <c r="W200" s="369">
        <f t="shared" si="84"/>
        <v>0</v>
      </c>
      <c r="X200" s="368">
        <f t="shared" si="85"/>
        <v>0</v>
      </c>
      <c r="Y200" s="49"/>
      <c r="Z200" s="367">
        <f t="shared" si="86"/>
        <v>0</v>
      </c>
      <c r="AA200" s="366">
        <f t="shared" si="87"/>
        <v>0</v>
      </c>
      <c r="AB200" s="16" t="s">
        <v>0</v>
      </c>
      <c r="AC200" s="1"/>
      <c r="AD200" s="1"/>
      <c r="AE200" s="1"/>
      <c r="AF200" s="1"/>
      <c r="AG200" s="284"/>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1:64" s="283" customFormat="1" ht="13.8" x14ac:dyDescent="0.25">
      <c r="A201" s="413"/>
      <c r="B201" s="37"/>
      <c r="C201" s="377"/>
      <c r="D201" s="376" t="s">
        <v>2589</v>
      </c>
      <c r="E201" s="375"/>
      <c r="F201" s="407">
        <v>1920</v>
      </c>
      <c r="G201" s="373">
        <v>0.7</v>
      </c>
      <c r="H201" s="372" t="s">
        <v>2590</v>
      </c>
      <c r="I201" s="31"/>
      <c r="J201" s="30"/>
      <c r="K201" s="30"/>
      <c r="L201" s="29"/>
      <c r="M201" s="371" t="str">
        <f t="shared" si="80"/>
        <v/>
      </c>
      <c r="N201" s="371" t="str">
        <f t="shared" si="81"/>
        <v>◄</v>
      </c>
      <c r="O201" s="56"/>
      <c r="P201" s="54"/>
      <c r="Q201" s="371" t="str">
        <f t="shared" si="82"/>
        <v/>
      </c>
      <c r="R201" s="371" t="str">
        <f t="shared" si="83"/>
        <v>◄</v>
      </c>
      <c r="S201" s="55"/>
      <c r="T201" s="54"/>
      <c r="U201" s="370"/>
      <c r="V201" s="52"/>
      <c r="W201" s="369">
        <f t="shared" si="84"/>
        <v>0</v>
      </c>
      <c r="X201" s="368">
        <f t="shared" si="85"/>
        <v>0</v>
      </c>
      <c r="Y201" s="49"/>
      <c r="Z201" s="367">
        <f t="shared" si="86"/>
        <v>0</v>
      </c>
      <c r="AA201" s="366">
        <f t="shared" si="87"/>
        <v>0</v>
      </c>
      <c r="AB201" s="16" t="s">
        <v>0</v>
      </c>
      <c r="AC201" s="1"/>
      <c r="AD201" s="1"/>
      <c r="AE201" s="1"/>
      <c r="AF201" s="1"/>
      <c r="AG201" s="284"/>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1:64" s="283" customFormat="1" ht="13.8" x14ac:dyDescent="0.25">
      <c r="A202" s="413"/>
      <c r="B202" s="37"/>
      <c r="C202" s="377"/>
      <c r="D202" s="376" t="s">
        <v>2591</v>
      </c>
      <c r="E202" s="375"/>
      <c r="F202" s="407">
        <v>1920</v>
      </c>
      <c r="G202" s="373">
        <v>0.8</v>
      </c>
      <c r="H202" s="372" t="s">
        <v>2592</v>
      </c>
      <c r="I202" s="31"/>
      <c r="J202" s="30"/>
      <c r="K202" s="30"/>
      <c r="L202" s="29"/>
      <c r="M202" s="371" t="str">
        <f t="shared" si="80"/>
        <v/>
      </c>
      <c r="N202" s="371" t="str">
        <f t="shared" si="81"/>
        <v>◄</v>
      </c>
      <c r="O202" s="56"/>
      <c r="P202" s="54"/>
      <c r="Q202" s="371" t="str">
        <f t="shared" si="82"/>
        <v/>
      </c>
      <c r="R202" s="371" t="str">
        <f t="shared" si="83"/>
        <v>◄</v>
      </c>
      <c r="S202" s="55"/>
      <c r="T202" s="54"/>
      <c r="U202" s="370"/>
      <c r="V202" s="52"/>
      <c r="W202" s="369">
        <f t="shared" si="84"/>
        <v>0</v>
      </c>
      <c r="X202" s="368">
        <f t="shared" si="85"/>
        <v>0</v>
      </c>
      <c r="Y202" s="49"/>
      <c r="Z202" s="367">
        <f t="shared" si="86"/>
        <v>0</v>
      </c>
      <c r="AA202" s="366">
        <f t="shared" si="87"/>
        <v>0</v>
      </c>
      <c r="AB202" s="16" t="s">
        <v>0</v>
      </c>
      <c r="AC202" s="1"/>
      <c r="AD202" s="1"/>
      <c r="AE202" s="1"/>
      <c r="AF202" s="1"/>
      <c r="AG202" s="284"/>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1:64" s="283" customFormat="1" ht="13.8" x14ac:dyDescent="0.25">
      <c r="A203" s="413"/>
      <c r="B203" s="37"/>
      <c r="C203" s="377"/>
      <c r="D203" s="376" t="s">
        <v>2593</v>
      </c>
      <c r="E203" s="375"/>
      <c r="F203" s="407">
        <v>1920</v>
      </c>
      <c r="G203" s="373">
        <v>0.9</v>
      </c>
      <c r="H203" s="372" t="s">
        <v>2594</v>
      </c>
      <c r="I203" s="31"/>
      <c r="J203" s="30"/>
      <c r="K203" s="30"/>
      <c r="L203" s="29"/>
      <c r="M203" s="371" t="str">
        <f t="shared" si="80"/>
        <v/>
      </c>
      <c r="N203" s="371" t="str">
        <f t="shared" si="81"/>
        <v>◄</v>
      </c>
      <c r="O203" s="56"/>
      <c r="P203" s="54"/>
      <c r="Q203" s="371" t="str">
        <f t="shared" si="82"/>
        <v/>
      </c>
      <c r="R203" s="371" t="str">
        <f t="shared" si="83"/>
        <v>◄</v>
      </c>
      <c r="S203" s="55"/>
      <c r="T203" s="54"/>
      <c r="U203" s="370"/>
      <c r="V203" s="52"/>
      <c r="W203" s="369">
        <f t="shared" si="84"/>
        <v>0</v>
      </c>
      <c r="X203" s="368">
        <f t="shared" si="85"/>
        <v>0</v>
      </c>
      <c r="Y203" s="49"/>
      <c r="Z203" s="367">
        <f t="shared" si="86"/>
        <v>0</v>
      </c>
      <c r="AA203" s="366">
        <f t="shared" si="87"/>
        <v>0</v>
      </c>
      <c r="AB203" s="16" t="s">
        <v>0</v>
      </c>
      <c r="AC203" s="1"/>
      <c r="AD203" s="1"/>
      <c r="AE203" s="1"/>
      <c r="AF203" s="1"/>
      <c r="AG203" s="284"/>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1:64" s="283" customFormat="1" ht="13.8" x14ac:dyDescent="0.25">
      <c r="A204" s="413"/>
      <c r="B204" s="37"/>
      <c r="C204" s="377"/>
      <c r="D204" s="376" t="s">
        <v>2595</v>
      </c>
      <c r="E204" s="375"/>
      <c r="F204" s="407">
        <v>1920</v>
      </c>
      <c r="G204" s="373">
        <v>0.9</v>
      </c>
      <c r="H204" s="372" t="s">
        <v>2596</v>
      </c>
      <c r="I204" s="31"/>
      <c r="J204" s="30"/>
      <c r="K204" s="30"/>
      <c r="L204" s="29"/>
      <c r="M204" s="371" t="str">
        <f t="shared" si="80"/>
        <v/>
      </c>
      <c r="N204" s="371" t="str">
        <f t="shared" si="81"/>
        <v>◄</v>
      </c>
      <c r="O204" s="56"/>
      <c r="P204" s="54"/>
      <c r="Q204" s="371" t="str">
        <f t="shared" si="82"/>
        <v/>
      </c>
      <c r="R204" s="371" t="str">
        <f t="shared" si="83"/>
        <v>◄</v>
      </c>
      <c r="S204" s="55"/>
      <c r="T204" s="54"/>
      <c r="U204" s="370"/>
      <c r="V204" s="52"/>
      <c r="W204" s="369">
        <f t="shared" si="84"/>
        <v>0</v>
      </c>
      <c r="X204" s="368">
        <f t="shared" si="85"/>
        <v>0</v>
      </c>
      <c r="Y204" s="49"/>
      <c r="Z204" s="367">
        <f t="shared" si="86"/>
        <v>0</v>
      </c>
      <c r="AA204" s="366">
        <f t="shared" si="87"/>
        <v>0</v>
      </c>
      <c r="AB204" s="16" t="s">
        <v>0</v>
      </c>
      <c r="AC204" s="1"/>
      <c r="AD204" s="1"/>
      <c r="AE204" s="1"/>
      <c r="AF204" s="1"/>
      <c r="AG204" s="284"/>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1:64" s="283" customFormat="1" ht="13.8" x14ac:dyDescent="0.25">
      <c r="A205" s="413"/>
      <c r="B205" s="37"/>
      <c r="C205" s="377"/>
      <c r="D205" s="376" t="s">
        <v>2597</v>
      </c>
      <c r="E205" s="375"/>
      <c r="F205" s="407">
        <v>1920</v>
      </c>
      <c r="G205" s="373">
        <v>1</v>
      </c>
      <c r="H205" s="372" t="s">
        <v>2598</v>
      </c>
      <c r="I205" s="31"/>
      <c r="J205" s="30"/>
      <c r="K205" s="30"/>
      <c r="L205" s="29"/>
      <c r="M205" s="371" t="str">
        <f t="shared" si="80"/>
        <v/>
      </c>
      <c r="N205" s="371" t="str">
        <f t="shared" si="81"/>
        <v>◄</v>
      </c>
      <c r="O205" s="56"/>
      <c r="P205" s="54"/>
      <c r="Q205" s="371" t="str">
        <f t="shared" si="82"/>
        <v/>
      </c>
      <c r="R205" s="371" t="str">
        <f t="shared" si="83"/>
        <v>◄</v>
      </c>
      <c r="S205" s="55"/>
      <c r="T205" s="54"/>
      <c r="U205" s="370"/>
      <c r="V205" s="52"/>
      <c r="W205" s="369">
        <f t="shared" si="84"/>
        <v>0</v>
      </c>
      <c r="X205" s="368">
        <f t="shared" si="85"/>
        <v>0</v>
      </c>
      <c r="Y205" s="49"/>
      <c r="Z205" s="367">
        <f t="shared" si="86"/>
        <v>0</v>
      </c>
      <c r="AA205" s="366">
        <f t="shared" si="87"/>
        <v>0</v>
      </c>
      <c r="AB205" s="16" t="s">
        <v>0</v>
      </c>
      <c r="AC205" s="1"/>
      <c r="AD205" s="1"/>
      <c r="AE205" s="1"/>
      <c r="AF205" s="1"/>
      <c r="AG205" s="284"/>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1:64" s="283" customFormat="1" ht="13.8" x14ac:dyDescent="0.25">
      <c r="A206" s="413"/>
      <c r="B206" s="37"/>
      <c r="C206" s="377"/>
      <c r="D206" s="376" t="s">
        <v>2599</v>
      </c>
      <c r="E206" s="375"/>
      <c r="F206" s="407">
        <v>1920</v>
      </c>
      <c r="G206" s="373">
        <v>1</v>
      </c>
      <c r="H206" s="372" t="s">
        <v>2600</v>
      </c>
      <c r="I206" s="31"/>
      <c r="J206" s="30"/>
      <c r="K206" s="30"/>
      <c r="L206" s="29"/>
      <c r="M206" s="371" t="str">
        <f t="shared" si="80"/>
        <v/>
      </c>
      <c r="N206" s="371" t="str">
        <f t="shared" si="81"/>
        <v>◄</v>
      </c>
      <c r="O206" s="56"/>
      <c r="P206" s="54"/>
      <c r="Q206" s="371" t="str">
        <f t="shared" si="82"/>
        <v/>
      </c>
      <c r="R206" s="371" t="str">
        <f t="shared" si="83"/>
        <v>◄</v>
      </c>
      <c r="S206" s="55"/>
      <c r="T206" s="54"/>
      <c r="U206" s="370"/>
      <c r="V206" s="52"/>
      <c r="W206" s="369">
        <f t="shared" si="84"/>
        <v>0</v>
      </c>
      <c r="X206" s="368">
        <f t="shared" si="85"/>
        <v>0</v>
      </c>
      <c r="Y206" s="49"/>
      <c r="Z206" s="367">
        <f t="shared" si="86"/>
        <v>0</v>
      </c>
      <c r="AA206" s="366">
        <f t="shared" si="87"/>
        <v>0</v>
      </c>
      <c r="AB206" s="16" t="s">
        <v>0</v>
      </c>
      <c r="AC206" s="1"/>
      <c r="AD206" s="1"/>
      <c r="AE206" s="1"/>
      <c r="AF206" s="1"/>
      <c r="AG206" s="284"/>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1:64" s="283" customFormat="1" ht="13.8" x14ac:dyDescent="0.25">
      <c r="A207" s="413"/>
      <c r="B207" s="37"/>
      <c r="C207" s="377"/>
      <c r="D207" s="376" t="s">
        <v>2601</v>
      </c>
      <c r="E207" s="375"/>
      <c r="F207" s="407">
        <v>1920</v>
      </c>
      <c r="G207" s="373">
        <v>1.1000000000000001</v>
      </c>
      <c r="H207" s="372" t="s">
        <v>2602</v>
      </c>
      <c r="I207" s="31"/>
      <c r="J207" s="30"/>
      <c r="K207" s="30"/>
      <c r="L207" s="29"/>
      <c r="M207" s="371" t="str">
        <f t="shared" si="80"/>
        <v/>
      </c>
      <c r="N207" s="371" t="str">
        <f t="shared" si="81"/>
        <v>◄</v>
      </c>
      <c r="O207" s="56"/>
      <c r="P207" s="54"/>
      <c r="Q207" s="371" t="str">
        <f t="shared" si="82"/>
        <v/>
      </c>
      <c r="R207" s="371" t="str">
        <f t="shared" si="83"/>
        <v>◄</v>
      </c>
      <c r="S207" s="55"/>
      <c r="T207" s="54"/>
      <c r="U207" s="370"/>
      <c r="V207" s="52"/>
      <c r="W207" s="369">
        <f t="shared" si="84"/>
        <v>0</v>
      </c>
      <c r="X207" s="368">
        <f t="shared" si="85"/>
        <v>0</v>
      </c>
      <c r="Y207" s="49"/>
      <c r="Z207" s="367">
        <f t="shared" si="86"/>
        <v>0</v>
      </c>
      <c r="AA207" s="366">
        <f t="shared" si="87"/>
        <v>0</v>
      </c>
      <c r="AB207" s="16" t="s">
        <v>0</v>
      </c>
      <c r="AC207" s="1"/>
      <c r="AD207" s="1"/>
      <c r="AE207" s="1"/>
      <c r="AF207" s="1"/>
      <c r="AG207" s="284"/>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1:64" s="283" customFormat="1" ht="13.8" x14ac:dyDescent="0.25">
      <c r="A208" s="413"/>
      <c r="B208" s="37"/>
      <c r="C208" s="377"/>
      <c r="D208" s="376" t="s">
        <v>2603</v>
      </c>
      <c r="E208" s="375"/>
      <c r="F208" s="407">
        <v>1920</v>
      </c>
      <c r="G208" s="373">
        <v>1.2</v>
      </c>
      <c r="H208" s="372" t="s">
        <v>2604</v>
      </c>
      <c r="I208" s="31"/>
      <c r="J208" s="30"/>
      <c r="K208" s="30"/>
      <c r="L208" s="29"/>
      <c r="M208" s="371" t="str">
        <f t="shared" si="80"/>
        <v/>
      </c>
      <c r="N208" s="371" t="str">
        <f t="shared" si="81"/>
        <v>◄</v>
      </c>
      <c r="O208" s="56"/>
      <c r="P208" s="54"/>
      <c r="Q208" s="371" t="str">
        <f t="shared" si="82"/>
        <v/>
      </c>
      <c r="R208" s="371" t="str">
        <f t="shared" si="83"/>
        <v>◄</v>
      </c>
      <c r="S208" s="55"/>
      <c r="T208" s="54"/>
      <c r="U208" s="370"/>
      <c r="V208" s="52"/>
      <c r="W208" s="369">
        <f t="shared" si="84"/>
        <v>0</v>
      </c>
      <c r="X208" s="368">
        <f t="shared" si="85"/>
        <v>0</v>
      </c>
      <c r="Y208" s="49"/>
      <c r="Z208" s="367">
        <f t="shared" si="86"/>
        <v>0</v>
      </c>
      <c r="AA208" s="366">
        <f t="shared" si="87"/>
        <v>0</v>
      </c>
      <c r="AB208" s="16" t="s">
        <v>0</v>
      </c>
      <c r="AC208" s="1"/>
      <c r="AD208" s="1"/>
      <c r="AE208" s="1"/>
      <c r="AF208" s="1"/>
      <c r="AG208" s="284"/>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s="283" customFormat="1" ht="13.8" x14ac:dyDescent="0.25">
      <c r="A209" s="413"/>
      <c r="B209" s="37"/>
      <c r="C209" s="377"/>
      <c r="D209" s="376" t="s">
        <v>2605</v>
      </c>
      <c r="E209" s="375"/>
      <c r="F209" s="407">
        <v>1920</v>
      </c>
      <c r="G209" s="373">
        <v>1.4</v>
      </c>
      <c r="H209" s="372" t="s">
        <v>2606</v>
      </c>
      <c r="I209" s="31"/>
      <c r="J209" s="30"/>
      <c r="K209" s="30"/>
      <c r="L209" s="29"/>
      <c r="M209" s="371" t="str">
        <f t="shared" si="80"/>
        <v/>
      </c>
      <c r="N209" s="371" t="str">
        <f t="shared" si="81"/>
        <v>◄</v>
      </c>
      <c r="O209" s="56"/>
      <c r="P209" s="54"/>
      <c r="Q209" s="371" t="str">
        <f t="shared" si="82"/>
        <v/>
      </c>
      <c r="R209" s="371" t="str">
        <f t="shared" si="83"/>
        <v>◄</v>
      </c>
      <c r="S209" s="55"/>
      <c r="T209" s="54"/>
      <c r="U209" s="370"/>
      <c r="V209" s="52"/>
      <c r="W209" s="369">
        <f t="shared" si="84"/>
        <v>0</v>
      </c>
      <c r="X209" s="368">
        <f t="shared" si="85"/>
        <v>0</v>
      </c>
      <c r="Y209" s="49"/>
      <c r="Z209" s="367">
        <f t="shared" si="86"/>
        <v>0</v>
      </c>
      <c r="AA209" s="366">
        <f t="shared" si="87"/>
        <v>0</v>
      </c>
      <c r="AB209" s="16" t="s">
        <v>0</v>
      </c>
      <c r="AC209" s="1"/>
      <c r="AD209" s="1"/>
      <c r="AE209" s="1"/>
      <c r="AF209" s="1"/>
      <c r="AG209" s="284"/>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s="283" customFormat="1" ht="13.8" x14ac:dyDescent="0.25">
      <c r="A210" s="413"/>
      <c r="B210" s="37"/>
      <c r="C210" s="377"/>
      <c r="D210" s="376" t="s">
        <v>2607</v>
      </c>
      <c r="E210" s="375"/>
      <c r="F210" s="407">
        <v>1920</v>
      </c>
      <c r="G210" s="373">
        <v>1.6</v>
      </c>
      <c r="H210" s="372" t="s">
        <v>2608</v>
      </c>
      <c r="I210" s="31"/>
      <c r="J210" s="30"/>
      <c r="K210" s="30"/>
      <c r="L210" s="29"/>
      <c r="M210" s="371" t="str">
        <f t="shared" si="80"/>
        <v/>
      </c>
      <c r="N210" s="371" t="str">
        <f t="shared" si="81"/>
        <v>◄</v>
      </c>
      <c r="O210" s="56"/>
      <c r="P210" s="54"/>
      <c r="Q210" s="371" t="str">
        <f t="shared" si="82"/>
        <v/>
      </c>
      <c r="R210" s="371" t="str">
        <f t="shared" si="83"/>
        <v>◄</v>
      </c>
      <c r="S210" s="55"/>
      <c r="T210" s="54"/>
      <c r="U210" s="370"/>
      <c r="V210" s="52"/>
      <c r="W210" s="369">
        <f t="shared" si="84"/>
        <v>0</v>
      </c>
      <c r="X210" s="368">
        <f t="shared" si="85"/>
        <v>0</v>
      </c>
      <c r="Y210" s="49"/>
      <c r="Z210" s="367">
        <f t="shared" si="86"/>
        <v>0</v>
      </c>
      <c r="AA210" s="366">
        <f t="shared" si="87"/>
        <v>0</v>
      </c>
      <c r="AB210" s="16" t="s">
        <v>0</v>
      </c>
      <c r="AC210" s="1"/>
      <c r="AD210" s="1"/>
      <c r="AE210" s="1"/>
      <c r="AF210" s="1"/>
      <c r="AG210" s="284"/>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s="283" customFormat="1" ht="13.8" x14ac:dyDescent="0.25">
      <c r="A211" s="413"/>
      <c r="B211" s="37"/>
      <c r="C211" s="377"/>
      <c r="D211" s="402" t="s">
        <v>2609</v>
      </c>
      <c r="E211" s="401"/>
      <c r="F211" s="407">
        <v>1920</v>
      </c>
      <c r="G211" s="373">
        <v>1.6</v>
      </c>
      <c r="H211" s="372" t="s">
        <v>2610</v>
      </c>
      <c r="I211" s="31"/>
      <c r="J211" s="30"/>
      <c r="K211" s="30"/>
      <c r="L211" s="29"/>
      <c r="M211" s="371" t="str">
        <f t="shared" si="80"/>
        <v/>
      </c>
      <c r="N211" s="371" t="str">
        <f t="shared" si="81"/>
        <v>◄</v>
      </c>
      <c r="O211" s="56"/>
      <c r="P211" s="54"/>
      <c r="Q211" s="371" t="str">
        <f t="shared" si="82"/>
        <v/>
      </c>
      <c r="R211" s="371" t="str">
        <f t="shared" si="83"/>
        <v>◄</v>
      </c>
      <c r="S211" s="55"/>
      <c r="T211" s="54"/>
      <c r="U211" s="370"/>
      <c r="V211" s="52"/>
      <c r="W211" s="369">
        <f t="shared" si="84"/>
        <v>0</v>
      </c>
      <c r="X211" s="368">
        <f t="shared" si="85"/>
        <v>0</v>
      </c>
      <c r="Y211" s="49"/>
      <c r="Z211" s="367">
        <f t="shared" si="86"/>
        <v>0</v>
      </c>
      <c r="AA211" s="366">
        <f t="shared" si="87"/>
        <v>0</v>
      </c>
      <c r="AB211" s="16" t="s">
        <v>0</v>
      </c>
      <c r="AC211" s="1"/>
      <c r="AD211" s="1"/>
      <c r="AE211" s="1"/>
      <c r="AF211" s="1"/>
      <c r="AG211" s="284"/>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s="283" customFormat="1" ht="13.8" x14ac:dyDescent="0.25">
      <c r="A212" s="413"/>
      <c r="B212" s="37"/>
      <c r="C212" s="377"/>
      <c r="D212" s="376" t="s">
        <v>2611</v>
      </c>
      <c r="E212" s="375"/>
      <c r="F212" s="407">
        <v>1920</v>
      </c>
      <c r="G212" s="373">
        <v>2</v>
      </c>
      <c r="H212" s="372" t="s">
        <v>2612</v>
      </c>
      <c r="I212" s="31"/>
      <c r="J212" s="30"/>
      <c r="K212" s="30"/>
      <c r="L212" s="29"/>
      <c r="M212" s="371" t="str">
        <f t="shared" si="80"/>
        <v/>
      </c>
      <c r="N212" s="371" t="str">
        <f t="shared" si="81"/>
        <v>◄</v>
      </c>
      <c r="O212" s="56"/>
      <c r="P212" s="54"/>
      <c r="Q212" s="371" t="str">
        <f t="shared" si="82"/>
        <v/>
      </c>
      <c r="R212" s="371" t="str">
        <f t="shared" si="83"/>
        <v>◄</v>
      </c>
      <c r="S212" s="55"/>
      <c r="T212" s="54"/>
      <c r="U212" s="370"/>
      <c r="V212" s="52"/>
      <c r="W212" s="369">
        <f t="shared" si="84"/>
        <v>0</v>
      </c>
      <c r="X212" s="368">
        <f t="shared" si="85"/>
        <v>0</v>
      </c>
      <c r="Y212" s="49"/>
      <c r="Z212" s="367">
        <f t="shared" si="86"/>
        <v>0</v>
      </c>
      <c r="AA212" s="366">
        <f t="shared" si="87"/>
        <v>0</v>
      </c>
      <c r="AB212" s="16" t="s">
        <v>0</v>
      </c>
      <c r="AC212" s="1"/>
      <c r="AD212" s="1"/>
      <c r="AE212" s="1"/>
      <c r="AF212" s="1"/>
      <c r="AG212" s="284"/>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s="283" customFormat="1" ht="13.8" x14ac:dyDescent="0.25">
      <c r="A213" s="413"/>
      <c r="B213" s="37"/>
      <c r="C213" s="377"/>
      <c r="D213" s="376" t="s">
        <v>2613</v>
      </c>
      <c r="E213" s="375"/>
      <c r="F213" s="407">
        <v>1920</v>
      </c>
      <c r="G213" s="373">
        <v>3</v>
      </c>
      <c r="H213" s="372" t="s">
        <v>2614</v>
      </c>
      <c r="I213" s="31"/>
      <c r="J213" s="30"/>
      <c r="K213" s="30"/>
      <c r="L213" s="29"/>
      <c r="M213" s="371" t="str">
        <f t="shared" si="80"/>
        <v/>
      </c>
      <c r="N213" s="371" t="str">
        <f t="shared" si="81"/>
        <v>◄</v>
      </c>
      <c r="O213" s="56"/>
      <c r="P213" s="54"/>
      <c r="Q213" s="371" t="str">
        <f t="shared" si="82"/>
        <v/>
      </c>
      <c r="R213" s="371" t="str">
        <f t="shared" si="83"/>
        <v>◄</v>
      </c>
      <c r="S213" s="55"/>
      <c r="T213" s="54"/>
      <c r="U213" s="370"/>
      <c r="V213" s="52"/>
      <c r="W213" s="369">
        <f t="shared" si="84"/>
        <v>0</v>
      </c>
      <c r="X213" s="368">
        <f t="shared" si="85"/>
        <v>0</v>
      </c>
      <c r="Y213" s="49"/>
      <c r="Z213" s="367">
        <f t="shared" si="86"/>
        <v>0</v>
      </c>
      <c r="AA213" s="366">
        <f t="shared" si="87"/>
        <v>0</v>
      </c>
      <c r="AB213" s="16" t="s">
        <v>0</v>
      </c>
      <c r="AC213" s="1"/>
      <c r="AD213" s="1"/>
      <c r="AE213" s="1"/>
      <c r="AF213" s="1"/>
      <c r="AG213" s="284"/>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s="283" customFormat="1" ht="13.8" x14ac:dyDescent="0.25">
      <c r="A214" s="413"/>
      <c r="B214" s="37"/>
      <c r="C214" s="377"/>
      <c r="D214" s="376" t="s">
        <v>2615</v>
      </c>
      <c r="E214" s="375"/>
      <c r="F214" s="407">
        <v>1920</v>
      </c>
      <c r="G214" s="373">
        <v>4</v>
      </c>
      <c r="H214" s="372" t="s">
        <v>2616</v>
      </c>
      <c r="I214" s="31"/>
      <c r="J214" s="30"/>
      <c r="K214" s="30"/>
      <c r="L214" s="29"/>
      <c r="M214" s="371" t="str">
        <f t="shared" si="80"/>
        <v/>
      </c>
      <c r="N214" s="371" t="str">
        <f t="shared" si="81"/>
        <v>◄</v>
      </c>
      <c r="O214" s="56"/>
      <c r="P214" s="54"/>
      <c r="Q214" s="371" t="str">
        <f t="shared" si="82"/>
        <v/>
      </c>
      <c r="R214" s="371" t="str">
        <f t="shared" si="83"/>
        <v>◄</v>
      </c>
      <c r="S214" s="55"/>
      <c r="T214" s="54"/>
      <c r="U214" s="370"/>
      <c r="V214" s="52"/>
      <c r="W214" s="369">
        <f t="shared" si="84"/>
        <v>0</v>
      </c>
      <c r="X214" s="368">
        <f t="shared" si="85"/>
        <v>0</v>
      </c>
      <c r="Y214" s="49"/>
      <c r="Z214" s="367">
        <f t="shared" si="86"/>
        <v>0</v>
      </c>
      <c r="AA214" s="366">
        <f t="shared" si="87"/>
        <v>0</v>
      </c>
      <c r="AB214" s="16" t="s">
        <v>0</v>
      </c>
      <c r="AC214" s="1"/>
      <c r="AD214" s="1"/>
      <c r="AE214" s="1"/>
      <c r="AF214" s="1"/>
      <c r="AG214" s="284"/>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s="283" customFormat="1" ht="13.8" x14ac:dyDescent="0.25">
      <c r="A215" s="413"/>
      <c r="B215" s="37"/>
      <c r="C215" s="377"/>
      <c r="D215" s="376" t="s">
        <v>2617</v>
      </c>
      <c r="E215" s="375"/>
      <c r="F215" s="407">
        <v>1920</v>
      </c>
      <c r="G215" s="373">
        <v>5</v>
      </c>
      <c r="H215" s="372" t="s">
        <v>2618</v>
      </c>
      <c r="I215" s="31"/>
      <c r="J215" s="30"/>
      <c r="K215" s="30"/>
      <c r="L215" s="29"/>
      <c r="M215" s="371" t="str">
        <f t="shared" si="80"/>
        <v/>
      </c>
      <c r="N215" s="371" t="str">
        <f t="shared" si="81"/>
        <v>◄</v>
      </c>
      <c r="O215" s="56"/>
      <c r="P215" s="54"/>
      <c r="Q215" s="371" t="str">
        <f t="shared" si="82"/>
        <v/>
      </c>
      <c r="R215" s="371" t="str">
        <f t="shared" si="83"/>
        <v>◄</v>
      </c>
      <c r="S215" s="55"/>
      <c r="T215" s="54"/>
      <c r="U215" s="370"/>
      <c r="V215" s="52"/>
      <c r="W215" s="369">
        <f t="shared" si="84"/>
        <v>0</v>
      </c>
      <c r="X215" s="368">
        <f t="shared" si="85"/>
        <v>0</v>
      </c>
      <c r="Y215" s="49"/>
      <c r="Z215" s="367">
        <f t="shared" si="86"/>
        <v>0</v>
      </c>
      <c r="AA215" s="366">
        <f t="shared" si="87"/>
        <v>0</v>
      </c>
      <c r="AB215" s="16" t="s">
        <v>0</v>
      </c>
      <c r="AC215" s="1"/>
      <c r="AD215" s="1"/>
      <c r="AE215" s="1"/>
      <c r="AF215" s="1"/>
      <c r="AG215" s="284"/>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s="283" customFormat="1" ht="13.8" x14ac:dyDescent="0.25">
      <c r="A216" s="413"/>
      <c r="B216" s="37"/>
      <c r="C216" s="377"/>
      <c r="D216" s="376" t="s">
        <v>2619</v>
      </c>
      <c r="E216" s="375"/>
      <c r="F216" s="407">
        <v>1920</v>
      </c>
      <c r="G216" s="373">
        <v>10</v>
      </c>
      <c r="H216" s="372" t="s">
        <v>2620</v>
      </c>
      <c r="I216" s="31"/>
      <c r="J216" s="30"/>
      <c r="K216" s="30"/>
      <c r="L216" s="29"/>
      <c r="M216" s="371" t="str">
        <f t="shared" si="80"/>
        <v/>
      </c>
      <c r="N216" s="371" t="str">
        <f t="shared" si="81"/>
        <v>◄</v>
      </c>
      <c r="O216" s="56"/>
      <c r="P216" s="54"/>
      <c r="Q216" s="371" t="str">
        <f t="shared" si="82"/>
        <v/>
      </c>
      <c r="R216" s="371" t="str">
        <f t="shared" si="83"/>
        <v>◄</v>
      </c>
      <c r="S216" s="55"/>
      <c r="T216" s="54"/>
      <c r="U216" s="370"/>
      <c r="V216" s="52"/>
      <c r="W216" s="369">
        <f t="shared" si="84"/>
        <v>0</v>
      </c>
      <c r="X216" s="368">
        <f t="shared" si="85"/>
        <v>0</v>
      </c>
      <c r="Y216" s="49"/>
      <c r="Z216" s="367">
        <f t="shared" si="86"/>
        <v>0</v>
      </c>
      <c r="AA216" s="366">
        <f t="shared" si="87"/>
        <v>0</v>
      </c>
      <c r="AB216" s="16" t="s">
        <v>0</v>
      </c>
      <c r="AC216" s="1"/>
      <c r="AD216" s="1"/>
      <c r="AE216" s="1"/>
      <c r="AF216" s="1"/>
      <c r="AG216" s="284"/>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s="283" customFormat="1" ht="13.8" x14ac:dyDescent="0.25">
      <c r="A217" s="413"/>
      <c r="B217" s="37"/>
      <c r="C217" s="377"/>
      <c r="D217" s="376" t="s">
        <v>2621</v>
      </c>
      <c r="E217" s="375"/>
      <c r="F217" s="407">
        <v>1920</v>
      </c>
      <c r="G217" s="373">
        <v>10</v>
      </c>
      <c r="H217" s="372" t="s">
        <v>2622</v>
      </c>
      <c r="I217" s="31"/>
      <c r="J217" s="30"/>
      <c r="K217" s="30"/>
      <c r="L217" s="29"/>
      <c r="M217" s="371" t="str">
        <f t="shared" si="80"/>
        <v/>
      </c>
      <c r="N217" s="371" t="str">
        <f t="shared" si="81"/>
        <v>◄</v>
      </c>
      <c r="O217" s="56"/>
      <c r="P217" s="54"/>
      <c r="Q217" s="371" t="str">
        <f t="shared" si="82"/>
        <v/>
      </c>
      <c r="R217" s="371" t="str">
        <f t="shared" si="83"/>
        <v>◄</v>
      </c>
      <c r="S217" s="55"/>
      <c r="T217" s="54"/>
      <c r="U217" s="370"/>
      <c r="V217" s="52"/>
      <c r="W217" s="369">
        <f t="shared" si="84"/>
        <v>0</v>
      </c>
      <c r="X217" s="368">
        <f t="shared" si="85"/>
        <v>0</v>
      </c>
      <c r="Y217" s="49"/>
      <c r="Z217" s="367">
        <f t="shared" si="86"/>
        <v>0</v>
      </c>
      <c r="AA217" s="366">
        <f t="shared" si="87"/>
        <v>0</v>
      </c>
      <c r="AB217" s="16" t="s">
        <v>0</v>
      </c>
      <c r="AC217" s="1"/>
      <c r="AD217" s="1"/>
      <c r="AE217" s="1"/>
      <c r="AF217" s="1"/>
      <c r="AG217" s="284"/>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s="283" customFormat="1" ht="13.8" x14ac:dyDescent="0.25">
      <c r="A218" s="413"/>
      <c r="B218" s="37"/>
      <c r="C218" s="377"/>
      <c r="D218" s="376" t="s">
        <v>2623</v>
      </c>
      <c r="E218" s="375"/>
      <c r="F218" s="407">
        <v>1921</v>
      </c>
      <c r="G218" s="373">
        <v>15</v>
      </c>
      <c r="H218" s="412" t="s">
        <v>2624</v>
      </c>
      <c r="I218" s="31"/>
      <c r="J218" s="30"/>
      <c r="K218" s="30"/>
      <c r="L218" s="29"/>
      <c r="M218" s="371" t="str">
        <f t="shared" si="80"/>
        <v/>
      </c>
      <c r="N218" s="371" t="str">
        <f t="shared" si="81"/>
        <v>◄</v>
      </c>
      <c r="O218" s="56"/>
      <c r="P218" s="54"/>
      <c r="Q218" s="371" t="str">
        <f t="shared" si="82"/>
        <v/>
      </c>
      <c r="R218" s="371" t="str">
        <f t="shared" si="83"/>
        <v>◄</v>
      </c>
      <c r="S218" s="55"/>
      <c r="T218" s="54"/>
      <c r="U218" s="370"/>
      <c r="V218" s="52"/>
      <c r="W218" s="369">
        <f t="shared" si="84"/>
        <v>0</v>
      </c>
      <c r="X218" s="368">
        <f t="shared" si="85"/>
        <v>0</v>
      </c>
      <c r="Y218" s="49"/>
      <c r="Z218" s="367">
        <f t="shared" si="86"/>
        <v>0</v>
      </c>
      <c r="AA218" s="366">
        <f t="shared" si="87"/>
        <v>0</v>
      </c>
      <c r="AB218" s="16" t="s">
        <v>0</v>
      </c>
      <c r="AC218" s="1"/>
      <c r="AD218" s="1"/>
      <c r="AE218" s="1"/>
      <c r="AF218" s="1"/>
      <c r="AG218" s="284"/>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s="283" customFormat="1" thickBot="1" x14ac:dyDescent="0.3">
      <c r="A219" s="413"/>
      <c r="B219" s="37"/>
      <c r="C219" s="377"/>
      <c r="D219" s="376" t="s">
        <v>2625</v>
      </c>
      <c r="E219" s="375"/>
      <c r="F219" s="407">
        <v>1921</v>
      </c>
      <c r="G219" s="373">
        <v>20</v>
      </c>
      <c r="H219" s="372" t="s">
        <v>2626</v>
      </c>
      <c r="I219" s="31"/>
      <c r="J219" s="30"/>
      <c r="K219" s="30"/>
      <c r="L219" s="29"/>
      <c r="M219" s="371" t="str">
        <f t="shared" si="80"/>
        <v/>
      </c>
      <c r="N219" s="371" t="str">
        <f t="shared" si="81"/>
        <v>◄</v>
      </c>
      <c r="O219" s="56"/>
      <c r="P219" s="54"/>
      <c r="Q219" s="371" t="str">
        <f t="shared" si="82"/>
        <v/>
      </c>
      <c r="R219" s="371" t="str">
        <f t="shared" si="83"/>
        <v>◄</v>
      </c>
      <c r="S219" s="55"/>
      <c r="T219" s="54"/>
      <c r="U219" s="370"/>
      <c r="V219" s="52"/>
      <c r="W219" s="369">
        <f t="shared" si="84"/>
        <v>0</v>
      </c>
      <c r="X219" s="368">
        <f t="shared" si="85"/>
        <v>0</v>
      </c>
      <c r="Y219" s="49"/>
      <c r="Z219" s="367">
        <f t="shared" si="86"/>
        <v>0</v>
      </c>
      <c r="AA219" s="366">
        <f t="shared" si="87"/>
        <v>0</v>
      </c>
      <c r="AB219" s="16" t="s">
        <v>0</v>
      </c>
      <c r="AC219" s="1"/>
      <c r="AD219" s="1"/>
      <c r="AE219" s="1"/>
      <c r="AF219" s="1"/>
      <c r="AG219" s="284"/>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ht="16.8" thickTop="1" thickBot="1" x14ac:dyDescent="0.3">
      <c r="A220" s="365"/>
      <c r="B220" s="14">
        <f>ROWS(B221:B228)-1</f>
        <v>7</v>
      </c>
      <c r="C220" s="186" t="s">
        <v>2627</v>
      </c>
      <c r="D220" s="12"/>
      <c r="E220" s="12"/>
      <c r="F220" s="364"/>
      <c r="G220" s="10"/>
      <c r="H220" s="100"/>
      <c r="I220" s="99" t="s">
        <v>1521</v>
      </c>
      <c r="J220" s="99" t="s">
        <v>54</v>
      </c>
      <c r="K220" s="363"/>
      <c r="L220" s="6">
        <v>0</v>
      </c>
      <c r="M220" s="97"/>
      <c r="N220" s="380" t="str">
        <f>IF(COUNTIF(M221:M227,"?")&gt;0,"?",IF(AND(O220="◄",P220="►"),"◄►",IF(O220="◄","◄",IF(P220="►","►",""))))</f>
        <v>◄</v>
      </c>
      <c r="O220" s="43" t="str">
        <f>IF(SUM(O221:O227)+1=ROWS(O221:O227)-COUNTIF(O221:O227,"-"),"","◄")</f>
        <v>◄</v>
      </c>
      <c r="P220" s="42" t="str">
        <f>IF(SUM(P221:P227)&gt;0,"►","")</f>
        <v/>
      </c>
      <c r="Q220" s="45"/>
      <c r="R220" s="380" t="str">
        <f>IF(COUNTIF(Q221:Q227,"?")&gt;0,"?",IF(AND(S220="◄",T220="►"),"◄►",IF(S220="◄","◄",IF(T220="►","►",""))))</f>
        <v>◄</v>
      </c>
      <c r="S220" s="43" t="str">
        <f>IF(SUM(S221:S227)+1=ROWS(S221:S227)-COUNTIF(S221:S227,"-"),"","◄")</f>
        <v>◄</v>
      </c>
      <c r="T220" s="42" t="str">
        <f>IF(SUM(T221:T227)&gt;0,"►","")</f>
        <v/>
      </c>
      <c r="U220" s="61">
        <f>ROWS(U221:U228)-1</f>
        <v>7</v>
      </c>
      <c r="V220" s="41">
        <f>SUM(V221:V227)-V228</f>
        <v>0</v>
      </c>
      <c r="W220" s="94" t="s">
        <v>51</v>
      </c>
      <c r="X220" s="93"/>
      <c r="Y220" s="41">
        <f>SUM(Y221:Y227)-Y228</f>
        <v>0</v>
      </c>
      <c r="Z220" s="94" t="s">
        <v>51</v>
      </c>
      <c r="AA220" s="93"/>
      <c r="AB220" s="5" t="s">
        <v>0</v>
      </c>
      <c r="AC220" s="379"/>
    </row>
    <row r="221" spans="1:64" s="283" customFormat="1" ht="13.8" x14ac:dyDescent="0.25">
      <c r="A221" s="413"/>
      <c r="B221" s="37"/>
      <c r="C221" s="377"/>
      <c r="D221" s="376" t="s">
        <v>2628</v>
      </c>
      <c r="E221" s="375"/>
      <c r="F221" s="407">
        <v>1921</v>
      </c>
      <c r="G221" s="373">
        <v>2</v>
      </c>
      <c r="H221" s="372" t="s">
        <v>2629</v>
      </c>
      <c r="I221" s="31" t="s">
        <v>2630</v>
      </c>
      <c r="J221" s="30"/>
      <c r="K221" s="30"/>
      <c r="L221" s="29"/>
      <c r="M221" s="371" t="str">
        <f t="shared" ref="M221:M227" si="88">IF(N221="?","?","")</f>
        <v/>
      </c>
      <c r="N221" s="371" t="str">
        <f t="shared" ref="N221:N227" si="89">IF(AND(O221="",P221&gt;0),"?",IF(O221="","◄",IF(P221&gt;=1,"►","")))</f>
        <v>◄</v>
      </c>
      <c r="O221" s="56"/>
      <c r="P221" s="54"/>
      <c r="Q221" s="371" t="str">
        <f t="shared" ref="Q221:Q227" si="90">IF(R221="?","?","")</f>
        <v/>
      </c>
      <c r="R221" s="371" t="str">
        <f t="shared" ref="R221:R227" si="91">IF(AND(S221="",T221&gt;0),"?",IF(S221="","◄",IF(T221&gt;=1,"►","")))</f>
        <v>◄</v>
      </c>
      <c r="S221" s="55"/>
      <c r="T221" s="54"/>
      <c r="U221" s="370"/>
      <c r="V221" s="52"/>
      <c r="W221" s="369">
        <f t="shared" ref="W221:X227" si="92">(O221*V221)</f>
        <v>0</v>
      </c>
      <c r="X221" s="368">
        <f t="shared" si="92"/>
        <v>0</v>
      </c>
      <c r="Y221" s="49"/>
      <c r="Z221" s="367">
        <f t="shared" ref="Z221:AA227" si="93">(S221*Y221)</f>
        <v>0</v>
      </c>
      <c r="AA221" s="366">
        <f t="shared" si="93"/>
        <v>0</v>
      </c>
      <c r="AB221" s="16" t="s">
        <v>0</v>
      </c>
      <c r="AC221" s="1"/>
      <c r="AD221" s="1"/>
      <c r="AE221" s="1"/>
      <c r="AF221" s="1"/>
      <c r="AG221" s="284"/>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s="283" customFormat="1" ht="13.8" x14ac:dyDescent="0.25">
      <c r="A222" s="413"/>
      <c r="B222" s="37"/>
      <c r="C222" s="377"/>
      <c r="D222" s="376" t="s">
        <v>2631</v>
      </c>
      <c r="E222" s="375"/>
      <c r="F222" s="407">
        <v>1921</v>
      </c>
      <c r="G222" s="373">
        <v>3</v>
      </c>
      <c r="H222" s="372" t="s">
        <v>2632</v>
      </c>
      <c r="I222" s="31"/>
      <c r="J222" s="30"/>
      <c r="K222" s="30"/>
      <c r="L222" s="29"/>
      <c r="M222" s="371" t="str">
        <f t="shared" si="88"/>
        <v/>
      </c>
      <c r="N222" s="371" t="str">
        <f t="shared" si="89"/>
        <v>◄</v>
      </c>
      <c r="O222" s="56"/>
      <c r="P222" s="54"/>
      <c r="Q222" s="371" t="str">
        <f t="shared" si="90"/>
        <v/>
      </c>
      <c r="R222" s="371" t="str">
        <f t="shared" si="91"/>
        <v>◄</v>
      </c>
      <c r="S222" s="55"/>
      <c r="T222" s="54"/>
      <c r="U222" s="370"/>
      <c r="V222" s="52"/>
      <c r="W222" s="369">
        <f t="shared" si="92"/>
        <v>0</v>
      </c>
      <c r="X222" s="368">
        <f t="shared" si="92"/>
        <v>0</v>
      </c>
      <c r="Y222" s="49"/>
      <c r="Z222" s="367">
        <f t="shared" si="93"/>
        <v>0</v>
      </c>
      <c r="AA222" s="366">
        <f t="shared" si="93"/>
        <v>0</v>
      </c>
      <c r="AB222" s="16" t="s">
        <v>0</v>
      </c>
      <c r="AC222" s="1"/>
      <c r="AD222" s="1"/>
      <c r="AE222" s="1"/>
      <c r="AF222" s="1"/>
      <c r="AG222" s="284"/>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s="283" customFormat="1" ht="13.8" x14ac:dyDescent="0.25">
      <c r="A223" s="413"/>
      <c r="B223" s="37"/>
      <c r="C223" s="377"/>
      <c r="D223" s="376" t="s">
        <v>2633</v>
      </c>
      <c r="E223" s="375"/>
      <c r="F223" s="407">
        <v>1921</v>
      </c>
      <c r="G223" s="373">
        <v>4</v>
      </c>
      <c r="H223" s="372" t="s">
        <v>2634</v>
      </c>
      <c r="I223" s="31"/>
      <c r="J223" s="30"/>
      <c r="K223" s="30"/>
      <c r="L223" s="29"/>
      <c r="M223" s="371" t="str">
        <f t="shared" si="88"/>
        <v/>
      </c>
      <c r="N223" s="371" t="str">
        <f t="shared" si="89"/>
        <v>◄</v>
      </c>
      <c r="O223" s="56"/>
      <c r="P223" s="54"/>
      <c r="Q223" s="371" t="str">
        <f t="shared" si="90"/>
        <v/>
      </c>
      <c r="R223" s="371" t="str">
        <f t="shared" si="91"/>
        <v>◄</v>
      </c>
      <c r="S223" s="55"/>
      <c r="T223" s="54"/>
      <c r="U223" s="370"/>
      <c r="V223" s="52"/>
      <c r="W223" s="369">
        <f t="shared" si="92"/>
        <v>0</v>
      </c>
      <c r="X223" s="368">
        <f t="shared" si="92"/>
        <v>0</v>
      </c>
      <c r="Y223" s="49"/>
      <c r="Z223" s="367">
        <f t="shared" si="93"/>
        <v>0</v>
      </c>
      <c r="AA223" s="366">
        <f t="shared" si="93"/>
        <v>0</v>
      </c>
      <c r="AB223" s="16" t="s">
        <v>0</v>
      </c>
      <c r="AC223" s="1"/>
      <c r="AD223" s="1"/>
      <c r="AE223" s="1"/>
      <c r="AF223" s="1"/>
      <c r="AG223" s="284"/>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s="283" customFormat="1" ht="13.8" x14ac:dyDescent="0.25">
      <c r="A224" s="413"/>
      <c r="B224" s="37"/>
      <c r="C224" s="377"/>
      <c r="D224" s="376" t="s">
        <v>2635</v>
      </c>
      <c r="E224" s="375"/>
      <c r="F224" s="407">
        <v>1922</v>
      </c>
      <c r="G224" s="373">
        <v>5</v>
      </c>
      <c r="H224" s="372" t="s">
        <v>2636</v>
      </c>
      <c r="I224" s="31" t="s">
        <v>2637</v>
      </c>
      <c r="J224" s="30"/>
      <c r="K224" s="30"/>
      <c r="L224" s="29"/>
      <c r="M224" s="371" t="str">
        <f t="shared" si="88"/>
        <v/>
      </c>
      <c r="N224" s="371" t="str">
        <f t="shared" si="89"/>
        <v>◄</v>
      </c>
      <c r="O224" s="56"/>
      <c r="P224" s="54"/>
      <c r="Q224" s="371" t="str">
        <f t="shared" si="90"/>
        <v/>
      </c>
      <c r="R224" s="371" t="str">
        <f t="shared" si="91"/>
        <v>◄</v>
      </c>
      <c r="S224" s="55"/>
      <c r="T224" s="54"/>
      <c r="U224" s="370"/>
      <c r="V224" s="52"/>
      <c r="W224" s="369">
        <f t="shared" si="92"/>
        <v>0</v>
      </c>
      <c r="X224" s="368">
        <f t="shared" si="92"/>
        <v>0</v>
      </c>
      <c r="Y224" s="49"/>
      <c r="Z224" s="367">
        <f t="shared" si="93"/>
        <v>0</v>
      </c>
      <c r="AA224" s="366">
        <f t="shared" si="93"/>
        <v>0</v>
      </c>
      <c r="AB224" s="16" t="s">
        <v>0</v>
      </c>
      <c r="AC224" s="1"/>
      <c r="AD224" s="1"/>
      <c r="AE224" s="1"/>
      <c r="AF224" s="1"/>
      <c r="AG224" s="284"/>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1:64" s="283" customFormat="1" ht="13.8" x14ac:dyDescent="0.25">
      <c r="A225" s="413"/>
      <c r="B225" s="37"/>
      <c r="C225" s="377"/>
      <c r="D225" s="376" t="s">
        <v>2638</v>
      </c>
      <c r="E225" s="375"/>
      <c r="F225" s="407">
        <v>1921</v>
      </c>
      <c r="G225" s="373">
        <v>10</v>
      </c>
      <c r="H225" s="372" t="s">
        <v>2639</v>
      </c>
      <c r="I225" s="31"/>
      <c r="J225" s="30"/>
      <c r="K225" s="30"/>
      <c r="L225" s="29"/>
      <c r="M225" s="371" t="str">
        <f t="shared" si="88"/>
        <v/>
      </c>
      <c r="N225" s="371" t="str">
        <f t="shared" si="89"/>
        <v>◄</v>
      </c>
      <c r="O225" s="56"/>
      <c r="P225" s="54"/>
      <c r="Q225" s="371" t="str">
        <f t="shared" si="90"/>
        <v/>
      </c>
      <c r="R225" s="371" t="str">
        <f t="shared" si="91"/>
        <v>◄</v>
      </c>
      <c r="S225" s="55"/>
      <c r="T225" s="54"/>
      <c r="U225" s="370"/>
      <c r="V225" s="52"/>
      <c r="W225" s="369">
        <f t="shared" si="92"/>
        <v>0</v>
      </c>
      <c r="X225" s="368">
        <f t="shared" si="92"/>
        <v>0</v>
      </c>
      <c r="Y225" s="49"/>
      <c r="Z225" s="367">
        <f t="shared" si="93"/>
        <v>0</v>
      </c>
      <c r="AA225" s="366">
        <f t="shared" si="93"/>
        <v>0</v>
      </c>
      <c r="AB225" s="16" t="s">
        <v>0</v>
      </c>
      <c r="AC225" s="1"/>
      <c r="AD225" s="1"/>
      <c r="AE225" s="1"/>
      <c r="AF225" s="1"/>
      <c r="AG225" s="284"/>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1:64" s="283" customFormat="1" ht="13.8" x14ac:dyDescent="0.25">
      <c r="A226" s="413"/>
      <c r="B226" s="37"/>
      <c r="C226" s="377"/>
      <c r="D226" s="376" t="s">
        <v>2640</v>
      </c>
      <c r="E226" s="375"/>
      <c r="F226" s="407">
        <v>1921</v>
      </c>
      <c r="G226" s="373">
        <v>15</v>
      </c>
      <c r="H226" s="372" t="s">
        <v>2641</v>
      </c>
      <c r="I226" s="31"/>
      <c r="J226" s="30"/>
      <c r="K226" s="30"/>
      <c r="L226" s="29"/>
      <c r="M226" s="371" t="str">
        <f t="shared" si="88"/>
        <v/>
      </c>
      <c r="N226" s="371" t="str">
        <f t="shared" si="89"/>
        <v>◄</v>
      </c>
      <c r="O226" s="56"/>
      <c r="P226" s="54"/>
      <c r="Q226" s="371" t="str">
        <f t="shared" si="90"/>
        <v/>
      </c>
      <c r="R226" s="371" t="str">
        <f t="shared" si="91"/>
        <v>◄</v>
      </c>
      <c r="S226" s="55"/>
      <c r="T226" s="54"/>
      <c r="U226" s="370"/>
      <c r="V226" s="52"/>
      <c r="W226" s="369">
        <f t="shared" si="92"/>
        <v>0</v>
      </c>
      <c r="X226" s="368">
        <f t="shared" si="92"/>
        <v>0</v>
      </c>
      <c r="Y226" s="49"/>
      <c r="Z226" s="367">
        <f t="shared" si="93"/>
        <v>0</v>
      </c>
      <c r="AA226" s="366">
        <f t="shared" si="93"/>
        <v>0</v>
      </c>
      <c r="AB226" s="16" t="s">
        <v>0</v>
      </c>
      <c r="AC226" s="1"/>
      <c r="AD226" s="1"/>
      <c r="AE226" s="1"/>
      <c r="AF226" s="1"/>
      <c r="AG226" s="284"/>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1:64" s="283" customFormat="1" thickBot="1" x14ac:dyDescent="0.3">
      <c r="A227" s="413"/>
      <c r="B227" s="37"/>
      <c r="C227" s="377"/>
      <c r="D227" s="376" t="s">
        <v>2642</v>
      </c>
      <c r="E227" s="375"/>
      <c r="F227" s="407">
        <v>1921</v>
      </c>
      <c r="G227" s="373">
        <v>20</v>
      </c>
      <c r="H227" s="372" t="s">
        <v>2643</v>
      </c>
      <c r="I227" s="31"/>
      <c r="J227" s="30"/>
      <c r="K227" s="30"/>
      <c r="L227" s="29"/>
      <c r="M227" s="371" t="str">
        <f t="shared" si="88"/>
        <v/>
      </c>
      <c r="N227" s="371" t="str">
        <f t="shared" si="89"/>
        <v>◄</v>
      </c>
      <c r="O227" s="56"/>
      <c r="P227" s="54"/>
      <c r="Q227" s="371" t="str">
        <f t="shared" si="90"/>
        <v/>
      </c>
      <c r="R227" s="371" t="str">
        <f t="shared" si="91"/>
        <v>◄</v>
      </c>
      <c r="S227" s="55"/>
      <c r="T227" s="54"/>
      <c r="U227" s="370"/>
      <c r="V227" s="52"/>
      <c r="W227" s="369">
        <f t="shared" si="92"/>
        <v>0</v>
      </c>
      <c r="X227" s="368">
        <f t="shared" si="92"/>
        <v>0</v>
      </c>
      <c r="Y227" s="49"/>
      <c r="Z227" s="367">
        <f t="shared" si="93"/>
        <v>0</v>
      </c>
      <c r="AA227" s="366">
        <f t="shared" si="93"/>
        <v>0</v>
      </c>
      <c r="AB227" s="16" t="s">
        <v>0</v>
      </c>
      <c r="AC227" s="1"/>
      <c r="AD227" s="1"/>
      <c r="AE227" s="1"/>
      <c r="AF227" s="1"/>
      <c r="AG227" s="284"/>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1:64" ht="16.8" thickTop="1" thickBot="1" x14ac:dyDescent="0.3">
      <c r="A228" s="365"/>
      <c r="B228" s="14">
        <f>ROWS(B229:B240)-1</f>
        <v>11</v>
      </c>
      <c r="C228" s="186" t="s">
        <v>2644</v>
      </c>
      <c r="D228" s="12"/>
      <c r="E228" s="12"/>
      <c r="F228" s="364"/>
      <c r="G228" s="10"/>
      <c r="H228" s="100"/>
      <c r="I228" s="363" t="s">
        <v>1520</v>
      </c>
      <c r="J228" s="99" t="s">
        <v>54</v>
      </c>
      <c r="K228" s="363"/>
      <c r="L228" s="411" t="s">
        <v>4572</v>
      </c>
      <c r="M228" s="97"/>
      <c r="N228" s="380" t="str">
        <f>IF(COUNTIF(M229:M239,"?")&gt;0,"?",IF(AND(O228="◄",P228="►"),"◄►",IF(O228="◄","◄",IF(P228="►","►",""))))</f>
        <v>◄</v>
      </c>
      <c r="O228" s="43" t="str">
        <f>IF(SUM(O229:O239)+1=ROWS(O229:O239)-COUNTIF(O229:O239,"-"),"","◄")</f>
        <v>◄</v>
      </c>
      <c r="P228" s="42" t="str">
        <f>IF(SUM(P229:P239)&gt;0,"►","")</f>
        <v/>
      </c>
      <c r="Q228" s="45"/>
      <c r="R228" s="380" t="str">
        <f>IF(COUNTIF(Q229:Q239,"?")&gt;0,"?",IF(AND(S228="◄",T228="►"),"◄►",IF(S228="◄","◄",IF(T228="►","►",""))))</f>
        <v>◄</v>
      </c>
      <c r="S228" s="43" t="str">
        <f>IF(SUM(S229:S239)+1=ROWS(S229:S239)-COUNTIF(S229:S239,"-"),"","◄")</f>
        <v>◄</v>
      </c>
      <c r="T228" s="42" t="str">
        <f>IF(SUM(T229:T239)&gt;0,"►","")</f>
        <v/>
      </c>
      <c r="U228" s="61">
        <f>ROWS(U229:U240)-1</f>
        <v>11</v>
      </c>
      <c r="V228" s="41">
        <f>SUM(V229:V239)-V240</f>
        <v>0</v>
      </c>
      <c r="W228" s="94" t="s">
        <v>51</v>
      </c>
      <c r="X228" s="93"/>
      <c r="Y228" s="41">
        <f>SUM(Y229:Y239)-Y240</f>
        <v>0</v>
      </c>
      <c r="Z228" s="94" t="s">
        <v>51</v>
      </c>
      <c r="AA228" s="93"/>
      <c r="AB228" s="5" t="s">
        <v>0</v>
      </c>
      <c r="AC228" s="379"/>
    </row>
    <row r="229" spans="1:64" s="283" customFormat="1" ht="13.8" x14ac:dyDescent="0.25">
      <c r="A229" s="413"/>
      <c r="B229" s="37"/>
      <c r="C229" s="377"/>
      <c r="D229" s="376" t="s">
        <v>2645</v>
      </c>
      <c r="E229" s="375"/>
      <c r="F229" s="407" t="s">
        <v>1519</v>
      </c>
      <c r="G229" s="373">
        <v>0.05</v>
      </c>
      <c r="H229" s="372" t="s">
        <v>2646</v>
      </c>
      <c r="I229" s="31"/>
      <c r="J229" s="30"/>
      <c r="K229" s="30"/>
      <c r="L229" s="29"/>
      <c r="M229" s="371" t="str">
        <f t="shared" ref="M229:M239" si="94">IF(N229="?","?","")</f>
        <v/>
      </c>
      <c r="N229" s="371" t="str">
        <f t="shared" ref="N229:N239" si="95">IF(AND(O229="",P229&gt;0),"?",IF(O229="","◄",IF(P229&gt;=1,"►","")))</f>
        <v>◄</v>
      </c>
      <c r="O229" s="56"/>
      <c r="P229" s="54"/>
      <c r="Q229" s="371" t="str">
        <f t="shared" ref="Q229:Q239" si="96">IF(R229="?","?","")</f>
        <v/>
      </c>
      <c r="R229" s="371" t="str">
        <f t="shared" ref="R229:R239" si="97">IF(AND(S229="",T229&gt;0),"?",IF(S229="","◄",IF(T229&gt;=1,"►","")))</f>
        <v>◄</v>
      </c>
      <c r="S229" s="55"/>
      <c r="T229" s="54"/>
      <c r="U229" s="370"/>
      <c r="V229" s="52"/>
      <c r="W229" s="369">
        <f t="shared" ref="W229:W239" si="98">(O229*V229)</f>
        <v>0</v>
      </c>
      <c r="X229" s="368">
        <f t="shared" ref="X229:X239" si="99">(P229*W229)</f>
        <v>0</v>
      </c>
      <c r="Y229" s="49"/>
      <c r="Z229" s="367">
        <f t="shared" ref="Z229:Z239" si="100">(S229*Y229)</f>
        <v>0</v>
      </c>
      <c r="AA229" s="366">
        <f t="shared" ref="AA229:AA239" si="101">(T229*Z229)</f>
        <v>0</v>
      </c>
      <c r="AB229" s="16" t="s">
        <v>0</v>
      </c>
      <c r="AC229" s="1"/>
      <c r="AD229" s="1"/>
      <c r="AE229" s="1"/>
      <c r="AF229" s="1"/>
      <c r="AG229" s="284"/>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1:64" s="283" customFormat="1" ht="13.8" x14ac:dyDescent="0.25">
      <c r="A230" s="413"/>
      <c r="B230" s="37"/>
      <c r="C230" s="377"/>
      <c r="D230" s="376" t="s">
        <v>2647</v>
      </c>
      <c r="E230" s="375"/>
      <c r="F230" s="407" t="s">
        <v>1519</v>
      </c>
      <c r="G230" s="373">
        <v>0.1</v>
      </c>
      <c r="H230" s="372" t="s">
        <v>2648</v>
      </c>
      <c r="I230" s="31"/>
      <c r="J230" s="30"/>
      <c r="K230" s="30"/>
      <c r="L230" s="29"/>
      <c r="M230" s="371" t="str">
        <f t="shared" si="94"/>
        <v/>
      </c>
      <c r="N230" s="371" t="str">
        <f t="shared" si="95"/>
        <v>◄</v>
      </c>
      <c r="O230" s="56"/>
      <c r="P230" s="54"/>
      <c r="Q230" s="371" t="str">
        <f t="shared" si="96"/>
        <v/>
      </c>
      <c r="R230" s="371" t="str">
        <f t="shared" si="97"/>
        <v>◄</v>
      </c>
      <c r="S230" s="55"/>
      <c r="T230" s="54"/>
      <c r="U230" s="370"/>
      <c r="V230" s="52"/>
      <c r="W230" s="369">
        <f t="shared" si="98"/>
        <v>0</v>
      </c>
      <c r="X230" s="368">
        <f t="shared" si="99"/>
        <v>0</v>
      </c>
      <c r="Y230" s="49"/>
      <c r="Z230" s="367">
        <f t="shared" si="100"/>
        <v>0</v>
      </c>
      <c r="AA230" s="366">
        <f t="shared" si="101"/>
        <v>0</v>
      </c>
      <c r="AB230" s="16" t="s">
        <v>0</v>
      </c>
      <c r="AC230" s="1"/>
      <c r="AD230" s="1"/>
      <c r="AE230" s="1"/>
      <c r="AF230" s="1"/>
      <c r="AG230" s="284"/>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1:64" s="283" customFormat="1" ht="13.8" x14ac:dyDescent="0.25">
      <c r="A231" s="413"/>
      <c r="B231" s="37"/>
      <c r="C231" s="377"/>
      <c r="D231" s="376" t="s">
        <v>2649</v>
      </c>
      <c r="E231" s="375"/>
      <c r="F231" s="407" t="s">
        <v>1519</v>
      </c>
      <c r="G231" s="373">
        <v>0.15</v>
      </c>
      <c r="H231" s="372" t="s">
        <v>2650</v>
      </c>
      <c r="I231" s="31"/>
      <c r="J231" s="30"/>
      <c r="K231" s="30"/>
      <c r="L231" s="29"/>
      <c r="M231" s="371" t="str">
        <f t="shared" si="94"/>
        <v/>
      </c>
      <c r="N231" s="371" t="str">
        <f t="shared" si="95"/>
        <v>◄</v>
      </c>
      <c r="O231" s="56"/>
      <c r="P231" s="54"/>
      <c r="Q231" s="371" t="str">
        <f t="shared" si="96"/>
        <v/>
      </c>
      <c r="R231" s="371" t="str">
        <f t="shared" si="97"/>
        <v>◄</v>
      </c>
      <c r="S231" s="55"/>
      <c r="T231" s="54"/>
      <c r="U231" s="370"/>
      <c r="V231" s="52"/>
      <c r="W231" s="369">
        <f t="shared" si="98"/>
        <v>0</v>
      </c>
      <c r="X231" s="368">
        <f t="shared" si="99"/>
        <v>0</v>
      </c>
      <c r="Y231" s="49"/>
      <c r="Z231" s="367">
        <f t="shared" si="100"/>
        <v>0</v>
      </c>
      <c r="AA231" s="366">
        <f t="shared" si="101"/>
        <v>0</v>
      </c>
      <c r="AB231" s="16" t="s">
        <v>0</v>
      </c>
      <c r="AC231" s="1"/>
      <c r="AD231" s="1"/>
      <c r="AE231" s="1"/>
      <c r="AF231" s="1"/>
      <c r="AG231" s="284"/>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1:64" s="283" customFormat="1" ht="13.8" x14ac:dyDescent="0.25">
      <c r="A232" s="413"/>
      <c r="B232" s="37"/>
      <c r="C232" s="377"/>
      <c r="D232" s="376" t="s">
        <v>2651</v>
      </c>
      <c r="E232" s="375"/>
      <c r="F232" s="407" t="s">
        <v>1519</v>
      </c>
      <c r="G232" s="373">
        <v>0.2</v>
      </c>
      <c r="H232" s="372" t="s">
        <v>2652</v>
      </c>
      <c r="I232" s="31"/>
      <c r="J232" s="30"/>
      <c r="K232" s="30"/>
      <c r="L232" s="29"/>
      <c r="M232" s="371" t="str">
        <f t="shared" si="94"/>
        <v/>
      </c>
      <c r="N232" s="371" t="str">
        <f t="shared" si="95"/>
        <v>◄</v>
      </c>
      <c r="O232" s="56"/>
      <c r="P232" s="54"/>
      <c r="Q232" s="371" t="str">
        <f t="shared" si="96"/>
        <v/>
      </c>
      <c r="R232" s="371" t="str">
        <f t="shared" si="97"/>
        <v>◄</v>
      </c>
      <c r="S232" s="55"/>
      <c r="T232" s="54"/>
      <c r="U232" s="370"/>
      <c r="V232" s="52"/>
      <c r="W232" s="369">
        <f t="shared" si="98"/>
        <v>0</v>
      </c>
      <c r="X232" s="368">
        <f t="shared" si="99"/>
        <v>0</v>
      </c>
      <c r="Y232" s="49"/>
      <c r="Z232" s="367">
        <f t="shared" si="100"/>
        <v>0</v>
      </c>
      <c r="AA232" s="366">
        <f t="shared" si="101"/>
        <v>0</v>
      </c>
      <c r="AB232" s="16" t="s">
        <v>0</v>
      </c>
      <c r="AC232" s="1"/>
      <c r="AD232" s="1"/>
      <c r="AE232" s="1"/>
      <c r="AF232" s="1"/>
      <c r="AG232" s="284"/>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1:64" s="283" customFormat="1" ht="16.2" customHeight="1" x14ac:dyDescent="0.25">
      <c r="A233" s="413"/>
      <c r="B233" s="37"/>
      <c r="C233" s="377"/>
      <c r="D233" s="376" t="s">
        <v>2653</v>
      </c>
      <c r="E233" s="375"/>
      <c r="F233" s="407" t="s">
        <v>1519</v>
      </c>
      <c r="G233" s="373">
        <v>0.3</v>
      </c>
      <c r="H233" s="372" t="s">
        <v>2654</v>
      </c>
      <c r="I233" s="31"/>
      <c r="J233" s="30"/>
      <c r="K233" s="30"/>
      <c r="L233" s="29"/>
      <c r="M233" s="371" t="str">
        <f t="shared" si="94"/>
        <v/>
      </c>
      <c r="N233" s="371" t="str">
        <f t="shared" si="95"/>
        <v>◄</v>
      </c>
      <c r="O233" s="56"/>
      <c r="P233" s="54"/>
      <c r="Q233" s="371" t="str">
        <f t="shared" si="96"/>
        <v/>
      </c>
      <c r="R233" s="371" t="str">
        <f t="shared" si="97"/>
        <v>◄</v>
      </c>
      <c r="S233" s="55"/>
      <c r="T233" s="54"/>
      <c r="U233" s="370"/>
      <c r="V233" s="52"/>
      <c r="W233" s="369">
        <f t="shared" si="98"/>
        <v>0</v>
      </c>
      <c r="X233" s="368">
        <f t="shared" si="99"/>
        <v>0</v>
      </c>
      <c r="Y233" s="49"/>
      <c r="Z233" s="367">
        <f t="shared" si="100"/>
        <v>0</v>
      </c>
      <c r="AA233" s="366">
        <f t="shared" si="101"/>
        <v>0</v>
      </c>
      <c r="AB233" s="16" t="s">
        <v>0</v>
      </c>
      <c r="AC233" s="1"/>
      <c r="AD233" s="1"/>
      <c r="AE233" s="1"/>
      <c r="AF233" s="1"/>
      <c r="AG233" s="284"/>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1:64" s="283" customFormat="1" ht="13.8" x14ac:dyDescent="0.25">
      <c r="A234" s="413"/>
      <c r="B234" s="37"/>
      <c r="C234" s="377"/>
      <c r="D234" s="376" t="s">
        <v>2655</v>
      </c>
      <c r="E234" s="375"/>
      <c r="F234" s="407" t="s">
        <v>1519</v>
      </c>
      <c r="G234" s="373">
        <v>0.4</v>
      </c>
      <c r="H234" s="372" t="s">
        <v>2656</v>
      </c>
      <c r="I234" s="31"/>
      <c r="J234" s="30"/>
      <c r="K234" s="30"/>
      <c r="L234" s="29"/>
      <c r="M234" s="371" t="str">
        <f t="shared" si="94"/>
        <v/>
      </c>
      <c r="N234" s="371" t="str">
        <f t="shared" si="95"/>
        <v>◄</v>
      </c>
      <c r="O234" s="56"/>
      <c r="P234" s="54"/>
      <c r="Q234" s="371" t="str">
        <f t="shared" si="96"/>
        <v/>
      </c>
      <c r="R234" s="371" t="str">
        <f t="shared" si="97"/>
        <v>◄</v>
      </c>
      <c r="S234" s="55"/>
      <c r="T234" s="54"/>
      <c r="U234" s="370"/>
      <c r="V234" s="52"/>
      <c r="W234" s="369">
        <f t="shared" si="98"/>
        <v>0</v>
      </c>
      <c r="X234" s="368">
        <f t="shared" si="99"/>
        <v>0</v>
      </c>
      <c r="Y234" s="49"/>
      <c r="Z234" s="367">
        <f t="shared" si="100"/>
        <v>0</v>
      </c>
      <c r="AA234" s="366">
        <f t="shared" si="101"/>
        <v>0</v>
      </c>
      <c r="AB234" s="16" t="s">
        <v>0</v>
      </c>
      <c r="AC234" s="1"/>
      <c r="AD234" s="1"/>
      <c r="AE234" s="1"/>
      <c r="AF234" s="1"/>
      <c r="AG234" s="284"/>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1:64" s="283" customFormat="1" ht="13.8" x14ac:dyDescent="0.25">
      <c r="A235" s="413"/>
      <c r="B235" s="37"/>
      <c r="C235" s="377"/>
      <c r="D235" s="376" t="s">
        <v>2657</v>
      </c>
      <c r="E235" s="375"/>
      <c r="F235" s="407" t="s">
        <v>1519</v>
      </c>
      <c r="G235" s="373">
        <v>0.5</v>
      </c>
      <c r="H235" s="372" t="s">
        <v>2658</v>
      </c>
      <c r="I235" s="31"/>
      <c r="J235" s="30"/>
      <c r="K235" s="30"/>
      <c r="L235" s="29"/>
      <c r="M235" s="371" t="str">
        <f t="shared" si="94"/>
        <v/>
      </c>
      <c r="N235" s="371" t="str">
        <f t="shared" si="95"/>
        <v>◄</v>
      </c>
      <c r="O235" s="56"/>
      <c r="P235" s="54"/>
      <c r="Q235" s="371" t="str">
        <f t="shared" si="96"/>
        <v/>
      </c>
      <c r="R235" s="371" t="str">
        <f t="shared" si="97"/>
        <v>◄</v>
      </c>
      <c r="S235" s="55"/>
      <c r="T235" s="54"/>
      <c r="U235" s="370"/>
      <c r="V235" s="52"/>
      <c r="W235" s="369">
        <f t="shared" si="98"/>
        <v>0</v>
      </c>
      <c r="X235" s="368">
        <f t="shared" si="99"/>
        <v>0</v>
      </c>
      <c r="Y235" s="49"/>
      <c r="Z235" s="367">
        <f t="shared" si="100"/>
        <v>0</v>
      </c>
      <c r="AA235" s="366">
        <f t="shared" si="101"/>
        <v>0</v>
      </c>
      <c r="AB235" s="16" t="s">
        <v>0</v>
      </c>
      <c r="AC235" s="1"/>
      <c r="AD235" s="1"/>
      <c r="AE235" s="1"/>
      <c r="AF235" s="1"/>
      <c r="AG235" s="284"/>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1:64" s="283" customFormat="1" ht="13.8" x14ac:dyDescent="0.25">
      <c r="A236" s="413"/>
      <c r="B236" s="37"/>
      <c r="C236" s="377"/>
      <c r="D236" s="376" t="s">
        <v>2659</v>
      </c>
      <c r="E236" s="375"/>
      <c r="F236" s="407" t="s">
        <v>1519</v>
      </c>
      <c r="G236" s="373">
        <v>0.6</v>
      </c>
      <c r="H236" s="372" t="s">
        <v>2660</v>
      </c>
      <c r="I236" s="31"/>
      <c r="J236" s="30"/>
      <c r="K236" s="30"/>
      <c r="L236" s="29"/>
      <c r="M236" s="371" t="str">
        <f t="shared" si="94"/>
        <v/>
      </c>
      <c r="N236" s="371" t="str">
        <f t="shared" si="95"/>
        <v>◄</v>
      </c>
      <c r="O236" s="56"/>
      <c r="P236" s="54"/>
      <c r="Q236" s="371" t="str">
        <f t="shared" si="96"/>
        <v/>
      </c>
      <c r="R236" s="371" t="str">
        <f t="shared" si="97"/>
        <v>◄</v>
      </c>
      <c r="S236" s="55"/>
      <c r="T236" s="54"/>
      <c r="U236" s="370"/>
      <c r="V236" s="52"/>
      <c r="W236" s="369">
        <f t="shared" si="98"/>
        <v>0</v>
      </c>
      <c r="X236" s="368">
        <f t="shared" si="99"/>
        <v>0</v>
      </c>
      <c r="Y236" s="49"/>
      <c r="Z236" s="367">
        <f t="shared" si="100"/>
        <v>0</v>
      </c>
      <c r="AA236" s="366">
        <f t="shared" si="101"/>
        <v>0</v>
      </c>
      <c r="AB236" s="16" t="s">
        <v>0</v>
      </c>
      <c r="AC236" s="1"/>
      <c r="AD236" s="1"/>
      <c r="AE236" s="1"/>
      <c r="AF236" s="1"/>
      <c r="AG236" s="284"/>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1:64" s="283" customFormat="1" ht="13.8" x14ac:dyDescent="0.25">
      <c r="A237" s="413"/>
      <c r="B237" s="37"/>
      <c r="C237" s="377"/>
      <c r="D237" s="376" t="s">
        <v>2661</v>
      </c>
      <c r="E237" s="375"/>
      <c r="F237" s="407" t="s">
        <v>1519</v>
      </c>
      <c r="G237" s="373">
        <v>0.7</v>
      </c>
      <c r="H237" s="372" t="s">
        <v>2662</v>
      </c>
      <c r="I237" s="31"/>
      <c r="J237" s="30"/>
      <c r="K237" s="30"/>
      <c r="L237" s="29"/>
      <c r="M237" s="371" t="str">
        <f t="shared" si="94"/>
        <v/>
      </c>
      <c r="N237" s="371" t="str">
        <f t="shared" si="95"/>
        <v>◄</v>
      </c>
      <c r="O237" s="56"/>
      <c r="P237" s="54"/>
      <c r="Q237" s="371" t="str">
        <f t="shared" si="96"/>
        <v/>
      </c>
      <c r="R237" s="371" t="str">
        <f t="shared" si="97"/>
        <v>◄</v>
      </c>
      <c r="S237" s="55"/>
      <c r="T237" s="54"/>
      <c r="U237" s="370"/>
      <c r="V237" s="52"/>
      <c r="W237" s="369">
        <f t="shared" si="98"/>
        <v>0</v>
      </c>
      <c r="X237" s="368">
        <f t="shared" si="99"/>
        <v>0</v>
      </c>
      <c r="Y237" s="49"/>
      <c r="Z237" s="367">
        <f t="shared" si="100"/>
        <v>0</v>
      </c>
      <c r="AA237" s="366">
        <f t="shared" si="101"/>
        <v>0</v>
      </c>
      <c r="AB237" s="16" t="s">
        <v>0</v>
      </c>
      <c r="AC237" s="1"/>
      <c r="AD237" s="1"/>
      <c r="AE237" s="1"/>
      <c r="AF237" s="1"/>
      <c r="AG237" s="284"/>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1:64" s="283" customFormat="1" ht="13.8" x14ac:dyDescent="0.25">
      <c r="A238" s="413"/>
      <c r="B238" s="37"/>
      <c r="C238" s="377"/>
      <c r="D238" s="376" t="s">
        <v>2663</v>
      </c>
      <c r="E238" s="375"/>
      <c r="F238" s="407" t="s">
        <v>1519</v>
      </c>
      <c r="G238" s="373">
        <v>0.8</v>
      </c>
      <c r="H238" s="372" t="s">
        <v>2664</v>
      </c>
      <c r="I238" s="31"/>
      <c r="J238" s="30"/>
      <c r="K238" s="30"/>
      <c r="L238" s="29"/>
      <c r="M238" s="371" t="str">
        <f t="shared" si="94"/>
        <v/>
      </c>
      <c r="N238" s="371" t="str">
        <f t="shared" si="95"/>
        <v>◄</v>
      </c>
      <c r="O238" s="56"/>
      <c r="P238" s="54"/>
      <c r="Q238" s="371" t="str">
        <f t="shared" si="96"/>
        <v/>
      </c>
      <c r="R238" s="371" t="str">
        <f t="shared" si="97"/>
        <v>◄</v>
      </c>
      <c r="S238" s="55"/>
      <c r="T238" s="54"/>
      <c r="U238" s="370"/>
      <c r="V238" s="52"/>
      <c r="W238" s="369">
        <f t="shared" si="98"/>
        <v>0</v>
      </c>
      <c r="X238" s="368">
        <f t="shared" si="99"/>
        <v>0</v>
      </c>
      <c r="Y238" s="49"/>
      <c r="Z238" s="367">
        <f t="shared" si="100"/>
        <v>0</v>
      </c>
      <c r="AA238" s="366">
        <f t="shared" si="101"/>
        <v>0</v>
      </c>
      <c r="AB238" s="16" t="s">
        <v>0</v>
      </c>
      <c r="AC238" s="1"/>
      <c r="AD238" s="1"/>
      <c r="AE238" s="1"/>
      <c r="AF238" s="1"/>
      <c r="AG238" s="284"/>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1:64" s="283" customFormat="1" thickBot="1" x14ac:dyDescent="0.3">
      <c r="A239" s="413"/>
      <c r="B239" s="37"/>
      <c r="C239" s="377"/>
      <c r="D239" s="376" t="s">
        <v>2665</v>
      </c>
      <c r="E239" s="375"/>
      <c r="F239" s="407" t="s">
        <v>1519</v>
      </c>
      <c r="G239" s="373">
        <v>0.9</v>
      </c>
      <c r="H239" s="372" t="s">
        <v>2666</v>
      </c>
      <c r="I239" s="31"/>
      <c r="J239" s="30"/>
      <c r="K239" s="30"/>
      <c r="L239" s="29"/>
      <c r="M239" s="371" t="str">
        <f t="shared" si="94"/>
        <v/>
      </c>
      <c r="N239" s="371" t="str">
        <f t="shared" si="95"/>
        <v>◄</v>
      </c>
      <c r="O239" s="56"/>
      <c r="P239" s="54"/>
      <c r="Q239" s="371" t="str">
        <f t="shared" si="96"/>
        <v/>
      </c>
      <c r="R239" s="371" t="str">
        <f t="shared" si="97"/>
        <v>◄</v>
      </c>
      <c r="S239" s="55"/>
      <c r="T239" s="54"/>
      <c r="U239" s="370"/>
      <c r="V239" s="52"/>
      <c r="W239" s="369">
        <f t="shared" si="98"/>
        <v>0</v>
      </c>
      <c r="X239" s="368">
        <f t="shared" si="99"/>
        <v>0</v>
      </c>
      <c r="Y239" s="49"/>
      <c r="Z239" s="367">
        <f t="shared" si="100"/>
        <v>0</v>
      </c>
      <c r="AA239" s="366">
        <f t="shared" si="101"/>
        <v>0</v>
      </c>
      <c r="AB239" s="16" t="s">
        <v>0</v>
      </c>
      <c r="AC239" s="1"/>
      <c r="AD239" s="1"/>
      <c r="AE239" s="1"/>
      <c r="AF239" s="1"/>
      <c r="AG239" s="284"/>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1:64" ht="12.6" customHeight="1" thickTop="1" thickBot="1" x14ac:dyDescent="0.3">
      <c r="A240" s="365"/>
      <c r="B240" s="14">
        <f>ROWS(B241:B268)-1</f>
        <v>27</v>
      </c>
      <c r="C240" s="990" t="s">
        <v>2667</v>
      </c>
      <c r="D240" s="991"/>
      <c r="E240" s="991"/>
      <c r="F240" s="991"/>
      <c r="G240" s="991"/>
      <c r="H240" s="991"/>
      <c r="I240" s="99">
        <v>10502</v>
      </c>
      <c r="J240" s="99"/>
      <c r="K240" s="363"/>
      <c r="L240" s="6">
        <v>0</v>
      </c>
      <c r="M240" s="97"/>
      <c r="N240" s="380" t="str">
        <f>IF(COUNTIF(M241:M260,"?")&gt;0,"?",IF(AND(O240="◄",P240="►"),"◄►",IF(O240="◄","◄",IF(P240="►","►",""))))</f>
        <v>◄</v>
      </c>
      <c r="O240" s="43" t="str">
        <f>IF(SUM(O241:O260)+1=ROWS(O241:O260)-COUNTIF(O241:O260,"-"),"","◄")</f>
        <v>◄</v>
      </c>
      <c r="P240" s="42" t="str">
        <f>IF(SUM(P241:P260)&gt;0,"►","")</f>
        <v/>
      </c>
      <c r="Q240" s="45"/>
      <c r="R240" s="380" t="str">
        <f>IF(COUNTIF(Q241:Q260,"?")&gt;0,"?",IF(AND(S240="◄",T240="►"),"◄►",IF(S240="◄","◄",IF(T240="►","►",""))))</f>
        <v>◄</v>
      </c>
      <c r="S240" s="43" t="str">
        <f>IF(SUM(S241:S260)+1=ROWS(S241:S260)-COUNTIF(S241:S260,"-"),"","◄")</f>
        <v>◄</v>
      </c>
      <c r="T240" s="42" t="str">
        <f>IF(SUM(T241:T260)&gt;0,"►","")</f>
        <v/>
      </c>
      <c r="U240" s="61">
        <f>ROWS(U241:U268)-1</f>
        <v>27</v>
      </c>
      <c r="V240" s="41">
        <f>SUM(V241:V260)-V268</f>
        <v>0</v>
      </c>
      <c r="W240" s="94" t="s">
        <v>51</v>
      </c>
      <c r="X240" s="93"/>
      <c r="Y240" s="41">
        <f>SUM(Y241:Y260)-Y268</f>
        <v>0</v>
      </c>
      <c r="Z240" s="94" t="s">
        <v>51</v>
      </c>
      <c r="AA240" s="93"/>
      <c r="AB240" s="5" t="s">
        <v>0</v>
      </c>
      <c r="AC240" s="379"/>
    </row>
    <row r="241" spans="1:64" s="283" customFormat="1" ht="13.2" customHeight="1" x14ac:dyDescent="0.25">
      <c r="A241" s="413"/>
      <c r="B241" s="37"/>
      <c r="C241" s="377"/>
      <c r="D241" s="376" t="s">
        <v>2668</v>
      </c>
      <c r="E241" s="375"/>
      <c r="F241" s="407">
        <v>1928</v>
      </c>
      <c r="G241" s="373">
        <v>1</v>
      </c>
      <c r="H241" s="372" t="s">
        <v>2669</v>
      </c>
      <c r="I241" s="31"/>
      <c r="J241" s="30"/>
      <c r="K241" s="30"/>
      <c r="L241" s="29"/>
      <c r="M241" s="371" t="str">
        <f t="shared" ref="M241:M267" si="102">IF(N241="?","?","")</f>
        <v/>
      </c>
      <c r="N241" s="371" t="str">
        <f t="shared" ref="N241:N267" si="103">IF(AND(O241="",P241&gt;0),"?",IF(O241="","◄",IF(P241&gt;=1,"►","")))</f>
        <v>◄</v>
      </c>
      <c r="O241" s="56"/>
      <c r="P241" s="54"/>
      <c r="Q241" s="371" t="str">
        <f t="shared" ref="Q241:Q267" si="104">IF(R241="?","?","")</f>
        <v/>
      </c>
      <c r="R241" s="371" t="str">
        <f t="shared" ref="R241:R267" si="105">IF(AND(S241="",T241&gt;0),"?",IF(S241="","◄",IF(T241&gt;=1,"►","")))</f>
        <v>◄</v>
      </c>
      <c r="S241" s="55"/>
      <c r="T241" s="54"/>
      <c r="U241" s="370"/>
      <c r="V241" s="52"/>
      <c r="W241" s="369">
        <f t="shared" ref="W241:W267" si="106">(O241*V241)</f>
        <v>0</v>
      </c>
      <c r="X241" s="368">
        <f t="shared" ref="X241:X267" si="107">(P241*W241)</f>
        <v>0</v>
      </c>
      <c r="Y241" s="49"/>
      <c r="Z241" s="367">
        <f t="shared" ref="Z241:Z267" si="108">(S241*Y241)</f>
        <v>0</v>
      </c>
      <c r="AA241" s="366">
        <f t="shared" ref="AA241:AA267" si="109">(T241*Z241)</f>
        <v>0</v>
      </c>
      <c r="AB241" s="16" t="s">
        <v>0</v>
      </c>
      <c r="AC241" s="1"/>
      <c r="AD241" s="1"/>
      <c r="AE241" s="1"/>
      <c r="AF241" s="1"/>
      <c r="AG241" s="284"/>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s="283" customFormat="1" ht="13.8" x14ac:dyDescent="0.25">
      <c r="A242" s="413">
        <v>1</v>
      </c>
      <c r="B242" s="37"/>
      <c r="C242" s="377"/>
      <c r="D242" s="402" t="s">
        <v>2670</v>
      </c>
      <c r="E242" s="401"/>
      <c r="F242" s="407">
        <v>1928</v>
      </c>
      <c r="G242" s="373">
        <v>1</v>
      </c>
      <c r="H242" s="372" t="s">
        <v>2671</v>
      </c>
      <c r="I242" s="31"/>
      <c r="J242" s="30"/>
      <c r="K242" s="30"/>
      <c r="L242" s="29"/>
      <c r="M242" s="371" t="str">
        <f t="shared" si="102"/>
        <v/>
      </c>
      <c r="N242" s="371" t="str">
        <f t="shared" si="103"/>
        <v>◄</v>
      </c>
      <c r="O242" s="56"/>
      <c r="P242" s="54"/>
      <c r="Q242" s="371" t="str">
        <f t="shared" si="104"/>
        <v/>
      </c>
      <c r="R242" s="371" t="str">
        <f t="shared" si="105"/>
        <v>◄</v>
      </c>
      <c r="S242" s="55"/>
      <c r="T242" s="54"/>
      <c r="U242" s="370"/>
      <c r="V242" s="52"/>
      <c r="W242" s="369">
        <f t="shared" si="106"/>
        <v>0</v>
      </c>
      <c r="X242" s="368">
        <f t="shared" si="107"/>
        <v>0</v>
      </c>
      <c r="Y242" s="49"/>
      <c r="Z242" s="367">
        <f t="shared" si="108"/>
        <v>0</v>
      </c>
      <c r="AA242" s="366">
        <f t="shared" si="109"/>
        <v>0</v>
      </c>
      <c r="AB242" s="16" t="s">
        <v>0</v>
      </c>
      <c r="AC242" s="1"/>
      <c r="AD242" s="1"/>
      <c r="AE242" s="1"/>
      <c r="AF242" s="1"/>
      <c r="AG242" s="284"/>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s="283" customFormat="1" ht="13.8" x14ac:dyDescent="0.25">
      <c r="A243" s="413">
        <v>1</v>
      </c>
      <c r="B243" s="37"/>
      <c r="C243" s="377"/>
      <c r="D243" s="402" t="s">
        <v>2672</v>
      </c>
      <c r="E243" s="401"/>
      <c r="F243" s="407">
        <v>1928</v>
      </c>
      <c r="G243" s="373">
        <v>1</v>
      </c>
      <c r="H243" s="372" t="s">
        <v>2673</v>
      </c>
      <c r="I243" s="31"/>
      <c r="J243" s="30"/>
      <c r="K243" s="30"/>
      <c r="L243" s="29"/>
      <c r="M243" s="371" t="str">
        <f t="shared" si="102"/>
        <v/>
      </c>
      <c r="N243" s="371" t="str">
        <f t="shared" si="103"/>
        <v>◄</v>
      </c>
      <c r="O243" s="56"/>
      <c r="P243" s="54"/>
      <c r="Q243" s="371" t="str">
        <f t="shared" si="104"/>
        <v/>
      </c>
      <c r="R243" s="371" t="str">
        <f t="shared" si="105"/>
        <v>◄</v>
      </c>
      <c r="S243" s="55"/>
      <c r="T243" s="54"/>
      <c r="U243" s="370"/>
      <c r="V243" s="52"/>
      <c r="W243" s="369">
        <f t="shared" si="106"/>
        <v>0</v>
      </c>
      <c r="X243" s="368">
        <f t="shared" si="107"/>
        <v>0</v>
      </c>
      <c r="Y243" s="49"/>
      <c r="Z243" s="367">
        <f t="shared" si="108"/>
        <v>0</v>
      </c>
      <c r="AA243" s="366">
        <f t="shared" si="109"/>
        <v>0</v>
      </c>
      <c r="AB243" s="16" t="s">
        <v>0</v>
      </c>
      <c r="AC243" s="1"/>
      <c r="AD243" s="1"/>
      <c r="AE243" s="1"/>
      <c r="AF243" s="1"/>
      <c r="AG243" s="284"/>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s="283" customFormat="1" ht="13.8" x14ac:dyDescent="0.25">
      <c r="A244" s="413"/>
      <c r="B244" s="37"/>
      <c r="C244" s="377"/>
      <c r="D244" s="376" t="s">
        <v>2674</v>
      </c>
      <c r="E244" s="375"/>
      <c r="F244" s="407">
        <v>1928</v>
      </c>
      <c r="G244" s="373">
        <v>1.1000000000000001</v>
      </c>
      <c r="H244" s="372" t="s">
        <v>2675</v>
      </c>
      <c r="I244" s="31"/>
      <c r="J244" s="30"/>
      <c r="K244" s="30"/>
      <c r="L244" s="29"/>
      <c r="M244" s="371" t="str">
        <f t="shared" si="102"/>
        <v/>
      </c>
      <c r="N244" s="371" t="str">
        <f t="shared" si="103"/>
        <v>◄</v>
      </c>
      <c r="O244" s="56"/>
      <c r="P244" s="54"/>
      <c r="Q244" s="371" t="str">
        <f t="shared" si="104"/>
        <v/>
      </c>
      <c r="R244" s="371" t="str">
        <f t="shared" si="105"/>
        <v>◄</v>
      </c>
      <c r="S244" s="55"/>
      <c r="T244" s="54"/>
      <c r="U244" s="370"/>
      <c r="V244" s="52"/>
      <c r="W244" s="369">
        <f t="shared" si="106"/>
        <v>0</v>
      </c>
      <c r="X244" s="368">
        <f t="shared" si="107"/>
        <v>0</v>
      </c>
      <c r="Y244" s="49"/>
      <c r="Z244" s="367">
        <f t="shared" si="108"/>
        <v>0</v>
      </c>
      <c r="AA244" s="366">
        <f t="shared" si="109"/>
        <v>0</v>
      </c>
      <c r="AB244" s="16" t="s">
        <v>0</v>
      </c>
      <c r="AC244" s="1"/>
      <c r="AD244" s="1"/>
      <c r="AE244" s="1"/>
      <c r="AF244" s="1"/>
      <c r="AG244" s="284"/>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s="283" customFormat="1" ht="13.8" x14ac:dyDescent="0.25">
      <c r="A245" s="413"/>
      <c r="B245" s="37"/>
      <c r="C245" s="377"/>
      <c r="D245" s="376" t="s">
        <v>2676</v>
      </c>
      <c r="E245" s="375"/>
      <c r="F245" s="407">
        <v>1928</v>
      </c>
      <c r="G245" s="373">
        <v>1.5</v>
      </c>
      <c r="H245" s="372" t="s">
        <v>2677</v>
      </c>
      <c r="I245" s="31"/>
      <c r="J245" s="30"/>
      <c r="K245" s="30"/>
      <c r="L245" s="29"/>
      <c r="M245" s="371" t="str">
        <f t="shared" si="102"/>
        <v/>
      </c>
      <c r="N245" s="371" t="str">
        <f t="shared" si="103"/>
        <v>◄</v>
      </c>
      <c r="O245" s="56"/>
      <c r="P245" s="54"/>
      <c r="Q245" s="371" t="str">
        <f t="shared" si="104"/>
        <v/>
      </c>
      <c r="R245" s="371" t="str">
        <f t="shared" si="105"/>
        <v>◄</v>
      </c>
      <c r="S245" s="55"/>
      <c r="T245" s="54"/>
      <c r="U245" s="370"/>
      <c r="V245" s="52"/>
      <c r="W245" s="369">
        <f t="shared" si="106"/>
        <v>0</v>
      </c>
      <c r="X245" s="368">
        <f t="shared" si="107"/>
        <v>0</v>
      </c>
      <c r="Y245" s="49"/>
      <c r="Z245" s="367">
        <f t="shared" si="108"/>
        <v>0</v>
      </c>
      <c r="AA245" s="366">
        <f t="shared" si="109"/>
        <v>0</v>
      </c>
      <c r="AB245" s="16" t="s">
        <v>0</v>
      </c>
      <c r="AC245" s="1"/>
      <c r="AD245" s="1"/>
      <c r="AE245" s="1"/>
      <c r="AF245" s="1"/>
      <c r="AG245" s="284"/>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row>
    <row r="246" spans="1:64" s="283" customFormat="1" ht="13.8" x14ac:dyDescent="0.25">
      <c r="A246" s="413"/>
      <c r="B246" s="37"/>
      <c r="C246" s="377"/>
      <c r="D246" s="376" t="s">
        <v>2678</v>
      </c>
      <c r="E246" s="375"/>
      <c r="F246" s="407">
        <v>1928</v>
      </c>
      <c r="G246" s="373">
        <v>1.7</v>
      </c>
      <c r="H246" s="372" t="s">
        <v>2679</v>
      </c>
      <c r="I246" s="31"/>
      <c r="J246" s="30"/>
      <c r="K246" s="30"/>
      <c r="L246" s="29"/>
      <c r="M246" s="371" t="str">
        <f t="shared" si="102"/>
        <v/>
      </c>
      <c r="N246" s="371" t="str">
        <f t="shared" si="103"/>
        <v>◄</v>
      </c>
      <c r="O246" s="56"/>
      <c r="P246" s="54"/>
      <c r="Q246" s="371" t="str">
        <f t="shared" si="104"/>
        <v/>
      </c>
      <c r="R246" s="371" t="str">
        <f t="shared" si="105"/>
        <v>◄</v>
      </c>
      <c r="S246" s="55"/>
      <c r="T246" s="54"/>
      <c r="U246" s="370"/>
      <c r="V246" s="52"/>
      <c r="W246" s="369">
        <f t="shared" si="106"/>
        <v>0</v>
      </c>
      <c r="X246" s="368">
        <f t="shared" si="107"/>
        <v>0</v>
      </c>
      <c r="Y246" s="49"/>
      <c r="Z246" s="367">
        <f t="shared" si="108"/>
        <v>0</v>
      </c>
      <c r="AA246" s="366">
        <f t="shared" si="109"/>
        <v>0</v>
      </c>
      <c r="AB246" s="16" t="s">
        <v>0</v>
      </c>
      <c r="AC246" s="1"/>
      <c r="AD246" s="1"/>
      <c r="AE246" s="1"/>
      <c r="AF246" s="1"/>
      <c r="AG246" s="284"/>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row>
    <row r="247" spans="1:64" s="283" customFormat="1" ht="13.8" x14ac:dyDescent="0.25">
      <c r="A247" s="413"/>
      <c r="B247" s="37"/>
      <c r="C247" s="377"/>
      <c r="D247" s="376" t="s">
        <v>2680</v>
      </c>
      <c r="E247" s="375"/>
      <c r="F247" s="407">
        <v>1928</v>
      </c>
      <c r="G247" s="373">
        <v>1.8</v>
      </c>
      <c r="H247" s="372" t="s">
        <v>2681</v>
      </c>
      <c r="I247" s="31"/>
      <c r="J247" s="30"/>
      <c r="K247" s="30"/>
      <c r="L247" s="29"/>
      <c r="M247" s="371" t="str">
        <f t="shared" si="102"/>
        <v/>
      </c>
      <c r="N247" s="371" t="str">
        <f t="shared" si="103"/>
        <v>◄</v>
      </c>
      <c r="O247" s="56"/>
      <c r="P247" s="54"/>
      <c r="Q247" s="371" t="str">
        <f t="shared" si="104"/>
        <v/>
      </c>
      <c r="R247" s="371" t="str">
        <f t="shared" si="105"/>
        <v>◄</v>
      </c>
      <c r="S247" s="55"/>
      <c r="T247" s="54"/>
      <c r="U247" s="370"/>
      <c r="V247" s="52"/>
      <c r="W247" s="369">
        <f t="shared" si="106"/>
        <v>0</v>
      </c>
      <c r="X247" s="368">
        <f t="shared" si="107"/>
        <v>0</v>
      </c>
      <c r="Y247" s="49"/>
      <c r="Z247" s="367">
        <f t="shared" si="108"/>
        <v>0</v>
      </c>
      <c r="AA247" s="366">
        <f t="shared" si="109"/>
        <v>0</v>
      </c>
      <c r="AB247" s="16" t="s">
        <v>0</v>
      </c>
      <c r="AC247" s="1"/>
      <c r="AD247" s="1"/>
      <c r="AE247" s="1"/>
      <c r="AF247" s="1"/>
      <c r="AG247" s="284"/>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row>
    <row r="248" spans="1:64" s="283" customFormat="1" ht="13.8" x14ac:dyDescent="0.25">
      <c r="A248" s="413"/>
      <c r="B248" s="37"/>
      <c r="C248" s="377"/>
      <c r="D248" s="376" t="s">
        <v>2682</v>
      </c>
      <c r="E248" s="375"/>
      <c r="F248" s="407">
        <v>1928</v>
      </c>
      <c r="G248" s="373">
        <v>2</v>
      </c>
      <c r="H248" s="372" t="s">
        <v>2683</v>
      </c>
      <c r="I248" s="31"/>
      <c r="J248" s="30"/>
      <c r="K248" s="30"/>
      <c r="L248" s="29"/>
      <c r="M248" s="371" t="str">
        <f t="shared" si="102"/>
        <v/>
      </c>
      <c r="N248" s="371" t="str">
        <f t="shared" si="103"/>
        <v>◄</v>
      </c>
      <c r="O248" s="56"/>
      <c r="P248" s="54"/>
      <c r="Q248" s="371" t="str">
        <f t="shared" si="104"/>
        <v/>
      </c>
      <c r="R248" s="371" t="str">
        <f t="shared" si="105"/>
        <v>◄</v>
      </c>
      <c r="S248" s="55"/>
      <c r="T248" s="54"/>
      <c r="U248" s="370"/>
      <c r="V248" s="52"/>
      <c r="W248" s="369">
        <f t="shared" si="106"/>
        <v>0</v>
      </c>
      <c r="X248" s="368">
        <f t="shared" si="107"/>
        <v>0</v>
      </c>
      <c r="Y248" s="49"/>
      <c r="Z248" s="367">
        <f t="shared" si="108"/>
        <v>0</v>
      </c>
      <c r="AA248" s="366">
        <f t="shared" si="109"/>
        <v>0</v>
      </c>
      <c r="AB248" s="16" t="s">
        <v>0</v>
      </c>
      <c r="AC248" s="1"/>
      <c r="AD248" s="1"/>
      <c r="AE248" s="1"/>
      <c r="AF248" s="1"/>
      <c r="AG248" s="284"/>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row>
    <row r="249" spans="1:64" s="283" customFormat="1" ht="13.8" x14ac:dyDescent="0.25">
      <c r="A249" s="413"/>
      <c r="B249" s="37"/>
      <c r="C249" s="377"/>
      <c r="D249" s="376" t="s">
        <v>2684</v>
      </c>
      <c r="E249" s="375"/>
      <c r="F249" s="407">
        <v>1928</v>
      </c>
      <c r="G249" s="373">
        <v>2.1</v>
      </c>
      <c r="H249" s="372" t="s">
        <v>2685</v>
      </c>
      <c r="I249" s="31"/>
      <c r="J249" s="30"/>
      <c r="K249" s="30"/>
      <c r="L249" s="29"/>
      <c r="M249" s="371" t="str">
        <f t="shared" si="102"/>
        <v/>
      </c>
      <c r="N249" s="371" t="str">
        <f t="shared" si="103"/>
        <v>◄</v>
      </c>
      <c r="O249" s="56"/>
      <c r="P249" s="54"/>
      <c r="Q249" s="371" t="str">
        <f t="shared" si="104"/>
        <v/>
      </c>
      <c r="R249" s="371" t="str">
        <f t="shared" si="105"/>
        <v>◄</v>
      </c>
      <c r="S249" s="55"/>
      <c r="T249" s="54"/>
      <c r="U249" s="370"/>
      <c r="V249" s="52"/>
      <c r="W249" s="369">
        <f t="shared" si="106"/>
        <v>0</v>
      </c>
      <c r="X249" s="368">
        <f t="shared" si="107"/>
        <v>0</v>
      </c>
      <c r="Y249" s="49"/>
      <c r="Z249" s="367">
        <f t="shared" si="108"/>
        <v>0</v>
      </c>
      <c r="AA249" s="366">
        <f t="shared" si="109"/>
        <v>0</v>
      </c>
      <c r="AB249" s="16" t="s">
        <v>0</v>
      </c>
      <c r="AC249" s="1"/>
      <c r="AD249" s="1"/>
      <c r="AE249" s="1"/>
      <c r="AF249" s="1"/>
      <c r="AG249" s="284"/>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row>
    <row r="250" spans="1:64" s="283" customFormat="1" ht="13.8" x14ac:dyDescent="0.25">
      <c r="A250" s="413"/>
      <c r="B250" s="37"/>
      <c r="C250" s="377"/>
      <c r="D250" s="376" t="s">
        <v>2686</v>
      </c>
      <c r="E250" s="375"/>
      <c r="F250" s="407">
        <v>1928</v>
      </c>
      <c r="G250" s="373">
        <v>2.4</v>
      </c>
      <c r="H250" s="372" t="s">
        <v>2687</v>
      </c>
      <c r="I250" s="31"/>
      <c r="J250" s="30"/>
      <c r="K250" s="30"/>
      <c r="L250" s="29"/>
      <c r="M250" s="371" t="str">
        <f t="shared" si="102"/>
        <v/>
      </c>
      <c r="N250" s="371" t="str">
        <f t="shared" si="103"/>
        <v>◄</v>
      </c>
      <c r="O250" s="56"/>
      <c r="P250" s="54"/>
      <c r="Q250" s="371" t="str">
        <f t="shared" si="104"/>
        <v/>
      </c>
      <c r="R250" s="371" t="str">
        <f t="shared" si="105"/>
        <v>◄</v>
      </c>
      <c r="S250" s="55"/>
      <c r="T250" s="54"/>
      <c r="U250" s="370"/>
      <c r="V250" s="52"/>
      <c r="W250" s="369">
        <f t="shared" si="106"/>
        <v>0</v>
      </c>
      <c r="X250" s="368">
        <f t="shared" si="107"/>
        <v>0</v>
      </c>
      <c r="Y250" s="49"/>
      <c r="Z250" s="367">
        <f t="shared" si="108"/>
        <v>0</v>
      </c>
      <c r="AA250" s="366">
        <f t="shared" si="109"/>
        <v>0</v>
      </c>
      <c r="AB250" s="16" t="s">
        <v>0</v>
      </c>
      <c r="AC250" s="1"/>
      <c r="AD250" s="1"/>
      <c r="AE250" s="1"/>
      <c r="AF250" s="1"/>
      <c r="AG250" s="284"/>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row>
    <row r="251" spans="1:64" s="283" customFormat="1" ht="13.8" x14ac:dyDescent="0.25">
      <c r="A251" s="413"/>
      <c r="B251" s="37"/>
      <c r="C251" s="377"/>
      <c r="D251" s="376" t="s">
        <v>2688</v>
      </c>
      <c r="E251" s="375"/>
      <c r="F251" s="407">
        <v>1928</v>
      </c>
      <c r="G251" s="373">
        <v>2.7</v>
      </c>
      <c r="H251" s="372" t="s">
        <v>2689</v>
      </c>
      <c r="I251" s="31"/>
      <c r="J251" s="30"/>
      <c r="K251" s="30"/>
      <c r="L251" s="29"/>
      <c r="M251" s="371" t="str">
        <f t="shared" si="102"/>
        <v/>
      </c>
      <c r="N251" s="371" t="str">
        <f t="shared" si="103"/>
        <v>◄</v>
      </c>
      <c r="O251" s="56"/>
      <c r="P251" s="54"/>
      <c r="Q251" s="371" t="str">
        <f t="shared" si="104"/>
        <v/>
      </c>
      <c r="R251" s="371" t="str">
        <f t="shared" si="105"/>
        <v>◄</v>
      </c>
      <c r="S251" s="55"/>
      <c r="T251" s="54"/>
      <c r="U251" s="370"/>
      <c r="V251" s="52"/>
      <c r="W251" s="369">
        <f t="shared" si="106"/>
        <v>0</v>
      </c>
      <c r="X251" s="368">
        <f t="shared" si="107"/>
        <v>0</v>
      </c>
      <c r="Y251" s="49"/>
      <c r="Z251" s="367">
        <f t="shared" si="108"/>
        <v>0</v>
      </c>
      <c r="AA251" s="366">
        <f t="shared" si="109"/>
        <v>0</v>
      </c>
      <c r="AB251" s="16" t="s">
        <v>0</v>
      </c>
      <c r="AC251" s="1"/>
      <c r="AD251" s="1"/>
      <c r="AE251" s="1"/>
      <c r="AF251" s="1"/>
      <c r="AG251" s="284"/>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row>
    <row r="252" spans="1:64" s="283" customFormat="1" ht="13.8" x14ac:dyDescent="0.25">
      <c r="A252" s="413"/>
      <c r="B252" s="37"/>
      <c r="C252" s="377"/>
      <c r="D252" s="376" t="s">
        <v>2690</v>
      </c>
      <c r="E252" s="375"/>
      <c r="F252" s="407">
        <v>1928</v>
      </c>
      <c r="G252" s="373">
        <v>3</v>
      </c>
      <c r="H252" s="372" t="s">
        <v>2691</v>
      </c>
      <c r="I252" s="31"/>
      <c r="J252" s="30"/>
      <c r="K252" s="30"/>
      <c r="L252" s="29"/>
      <c r="M252" s="371" t="str">
        <f t="shared" si="102"/>
        <v/>
      </c>
      <c r="N252" s="371" t="str">
        <f t="shared" si="103"/>
        <v>◄</v>
      </c>
      <c r="O252" s="56"/>
      <c r="P252" s="54"/>
      <c r="Q252" s="371" t="str">
        <f t="shared" si="104"/>
        <v/>
      </c>
      <c r="R252" s="371" t="str">
        <f t="shared" si="105"/>
        <v>◄</v>
      </c>
      <c r="S252" s="55"/>
      <c r="T252" s="54"/>
      <c r="U252" s="370"/>
      <c r="V252" s="52"/>
      <c r="W252" s="369">
        <f t="shared" si="106"/>
        <v>0</v>
      </c>
      <c r="X252" s="368">
        <f t="shared" si="107"/>
        <v>0</v>
      </c>
      <c r="Y252" s="49"/>
      <c r="Z252" s="367">
        <f t="shared" si="108"/>
        <v>0</v>
      </c>
      <c r="AA252" s="366">
        <f t="shared" si="109"/>
        <v>0</v>
      </c>
      <c r="AB252" s="16" t="s">
        <v>0</v>
      </c>
      <c r="AC252" s="1"/>
      <c r="AD252" s="1"/>
      <c r="AE252" s="1"/>
      <c r="AF252" s="1"/>
      <c r="AG252" s="284"/>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row>
    <row r="253" spans="1:64" s="283" customFormat="1" ht="13.8" x14ac:dyDescent="0.25">
      <c r="A253" s="413"/>
      <c r="B253" s="37"/>
      <c r="C253" s="377"/>
      <c r="D253" s="376" t="s">
        <v>2692</v>
      </c>
      <c r="E253" s="375"/>
      <c r="F253" s="407">
        <v>1928</v>
      </c>
      <c r="G253" s="373">
        <v>3.3</v>
      </c>
      <c r="H253" s="372" t="s">
        <v>2693</v>
      </c>
      <c r="I253" s="31"/>
      <c r="J253" s="30"/>
      <c r="K253" s="30"/>
      <c r="L253" s="29"/>
      <c r="M253" s="371" t="str">
        <f t="shared" si="102"/>
        <v/>
      </c>
      <c r="N253" s="371" t="str">
        <f t="shared" si="103"/>
        <v>◄</v>
      </c>
      <c r="O253" s="56"/>
      <c r="P253" s="54"/>
      <c r="Q253" s="371" t="str">
        <f t="shared" si="104"/>
        <v/>
      </c>
      <c r="R253" s="371" t="str">
        <f t="shared" si="105"/>
        <v>◄</v>
      </c>
      <c r="S253" s="55"/>
      <c r="T253" s="54"/>
      <c r="U253" s="370"/>
      <c r="V253" s="52"/>
      <c r="W253" s="369">
        <f t="shared" si="106"/>
        <v>0</v>
      </c>
      <c r="X253" s="368">
        <f t="shared" si="107"/>
        <v>0</v>
      </c>
      <c r="Y253" s="49"/>
      <c r="Z253" s="367">
        <f t="shared" si="108"/>
        <v>0</v>
      </c>
      <c r="AA253" s="366">
        <f t="shared" si="109"/>
        <v>0</v>
      </c>
      <c r="AB253" s="16" t="s">
        <v>0</v>
      </c>
      <c r="AC253" s="1"/>
      <c r="AD253" s="1"/>
      <c r="AE253" s="1"/>
      <c r="AF253" s="1"/>
      <c r="AG253" s="284"/>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row>
    <row r="254" spans="1:64" s="283" customFormat="1" ht="13.8" x14ac:dyDescent="0.25">
      <c r="A254" s="413"/>
      <c r="B254" s="37"/>
      <c r="C254" s="377"/>
      <c r="D254" s="376" t="s">
        <v>2694</v>
      </c>
      <c r="E254" s="375"/>
      <c r="F254" s="407">
        <v>1928</v>
      </c>
      <c r="G254" s="373">
        <v>4</v>
      </c>
      <c r="H254" s="372" t="s">
        <v>2695</v>
      </c>
      <c r="I254" s="31"/>
      <c r="J254" s="30"/>
      <c r="K254" s="30"/>
      <c r="L254" s="29"/>
      <c r="M254" s="371" t="str">
        <f t="shared" si="102"/>
        <v/>
      </c>
      <c r="N254" s="371" t="str">
        <f t="shared" si="103"/>
        <v>◄</v>
      </c>
      <c r="O254" s="56"/>
      <c r="P254" s="54"/>
      <c r="Q254" s="371" t="str">
        <f t="shared" si="104"/>
        <v/>
      </c>
      <c r="R254" s="371" t="str">
        <f t="shared" si="105"/>
        <v>◄</v>
      </c>
      <c r="S254" s="55"/>
      <c r="T254" s="54"/>
      <c r="U254" s="370"/>
      <c r="V254" s="52"/>
      <c r="W254" s="369">
        <f t="shared" si="106"/>
        <v>0</v>
      </c>
      <c r="X254" s="368">
        <f t="shared" si="107"/>
        <v>0</v>
      </c>
      <c r="Y254" s="49"/>
      <c r="Z254" s="367">
        <f t="shared" si="108"/>
        <v>0</v>
      </c>
      <c r="AA254" s="366">
        <f t="shared" si="109"/>
        <v>0</v>
      </c>
      <c r="AB254" s="16" t="s">
        <v>0</v>
      </c>
      <c r="AC254" s="1"/>
      <c r="AD254" s="1"/>
      <c r="AE254" s="1"/>
      <c r="AF254" s="1"/>
      <c r="AG254" s="284"/>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row>
    <row r="255" spans="1:64" s="283" customFormat="1" ht="13.8" x14ac:dyDescent="0.25">
      <c r="A255" s="413"/>
      <c r="B255" s="37"/>
      <c r="C255" s="377"/>
      <c r="D255" s="376" t="s">
        <v>2696</v>
      </c>
      <c r="E255" s="375"/>
      <c r="F255" s="407">
        <v>1928</v>
      </c>
      <c r="G255" s="373">
        <v>5</v>
      </c>
      <c r="H255" s="372" t="s">
        <v>2697</v>
      </c>
      <c r="I255" s="31"/>
      <c r="J255" s="30"/>
      <c r="K255" s="30"/>
      <c r="L255" s="29"/>
      <c r="M255" s="371" t="str">
        <f t="shared" si="102"/>
        <v/>
      </c>
      <c r="N255" s="371" t="str">
        <f t="shared" si="103"/>
        <v>◄</v>
      </c>
      <c r="O255" s="56"/>
      <c r="P255" s="54"/>
      <c r="Q255" s="371" t="str">
        <f t="shared" si="104"/>
        <v/>
      </c>
      <c r="R255" s="371" t="str">
        <f t="shared" si="105"/>
        <v>◄</v>
      </c>
      <c r="S255" s="55"/>
      <c r="T255" s="54"/>
      <c r="U255" s="370"/>
      <c r="V255" s="52"/>
      <c r="W255" s="369">
        <f t="shared" si="106"/>
        <v>0</v>
      </c>
      <c r="X255" s="368">
        <f t="shared" si="107"/>
        <v>0</v>
      </c>
      <c r="Y255" s="49"/>
      <c r="Z255" s="367">
        <f t="shared" si="108"/>
        <v>0</v>
      </c>
      <c r="AA255" s="366">
        <f t="shared" si="109"/>
        <v>0</v>
      </c>
      <c r="AB255" s="16" t="s">
        <v>0</v>
      </c>
      <c r="AC255" s="1"/>
      <c r="AD255" s="1"/>
      <c r="AE255" s="1"/>
      <c r="AF255" s="1"/>
      <c r="AG255" s="284"/>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row>
    <row r="256" spans="1:64" s="283" customFormat="1" ht="13.8" x14ac:dyDescent="0.25">
      <c r="A256" s="413"/>
      <c r="B256" s="37"/>
      <c r="C256" s="377"/>
      <c r="D256" s="376" t="s">
        <v>2698</v>
      </c>
      <c r="E256" s="375"/>
      <c r="F256" s="407">
        <v>1928</v>
      </c>
      <c r="G256" s="373">
        <v>6</v>
      </c>
      <c r="H256" s="372" t="s">
        <v>2699</v>
      </c>
      <c r="I256" s="31"/>
      <c r="J256" s="30"/>
      <c r="K256" s="30"/>
      <c r="L256" s="29"/>
      <c r="M256" s="371" t="str">
        <f t="shared" si="102"/>
        <v/>
      </c>
      <c r="N256" s="371" t="str">
        <f t="shared" si="103"/>
        <v>◄</v>
      </c>
      <c r="O256" s="56"/>
      <c r="P256" s="54"/>
      <c r="Q256" s="371" t="str">
        <f t="shared" si="104"/>
        <v/>
      </c>
      <c r="R256" s="371" t="str">
        <f t="shared" si="105"/>
        <v>◄</v>
      </c>
      <c r="S256" s="55"/>
      <c r="T256" s="54"/>
      <c r="U256" s="370"/>
      <c r="V256" s="52"/>
      <c r="W256" s="369">
        <f t="shared" si="106"/>
        <v>0</v>
      </c>
      <c r="X256" s="368">
        <f t="shared" si="107"/>
        <v>0</v>
      </c>
      <c r="Y256" s="49"/>
      <c r="Z256" s="367">
        <f t="shared" si="108"/>
        <v>0</v>
      </c>
      <c r="AA256" s="366">
        <f t="shared" si="109"/>
        <v>0</v>
      </c>
      <c r="AB256" s="16" t="s">
        <v>0</v>
      </c>
      <c r="AC256" s="1"/>
      <c r="AD256" s="1"/>
      <c r="AE256" s="1"/>
      <c r="AF256" s="1"/>
      <c r="AG256" s="284"/>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row>
    <row r="257" spans="1:64" s="283" customFormat="1" ht="13.8" x14ac:dyDescent="0.25">
      <c r="A257" s="413"/>
      <c r="B257" s="37"/>
      <c r="C257" s="377"/>
      <c r="D257" s="376" t="s">
        <v>2700</v>
      </c>
      <c r="E257" s="375"/>
      <c r="F257" s="407">
        <v>1928</v>
      </c>
      <c r="G257" s="373">
        <v>7</v>
      </c>
      <c r="H257" s="372" t="s">
        <v>2701</v>
      </c>
      <c r="I257" s="31"/>
      <c r="J257" s="30"/>
      <c r="K257" s="30"/>
      <c r="L257" s="29"/>
      <c r="M257" s="371" t="str">
        <f t="shared" si="102"/>
        <v/>
      </c>
      <c r="N257" s="371" t="str">
        <f t="shared" si="103"/>
        <v>◄</v>
      </c>
      <c r="O257" s="56"/>
      <c r="P257" s="54"/>
      <c r="Q257" s="371" t="str">
        <f t="shared" si="104"/>
        <v/>
      </c>
      <c r="R257" s="371" t="str">
        <f t="shared" si="105"/>
        <v>◄</v>
      </c>
      <c r="S257" s="55"/>
      <c r="T257" s="54"/>
      <c r="U257" s="370"/>
      <c r="V257" s="52"/>
      <c r="W257" s="369">
        <f t="shared" si="106"/>
        <v>0</v>
      </c>
      <c r="X257" s="368">
        <f t="shared" si="107"/>
        <v>0</v>
      </c>
      <c r="Y257" s="49"/>
      <c r="Z257" s="367">
        <f t="shared" si="108"/>
        <v>0</v>
      </c>
      <c r="AA257" s="366">
        <f t="shared" si="109"/>
        <v>0</v>
      </c>
      <c r="AB257" s="16" t="s">
        <v>0</v>
      </c>
      <c r="AC257" s="1"/>
      <c r="AD257" s="1"/>
      <c r="AE257" s="1"/>
      <c r="AF257" s="1"/>
      <c r="AG257" s="284"/>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row>
    <row r="258" spans="1:64" s="283" customFormat="1" ht="13.8" x14ac:dyDescent="0.25">
      <c r="A258" s="413"/>
      <c r="B258" s="37"/>
      <c r="C258" s="377"/>
      <c r="D258" s="376" t="s">
        <v>2702</v>
      </c>
      <c r="E258" s="375"/>
      <c r="F258" s="407">
        <v>1928</v>
      </c>
      <c r="G258" s="373">
        <v>8</v>
      </c>
      <c r="H258" s="372" t="s">
        <v>2703</v>
      </c>
      <c r="I258" s="31"/>
      <c r="J258" s="30"/>
      <c r="K258" s="30"/>
      <c r="L258" s="29"/>
      <c r="M258" s="371" t="str">
        <f t="shared" si="102"/>
        <v/>
      </c>
      <c r="N258" s="371" t="str">
        <f t="shared" si="103"/>
        <v>◄</v>
      </c>
      <c r="O258" s="56"/>
      <c r="P258" s="54"/>
      <c r="Q258" s="371" t="str">
        <f t="shared" si="104"/>
        <v/>
      </c>
      <c r="R258" s="371" t="str">
        <f t="shared" si="105"/>
        <v>◄</v>
      </c>
      <c r="S258" s="55"/>
      <c r="T258" s="54"/>
      <c r="U258" s="370"/>
      <c r="V258" s="52"/>
      <c r="W258" s="369">
        <f t="shared" si="106"/>
        <v>0</v>
      </c>
      <c r="X258" s="368">
        <f t="shared" si="107"/>
        <v>0</v>
      </c>
      <c r="Y258" s="49"/>
      <c r="Z258" s="367">
        <f t="shared" si="108"/>
        <v>0</v>
      </c>
      <c r="AA258" s="366">
        <f t="shared" si="109"/>
        <v>0</v>
      </c>
      <c r="AB258" s="16" t="s">
        <v>0</v>
      </c>
      <c r="AC258" s="1"/>
      <c r="AD258" s="1"/>
      <c r="AE258" s="1"/>
      <c r="AF258" s="1"/>
      <c r="AG258" s="284"/>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row>
    <row r="259" spans="1:64" s="283" customFormat="1" ht="13.8" x14ac:dyDescent="0.25">
      <c r="A259" s="413"/>
      <c r="B259" s="37"/>
      <c r="C259" s="377"/>
      <c r="D259" s="376" t="s">
        <v>2704</v>
      </c>
      <c r="E259" s="375"/>
      <c r="F259" s="407">
        <v>1928</v>
      </c>
      <c r="G259" s="373">
        <v>9</v>
      </c>
      <c r="H259" s="372" t="s">
        <v>2705</v>
      </c>
      <c r="I259" s="31"/>
      <c r="J259" s="30"/>
      <c r="K259" s="30"/>
      <c r="L259" s="29"/>
      <c r="M259" s="371" t="str">
        <f t="shared" si="102"/>
        <v/>
      </c>
      <c r="N259" s="371" t="str">
        <f t="shared" si="103"/>
        <v>◄</v>
      </c>
      <c r="O259" s="56"/>
      <c r="P259" s="54"/>
      <c r="Q259" s="371" t="str">
        <f t="shared" si="104"/>
        <v/>
      </c>
      <c r="R259" s="371" t="str">
        <f t="shared" si="105"/>
        <v>◄</v>
      </c>
      <c r="S259" s="55"/>
      <c r="T259" s="54"/>
      <c r="U259" s="370"/>
      <c r="V259" s="52"/>
      <c r="W259" s="369">
        <f t="shared" si="106"/>
        <v>0</v>
      </c>
      <c r="X259" s="368">
        <f t="shared" si="107"/>
        <v>0</v>
      </c>
      <c r="Y259" s="49"/>
      <c r="Z259" s="367">
        <f t="shared" si="108"/>
        <v>0</v>
      </c>
      <c r="AA259" s="366">
        <f t="shared" si="109"/>
        <v>0</v>
      </c>
      <c r="AB259" s="16" t="s">
        <v>0</v>
      </c>
      <c r="AC259" s="1"/>
      <c r="AD259" s="1"/>
      <c r="AE259" s="1"/>
      <c r="AF259" s="1"/>
      <c r="AG259" s="284"/>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row>
    <row r="260" spans="1:64" s="283" customFormat="1" ht="13.8" x14ac:dyDescent="0.25">
      <c r="A260" s="413"/>
      <c r="B260" s="37"/>
      <c r="C260" s="377"/>
      <c r="D260" s="376" t="s">
        <v>2706</v>
      </c>
      <c r="E260" s="375"/>
      <c r="F260" s="407">
        <v>1928</v>
      </c>
      <c r="G260" s="373">
        <v>10</v>
      </c>
      <c r="H260" s="372" t="s">
        <v>2707</v>
      </c>
      <c r="I260" s="31"/>
      <c r="J260" s="30"/>
      <c r="K260" s="30"/>
      <c r="L260" s="29"/>
      <c r="M260" s="371" t="str">
        <f t="shared" si="102"/>
        <v/>
      </c>
      <c r="N260" s="371" t="str">
        <f t="shared" si="103"/>
        <v>◄</v>
      </c>
      <c r="O260" s="56"/>
      <c r="P260" s="54"/>
      <c r="Q260" s="371" t="str">
        <f t="shared" si="104"/>
        <v/>
      </c>
      <c r="R260" s="371" t="str">
        <f t="shared" si="105"/>
        <v>◄</v>
      </c>
      <c r="S260" s="55"/>
      <c r="T260" s="54"/>
      <c r="U260" s="370"/>
      <c r="V260" s="52"/>
      <c r="W260" s="369">
        <f t="shared" si="106"/>
        <v>0</v>
      </c>
      <c r="X260" s="368">
        <f t="shared" si="107"/>
        <v>0</v>
      </c>
      <c r="Y260" s="49"/>
      <c r="Z260" s="367">
        <f t="shared" si="108"/>
        <v>0</v>
      </c>
      <c r="AA260" s="366">
        <f t="shared" si="109"/>
        <v>0</v>
      </c>
      <c r="AB260" s="16" t="s">
        <v>0</v>
      </c>
      <c r="AC260" s="1"/>
      <c r="AD260" s="1"/>
      <c r="AE260" s="1"/>
      <c r="AF260" s="1"/>
      <c r="AG260" s="284"/>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row>
    <row r="261" spans="1:64" s="283" customFormat="1" ht="13.8" x14ac:dyDescent="0.25">
      <c r="A261" s="413"/>
      <c r="B261" s="37"/>
      <c r="C261" s="377"/>
      <c r="D261" s="376" t="s">
        <v>2708</v>
      </c>
      <c r="E261" s="375"/>
      <c r="F261" s="407">
        <v>1928</v>
      </c>
      <c r="G261" s="373">
        <v>20</v>
      </c>
      <c r="H261" s="372" t="s">
        <v>2709</v>
      </c>
      <c r="I261" s="31"/>
      <c r="J261" s="30"/>
      <c r="K261" s="30"/>
      <c r="L261" s="29"/>
      <c r="M261" s="371" t="str">
        <f t="shared" si="102"/>
        <v/>
      </c>
      <c r="N261" s="371" t="str">
        <f t="shared" si="103"/>
        <v>◄</v>
      </c>
      <c r="O261" s="56"/>
      <c r="P261" s="54"/>
      <c r="Q261" s="371" t="str">
        <f t="shared" si="104"/>
        <v/>
      </c>
      <c r="R261" s="371" t="str">
        <f t="shared" si="105"/>
        <v>◄</v>
      </c>
      <c r="S261" s="55"/>
      <c r="T261" s="54"/>
      <c r="U261" s="370"/>
      <c r="V261" s="52"/>
      <c r="W261" s="369">
        <f t="shared" si="106"/>
        <v>0</v>
      </c>
      <c r="X261" s="368">
        <f t="shared" si="107"/>
        <v>0</v>
      </c>
      <c r="Y261" s="49"/>
      <c r="Z261" s="367">
        <f t="shared" si="108"/>
        <v>0</v>
      </c>
      <c r="AA261" s="366">
        <f t="shared" si="109"/>
        <v>0</v>
      </c>
      <c r="AB261" s="16" t="s">
        <v>0</v>
      </c>
      <c r="AC261" s="1"/>
      <c r="AD261" s="1"/>
      <c r="AE261" s="1"/>
      <c r="AF261" s="1"/>
      <c r="AG261" s="284"/>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row>
    <row r="262" spans="1:64" s="283" customFormat="1" ht="13.8" x14ac:dyDescent="0.25">
      <c r="A262" s="413"/>
      <c r="B262" s="37"/>
      <c r="C262" s="377"/>
      <c r="D262" s="376" t="s">
        <v>2710</v>
      </c>
      <c r="E262" s="375"/>
      <c r="F262" s="407">
        <v>1928</v>
      </c>
      <c r="G262" s="373">
        <v>30</v>
      </c>
      <c r="H262" s="372" t="s">
        <v>2711</v>
      </c>
      <c r="I262" s="31"/>
      <c r="J262" s="30"/>
      <c r="K262" s="30"/>
      <c r="L262" s="29"/>
      <c r="M262" s="371" t="str">
        <f t="shared" si="102"/>
        <v/>
      </c>
      <c r="N262" s="371" t="str">
        <f t="shared" si="103"/>
        <v>◄</v>
      </c>
      <c r="O262" s="56"/>
      <c r="P262" s="54"/>
      <c r="Q262" s="371" t="str">
        <f t="shared" si="104"/>
        <v/>
      </c>
      <c r="R262" s="371" t="str">
        <f t="shared" si="105"/>
        <v>◄</v>
      </c>
      <c r="S262" s="55"/>
      <c r="T262" s="54"/>
      <c r="U262" s="370"/>
      <c r="V262" s="52"/>
      <c r="W262" s="369">
        <f t="shared" si="106"/>
        <v>0</v>
      </c>
      <c r="X262" s="368">
        <f t="shared" si="107"/>
        <v>0</v>
      </c>
      <c r="Y262" s="49"/>
      <c r="Z262" s="367">
        <f t="shared" si="108"/>
        <v>0</v>
      </c>
      <c r="AA262" s="366">
        <f t="shared" si="109"/>
        <v>0</v>
      </c>
      <c r="AB262" s="16" t="s">
        <v>0</v>
      </c>
      <c r="AC262" s="1"/>
      <c r="AD262" s="1"/>
      <c r="AE262" s="1"/>
      <c r="AF262" s="1"/>
      <c r="AG262" s="284"/>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row>
    <row r="263" spans="1:64" s="283" customFormat="1" ht="13.8" x14ac:dyDescent="0.25">
      <c r="A263" s="413"/>
      <c r="B263" s="37"/>
      <c r="C263" s="377"/>
      <c r="D263" s="376" t="s">
        <v>2712</v>
      </c>
      <c r="E263" s="375"/>
      <c r="F263" s="407">
        <v>1928</v>
      </c>
      <c r="G263" s="373">
        <v>40</v>
      </c>
      <c r="H263" s="372" t="s">
        <v>2713</v>
      </c>
      <c r="I263" s="31"/>
      <c r="J263" s="30"/>
      <c r="K263" s="30"/>
      <c r="L263" s="29"/>
      <c r="M263" s="371" t="str">
        <f t="shared" si="102"/>
        <v/>
      </c>
      <c r="N263" s="371" t="str">
        <f t="shared" si="103"/>
        <v>◄</v>
      </c>
      <c r="O263" s="56"/>
      <c r="P263" s="54"/>
      <c r="Q263" s="371" t="str">
        <f t="shared" si="104"/>
        <v/>
      </c>
      <c r="R263" s="371" t="str">
        <f t="shared" si="105"/>
        <v>◄</v>
      </c>
      <c r="S263" s="55"/>
      <c r="T263" s="54"/>
      <c r="U263" s="370"/>
      <c r="V263" s="52"/>
      <c r="W263" s="369">
        <f t="shared" si="106"/>
        <v>0</v>
      </c>
      <c r="X263" s="368">
        <f t="shared" si="107"/>
        <v>0</v>
      </c>
      <c r="Y263" s="49"/>
      <c r="Z263" s="367">
        <f t="shared" si="108"/>
        <v>0</v>
      </c>
      <c r="AA263" s="366">
        <f t="shared" si="109"/>
        <v>0</v>
      </c>
      <c r="AB263" s="16" t="s">
        <v>0</v>
      </c>
      <c r="AC263" s="1"/>
      <c r="AD263" s="1"/>
      <c r="AE263" s="1"/>
      <c r="AF263" s="1"/>
      <c r="AG263" s="284"/>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row>
    <row r="264" spans="1:64" s="283" customFormat="1" ht="13.8" x14ac:dyDescent="0.25">
      <c r="A264" s="413"/>
      <c r="B264" s="37"/>
      <c r="C264" s="377"/>
      <c r="D264" s="410" t="s">
        <v>1518</v>
      </c>
      <c r="E264" s="409"/>
      <c r="F264" s="407">
        <v>1928</v>
      </c>
      <c r="G264" s="373">
        <v>40</v>
      </c>
      <c r="H264" s="386" t="s">
        <v>2714</v>
      </c>
      <c r="I264" s="31" t="s">
        <v>2715</v>
      </c>
      <c r="J264" s="30"/>
      <c r="K264" s="30"/>
      <c r="L264" s="29"/>
      <c r="M264" s="371" t="str">
        <f t="shared" si="102"/>
        <v/>
      </c>
      <c r="N264" s="371" t="str">
        <f t="shared" si="103"/>
        <v>◄</v>
      </c>
      <c r="O264" s="56"/>
      <c r="P264" s="54"/>
      <c r="Q264" s="371" t="str">
        <f t="shared" si="104"/>
        <v/>
      </c>
      <c r="R264" s="371" t="str">
        <f t="shared" si="105"/>
        <v>◄</v>
      </c>
      <c r="S264" s="55"/>
      <c r="T264" s="54"/>
      <c r="U264" s="370"/>
      <c r="V264" s="52"/>
      <c r="W264" s="369">
        <f t="shared" si="106"/>
        <v>0</v>
      </c>
      <c r="X264" s="368">
        <f t="shared" si="107"/>
        <v>0</v>
      </c>
      <c r="Y264" s="49"/>
      <c r="Z264" s="367">
        <f t="shared" si="108"/>
        <v>0</v>
      </c>
      <c r="AA264" s="366">
        <f t="shared" si="109"/>
        <v>0</v>
      </c>
      <c r="AB264" s="16" t="s">
        <v>0</v>
      </c>
      <c r="AC264" s="1"/>
      <c r="AD264" s="1"/>
      <c r="AE264" s="1"/>
      <c r="AF264" s="1"/>
      <c r="AG264" s="284"/>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row>
    <row r="265" spans="1:64" s="283" customFormat="1" ht="13.8" x14ac:dyDescent="0.25">
      <c r="A265" s="413"/>
      <c r="B265" s="37"/>
      <c r="C265" s="377"/>
      <c r="D265" s="376" t="s">
        <v>2716</v>
      </c>
      <c r="E265" s="375"/>
      <c r="F265" s="407">
        <v>1928</v>
      </c>
      <c r="G265" s="373">
        <v>50</v>
      </c>
      <c r="H265" s="372" t="s">
        <v>2717</v>
      </c>
      <c r="I265" s="31"/>
      <c r="J265" s="30"/>
      <c r="K265" s="30"/>
      <c r="L265" s="29"/>
      <c r="M265" s="371" t="str">
        <f t="shared" si="102"/>
        <v/>
      </c>
      <c r="N265" s="371" t="str">
        <f t="shared" si="103"/>
        <v>◄</v>
      </c>
      <c r="O265" s="56"/>
      <c r="P265" s="54"/>
      <c r="Q265" s="371" t="str">
        <f t="shared" si="104"/>
        <v/>
      </c>
      <c r="R265" s="371" t="str">
        <f t="shared" si="105"/>
        <v>◄</v>
      </c>
      <c r="S265" s="55"/>
      <c r="T265" s="54"/>
      <c r="U265" s="370"/>
      <c r="V265" s="52"/>
      <c r="W265" s="369">
        <f t="shared" si="106"/>
        <v>0</v>
      </c>
      <c r="X265" s="368">
        <f t="shared" si="107"/>
        <v>0</v>
      </c>
      <c r="Y265" s="49"/>
      <c r="Z265" s="367">
        <f t="shared" si="108"/>
        <v>0</v>
      </c>
      <c r="AA265" s="366">
        <f t="shared" si="109"/>
        <v>0</v>
      </c>
      <c r="AB265" s="16" t="s">
        <v>0</v>
      </c>
      <c r="AC265" s="1"/>
      <c r="AD265" s="1"/>
      <c r="AE265" s="1"/>
      <c r="AF265" s="1"/>
      <c r="AG265" s="284"/>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row>
    <row r="266" spans="1:64" s="283" customFormat="1" ht="13.8" x14ac:dyDescent="0.25">
      <c r="A266" s="413"/>
      <c r="B266" s="37"/>
      <c r="C266" s="377"/>
      <c r="D266" s="376" t="s">
        <v>2718</v>
      </c>
      <c r="E266" s="375"/>
      <c r="F266" s="407">
        <v>1928</v>
      </c>
      <c r="G266" s="373">
        <v>50</v>
      </c>
      <c r="H266" s="372" t="s">
        <v>2719</v>
      </c>
      <c r="I266" s="31" t="s">
        <v>2720</v>
      </c>
      <c r="J266" s="30"/>
      <c r="K266" s="30"/>
      <c r="L266" s="29"/>
      <c r="M266" s="371" t="str">
        <f t="shared" si="102"/>
        <v/>
      </c>
      <c r="N266" s="371" t="str">
        <f t="shared" si="103"/>
        <v>◄</v>
      </c>
      <c r="O266" s="56"/>
      <c r="P266" s="54"/>
      <c r="Q266" s="371" t="str">
        <f t="shared" si="104"/>
        <v/>
      </c>
      <c r="R266" s="371" t="str">
        <f t="shared" si="105"/>
        <v>◄</v>
      </c>
      <c r="S266" s="55"/>
      <c r="T266" s="54"/>
      <c r="U266" s="370"/>
      <c r="V266" s="52"/>
      <c r="W266" s="369">
        <f t="shared" si="106"/>
        <v>0</v>
      </c>
      <c r="X266" s="368">
        <f t="shared" si="107"/>
        <v>0</v>
      </c>
      <c r="Y266" s="49"/>
      <c r="Z266" s="367">
        <f t="shared" si="108"/>
        <v>0</v>
      </c>
      <c r="AA266" s="366">
        <f t="shared" si="109"/>
        <v>0</v>
      </c>
      <c r="AB266" s="16" t="s">
        <v>0</v>
      </c>
      <c r="AC266" s="1"/>
      <c r="AD266" s="1"/>
      <c r="AE266" s="1"/>
      <c r="AF266" s="1"/>
      <c r="AG266" s="284"/>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row>
    <row r="267" spans="1:64" s="283" customFormat="1" thickBot="1" x14ac:dyDescent="0.3">
      <c r="A267" s="413"/>
      <c r="B267" s="37"/>
      <c r="C267" s="377"/>
      <c r="D267" s="410" t="s">
        <v>1517</v>
      </c>
      <c r="E267" s="409"/>
      <c r="F267" s="407">
        <v>1928</v>
      </c>
      <c r="G267" s="373">
        <v>50</v>
      </c>
      <c r="H267" s="372" t="s">
        <v>2721</v>
      </c>
      <c r="I267" s="31" t="s">
        <v>2720</v>
      </c>
      <c r="J267" s="30"/>
      <c r="K267" s="30"/>
      <c r="L267" s="408" t="s">
        <v>2722</v>
      </c>
      <c r="M267" s="371" t="str">
        <f t="shared" si="102"/>
        <v/>
      </c>
      <c r="N267" s="371" t="str">
        <f t="shared" si="103"/>
        <v>◄</v>
      </c>
      <c r="O267" s="56"/>
      <c r="P267" s="54"/>
      <c r="Q267" s="371" t="str">
        <f t="shared" si="104"/>
        <v/>
      </c>
      <c r="R267" s="371" t="str">
        <f t="shared" si="105"/>
        <v>◄</v>
      </c>
      <c r="S267" s="55"/>
      <c r="T267" s="54"/>
      <c r="U267" s="370"/>
      <c r="V267" s="52"/>
      <c r="W267" s="369">
        <f t="shared" si="106"/>
        <v>0</v>
      </c>
      <c r="X267" s="368">
        <f t="shared" si="107"/>
        <v>0</v>
      </c>
      <c r="Y267" s="49"/>
      <c r="Z267" s="367">
        <f t="shared" si="108"/>
        <v>0</v>
      </c>
      <c r="AA267" s="366">
        <f t="shared" si="109"/>
        <v>0</v>
      </c>
      <c r="AB267" s="16" t="s">
        <v>0</v>
      </c>
      <c r="AC267" s="1"/>
      <c r="AD267" s="1"/>
      <c r="AE267" s="1"/>
      <c r="AF267" s="1"/>
      <c r="AG267" s="284"/>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row>
    <row r="268" spans="1:64" ht="32.4" customHeight="1" thickTop="1" thickBot="1" x14ac:dyDescent="0.3">
      <c r="A268" s="365"/>
      <c r="B268" s="14">
        <f>ROWS(B269:B271)-1</f>
        <v>2</v>
      </c>
      <c r="C268" s="988" t="s">
        <v>2723</v>
      </c>
      <c r="D268" s="989"/>
      <c r="E268" s="989"/>
      <c r="F268" s="989"/>
      <c r="G268" s="989"/>
      <c r="H268" s="989"/>
      <c r="I268" s="99">
        <v>10502</v>
      </c>
      <c r="J268" s="99" t="s">
        <v>54</v>
      </c>
      <c r="K268" s="363"/>
      <c r="L268" s="6">
        <v>0</v>
      </c>
      <c r="M268" s="97"/>
      <c r="N268" s="380" t="str">
        <f>IF(COUNTIF(M269:M270,"?")&gt;0,"?",IF(AND(O268="◄",P268="►"),"◄►",IF(O268="◄","◄",IF(P268="►","►",""))))</f>
        <v>◄</v>
      </c>
      <c r="O268" s="43" t="str">
        <f>IF(SUM(O269:O270)+1=ROWS(O269:O270)-COUNTIF(O269:O270,"-"),"","◄")</f>
        <v>◄</v>
      </c>
      <c r="P268" s="42" t="str">
        <f>IF(SUM(P269:P270)&gt;0,"►","")</f>
        <v/>
      </c>
      <c r="Q268" s="45"/>
      <c r="R268" s="380" t="str">
        <f>IF(COUNTIF(Q269:Q270,"?")&gt;0,"?",IF(AND(S268="◄",T268="►"),"◄►",IF(S268="◄","◄",IF(T268="►","►",""))))</f>
        <v>◄</v>
      </c>
      <c r="S268" s="43" t="str">
        <f>IF(SUM(S269:S270)+1=ROWS(S269:S270)-COUNTIF(S269:S270,"-"),"","◄")</f>
        <v>◄</v>
      </c>
      <c r="T268" s="42" t="str">
        <f>IF(SUM(T269:T270)&gt;0,"►","")</f>
        <v/>
      </c>
      <c r="U268" s="61">
        <f>ROWS(U269:U271)-1</f>
        <v>2</v>
      </c>
      <c r="V268" s="41">
        <f>SUM(V269:V270)-V271</f>
        <v>0</v>
      </c>
      <c r="W268" s="94" t="s">
        <v>51</v>
      </c>
      <c r="X268" s="93"/>
      <c r="Y268" s="41">
        <f>SUM(Y269:Y270)-Y271</f>
        <v>0</v>
      </c>
      <c r="Z268" s="94" t="s">
        <v>51</v>
      </c>
      <c r="AA268" s="93"/>
      <c r="AB268" s="5" t="s">
        <v>0</v>
      </c>
      <c r="AC268" s="379"/>
    </row>
    <row r="269" spans="1:64" s="283" customFormat="1" ht="30" customHeight="1" x14ac:dyDescent="0.25">
      <c r="A269" s="413"/>
      <c r="B269" s="37"/>
      <c r="C269" s="377"/>
      <c r="D269" s="376" t="s">
        <v>2724</v>
      </c>
      <c r="E269" s="375"/>
      <c r="F269" s="407">
        <v>1928</v>
      </c>
      <c r="G269" s="373">
        <v>4</v>
      </c>
      <c r="H269" s="372" t="s">
        <v>2725</v>
      </c>
      <c r="I269" s="992" t="s">
        <v>2726</v>
      </c>
      <c r="J269" s="993"/>
      <c r="K269" s="993"/>
      <c r="L269" s="994"/>
      <c r="M269" s="371" t="str">
        <f>IF(N269="?","?","")</f>
        <v/>
      </c>
      <c r="N269" s="371" t="str">
        <f>IF(AND(O269="",P269&gt;0),"?",IF(O269="","◄",IF(P269&gt;=1,"►","")))</f>
        <v>◄</v>
      </c>
      <c r="O269" s="56"/>
      <c r="P269" s="54"/>
      <c r="Q269" s="371" t="str">
        <f>IF(R269="?","?","")</f>
        <v/>
      </c>
      <c r="R269" s="371" t="str">
        <f>IF(AND(S269="",T269&gt;0),"?",IF(S269="","◄",IF(T269&gt;=1,"►","")))</f>
        <v>◄</v>
      </c>
      <c r="S269" s="55"/>
      <c r="T269" s="54"/>
      <c r="U269" s="370"/>
      <c r="V269" s="52"/>
      <c r="W269" s="369">
        <f>(O269*V269)</f>
        <v>0</v>
      </c>
      <c r="X269" s="368">
        <f>(P269*W269)</f>
        <v>0</v>
      </c>
      <c r="Y269" s="49"/>
      <c r="Z269" s="367">
        <f>(S269*Y269)</f>
        <v>0</v>
      </c>
      <c r="AA269" s="366">
        <f>(T269*Z269)</f>
        <v>0</v>
      </c>
      <c r="AB269" s="16" t="s">
        <v>0</v>
      </c>
      <c r="AC269" s="1"/>
      <c r="AD269" s="1"/>
      <c r="AE269" s="1"/>
      <c r="AF269" s="1"/>
      <c r="AG269" s="284"/>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row>
    <row r="270" spans="1:64" s="283" customFormat="1" ht="39.6" customHeight="1" thickBot="1" x14ac:dyDescent="0.3">
      <c r="A270" s="413"/>
      <c r="B270" s="37"/>
      <c r="C270" s="377"/>
      <c r="D270" s="376" t="s">
        <v>2727</v>
      </c>
      <c r="E270" s="375"/>
      <c r="F270" s="407">
        <v>1928</v>
      </c>
      <c r="G270" s="373">
        <v>5</v>
      </c>
      <c r="H270" s="372" t="s">
        <v>2728</v>
      </c>
      <c r="I270" s="992" t="s">
        <v>2729</v>
      </c>
      <c r="J270" s="993"/>
      <c r="K270" s="993"/>
      <c r="L270" s="994"/>
      <c r="M270" s="371" t="str">
        <f>IF(N270="?","?","")</f>
        <v/>
      </c>
      <c r="N270" s="371" t="str">
        <f>IF(AND(O270="",P270&gt;0),"?",IF(O270="","◄",IF(P270&gt;=1,"►","")))</f>
        <v>◄</v>
      </c>
      <c r="O270" s="56"/>
      <c r="P270" s="54"/>
      <c r="Q270" s="371" t="str">
        <f>IF(R270="?","?","")</f>
        <v/>
      </c>
      <c r="R270" s="371" t="str">
        <f>IF(AND(S270="",T270&gt;0),"?",IF(S270="","◄",IF(T270&gt;=1,"►","")))</f>
        <v>◄</v>
      </c>
      <c r="S270" s="55"/>
      <c r="T270" s="54"/>
      <c r="U270" s="370"/>
      <c r="V270" s="52"/>
      <c r="W270" s="369">
        <f>(O270*V270)</f>
        <v>0</v>
      </c>
      <c r="X270" s="368">
        <f>(P270*W270)</f>
        <v>0</v>
      </c>
      <c r="Y270" s="49"/>
      <c r="Z270" s="367">
        <f>(S270*Y270)</f>
        <v>0</v>
      </c>
      <c r="AA270" s="366">
        <f>(T270*Z270)</f>
        <v>0</v>
      </c>
      <c r="AB270" s="16" t="s">
        <v>0</v>
      </c>
      <c r="AC270" s="1"/>
      <c r="AD270" s="1"/>
      <c r="AE270" s="1"/>
      <c r="AF270" s="1"/>
      <c r="AG270" s="284"/>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row>
    <row r="271" spans="1:64" ht="16.8" thickTop="1" thickBot="1" x14ac:dyDescent="0.3">
      <c r="A271" s="365"/>
      <c r="B271" s="14">
        <f>ROWS(B272:B278)-1</f>
        <v>6</v>
      </c>
      <c r="C271" s="186" t="s">
        <v>2730</v>
      </c>
      <c r="D271" s="12"/>
      <c r="E271" s="12"/>
      <c r="F271" s="364"/>
      <c r="G271" s="10"/>
      <c r="H271" s="100"/>
      <c r="I271" s="99" t="s">
        <v>1516</v>
      </c>
      <c r="J271" s="99" t="s">
        <v>54</v>
      </c>
      <c r="K271" s="363"/>
      <c r="L271" s="6">
        <v>0</v>
      </c>
      <c r="M271" s="97"/>
      <c r="N271" s="380" t="str">
        <f>IF(COUNTIF(M272:M277,"?")&gt;0,"?",IF(AND(O271="◄",P271="►"),"◄►",IF(O271="◄","◄",IF(P271="►","►",""))))</f>
        <v>◄</v>
      </c>
      <c r="O271" s="43" t="str">
        <f>IF(SUM(O272:O277)+1=ROWS(O272:O277)-COUNTIF(O272:O277,"-"),"","◄")</f>
        <v>◄</v>
      </c>
      <c r="P271" s="42" t="str">
        <f>IF(SUM(P272:P277)&gt;0,"►","")</f>
        <v/>
      </c>
      <c r="Q271" s="45"/>
      <c r="R271" s="380" t="str">
        <f>IF(COUNTIF(Q272:Q277,"?")&gt;0,"?",IF(AND(S271="◄",T271="►"),"◄►",IF(S271="◄","◄",IF(T271="►","►",""))))</f>
        <v>◄</v>
      </c>
      <c r="S271" s="43" t="str">
        <f>IF(SUM(S272:S277)+1=ROWS(S272:S277)-COUNTIF(S272:S277,"-"),"","◄")</f>
        <v>◄</v>
      </c>
      <c r="T271" s="42" t="str">
        <f>IF(SUM(T272:T277)&gt;0,"►","")</f>
        <v/>
      </c>
      <c r="U271" s="61">
        <f>ROWS(U272:U278)-1</f>
        <v>6</v>
      </c>
      <c r="V271" s="41">
        <f>SUM(V272:V277)-V278</f>
        <v>0</v>
      </c>
      <c r="W271" s="94" t="s">
        <v>51</v>
      </c>
      <c r="X271" s="93"/>
      <c r="Y271" s="41">
        <f>SUM(Y272:Y277)-Y278</f>
        <v>0</v>
      </c>
      <c r="Z271" s="94" t="s">
        <v>51</v>
      </c>
      <c r="AA271" s="93"/>
      <c r="AB271" s="5" t="s">
        <v>0</v>
      </c>
      <c r="AC271" s="379"/>
    </row>
    <row r="272" spans="1:64" s="283" customFormat="1" ht="13.8" x14ac:dyDescent="0.25">
      <c r="A272" s="413"/>
      <c r="B272" s="37"/>
      <c r="C272" s="377"/>
      <c r="D272" s="376" t="s">
        <v>2731</v>
      </c>
      <c r="E272" s="375"/>
      <c r="F272" s="407" t="s">
        <v>1515</v>
      </c>
      <c r="G272" s="373">
        <v>3</v>
      </c>
      <c r="H272" s="372" t="s">
        <v>2732</v>
      </c>
      <c r="I272" s="31" t="s">
        <v>2733</v>
      </c>
      <c r="J272" s="30"/>
      <c r="K272" s="30"/>
      <c r="L272" s="29"/>
      <c r="M272" s="371" t="str">
        <f t="shared" ref="M272:M277" si="110">IF(N272="?","?","")</f>
        <v/>
      </c>
      <c r="N272" s="371" t="str">
        <f t="shared" ref="N272:N277" si="111">IF(AND(O272="",P272&gt;0),"?",IF(O272="","◄",IF(P272&gt;=1,"►","")))</f>
        <v>◄</v>
      </c>
      <c r="O272" s="56"/>
      <c r="P272" s="54"/>
      <c r="Q272" s="371" t="str">
        <f t="shared" ref="Q272:Q277" si="112">IF(R272="?","?","")</f>
        <v/>
      </c>
      <c r="R272" s="371" t="str">
        <f t="shared" ref="R272:R277" si="113">IF(AND(S272="",T272&gt;0),"?",IF(S272="","◄",IF(T272&gt;=1,"►","")))</f>
        <v>◄</v>
      </c>
      <c r="S272" s="55"/>
      <c r="T272" s="54"/>
      <c r="U272" s="370"/>
      <c r="V272" s="52"/>
      <c r="W272" s="369">
        <f t="shared" ref="W272:X277" si="114">(O272*V272)</f>
        <v>0</v>
      </c>
      <c r="X272" s="368">
        <f t="shared" si="114"/>
        <v>0</v>
      </c>
      <c r="Y272" s="49"/>
      <c r="Z272" s="367">
        <f t="shared" ref="Z272:AA277" si="115">(S272*Y272)</f>
        <v>0</v>
      </c>
      <c r="AA272" s="366">
        <f t="shared" si="115"/>
        <v>0</v>
      </c>
      <c r="AB272" s="16" t="s">
        <v>0</v>
      </c>
      <c r="AC272" s="1"/>
      <c r="AD272" s="1"/>
      <c r="AE272" s="1"/>
      <c r="AF272" s="1"/>
      <c r="AG272" s="284"/>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row>
    <row r="273" spans="1:64" s="283" customFormat="1" ht="13.8" x14ac:dyDescent="0.25">
      <c r="A273" s="413"/>
      <c r="B273" s="37"/>
      <c r="C273" s="377"/>
      <c r="D273" s="376" t="s">
        <v>2734</v>
      </c>
      <c r="E273" s="375"/>
      <c r="F273" s="407" t="s">
        <v>1515</v>
      </c>
      <c r="G273" s="373">
        <v>3</v>
      </c>
      <c r="H273" s="372" t="s">
        <v>2735</v>
      </c>
      <c r="I273" s="31"/>
      <c r="J273" s="30"/>
      <c r="K273" s="30"/>
      <c r="L273" s="29"/>
      <c r="M273" s="371" t="str">
        <f t="shared" si="110"/>
        <v/>
      </c>
      <c r="N273" s="371" t="str">
        <f t="shared" si="111"/>
        <v>◄</v>
      </c>
      <c r="O273" s="56"/>
      <c r="P273" s="54"/>
      <c r="Q273" s="371" t="str">
        <f t="shared" si="112"/>
        <v/>
      </c>
      <c r="R273" s="371" t="str">
        <f t="shared" si="113"/>
        <v>◄</v>
      </c>
      <c r="S273" s="55"/>
      <c r="T273" s="54"/>
      <c r="U273" s="370"/>
      <c r="V273" s="52"/>
      <c r="W273" s="369">
        <f t="shared" si="114"/>
        <v>0</v>
      </c>
      <c r="X273" s="368">
        <f t="shared" si="114"/>
        <v>0</v>
      </c>
      <c r="Y273" s="49"/>
      <c r="Z273" s="367">
        <f t="shared" si="115"/>
        <v>0</v>
      </c>
      <c r="AA273" s="366">
        <f t="shared" si="115"/>
        <v>0</v>
      </c>
      <c r="AB273" s="16" t="s">
        <v>0</v>
      </c>
      <c r="AC273" s="1"/>
      <c r="AD273" s="1"/>
      <c r="AE273" s="1"/>
      <c r="AF273" s="1"/>
      <c r="AG273" s="284"/>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row>
    <row r="274" spans="1:64" s="283" customFormat="1" ht="13.8" x14ac:dyDescent="0.25">
      <c r="A274" s="413"/>
      <c r="B274" s="37"/>
      <c r="C274" s="377"/>
      <c r="D274" s="376" t="s">
        <v>2736</v>
      </c>
      <c r="E274" s="375"/>
      <c r="F274" s="407" t="s">
        <v>1515</v>
      </c>
      <c r="G274" s="373">
        <v>4</v>
      </c>
      <c r="H274" s="372" t="s">
        <v>2737</v>
      </c>
      <c r="I274" s="31" t="s">
        <v>2738</v>
      </c>
      <c r="J274" s="30"/>
      <c r="K274" s="30"/>
      <c r="L274" s="29"/>
      <c r="M274" s="371" t="str">
        <f t="shared" si="110"/>
        <v/>
      </c>
      <c r="N274" s="371" t="str">
        <f t="shared" si="111"/>
        <v>◄</v>
      </c>
      <c r="O274" s="56"/>
      <c r="P274" s="54"/>
      <c r="Q274" s="371" t="str">
        <f t="shared" si="112"/>
        <v/>
      </c>
      <c r="R274" s="371" t="str">
        <f t="shared" si="113"/>
        <v>◄</v>
      </c>
      <c r="S274" s="55"/>
      <c r="T274" s="54"/>
      <c r="U274" s="370"/>
      <c r="V274" s="52"/>
      <c r="W274" s="369">
        <f t="shared" si="114"/>
        <v>0</v>
      </c>
      <c r="X274" s="368">
        <f t="shared" si="114"/>
        <v>0</v>
      </c>
      <c r="Y274" s="49"/>
      <c r="Z274" s="367">
        <f t="shared" si="115"/>
        <v>0</v>
      </c>
      <c r="AA274" s="366">
        <f t="shared" si="115"/>
        <v>0</v>
      </c>
      <c r="AB274" s="16" t="s">
        <v>0</v>
      </c>
      <c r="AC274" s="1"/>
      <c r="AD274" s="1"/>
      <c r="AE274" s="1"/>
      <c r="AF274" s="1"/>
      <c r="AG274" s="284"/>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row>
    <row r="275" spans="1:64" s="283" customFormat="1" ht="13.8" x14ac:dyDescent="0.25">
      <c r="A275" s="413"/>
      <c r="B275" s="37"/>
      <c r="C275" s="377"/>
      <c r="D275" s="376" t="s">
        <v>2739</v>
      </c>
      <c r="E275" s="375"/>
      <c r="F275" s="407" t="s">
        <v>1515</v>
      </c>
      <c r="G275" s="373">
        <v>4</v>
      </c>
      <c r="H275" s="372" t="s">
        <v>2740</v>
      </c>
      <c r="I275" s="31"/>
      <c r="J275" s="30"/>
      <c r="K275" s="30"/>
      <c r="L275" s="29"/>
      <c r="M275" s="371" t="str">
        <f t="shared" si="110"/>
        <v/>
      </c>
      <c r="N275" s="371" t="str">
        <f t="shared" si="111"/>
        <v>◄</v>
      </c>
      <c r="O275" s="56"/>
      <c r="P275" s="54"/>
      <c r="Q275" s="371" t="str">
        <f t="shared" si="112"/>
        <v/>
      </c>
      <c r="R275" s="371" t="str">
        <f t="shared" si="113"/>
        <v>◄</v>
      </c>
      <c r="S275" s="55"/>
      <c r="T275" s="54"/>
      <c r="U275" s="370"/>
      <c r="V275" s="52"/>
      <c r="W275" s="369">
        <f t="shared" si="114"/>
        <v>0</v>
      </c>
      <c r="X275" s="368">
        <f t="shared" si="114"/>
        <v>0</v>
      </c>
      <c r="Y275" s="49"/>
      <c r="Z275" s="367">
        <f t="shared" si="115"/>
        <v>0</v>
      </c>
      <c r="AA275" s="366">
        <f t="shared" si="115"/>
        <v>0</v>
      </c>
      <c r="AB275" s="16" t="s">
        <v>0</v>
      </c>
      <c r="AC275" s="1"/>
      <c r="AD275" s="1"/>
      <c r="AE275" s="1"/>
      <c r="AF275" s="1"/>
      <c r="AG275" s="284"/>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row>
    <row r="276" spans="1:64" s="283" customFormat="1" ht="13.8" x14ac:dyDescent="0.25">
      <c r="A276" s="413"/>
      <c r="B276" s="37"/>
      <c r="C276" s="377"/>
      <c r="D276" s="376" t="s">
        <v>2741</v>
      </c>
      <c r="E276" s="375"/>
      <c r="F276" s="407" t="s">
        <v>1515</v>
      </c>
      <c r="G276" s="373">
        <v>5</v>
      </c>
      <c r="H276" s="372" t="s">
        <v>2742</v>
      </c>
      <c r="I276" s="31" t="s">
        <v>2738</v>
      </c>
      <c r="J276" s="30"/>
      <c r="K276" s="30"/>
      <c r="L276" s="29"/>
      <c r="M276" s="371" t="str">
        <f t="shared" si="110"/>
        <v/>
      </c>
      <c r="N276" s="371" t="str">
        <f t="shared" si="111"/>
        <v>◄</v>
      </c>
      <c r="O276" s="56"/>
      <c r="P276" s="54"/>
      <c r="Q276" s="371" t="str">
        <f t="shared" si="112"/>
        <v/>
      </c>
      <c r="R276" s="371" t="str">
        <f t="shared" si="113"/>
        <v>◄</v>
      </c>
      <c r="S276" s="55"/>
      <c r="T276" s="54"/>
      <c r="U276" s="370"/>
      <c r="V276" s="52"/>
      <c r="W276" s="369">
        <f t="shared" si="114"/>
        <v>0</v>
      </c>
      <c r="X276" s="368">
        <f t="shared" si="114"/>
        <v>0</v>
      </c>
      <c r="Y276" s="49"/>
      <c r="Z276" s="367">
        <f t="shared" si="115"/>
        <v>0</v>
      </c>
      <c r="AA276" s="366">
        <f t="shared" si="115"/>
        <v>0</v>
      </c>
      <c r="AB276" s="16" t="s">
        <v>0</v>
      </c>
      <c r="AC276" s="1"/>
      <c r="AD276" s="1"/>
      <c r="AE276" s="1"/>
      <c r="AF276" s="1"/>
      <c r="AG276" s="284"/>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row>
    <row r="277" spans="1:64" s="283" customFormat="1" thickBot="1" x14ac:dyDescent="0.3">
      <c r="A277" s="413"/>
      <c r="B277" s="37"/>
      <c r="C277" s="377"/>
      <c r="D277" s="376" t="s">
        <v>2743</v>
      </c>
      <c r="E277" s="375"/>
      <c r="F277" s="407" t="s">
        <v>1515</v>
      </c>
      <c r="G277" s="373">
        <v>6</v>
      </c>
      <c r="H277" s="372" t="s">
        <v>2744</v>
      </c>
      <c r="I277" s="31" t="s">
        <v>273</v>
      </c>
      <c r="J277" s="30"/>
      <c r="K277" s="30"/>
      <c r="L277" s="29"/>
      <c r="M277" s="371" t="str">
        <f t="shared" si="110"/>
        <v/>
      </c>
      <c r="N277" s="371" t="str">
        <f t="shared" si="111"/>
        <v>◄</v>
      </c>
      <c r="O277" s="56"/>
      <c r="P277" s="54"/>
      <c r="Q277" s="371" t="str">
        <f t="shared" si="112"/>
        <v/>
      </c>
      <c r="R277" s="371" t="str">
        <f t="shared" si="113"/>
        <v>◄</v>
      </c>
      <c r="S277" s="55"/>
      <c r="T277" s="54"/>
      <c r="U277" s="370"/>
      <c r="V277" s="52"/>
      <c r="W277" s="369">
        <f t="shared" si="114"/>
        <v>0</v>
      </c>
      <c r="X277" s="368">
        <f t="shared" si="114"/>
        <v>0</v>
      </c>
      <c r="Y277" s="49"/>
      <c r="Z277" s="367">
        <f t="shared" si="115"/>
        <v>0</v>
      </c>
      <c r="AA277" s="366">
        <f t="shared" si="115"/>
        <v>0</v>
      </c>
      <c r="AB277" s="16" t="s">
        <v>0</v>
      </c>
      <c r="AC277" s="1"/>
      <c r="AD277" s="1"/>
      <c r="AE277" s="1"/>
      <c r="AF277" s="1"/>
      <c r="AG277" s="284"/>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row>
    <row r="278" spans="1:64" ht="16.8" thickTop="1" thickBot="1" x14ac:dyDescent="0.3">
      <c r="A278" s="365"/>
      <c r="B278" s="14">
        <f>ROWS(B279:B280)-1</f>
        <v>1</v>
      </c>
      <c r="C278" s="186" t="s">
        <v>2745</v>
      </c>
      <c r="D278" s="12"/>
      <c r="E278" s="12"/>
      <c r="F278" s="364"/>
      <c r="G278" s="10"/>
      <c r="H278" s="100"/>
      <c r="I278" s="99">
        <v>12383</v>
      </c>
      <c r="J278" s="99" t="s">
        <v>54</v>
      </c>
      <c r="K278" s="363"/>
      <c r="L278" s="6">
        <v>0</v>
      </c>
      <c r="M278" s="97"/>
      <c r="N278" s="380" t="str">
        <f>IF(COUNTIF(M279:M279,"?")&gt;0,"?",IF(AND(O278="◄",P278="►"),"◄►",IF(O278="◄","◄",IF(P278="►","►",""))))</f>
        <v/>
      </c>
      <c r="O278" s="43" t="str">
        <f>IF(SUM(O279:O279)+1=ROWS(O279:O279)-COUNTIF(O279:O279,"-"),"","◄")</f>
        <v/>
      </c>
      <c r="P278" s="42" t="str">
        <f>IF(SUM(P279:P279)&gt;0,"►","")</f>
        <v/>
      </c>
      <c r="Q278" s="45"/>
      <c r="R278" s="380" t="str">
        <f>IF(COUNTIF(Q279:Q279,"?")&gt;0,"?",IF(AND(S278="◄",T278="►"),"◄►",IF(S278="◄","◄",IF(T278="►","►",""))))</f>
        <v/>
      </c>
      <c r="S278" s="43" t="str">
        <f>IF(SUM(S279:S279)+1=ROWS(S279:S279)-COUNTIF(S279:S279,"-"),"","◄")</f>
        <v/>
      </c>
      <c r="T278" s="42" t="str">
        <f>IF(SUM(T279:T279)&gt;0,"►","")</f>
        <v/>
      </c>
      <c r="U278" s="61">
        <f>ROWS(U279:U280)-1</f>
        <v>1</v>
      </c>
      <c r="V278" s="41">
        <f>SUM(V279:V279)-V280</f>
        <v>0</v>
      </c>
      <c r="W278" s="94" t="s">
        <v>51</v>
      </c>
      <c r="X278" s="93"/>
      <c r="Y278" s="41">
        <f>SUM(Y279:Y279)-Y280</f>
        <v>0</v>
      </c>
      <c r="Z278" s="94" t="s">
        <v>51</v>
      </c>
      <c r="AA278" s="93"/>
      <c r="AB278" s="5" t="s">
        <v>0</v>
      </c>
      <c r="AC278" s="379"/>
    </row>
    <row r="279" spans="1:64" s="283" customFormat="1" ht="16.8" customHeight="1" thickBot="1" x14ac:dyDescent="0.3">
      <c r="A279" s="413"/>
      <c r="B279" s="37"/>
      <c r="C279" s="377"/>
      <c r="D279" s="376" t="s">
        <v>2746</v>
      </c>
      <c r="E279" s="375"/>
      <c r="F279" s="374">
        <v>12383</v>
      </c>
      <c r="G279" s="373">
        <v>4</v>
      </c>
      <c r="H279" s="372" t="s">
        <v>2747</v>
      </c>
      <c r="I279" s="999" t="s">
        <v>2748</v>
      </c>
      <c r="J279" s="993"/>
      <c r="K279" s="993"/>
      <c r="L279" s="994"/>
      <c r="M279" s="371" t="str">
        <f>IF(N279="?","?","")</f>
        <v/>
      </c>
      <c r="N279" s="371" t="str">
        <f>IF(AND(O279="",P279&gt;0),"?",IF(O279="","◄",IF(P279&gt;=1,"►","")))</f>
        <v>◄</v>
      </c>
      <c r="O279" s="56"/>
      <c r="P279" s="54"/>
      <c r="Q279" s="371" t="str">
        <f>IF(R279="?","?","")</f>
        <v/>
      </c>
      <c r="R279" s="371" t="str">
        <f>IF(AND(S279="",T279&gt;0),"?",IF(S279="","◄",IF(T279&gt;=1,"►","")))</f>
        <v>◄</v>
      </c>
      <c r="S279" s="55"/>
      <c r="T279" s="54"/>
      <c r="U279" s="370"/>
      <c r="V279" s="52"/>
      <c r="W279" s="369">
        <f>(O279*V279)</f>
        <v>0</v>
      </c>
      <c r="X279" s="368">
        <f>(P279*W279)</f>
        <v>0</v>
      </c>
      <c r="Y279" s="49"/>
      <c r="Z279" s="367">
        <f>(S279*Y279)</f>
        <v>0</v>
      </c>
      <c r="AA279" s="366">
        <f>(T279*Z279)</f>
        <v>0</v>
      </c>
      <c r="AB279" s="16" t="s">
        <v>0</v>
      </c>
      <c r="AC279" s="1"/>
      <c r="AD279" s="1"/>
      <c r="AE279" s="1"/>
      <c r="AF279" s="1"/>
      <c r="AG279" s="284"/>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row>
    <row r="280" spans="1:64" ht="16.8" thickTop="1" thickBot="1" x14ac:dyDescent="0.3">
      <c r="A280" s="365"/>
      <c r="B280" s="14">
        <f>ROWS(B281:B284)-1</f>
        <v>3</v>
      </c>
      <c r="C280" s="186" t="s">
        <v>2749</v>
      </c>
      <c r="D280" s="12"/>
      <c r="E280" s="12"/>
      <c r="F280" s="364"/>
      <c r="G280" s="10"/>
      <c r="H280" s="100"/>
      <c r="I280" s="99">
        <v>12529</v>
      </c>
      <c r="J280" s="99" t="s">
        <v>54</v>
      </c>
      <c r="K280" s="363"/>
      <c r="L280" s="6">
        <v>0</v>
      </c>
      <c r="M280" s="97"/>
      <c r="N280" s="380" t="str">
        <f>IF(COUNTIF(M281:M283,"?")&gt;0,"?",IF(AND(O280="◄",P280="►"),"◄►",IF(O280="◄","◄",IF(P280="►","►",""))))</f>
        <v>◄</v>
      </c>
      <c r="O280" s="43" t="str">
        <f>IF(SUM(O281:O283)+1=ROWS(O281:O283)-COUNTIF(O281:O283,"-"),"","◄")</f>
        <v>◄</v>
      </c>
      <c r="P280" s="42" t="str">
        <f>IF(SUM(P281:P283)&gt;0,"►","")</f>
        <v/>
      </c>
      <c r="Q280" s="45"/>
      <c r="R280" s="380" t="str">
        <f>IF(COUNTIF(Q281:Q283,"?")&gt;0,"?",IF(AND(S280="◄",T280="►"),"◄►",IF(S280="◄","◄",IF(T280="►","►",""))))</f>
        <v>◄</v>
      </c>
      <c r="S280" s="43" t="str">
        <f>IF(SUM(S281:S283)+1=ROWS(S281:S283)-COUNTIF(S281:S283,"-"),"","◄")</f>
        <v>◄</v>
      </c>
      <c r="T280" s="42" t="str">
        <f>IF(SUM(T281:T283)&gt;0,"►","")</f>
        <v/>
      </c>
      <c r="U280" s="61">
        <f>ROWS(U281:U284)-1</f>
        <v>3</v>
      </c>
      <c r="V280" s="41">
        <f>SUM(V281:V283)-V284</f>
        <v>0</v>
      </c>
      <c r="W280" s="94" t="s">
        <v>51</v>
      </c>
      <c r="X280" s="93"/>
      <c r="Y280" s="41">
        <f>SUM(Y281:Y283)-Y284</f>
        <v>0</v>
      </c>
      <c r="Z280" s="94" t="s">
        <v>51</v>
      </c>
      <c r="AA280" s="93"/>
      <c r="AB280" s="5" t="s">
        <v>0</v>
      </c>
      <c r="AC280" s="379"/>
    </row>
    <row r="281" spans="1:64" s="283" customFormat="1" ht="13.8" x14ac:dyDescent="0.25">
      <c r="A281" s="413"/>
      <c r="B281" s="37"/>
      <c r="C281" s="377"/>
      <c r="D281" s="376" t="s">
        <v>2750</v>
      </c>
      <c r="E281" s="375"/>
      <c r="F281" s="374">
        <v>12529</v>
      </c>
      <c r="G281" s="373">
        <v>3</v>
      </c>
      <c r="H281" s="372" t="s">
        <v>2751</v>
      </c>
      <c r="I281" s="31"/>
      <c r="J281" s="30"/>
      <c r="K281" s="30"/>
      <c r="L281" s="29"/>
      <c r="M281" s="371" t="str">
        <f>IF(N281="?","?","")</f>
        <v/>
      </c>
      <c r="N281" s="371" t="str">
        <f>IF(AND(O281="",P281&gt;0),"?",IF(O281="","◄",IF(P281&gt;=1,"►","")))</f>
        <v>◄</v>
      </c>
      <c r="O281" s="56"/>
      <c r="P281" s="54"/>
      <c r="Q281" s="371" t="str">
        <f>IF(R281="?","?","")</f>
        <v/>
      </c>
      <c r="R281" s="371" t="str">
        <f>IF(AND(S281="",T281&gt;0),"?",IF(S281="","◄",IF(T281&gt;=1,"►","")))</f>
        <v>◄</v>
      </c>
      <c r="S281" s="55"/>
      <c r="T281" s="54"/>
      <c r="U281" s="370"/>
      <c r="V281" s="52"/>
      <c r="W281" s="369">
        <f t="shared" ref="W281:X283" si="116">(O281*V281)</f>
        <v>0</v>
      </c>
      <c r="X281" s="368">
        <f t="shared" si="116"/>
        <v>0</v>
      </c>
      <c r="Y281" s="49"/>
      <c r="Z281" s="367">
        <f t="shared" ref="Z281:AA283" si="117">(S281*Y281)</f>
        <v>0</v>
      </c>
      <c r="AA281" s="366">
        <f t="shared" si="117"/>
        <v>0</v>
      </c>
      <c r="AB281" s="16" t="s">
        <v>0</v>
      </c>
      <c r="AC281" s="1"/>
      <c r="AD281" s="1"/>
      <c r="AE281" s="1"/>
      <c r="AF281" s="1"/>
      <c r="AG281" s="284"/>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row>
    <row r="282" spans="1:64" s="283" customFormat="1" ht="13.8" x14ac:dyDescent="0.25">
      <c r="A282" s="413"/>
      <c r="B282" s="37"/>
      <c r="C282" s="377"/>
      <c r="D282" s="376" t="s">
        <v>2752</v>
      </c>
      <c r="E282" s="375"/>
      <c r="F282" s="374">
        <v>12529</v>
      </c>
      <c r="G282" s="373">
        <v>4</v>
      </c>
      <c r="H282" s="372" t="s">
        <v>2753</v>
      </c>
      <c r="I282" s="31"/>
      <c r="J282" s="30"/>
      <c r="K282" s="30"/>
      <c r="L282" s="29"/>
      <c r="M282" s="371" t="str">
        <f>IF(N282="?","?","")</f>
        <v/>
      </c>
      <c r="N282" s="371" t="str">
        <f>IF(AND(O282="",P282&gt;0),"?",IF(O282="","◄",IF(P282&gt;=1,"►","")))</f>
        <v>◄</v>
      </c>
      <c r="O282" s="56"/>
      <c r="P282" s="54"/>
      <c r="Q282" s="371" t="str">
        <f>IF(R282="?","?","")</f>
        <v/>
      </c>
      <c r="R282" s="371" t="str">
        <f>IF(AND(S282="",T282&gt;0),"?",IF(S282="","◄",IF(T282&gt;=1,"►","")))</f>
        <v>◄</v>
      </c>
      <c r="S282" s="55"/>
      <c r="T282" s="54"/>
      <c r="U282" s="370"/>
      <c r="V282" s="52"/>
      <c r="W282" s="369">
        <f t="shared" si="116"/>
        <v>0</v>
      </c>
      <c r="X282" s="368">
        <f t="shared" si="116"/>
        <v>0</v>
      </c>
      <c r="Y282" s="49"/>
      <c r="Z282" s="367">
        <f t="shared" si="117"/>
        <v>0</v>
      </c>
      <c r="AA282" s="366">
        <f t="shared" si="117"/>
        <v>0</v>
      </c>
      <c r="AB282" s="16" t="s">
        <v>0</v>
      </c>
      <c r="AC282" s="1"/>
      <c r="AD282" s="1"/>
      <c r="AE282" s="1"/>
      <c r="AF282" s="1"/>
      <c r="AG282" s="284"/>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row>
    <row r="283" spans="1:64" s="283" customFormat="1" thickBot="1" x14ac:dyDescent="0.3">
      <c r="A283" s="413"/>
      <c r="B283" s="37"/>
      <c r="C283" s="377"/>
      <c r="D283" s="376" t="s">
        <v>2754</v>
      </c>
      <c r="E283" s="375"/>
      <c r="F283" s="374">
        <v>12529</v>
      </c>
      <c r="G283" s="373">
        <v>5</v>
      </c>
      <c r="H283" s="372" t="s">
        <v>2755</v>
      </c>
      <c r="I283" s="31"/>
      <c r="J283" s="30"/>
      <c r="K283" s="30"/>
      <c r="L283" s="29"/>
      <c r="M283" s="371" t="str">
        <f>IF(N283="?","?","")</f>
        <v/>
      </c>
      <c r="N283" s="371" t="str">
        <f>IF(AND(O283="",P283&gt;0),"?",IF(O283="","◄",IF(P283&gt;=1,"►","")))</f>
        <v>◄</v>
      </c>
      <c r="O283" s="56"/>
      <c r="P283" s="54"/>
      <c r="Q283" s="371" t="str">
        <f>IF(R283="?","?","")</f>
        <v/>
      </c>
      <c r="R283" s="371" t="str">
        <f>IF(AND(S283="",T283&gt;0),"?",IF(S283="","◄",IF(T283&gt;=1,"►","")))</f>
        <v>◄</v>
      </c>
      <c r="S283" s="55"/>
      <c r="T283" s="54"/>
      <c r="U283" s="370"/>
      <c r="V283" s="52"/>
      <c r="W283" s="369">
        <f t="shared" si="116"/>
        <v>0</v>
      </c>
      <c r="X283" s="368">
        <f t="shared" si="116"/>
        <v>0</v>
      </c>
      <c r="Y283" s="49"/>
      <c r="Z283" s="367">
        <f t="shared" si="117"/>
        <v>0</v>
      </c>
      <c r="AA283" s="366">
        <f t="shared" si="117"/>
        <v>0</v>
      </c>
      <c r="AB283" s="16" t="s">
        <v>0</v>
      </c>
      <c r="AC283" s="1"/>
      <c r="AD283" s="1"/>
      <c r="AE283" s="1"/>
      <c r="AF283" s="1"/>
      <c r="AG283" s="284"/>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row>
    <row r="284" spans="1:64" ht="16.8" thickTop="1" thickBot="1" x14ac:dyDescent="0.3">
      <c r="A284" s="365"/>
      <c r="B284" s="14">
        <f>ROWS(B285:B295)-1</f>
        <v>10</v>
      </c>
      <c r="C284" s="186" t="s">
        <v>2756</v>
      </c>
      <c r="D284" s="12"/>
      <c r="E284" s="12"/>
      <c r="F284" s="364"/>
      <c r="G284" s="10"/>
      <c r="H284" s="100"/>
      <c r="I284" s="99" t="s">
        <v>1514</v>
      </c>
      <c r="J284" s="99" t="s">
        <v>54</v>
      </c>
      <c r="K284" s="363"/>
      <c r="L284" s="6">
        <v>0</v>
      </c>
      <c r="M284" s="97"/>
      <c r="N284" s="380" t="str">
        <f>IF(COUNTIF(M285:M306,"?")&gt;0,"?",IF(AND(O284="◄",P284="►"),"◄►",IF(O284="◄","◄",IF(P284="►","►",""))))</f>
        <v>◄</v>
      </c>
      <c r="O284" s="43" t="str">
        <f>IF(SUM(O285:O306)+1=ROWS(O285:O306)-COUNTIF(O285:O306,"-"),"","◄")</f>
        <v>◄</v>
      </c>
      <c r="P284" s="42" t="str">
        <f>IF(SUM(P285:P306)&gt;0,"►","")</f>
        <v/>
      </c>
      <c r="Q284" s="45"/>
      <c r="R284" s="380" t="str">
        <f>IF(COUNTIF(Q285:Q306,"?")&gt;0,"?",IF(AND(S284="◄",T284="►"),"◄►",IF(S284="◄","◄",IF(T284="►","►",""))))</f>
        <v>◄</v>
      </c>
      <c r="S284" s="43" t="str">
        <f>IF(SUM(S285:S306)+1=ROWS(S285:S306)-COUNTIF(S285:S306,"-"),"","◄")</f>
        <v>◄</v>
      </c>
      <c r="T284" s="42" t="str">
        <f>IF(SUM(T285:T306)&gt;0,"►","")</f>
        <v/>
      </c>
      <c r="U284" s="61">
        <f>ROWS(U285:U311)-1</f>
        <v>26</v>
      </c>
      <c r="V284" s="41">
        <f>SUM(V285:V306)-V311</f>
        <v>0</v>
      </c>
      <c r="W284" s="94" t="s">
        <v>51</v>
      </c>
      <c r="X284" s="93"/>
      <c r="Y284" s="41">
        <f>SUM(Y285:Y306)-Y311</f>
        <v>0</v>
      </c>
      <c r="Z284" s="94" t="s">
        <v>51</v>
      </c>
      <c r="AA284" s="93"/>
      <c r="AB284" s="5" t="s">
        <v>0</v>
      </c>
      <c r="AC284" s="379"/>
    </row>
    <row r="285" spans="1:64" s="283" customFormat="1" ht="13.8" x14ac:dyDescent="0.25">
      <c r="A285" s="413"/>
      <c r="B285" s="37"/>
      <c r="C285" s="377"/>
      <c r="D285" s="376" t="s">
        <v>2757</v>
      </c>
      <c r="E285" s="375"/>
      <c r="F285" s="374">
        <v>12785</v>
      </c>
      <c r="G285" s="373">
        <v>0.1</v>
      </c>
      <c r="H285" s="372" t="s">
        <v>2758</v>
      </c>
      <c r="I285" s="31"/>
      <c r="J285" s="30"/>
      <c r="K285" s="30"/>
      <c r="L285" s="29"/>
      <c r="M285" s="371" t="str">
        <f t="shared" ref="M285:M294" si="118">IF(N285="?","?","")</f>
        <v/>
      </c>
      <c r="N285" s="371" t="str">
        <f t="shared" ref="N285:N294" si="119">IF(AND(O285="",P285&gt;0),"?",IF(O285="","◄",IF(P285&gt;=1,"►","")))</f>
        <v>◄</v>
      </c>
      <c r="O285" s="56"/>
      <c r="P285" s="54"/>
      <c r="Q285" s="371" t="str">
        <f t="shared" ref="Q285:Q294" si="120">IF(R285="?","?","")</f>
        <v/>
      </c>
      <c r="R285" s="371" t="str">
        <f t="shared" ref="R285:R294" si="121">IF(AND(S285="",T285&gt;0),"?",IF(S285="","◄",IF(T285&gt;=1,"►","")))</f>
        <v>◄</v>
      </c>
      <c r="S285" s="55"/>
      <c r="T285" s="54"/>
      <c r="U285" s="370"/>
      <c r="V285" s="52"/>
      <c r="W285" s="369">
        <f t="shared" ref="W285:W294" si="122">(O285*V285)</f>
        <v>0</v>
      </c>
      <c r="X285" s="368">
        <f t="shared" ref="X285:X294" si="123">(P285*W285)</f>
        <v>0</v>
      </c>
      <c r="Y285" s="49"/>
      <c r="Z285" s="367">
        <f t="shared" ref="Z285:Z294" si="124">(S285*Y285)</f>
        <v>0</v>
      </c>
      <c r="AA285" s="366">
        <f t="shared" ref="AA285:AA294" si="125">(T285*Z285)</f>
        <v>0</v>
      </c>
      <c r="AB285" s="16" t="s">
        <v>0</v>
      </c>
      <c r="AC285" s="1"/>
      <c r="AD285" s="1"/>
      <c r="AE285" s="1"/>
      <c r="AF285" s="1"/>
      <c r="AG285" s="284"/>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row>
    <row r="286" spans="1:64" s="283" customFormat="1" ht="13.8" x14ac:dyDescent="0.25">
      <c r="A286" s="413"/>
      <c r="B286" s="37"/>
      <c r="C286" s="377"/>
      <c r="D286" s="376" t="s">
        <v>2759</v>
      </c>
      <c r="E286" s="375"/>
      <c r="F286" s="374">
        <v>12785</v>
      </c>
      <c r="G286" s="373">
        <v>0.2</v>
      </c>
      <c r="H286" s="372" t="s">
        <v>2760</v>
      </c>
      <c r="I286" s="31"/>
      <c r="J286" s="30"/>
      <c r="K286" s="30"/>
      <c r="L286" s="29"/>
      <c r="M286" s="371" t="str">
        <f t="shared" si="118"/>
        <v/>
      </c>
      <c r="N286" s="371" t="str">
        <f t="shared" si="119"/>
        <v>◄</v>
      </c>
      <c r="O286" s="56"/>
      <c r="P286" s="54"/>
      <c r="Q286" s="371" t="str">
        <f t="shared" si="120"/>
        <v/>
      </c>
      <c r="R286" s="371" t="str">
        <f t="shared" si="121"/>
        <v>◄</v>
      </c>
      <c r="S286" s="55"/>
      <c r="T286" s="54"/>
      <c r="U286" s="370"/>
      <c r="V286" s="52"/>
      <c r="W286" s="369">
        <f t="shared" si="122"/>
        <v>0</v>
      </c>
      <c r="X286" s="368">
        <f t="shared" si="123"/>
        <v>0</v>
      </c>
      <c r="Y286" s="49"/>
      <c r="Z286" s="367">
        <f t="shared" si="124"/>
        <v>0</v>
      </c>
      <c r="AA286" s="366">
        <f t="shared" si="125"/>
        <v>0</v>
      </c>
      <c r="AB286" s="16" t="s">
        <v>0</v>
      </c>
      <c r="AC286" s="1"/>
      <c r="AD286" s="1"/>
      <c r="AE286" s="1"/>
      <c r="AF286" s="1"/>
      <c r="AG286" s="284"/>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row>
    <row r="287" spans="1:64" s="283" customFormat="1" ht="13.8" x14ac:dyDescent="0.25">
      <c r="A287" s="413"/>
      <c r="B287" s="37"/>
      <c r="C287" s="377"/>
      <c r="D287" s="376" t="s">
        <v>2761</v>
      </c>
      <c r="E287" s="375"/>
      <c r="F287" s="374">
        <v>12785</v>
      </c>
      <c r="G287" s="373">
        <v>0.3</v>
      </c>
      <c r="H287" s="372" t="s">
        <v>2762</v>
      </c>
      <c r="I287" s="31"/>
      <c r="J287" s="30"/>
      <c r="K287" s="30"/>
      <c r="L287" s="29"/>
      <c r="M287" s="371" t="str">
        <f t="shared" si="118"/>
        <v/>
      </c>
      <c r="N287" s="371" t="str">
        <f t="shared" si="119"/>
        <v>◄</v>
      </c>
      <c r="O287" s="56"/>
      <c r="P287" s="54"/>
      <c r="Q287" s="371" t="str">
        <f t="shared" si="120"/>
        <v/>
      </c>
      <c r="R287" s="371" t="str">
        <f t="shared" si="121"/>
        <v>◄</v>
      </c>
      <c r="S287" s="55"/>
      <c r="T287" s="54"/>
      <c r="U287" s="370"/>
      <c r="V287" s="52"/>
      <c r="W287" s="369">
        <f t="shared" si="122"/>
        <v>0</v>
      </c>
      <c r="X287" s="368">
        <f t="shared" si="123"/>
        <v>0</v>
      </c>
      <c r="Y287" s="49"/>
      <c r="Z287" s="367">
        <f t="shared" si="124"/>
        <v>0</v>
      </c>
      <c r="AA287" s="366">
        <f t="shared" si="125"/>
        <v>0</v>
      </c>
      <c r="AB287" s="16" t="s">
        <v>0</v>
      </c>
      <c r="AC287" s="1"/>
      <c r="AD287" s="1"/>
      <c r="AE287" s="1"/>
      <c r="AF287" s="1"/>
      <c r="AG287" s="284"/>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row>
    <row r="288" spans="1:64" s="283" customFormat="1" ht="13.8" x14ac:dyDescent="0.25">
      <c r="A288" s="413"/>
      <c r="B288" s="37"/>
      <c r="C288" s="377"/>
      <c r="D288" s="376" t="s">
        <v>2763</v>
      </c>
      <c r="E288" s="375"/>
      <c r="F288" s="374">
        <v>12785</v>
      </c>
      <c r="G288" s="373">
        <v>0.4</v>
      </c>
      <c r="H288" s="372" t="s">
        <v>2764</v>
      </c>
      <c r="I288" s="31"/>
      <c r="J288" s="30"/>
      <c r="K288" s="30"/>
      <c r="L288" s="29"/>
      <c r="M288" s="371" t="str">
        <f t="shared" si="118"/>
        <v/>
      </c>
      <c r="N288" s="371" t="str">
        <f t="shared" si="119"/>
        <v>◄</v>
      </c>
      <c r="O288" s="56"/>
      <c r="P288" s="54"/>
      <c r="Q288" s="371" t="str">
        <f t="shared" si="120"/>
        <v/>
      </c>
      <c r="R288" s="371" t="str">
        <f t="shared" si="121"/>
        <v>◄</v>
      </c>
      <c r="S288" s="55"/>
      <c r="T288" s="54"/>
      <c r="U288" s="370"/>
      <c r="V288" s="52"/>
      <c r="W288" s="369">
        <f t="shared" si="122"/>
        <v>0</v>
      </c>
      <c r="X288" s="368">
        <f t="shared" si="123"/>
        <v>0</v>
      </c>
      <c r="Y288" s="49"/>
      <c r="Z288" s="367">
        <f t="shared" si="124"/>
        <v>0</v>
      </c>
      <c r="AA288" s="366">
        <f t="shared" si="125"/>
        <v>0</v>
      </c>
      <c r="AB288" s="16" t="s">
        <v>0</v>
      </c>
      <c r="AC288" s="1"/>
      <c r="AD288" s="1"/>
      <c r="AE288" s="1"/>
      <c r="AF288" s="1"/>
      <c r="AG288" s="284"/>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row>
    <row r="289" spans="1:64" s="283" customFormat="1" ht="13.8" x14ac:dyDescent="0.25">
      <c r="A289" s="413"/>
      <c r="B289" s="37"/>
      <c r="C289" s="377"/>
      <c r="D289" s="376" t="s">
        <v>2765</v>
      </c>
      <c r="E289" s="375"/>
      <c r="F289" s="374">
        <v>12785</v>
      </c>
      <c r="G289" s="373">
        <v>0.5</v>
      </c>
      <c r="H289" s="372" t="s">
        <v>2766</v>
      </c>
      <c r="I289" s="31"/>
      <c r="J289" s="30"/>
      <c r="K289" s="30"/>
      <c r="L289" s="29"/>
      <c r="M289" s="371" t="str">
        <f t="shared" si="118"/>
        <v/>
      </c>
      <c r="N289" s="371" t="str">
        <f t="shared" si="119"/>
        <v>◄</v>
      </c>
      <c r="O289" s="56"/>
      <c r="P289" s="54"/>
      <c r="Q289" s="371" t="str">
        <f t="shared" si="120"/>
        <v/>
      </c>
      <c r="R289" s="371" t="str">
        <f t="shared" si="121"/>
        <v>◄</v>
      </c>
      <c r="S289" s="55"/>
      <c r="T289" s="54"/>
      <c r="U289" s="370"/>
      <c r="V289" s="52"/>
      <c r="W289" s="369">
        <f t="shared" si="122"/>
        <v>0</v>
      </c>
      <c r="X289" s="368">
        <f t="shared" si="123"/>
        <v>0</v>
      </c>
      <c r="Y289" s="49"/>
      <c r="Z289" s="367">
        <f t="shared" si="124"/>
        <v>0</v>
      </c>
      <c r="AA289" s="366">
        <f t="shared" si="125"/>
        <v>0</v>
      </c>
      <c r="AB289" s="16" t="s">
        <v>0</v>
      </c>
      <c r="AC289" s="1"/>
      <c r="AD289" s="1"/>
      <c r="AE289" s="1"/>
      <c r="AF289" s="1"/>
      <c r="AG289" s="284"/>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row>
    <row r="290" spans="1:64" s="283" customFormat="1" ht="13.8" customHeight="1" x14ac:dyDescent="0.25">
      <c r="A290" s="413"/>
      <c r="B290" s="37"/>
      <c r="C290" s="377"/>
      <c r="D290" s="376" t="s">
        <v>2767</v>
      </c>
      <c r="E290" s="375"/>
      <c r="F290" s="374">
        <v>12785</v>
      </c>
      <c r="G290" s="373">
        <v>0.5</v>
      </c>
      <c r="H290" s="372" t="s">
        <v>2768</v>
      </c>
      <c r="I290" s="31" t="s">
        <v>2769</v>
      </c>
      <c r="J290" s="30"/>
      <c r="K290" s="30"/>
      <c r="L290" s="29"/>
      <c r="M290" s="371" t="str">
        <f t="shared" si="118"/>
        <v/>
      </c>
      <c r="N290" s="371" t="str">
        <f t="shared" si="119"/>
        <v>◄</v>
      </c>
      <c r="O290" s="56"/>
      <c r="P290" s="54"/>
      <c r="Q290" s="371" t="str">
        <f t="shared" si="120"/>
        <v/>
      </c>
      <c r="R290" s="371" t="str">
        <f t="shared" si="121"/>
        <v>◄</v>
      </c>
      <c r="S290" s="55"/>
      <c r="T290" s="54"/>
      <c r="U290" s="370"/>
      <c r="V290" s="52"/>
      <c r="W290" s="369">
        <f t="shared" si="122"/>
        <v>0</v>
      </c>
      <c r="X290" s="368">
        <f t="shared" si="123"/>
        <v>0</v>
      </c>
      <c r="Y290" s="49"/>
      <c r="Z290" s="367">
        <f t="shared" si="124"/>
        <v>0</v>
      </c>
      <c r="AA290" s="366">
        <f t="shared" si="125"/>
        <v>0</v>
      </c>
      <c r="AB290" s="16" t="s">
        <v>0</v>
      </c>
      <c r="AC290" s="1"/>
      <c r="AD290" s="1"/>
      <c r="AE290" s="1"/>
      <c r="AF290" s="1"/>
      <c r="AG290" s="284"/>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row>
    <row r="291" spans="1:64" s="283" customFormat="1" ht="13.8" x14ac:dyDescent="0.25">
      <c r="A291" s="413"/>
      <c r="B291" s="37"/>
      <c r="C291" s="377"/>
      <c r="D291" s="376" t="s">
        <v>2770</v>
      </c>
      <c r="E291" s="375"/>
      <c r="F291" s="374">
        <v>12785</v>
      </c>
      <c r="G291" s="373">
        <v>0.6</v>
      </c>
      <c r="H291" s="372" t="s">
        <v>2771</v>
      </c>
      <c r="I291" s="31"/>
      <c r="J291" s="30"/>
      <c r="K291" s="30"/>
      <c r="L291" s="29"/>
      <c r="M291" s="371" t="str">
        <f t="shared" si="118"/>
        <v/>
      </c>
      <c r="N291" s="371" t="str">
        <f t="shared" si="119"/>
        <v>◄</v>
      </c>
      <c r="O291" s="56"/>
      <c r="P291" s="54"/>
      <c r="Q291" s="371" t="str">
        <f t="shared" si="120"/>
        <v/>
      </c>
      <c r="R291" s="371" t="str">
        <f t="shared" si="121"/>
        <v>◄</v>
      </c>
      <c r="S291" s="55"/>
      <c r="T291" s="54"/>
      <c r="U291" s="370"/>
      <c r="V291" s="52"/>
      <c r="W291" s="369">
        <f t="shared" si="122"/>
        <v>0</v>
      </c>
      <c r="X291" s="368">
        <f t="shared" si="123"/>
        <v>0</v>
      </c>
      <c r="Y291" s="49"/>
      <c r="Z291" s="367">
        <f t="shared" si="124"/>
        <v>0</v>
      </c>
      <c r="AA291" s="366">
        <f t="shared" si="125"/>
        <v>0</v>
      </c>
      <c r="AB291" s="16" t="s">
        <v>0</v>
      </c>
      <c r="AC291" s="1"/>
      <c r="AD291" s="1"/>
      <c r="AE291" s="1"/>
      <c r="AF291" s="1"/>
      <c r="AG291" s="284"/>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row>
    <row r="292" spans="1:64" s="283" customFormat="1" ht="13.8" x14ac:dyDescent="0.25">
      <c r="A292" s="413"/>
      <c r="B292" s="37"/>
      <c r="C292" s="377"/>
      <c r="D292" s="376" t="s">
        <v>2772</v>
      </c>
      <c r="E292" s="375"/>
      <c r="F292" s="374">
        <v>12785</v>
      </c>
      <c r="G292" s="373">
        <v>0.7</v>
      </c>
      <c r="H292" s="372" t="s">
        <v>2773</v>
      </c>
      <c r="I292" s="31"/>
      <c r="J292" s="30"/>
      <c r="K292" s="30"/>
      <c r="L292" s="29"/>
      <c r="M292" s="371" t="str">
        <f t="shared" si="118"/>
        <v/>
      </c>
      <c r="N292" s="371" t="str">
        <f t="shared" si="119"/>
        <v>◄</v>
      </c>
      <c r="O292" s="56"/>
      <c r="P292" s="54"/>
      <c r="Q292" s="371" t="str">
        <f t="shared" si="120"/>
        <v/>
      </c>
      <c r="R292" s="371" t="str">
        <f t="shared" si="121"/>
        <v>◄</v>
      </c>
      <c r="S292" s="55"/>
      <c r="T292" s="54"/>
      <c r="U292" s="370"/>
      <c r="V292" s="52"/>
      <c r="W292" s="369">
        <f t="shared" si="122"/>
        <v>0</v>
      </c>
      <c r="X292" s="368">
        <f t="shared" si="123"/>
        <v>0</v>
      </c>
      <c r="Y292" s="49"/>
      <c r="Z292" s="367">
        <f t="shared" si="124"/>
        <v>0</v>
      </c>
      <c r="AA292" s="366">
        <f t="shared" si="125"/>
        <v>0</v>
      </c>
      <c r="AB292" s="16" t="s">
        <v>0</v>
      </c>
      <c r="AC292" s="1"/>
      <c r="AD292" s="1"/>
      <c r="AE292" s="1"/>
      <c r="AF292" s="1"/>
      <c r="AG292" s="284"/>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row>
    <row r="293" spans="1:64" s="283" customFormat="1" ht="13.8" x14ac:dyDescent="0.25">
      <c r="A293" s="413"/>
      <c r="B293" s="37"/>
      <c r="C293" s="377"/>
      <c r="D293" s="376" t="s">
        <v>2774</v>
      </c>
      <c r="E293" s="375"/>
      <c r="F293" s="374">
        <v>12785</v>
      </c>
      <c r="G293" s="373">
        <v>0.8</v>
      </c>
      <c r="H293" s="372" t="s">
        <v>2775</v>
      </c>
      <c r="I293" s="31"/>
      <c r="J293" s="30"/>
      <c r="K293" s="30"/>
      <c r="L293" s="29"/>
      <c r="M293" s="371" t="str">
        <f t="shared" si="118"/>
        <v/>
      </c>
      <c r="N293" s="371" t="str">
        <f t="shared" si="119"/>
        <v>◄</v>
      </c>
      <c r="O293" s="56"/>
      <c r="P293" s="54"/>
      <c r="Q293" s="371" t="str">
        <f t="shared" si="120"/>
        <v/>
      </c>
      <c r="R293" s="371" t="str">
        <f t="shared" si="121"/>
        <v>◄</v>
      </c>
      <c r="S293" s="55"/>
      <c r="T293" s="54"/>
      <c r="U293" s="370"/>
      <c r="V293" s="52"/>
      <c r="W293" s="369">
        <f t="shared" si="122"/>
        <v>0</v>
      </c>
      <c r="X293" s="368">
        <f t="shared" si="123"/>
        <v>0</v>
      </c>
      <c r="Y293" s="49"/>
      <c r="Z293" s="367">
        <f t="shared" si="124"/>
        <v>0</v>
      </c>
      <c r="AA293" s="366">
        <f t="shared" si="125"/>
        <v>0</v>
      </c>
      <c r="AB293" s="16" t="s">
        <v>0</v>
      </c>
      <c r="AC293" s="1"/>
      <c r="AD293" s="1"/>
      <c r="AE293" s="1"/>
      <c r="AF293" s="1"/>
      <c r="AG293" s="284"/>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row>
    <row r="294" spans="1:64" s="283" customFormat="1" thickBot="1" x14ac:dyDescent="0.3">
      <c r="A294" s="413"/>
      <c r="B294" s="37"/>
      <c r="C294" s="377"/>
      <c r="D294" s="376" t="s">
        <v>2776</v>
      </c>
      <c r="E294" s="375"/>
      <c r="F294" s="374">
        <v>12785</v>
      </c>
      <c r="G294" s="373">
        <v>0.9</v>
      </c>
      <c r="H294" s="372" t="s">
        <v>2777</v>
      </c>
      <c r="I294" s="31"/>
      <c r="J294" s="30"/>
      <c r="K294" s="30"/>
      <c r="L294" s="29"/>
      <c r="M294" s="371" t="str">
        <f t="shared" si="118"/>
        <v/>
      </c>
      <c r="N294" s="371" t="str">
        <f t="shared" si="119"/>
        <v>◄</v>
      </c>
      <c r="O294" s="56"/>
      <c r="P294" s="54"/>
      <c r="Q294" s="371" t="str">
        <f t="shared" si="120"/>
        <v/>
      </c>
      <c r="R294" s="371" t="str">
        <f t="shared" si="121"/>
        <v>◄</v>
      </c>
      <c r="S294" s="55"/>
      <c r="T294" s="54"/>
      <c r="U294" s="370"/>
      <c r="V294" s="52"/>
      <c r="W294" s="369">
        <f t="shared" si="122"/>
        <v>0</v>
      </c>
      <c r="X294" s="368">
        <f t="shared" si="123"/>
        <v>0</v>
      </c>
      <c r="Y294" s="49"/>
      <c r="Z294" s="367">
        <f t="shared" si="124"/>
        <v>0</v>
      </c>
      <c r="AA294" s="366">
        <f t="shared" si="125"/>
        <v>0</v>
      </c>
      <c r="AB294" s="16" t="s">
        <v>0</v>
      </c>
      <c r="AC294" s="1"/>
      <c r="AD294" s="1"/>
      <c r="AE294" s="1"/>
      <c r="AF294" s="1"/>
      <c r="AG294" s="284"/>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row>
    <row r="295" spans="1:64" ht="16.8" thickTop="1" thickBot="1" x14ac:dyDescent="0.3">
      <c r="A295" s="365"/>
      <c r="B295" s="14">
        <f>ROWS(B296:B311)-1</f>
        <v>15</v>
      </c>
      <c r="C295" s="186" t="s">
        <v>2778</v>
      </c>
      <c r="D295" s="12"/>
      <c r="E295" s="12"/>
      <c r="F295" s="364"/>
      <c r="G295" s="10"/>
      <c r="H295" s="100"/>
      <c r="I295" s="99" t="s">
        <v>1514</v>
      </c>
      <c r="J295" s="99" t="s">
        <v>54</v>
      </c>
      <c r="K295" s="363"/>
      <c r="L295" s="6">
        <v>0</v>
      </c>
      <c r="M295" s="97"/>
      <c r="N295" s="380" t="str">
        <f>IF(COUNTIF(M296:M302,"?")&gt;0,"?",IF(AND(O295="◄",P295="►"),"◄►",IF(O295="◄","◄",IF(P295="►","►",""))))</f>
        <v>◄</v>
      </c>
      <c r="O295" s="43" t="str">
        <f>IF(SUM(O296:O302)+1=ROWS(O296:O302)-COUNTIF(O296:O302,"-"),"","◄")</f>
        <v>◄</v>
      </c>
      <c r="P295" s="42" t="str">
        <f>IF(SUM(P296:P302)&gt;0,"►","")</f>
        <v/>
      </c>
      <c r="Q295" s="45"/>
      <c r="R295" s="380" t="str">
        <f>IF(COUNTIF(Q296:Q302,"?")&gt;0,"?",IF(AND(S295="◄",T295="►"),"◄►",IF(S295="◄","◄",IF(T295="►","►",""))))</f>
        <v>◄</v>
      </c>
      <c r="S295" s="43" t="str">
        <f>IF(SUM(S296:S302)+1=ROWS(S296:S302)-COUNTIF(S296:S302,"-"),"","◄")</f>
        <v>◄</v>
      </c>
      <c r="T295" s="42" t="str">
        <f>IF(SUM(T296:T302)&gt;0,"►","")</f>
        <v/>
      </c>
      <c r="U295" s="61">
        <f>ROWS(U296:U303)-1</f>
        <v>7</v>
      </c>
      <c r="V295" s="41">
        <f>SUM(V296:V302)-V303</f>
        <v>0</v>
      </c>
      <c r="W295" s="94" t="s">
        <v>51</v>
      </c>
      <c r="X295" s="93"/>
      <c r="Y295" s="41">
        <f>SUM(Y296:Y302)-Y303</f>
        <v>0</v>
      </c>
      <c r="Z295" s="94" t="s">
        <v>51</v>
      </c>
      <c r="AA295" s="93"/>
      <c r="AB295" s="5" t="s">
        <v>0</v>
      </c>
      <c r="AC295" s="379"/>
    </row>
    <row r="296" spans="1:64" s="283" customFormat="1" ht="13.8" x14ac:dyDescent="0.25">
      <c r="A296" s="413"/>
      <c r="B296" s="37"/>
      <c r="C296" s="377"/>
      <c r="D296" s="376" t="s">
        <v>2779</v>
      </c>
      <c r="E296" s="375"/>
      <c r="F296" s="374">
        <v>12785</v>
      </c>
      <c r="G296" s="373">
        <v>1</v>
      </c>
      <c r="H296" s="372" t="s">
        <v>2780</v>
      </c>
      <c r="I296" s="31"/>
      <c r="J296" s="30"/>
      <c r="K296" s="30"/>
      <c r="L296" s="29"/>
      <c r="M296" s="371" t="str">
        <f t="shared" ref="M296:M306" si="126">IF(N296="?","?","")</f>
        <v/>
      </c>
      <c r="N296" s="371" t="str">
        <f t="shared" ref="N296:N306" si="127">IF(AND(O296="",P296&gt;0),"?",IF(O296="","◄",IF(P296&gt;=1,"►","")))</f>
        <v>◄</v>
      </c>
      <c r="O296" s="56"/>
      <c r="P296" s="54"/>
      <c r="Q296" s="371" t="str">
        <f t="shared" ref="Q296:Q306" si="128">IF(R296="?","?","")</f>
        <v/>
      </c>
      <c r="R296" s="371" t="str">
        <f t="shared" ref="R296:R306" si="129">IF(AND(S296="",T296&gt;0),"?",IF(S296="","◄",IF(T296&gt;=1,"►","")))</f>
        <v>◄</v>
      </c>
      <c r="S296" s="55"/>
      <c r="T296" s="54"/>
      <c r="U296" s="370"/>
      <c r="V296" s="52"/>
      <c r="W296" s="369">
        <f t="shared" ref="W296:W306" si="130">(O296*V296)</f>
        <v>0</v>
      </c>
      <c r="X296" s="368">
        <f t="shared" ref="X296:X306" si="131">(P296*W296)</f>
        <v>0</v>
      </c>
      <c r="Y296" s="49"/>
      <c r="Z296" s="367">
        <f t="shared" ref="Z296:Z306" si="132">(S296*Y296)</f>
        <v>0</v>
      </c>
      <c r="AA296" s="366">
        <f t="shared" ref="AA296:AA306" si="133">(T296*Z296)</f>
        <v>0</v>
      </c>
      <c r="AB296" s="16" t="s">
        <v>0</v>
      </c>
      <c r="AC296" s="1"/>
      <c r="AD296" s="1"/>
      <c r="AE296" s="1"/>
      <c r="AF296" s="1"/>
      <c r="AG296" s="284"/>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row>
    <row r="297" spans="1:64" s="283" customFormat="1" ht="13.8" x14ac:dyDescent="0.25">
      <c r="A297" s="413"/>
      <c r="B297" s="37"/>
      <c r="C297" s="377"/>
      <c r="D297" s="376" t="s">
        <v>2781</v>
      </c>
      <c r="E297" s="375"/>
      <c r="F297" s="374">
        <v>12785</v>
      </c>
      <c r="G297" s="373">
        <v>2</v>
      </c>
      <c r="H297" s="372" t="s">
        <v>2782</v>
      </c>
      <c r="I297" s="31"/>
      <c r="J297" s="30"/>
      <c r="K297" s="30"/>
      <c r="L297" s="29"/>
      <c r="M297" s="371" t="str">
        <f t="shared" si="126"/>
        <v/>
      </c>
      <c r="N297" s="371" t="str">
        <f t="shared" si="127"/>
        <v>◄</v>
      </c>
      <c r="O297" s="56"/>
      <c r="P297" s="54"/>
      <c r="Q297" s="371" t="str">
        <f t="shared" si="128"/>
        <v/>
      </c>
      <c r="R297" s="371" t="str">
        <f t="shared" si="129"/>
        <v>◄</v>
      </c>
      <c r="S297" s="55"/>
      <c r="T297" s="54"/>
      <c r="U297" s="370"/>
      <c r="V297" s="52"/>
      <c r="W297" s="369">
        <f t="shared" si="130"/>
        <v>0</v>
      </c>
      <c r="X297" s="368">
        <f t="shared" si="131"/>
        <v>0</v>
      </c>
      <c r="Y297" s="49"/>
      <c r="Z297" s="367">
        <f t="shared" si="132"/>
        <v>0</v>
      </c>
      <c r="AA297" s="366">
        <f t="shared" si="133"/>
        <v>0</v>
      </c>
      <c r="AB297" s="16" t="s">
        <v>0</v>
      </c>
      <c r="AC297" s="1"/>
      <c r="AD297" s="1"/>
      <c r="AE297" s="1"/>
      <c r="AF297" s="1"/>
      <c r="AG297" s="284"/>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row>
    <row r="298" spans="1:64" s="283" customFormat="1" ht="13.8" x14ac:dyDescent="0.25">
      <c r="A298" s="413"/>
      <c r="B298" s="37"/>
      <c r="C298" s="377"/>
      <c r="D298" s="376" t="s">
        <v>2783</v>
      </c>
      <c r="E298" s="375"/>
      <c r="F298" s="374">
        <v>12785</v>
      </c>
      <c r="G298" s="373">
        <v>3</v>
      </c>
      <c r="H298" s="372" t="s">
        <v>2784</v>
      </c>
      <c r="I298" s="31"/>
      <c r="J298" s="30"/>
      <c r="K298" s="30"/>
      <c r="L298" s="29"/>
      <c r="M298" s="371" t="str">
        <f t="shared" si="126"/>
        <v/>
      </c>
      <c r="N298" s="371" t="str">
        <f t="shared" si="127"/>
        <v>◄</v>
      </c>
      <c r="O298" s="56"/>
      <c r="P298" s="54"/>
      <c r="Q298" s="371" t="str">
        <f t="shared" si="128"/>
        <v/>
      </c>
      <c r="R298" s="371" t="str">
        <f t="shared" si="129"/>
        <v>◄</v>
      </c>
      <c r="S298" s="55"/>
      <c r="T298" s="54"/>
      <c r="U298" s="370"/>
      <c r="V298" s="52"/>
      <c r="W298" s="369">
        <f t="shared" si="130"/>
        <v>0</v>
      </c>
      <c r="X298" s="368">
        <f t="shared" si="131"/>
        <v>0</v>
      </c>
      <c r="Y298" s="49"/>
      <c r="Z298" s="367">
        <f t="shared" si="132"/>
        <v>0</v>
      </c>
      <c r="AA298" s="366">
        <f t="shared" si="133"/>
        <v>0</v>
      </c>
      <c r="AB298" s="16" t="s">
        <v>0</v>
      </c>
      <c r="AC298" s="1"/>
      <c r="AD298" s="1"/>
      <c r="AE298" s="1"/>
      <c r="AF298" s="1"/>
      <c r="AG298" s="284"/>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row>
    <row r="299" spans="1:64" s="283" customFormat="1" ht="13.8" x14ac:dyDescent="0.25">
      <c r="A299" s="413"/>
      <c r="B299" s="37"/>
      <c r="C299" s="377"/>
      <c r="D299" s="376" t="s">
        <v>2785</v>
      </c>
      <c r="E299" s="375"/>
      <c r="F299" s="374">
        <v>12785</v>
      </c>
      <c r="G299" s="373">
        <v>4</v>
      </c>
      <c r="H299" s="372" t="s">
        <v>2786</v>
      </c>
      <c r="I299" s="31"/>
      <c r="J299" s="30"/>
      <c r="K299" s="30"/>
      <c r="L299" s="29"/>
      <c r="M299" s="371" t="str">
        <f t="shared" si="126"/>
        <v/>
      </c>
      <c r="N299" s="371" t="str">
        <f t="shared" si="127"/>
        <v>◄</v>
      </c>
      <c r="O299" s="56"/>
      <c r="P299" s="54"/>
      <c r="Q299" s="371" t="str">
        <f t="shared" si="128"/>
        <v/>
      </c>
      <c r="R299" s="371" t="str">
        <f t="shared" si="129"/>
        <v>◄</v>
      </c>
      <c r="S299" s="55"/>
      <c r="T299" s="54"/>
      <c r="U299" s="370"/>
      <c r="V299" s="52"/>
      <c r="W299" s="369">
        <f t="shared" si="130"/>
        <v>0</v>
      </c>
      <c r="X299" s="368">
        <f t="shared" si="131"/>
        <v>0</v>
      </c>
      <c r="Y299" s="49"/>
      <c r="Z299" s="367">
        <f t="shared" si="132"/>
        <v>0</v>
      </c>
      <c r="AA299" s="366">
        <f t="shared" si="133"/>
        <v>0</v>
      </c>
      <c r="AB299" s="16" t="s">
        <v>0</v>
      </c>
      <c r="AC299" s="1"/>
      <c r="AD299" s="1"/>
      <c r="AE299" s="1"/>
      <c r="AF299" s="1"/>
      <c r="AG299" s="284"/>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row>
    <row r="300" spans="1:64" s="283" customFormat="1" ht="13.8" x14ac:dyDescent="0.25">
      <c r="A300" s="413"/>
      <c r="B300" s="37"/>
      <c r="C300" s="377"/>
      <c r="D300" s="376" t="s">
        <v>2787</v>
      </c>
      <c r="E300" s="375"/>
      <c r="F300" s="374">
        <v>12785</v>
      </c>
      <c r="G300" s="373">
        <v>5</v>
      </c>
      <c r="H300" s="372" t="s">
        <v>2788</v>
      </c>
      <c r="I300" s="31"/>
      <c r="J300" s="30"/>
      <c r="K300" s="30"/>
      <c r="L300" s="29"/>
      <c r="M300" s="371" t="str">
        <f t="shared" si="126"/>
        <v/>
      </c>
      <c r="N300" s="371" t="str">
        <f t="shared" si="127"/>
        <v>◄</v>
      </c>
      <c r="O300" s="56"/>
      <c r="P300" s="54"/>
      <c r="Q300" s="371" t="str">
        <f t="shared" si="128"/>
        <v/>
      </c>
      <c r="R300" s="371" t="str">
        <f t="shared" si="129"/>
        <v>◄</v>
      </c>
      <c r="S300" s="55"/>
      <c r="T300" s="54"/>
      <c r="U300" s="370"/>
      <c r="V300" s="52"/>
      <c r="W300" s="369">
        <f t="shared" si="130"/>
        <v>0</v>
      </c>
      <c r="X300" s="368">
        <f t="shared" si="131"/>
        <v>0</v>
      </c>
      <c r="Y300" s="49"/>
      <c r="Z300" s="367">
        <f t="shared" si="132"/>
        <v>0</v>
      </c>
      <c r="AA300" s="366">
        <f t="shared" si="133"/>
        <v>0</v>
      </c>
      <c r="AB300" s="16" t="s">
        <v>0</v>
      </c>
      <c r="AC300" s="1"/>
      <c r="AD300" s="1"/>
      <c r="AE300" s="1"/>
      <c r="AF300" s="1"/>
      <c r="AG300" s="284"/>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row>
    <row r="301" spans="1:64" s="283" customFormat="1" ht="13.8" x14ac:dyDescent="0.25">
      <c r="A301" s="413"/>
      <c r="B301" s="37"/>
      <c r="C301" s="377"/>
      <c r="D301" s="376" t="s">
        <v>2789</v>
      </c>
      <c r="E301" s="375"/>
      <c r="F301" s="374">
        <v>12785</v>
      </c>
      <c r="G301" s="373">
        <v>6</v>
      </c>
      <c r="H301" s="372" t="s">
        <v>2790</v>
      </c>
      <c r="I301" s="31"/>
      <c r="J301" s="30"/>
      <c r="K301" s="30"/>
      <c r="L301" s="29"/>
      <c r="M301" s="371" t="str">
        <f t="shared" si="126"/>
        <v/>
      </c>
      <c r="N301" s="371" t="str">
        <f t="shared" si="127"/>
        <v>◄</v>
      </c>
      <c r="O301" s="56"/>
      <c r="P301" s="54"/>
      <c r="Q301" s="371" t="str">
        <f t="shared" si="128"/>
        <v/>
      </c>
      <c r="R301" s="371" t="str">
        <f t="shared" si="129"/>
        <v>◄</v>
      </c>
      <c r="S301" s="55"/>
      <c r="T301" s="54"/>
      <c r="U301" s="370"/>
      <c r="V301" s="52"/>
      <c r="W301" s="369">
        <f t="shared" si="130"/>
        <v>0</v>
      </c>
      <c r="X301" s="368">
        <f t="shared" si="131"/>
        <v>0</v>
      </c>
      <c r="Y301" s="49"/>
      <c r="Z301" s="367">
        <f t="shared" si="132"/>
        <v>0</v>
      </c>
      <c r="AA301" s="366">
        <f t="shared" si="133"/>
        <v>0</v>
      </c>
      <c r="AB301" s="16" t="s">
        <v>0</v>
      </c>
      <c r="AC301" s="1"/>
      <c r="AD301" s="1"/>
      <c r="AE301" s="1"/>
      <c r="AF301" s="1"/>
      <c r="AG301" s="284"/>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row>
    <row r="302" spans="1:64" s="283" customFormat="1" ht="13.8" x14ac:dyDescent="0.25">
      <c r="A302" s="413"/>
      <c r="B302" s="37"/>
      <c r="C302" s="377"/>
      <c r="D302" s="376" t="s">
        <v>2791</v>
      </c>
      <c r="E302" s="375"/>
      <c r="F302" s="374">
        <v>12785</v>
      </c>
      <c r="G302" s="373">
        <v>7</v>
      </c>
      <c r="H302" s="372" t="s">
        <v>2792</v>
      </c>
      <c r="I302" s="31"/>
      <c r="J302" s="30"/>
      <c r="K302" s="30"/>
      <c r="L302" s="29"/>
      <c r="M302" s="371" t="str">
        <f t="shared" si="126"/>
        <v/>
      </c>
      <c r="N302" s="371" t="str">
        <f t="shared" si="127"/>
        <v>◄</v>
      </c>
      <c r="O302" s="56"/>
      <c r="P302" s="54"/>
      <c r="Q302" s="371" t="str">
        <f t="shared" si="128"/>
        <v/>
      </c>
      <c r="R302" s="371" t="str">
        <f t="shared" si="129"/>
        <v>◄</v>
      </c>
      <c r="S302" s="55"/>
      <c r="T302" s="54"/>
      <c r="U302" s="370"/>
      <c r="V302" s="52"/>
      <c r="W302" s="369">
        <f t="shared" si="130"/>
        <v>0</v>
      </c>
      <c r="X302" s="368">
        <f t="shared" si="131"/>
        <v>0</v>
      </c>
      <c r="Y302" s="49"/>
      <c r="Z302" s="367">
        <f t="shared" si="132"/>
        <v>0</v>
      </c>
      <c r="AA302" s="366">
        <f t="shared" si="133"/>
        <v>0</v>
      </c>
      <c r="AB302" s="16" t="s">
        <v>0</v>
      </c>
      <c r="AC302" s="1"/>
      <c r="AD302" s="1"/>
      <c r="AE302" s="1"/>
      <c r="AF302" s="1"/>
      <c r="AG302" s="284"/>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row>
    <row r="303" spans="1:64" s="283" customFormat="1" ht="13.8" x14ac:dyDescent="0.25">
      <c r="A303" s="413"/>
      <c r="B303" s="37"/>
      <c r="C303" s="377"/>
      <c r="D303" s="376" t="s">
        <v>2793</v>
      </c>
      <c r="E303" s="375"/>
      <c r="F303" s="374">
        <v>12785</v>
      </c>
      <c r="G303" s="373">
        <v>8</v>
      </c>
      <c r="H303" s="372" t="s">
        <v>2794</v>
      </c>
      <c r="I303" s="31"/>
      <c r="J303" s="30"/>
      <c r="K303" s="30"/>
      <c r="L303" s="29"/>
      <c r="M303" s="371" t="str">
        <f t="shared" si="126"/>
        <v/>
      </c>
      <c r="N303" s="371" t="str">
        <f t="shared" si="127"/>
        <v>◄</v>
      </c>
      <c r="O303" s="56"/>
      <c r="P303" s="54"/>
      <c r="Q303" s="371" t="str">
        <f t="shared" si="128"/>
        <v/>
      </c>
      <c r="R303" s="371" t="str">
        <f t="shared" si="129"/>
        <v>◄</v>
      </c>
      <c r="S303" s="55"/>
      <c r="T303" s="54"/>
      <c r="U303" s="370"/>
      <c r="V303" s="52"/>
      <c r="W303" s="369">
        <f t="shared" si="130"/>
        <v>0</v>
      </c>
      <c r="X303" s="368">
        <f t="shared" si="131"/>
        <v>0</v>
      </c>
      <c r="Y303" s="49"/>
      <c r="Z303" s="367">
        <f t="shared" si="132"/>
        <v>0</v>
      </c>
      <c r="AA303" s="366">
        <f t="shared" si="133"/>
        <v>0</v>
      </c>
      <c r="AB303" s="16" t="s">
        <v>0</v>
      </c>
      <c r="AC303" s="1"/>
      <c r="AD303" s="1"/>
      <c r="AE303" s="1"/>
      <c r="AF303" s="1"/>
      <c r="AG303" s="284"/>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row>
    <row r="304" spans="1:64" s="283" customFormat="1" ht="13.8" x14ac:dyDescent="0.25">
      <c r="A304" s="413"/>
      <c r="B304" s="37"/>
      <c r="C304" s="377"/>
      <c r="D304" s="376" t="s">
        <v>2795</v>
      </c>
      <c r="E304" s="375"/>
      <c r="F304" s="374">
        <v>12785</v>
      </c>
      <c r="G304" s="373">
        <v>9</v>
      </c>
      <c r="H304" s="372" t="s">
        <v>2796</v>
      </c>
      <c r="I304" s="31"/>
      <c r="J304" s="30"/>
      <c r="K304" s="30"/>
      <c r="L304" s="29"/>
      <c r="M304" s="371" t="str">
        <f t="shared" si="126"/>
        <v/>
      </c>
      <c r="N304" s="371" t="str">
        <f t="shared" si="127"/>
        <v>◄</v>
      </c>
      <c r="O304" s="56"/>
      <c r="P304" s="54"/>
      <c r="Q304" s="371" t="str">
        <f t="shared" si="128"/>
        <v/>
      </c>
      <c r="R304" s="371" t="str">
        <f t="shared" si="129"/>
        <v>◄</v>
      </c>
      <c r="S304" s="55"/>
      <c r="T304" s="54"/>
      <c r="U304" s="370"/>
      <c r="V304" s="52"/>
      <c r="W304" s="369">
        <f t="shared" si="130"/>
        <v>0</v>
      </c>
      <c r="X304" s="368">
        <f t="shared" si="131"/>
        <v>0</v>
      </c>
      <c r="Y304" s="49"/>
      <c r="Z304" s="367">
        <f t="shared" si="132"/>
        <v>0</v>
      </c>
      <c r="AA304" s="366">
        <f t="shared" si="133"/>
        <v>0</v>
      </c>
      <c r="AB304" s="16" t="s">
        <v>0</v>
      </c>
      <c r="AC304" s="1"/>
      <c r="AD304" s="1"/>
      <c r="AE304" s="1"/>
      <c r="AF304" s="1"/>
      <c r="AG304" s="284"/>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row>
    <row r="305" spans="1:64" s="283" customFormat="1" ht="13.8" x14ac:dyDescent="0.25">
      <c r="A305" s="413"/>
      <c r="B305" s="37"/>
      <c r="C305" s="377"/>
      <c r="D305" s="376" t="s">
        <v>2797</v>
      </c>
      <c r="E305" s="375"/>
      <c r="F305" s="374">
        <v>12785</v>
      </c>
      <c r="G305" s="373">
        <v>10</v>
      </c>
      <c r="H305" s="372" t="s">
        <v>2798</v>
      </c>
      <c r="I305" s="31"/>
      <c r="J305" s="30"/>
      <c r="K305" s="30"/>
      <c r="L305" s="29"/>
      <c r="M305" s="371" t="str">
        <f t="shared" si="126"/>
        <v/>
      </c>
      <c r="N305" s="371" t="str">
        <f t="shared" si="127"/>
        <v>◄</v>
      </c>
      <c r="O305" s="56"/>
      <c r="P305" s="54"/>
      <c r="Q305" s="371" t="str">
        <f t="shared" si="128"/>
        <v/>
      </c>
      <c r="R305" s="371" t="str">
        <f t="shared" si="129"/>
        <v>◄</v>
      </c>
      <c r="S305" s="55"/>
      <c r="T305" s="54"/>
      <c r="U305" s="370"/>
      <c r="V305" s="52"/>
      <c r="W305" s="369">
        <f t="shared" si="130"/>
        <v>0</v>
      </c>
      <c r="X305" s="368">
        <f t="shared" si="131"/>
        <v>0</v>
      </c>
      <c r="Y305" s="49"/>
      <c r="Z305" s="367">
        <f t="shared" si="132"/>
        <v>0</v>
      </c>
      <c r="AA305" s="366">
        <f t="shared" si="133"/>
        <v>0</v>
      </c>
      <c r="AB305" s="16" t="s">
        <v>0</v>
      </c>
      <c r="AC305" s="1"/>
      <c r="AD305" s="1"/>
      <c r="AE305" s="1"/>
      <c r="AF305" s="1"/>
      <c r="AG305" s="284"/>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row>
    <row r="306" spans="1:64" s="283" customFormat="1" ht="13.8" x14ac:dyDescent="0.25">
      <c r="A306" s="413"/>
      <c r="B306" s="37"/>
      <c r="C306" s="377"/>
      <c r="D306" s="376" t="s">
        <v>2799</v>
      </c>
      <c r="E306" s="375"/>
      <c r="F306" s="374">
        <v>12785</v>
      </c>
      <c r="G306" s="373">
        <v>20</v>
      </c>
      <c r="H306" s="372" t="s">
        <v>2800</v>
      </c>
      <c r="I306" s="31"/>
      <c r="J306" s="30"/>
      <c r="K306" s="30"/>
      <c r="L306" s="29"/>
      <c r="M306" s="371" t="str">
        <f t="shared" si="126"/>
        <v/>
      </c>
      <c r="N306" s="371" t="str">
        <f t="shared" si="127"/>
        <v>◄</v>
      </c>
      <c r="O306" s="56"/>
      <c r="P306" s="54"/>
      <c r="Q306" s="371" t="str">
        <f t="shared" si="128"/>
        <v/>
      </c>
      <c r="R306" s="371" t="str">
        <f t="shared" si="129"/>
        <v>◄</v>
      </c>
      <c r="S306" s="55"/>
      <c r="T306" s="54"/>
      <c r="U306" s="370"/>
      <c r="V306" s="52"/>
      <c r="W306" s="369">
        <f t="shared" si="130"/>
        <v>0</v>
      </c>
      <c r="X306" s="368">
        <f t="shared" si="131"/>
        <v>0</v>
      </c>
      <c r="Y306" s="49"/>
      <c r="Z306" s="367">
        <f t="shared" si="132"/>
        <v>0</v>
      </c>
      <c r="AA306" s="366">
        <f t="shared" si="133"/>
        <v>0</v>
      </c>
      <c r="AB306" s="16" t="s">
        <v>0</v>
      </c>
      <c r="AC306" s="1"/>
      <c r="AD306" s="1"/>
      <c r="AE306" s="1"/>
      <c r="AF306" s="1"/>
      <c r="AG306" s="284"/>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row>
    <row r="307" spans="1:64" s="283" customFormat="1" ht="13.8" x14ac:dyDescent="0.25">
      <c r="A307" s="413"/>
      <c r="B307" s="37"/>
      <c r="C307" s="377"/>
      <c r="D307" s="376" t="s">
        <v>2801</v>
      </c>
      <c r="E307" s="375"/>
      <c r="F307" s="374">
        <v>12785</v>
      </c>
      <c r="G307" s="373">
        <v>30</v>
      </c>
      <c r="H307" s="372" t="s">
        <v>2802</v>
      </c>
      <c r="I307" s="31"/>
      <c r="J307" s="30"/>
      <c r="K307" s="30"/>
      <c r="L307" s="29"/>
      <c r="M307" s="371"/>
      <c r="N307" s="371"/>
      <c r="O307" s="56"/>
      <c r="P307" s="54"/>
      <c r="Q307" s="371"/>
      <c r="R307" s="371"/>
      <c r="S307" s="55"/>
      <c r="T307" s="54"/>
      <c r="U307" s="370"/>
      <c r="V307" s="52"/>
      <c r="W307" s="369"/>
      <c r="X307" s="368"/>
      <c r="Y307" s="49"/>
      <c r="Z307" s="367"/>
      <c r="AA307" s="366"/>
      <c r="AB307" s="16"/>
      <c r="AC307" s="1"/>
      <c r="AD307" s="1"/>
      <c r="AE307" s="1"/>
      <c r="AF307" s="1"/>
      <c r="AG307" s="284"/>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row>
    <row r="308" spans="1:64" s="283" customFormat="1" ht="13.8" x14ac:dyDescent="0.25">
      <c r="A308" s="413"/>
      <c r="B308" s="37"/>
      <c r="C308" s="377"/>
      <c r="D308" s="376" t="s">
        <v>2803</v>
      </c>
      <c r="E308" s="375"/>
      <c r="F308" s="374">
        <v>12785</v>
      </c>
      <c r="G308" s="373">
        <v>40</v>
      </c>
      <c r="H308" s="372" t="s">
        <v>2804</v>
      </c>
      <c r="I308" s="31"/>
      <c r="J308" s="30"/>
      <c r="K308" s="30"/>
      <c r="L308" s="29"/>
      <c r="M308" s="371" t="str">
        <f>IF(N308="?","?","")</f>
        <v/>
      </c>
      <c r="N308" s="371" t="str">
        <f>IF(AND(O308="",P308&gt;0),"?",IF(O308="","◄",IF(P308&gt;=1,"►","")))</f>
        <v>◄</v>
      </c>
      <c r="O308" s="56"/>
      <c r="P308" s="54"/>
      <c r="Q308" s="371" t="str">
        <f>IF(R308="?","?","")</f>
        <v/>
      </c>
      <c r="R308" s="371" t="str">
        <f>IF(AND(S308="",T308&gt;0),"?",IF(S308="","◄",IF(T308&gt;=1,"►","")))</f>
        <v>◄</v>
      </c>
      <c r="S308" s="55"/>
      <c r="T308" s="54"/>
      <c r="U308" s="370"/>
      <c r="V308" s="52"/>
      <c r="W308" s="369">
        <f t="shared" ref="W308:X310" si="134">(O308*V308)</f>
        <v>0</v>
      </c>
      <c r="X308" s="368">
        <f t="shared" si="134"/>
        <v>0</v>
      </c>
      <c r="Y308" s="49"/>
      <c r="Z308" s="367">
        <f t="shared" ref="Z308:AA310" si="135">(S308*Y308)</f>
        <v>0</v>
      </c>
      <c r="AA308" s="366">
        <f t="shared" si="135"/>
        <v>0</v>
      </c>
      <c r="AB308" s="16" t="s">
        <v>0</v>
      </c>
      <c r="AC308" s="1"/>
      <c r="AD308" s="1"/>
      <c r="AE308" s="1"/>
      <c r="AF308" s="1"/>
      <c r="AG308" s="284"/>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row>
    <row r="309" spans="1:64" s="283" customFormat="1" ht="13.8" x14ac:dyDescent="0.25">
      <c r="A309" s="413"/>
      <c r="B309" s="37"/>
      <c r="C309" s="377"/>
      <c r="D309" s="376" t="s">
        <v>2805</v>
      </c>
      <c r="E309" s="375"/>
      <c r="F309" s="374">
        <v>12785</v>
      </c>
      <c r="G309" s="373">
        <v>50</v>
      </c>
      <c r="H309" s="372" t="s">
        <v>2806</v>
      </c>
      <c r="I309" s="31"/>
      <c r="J309" s="30"/>
      <c r="K309" s="30"/>
      <c r="L309" s="29"/>
      <c r="M309" s="371" t="str">
        <f>IF(N309="?","?","")</f>
        <v/>
      </c>
      <c r="N309" s="371" t="str">
        <f>IF(AND(O309="",P309&gt;0),"?",IF(O309="","◄",IF(P309&gt;=1,"►","")))</f>
        <v>◄</v>
      </c>
      <c r="O309" s="56"/>
      <c r="P309" s="54"/>
      <c r="Q309" s="371" t="str">
        <f>IF(R309="?","?","")</f>
        <v/>
      </c>
      <c r="R309" s="371" t="str">
        <f>IF(AND(S309="",T309&gt;0),"?",IF(S309="","◄",IF(T309&gt;=1,"►","")))</f>
        <v>◄</v>
      </c>
      <c r="S309" s="55"/>
      <c r="T309" s="54"/>
      <c r="U309" s="370"/>
      <c r="V309" s="52"/>
      <c r="W309" s="369">
        <f t="shared" si="134"/>
        <v>0</v>
      </c>
      <c r="X309" s="368">
        <f t="shared" si="134"/>
        <v>0</v>
      </c>
      <c r="Y309" s="49"/>
      <c r="Z309" s="367">
        <f t="shared" si="135"/>
        <v>0</v>
      </c>
      <c r="AA309" s="366">
        <f t="shared" si="135"/>
        <v>0</v>
      </c>
      <c r="AB309" s="16" t="s">
        <v>0</v>
      </c>
      <c r="AC309" s="1"/>
      <c r="AD309" s="1"/>
      <c r="AE309" s="1"/>
      <c r="AF309" s="1"/>
      <c r="AG309" s="284"/>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row>
    <row r="310" spans="1:64" s="283" customFormat="1" thickBot="1" x14ac:dyDescent="0.3">
      <c r="A310" s="413"/>
      <c r="B310" s="37"/>
      <c r="C310" s="377"/>
      <c r="D310" s="376" t="s">
        <v>2807</v>
      </c>
      <c r="E310" s="375"/>
      <c r="F310" s="374">
        <v>12785</v>
      </c>
      <c r="G310" s="373">
        <v>100</v>
      </c>
      <c r="H310" s="399" t="s">
        <v>2808</v>
      </c>
      <c r="I310" s="31"/>
      <c r="J310" s="30"/>
      <c r="K310" s="30"/>
      <c r="L310" s="29"/>
      <c r="M310" s="371" t="str">
        <f>IF(N310="?","?","")</f>
        <v/>
      </c>
      <c r="N310" s="371" t="str">
        <f>IF(AND(O310="",P310&gt;0),"?",IF(O310="","◄",IF(P310&gt;=1,"►","")))</f>
        <v>◄</v>
      </c>
      <c r="O310" s="56"/>
      <c r="P310" s="54"/>
      <c r="Q310" s="371" t="str">
        <f>IF(R310="?","?","")</f>
        <v/>
      </c>
      <c r="R310" s="371" t="str">
        <f>IF(AND(S310="",T310&gt;0),"?",IF(S310="","◄",IF(T310&gt;=1,"►","")))</f>
        <v>◄</v>
      </c>
      <c r="S310" s="55"/>
      <c r="T310" s="54"/>
      <c r="U310" s="370"/>
      <c r="V310" s="52"/>
      <c r="W310" s="369">
        <f t="shared" si="134"/>
        <v>0</v>
      </c>
      <c r="X310" s="368">
        <f t="shared" si="134"/>
        <v>0</v>
      </c>
      <c r="Y310" s="49"/>
      <c r="Z310" s="367">
        <f t="shared" si="135"/>
        <v>0</v>
      </c>
      <c r="AA310" s="366">
        <f t="shared" si="135"/>
        <v>0</v>
      </c>
      <c r="AB310" s="16" t="s">
        <v>0</v>
      </c>
      <c r="AC310" s="1"/>
      <c r="AD310" s="1"/>
      <c r="AE310" s="1"/>
      <c r="AF310" s="1"/>
      <c r="AG310" s="284"/>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row>
    <row r="311" spans="1:64" ht="16.8" thickTop="1" thickBot="1" x14ac:dyDescent="0.3">
      <c r="A311" s="365"/>
      <c r="B311" s="14">
        <f>ROWS(B312:B320)-1</f>
        <v>8</v>
      </c>
      <c r="C311" s="186" t="s">
        <v>2809</v>
      </c>
      <c r="D311" s="12"/>
      <c r="E311" s="12"/>
      <c r="F311" s="364"/>
      <c r="G311" s="10"/>
      <c r="H311" s="100"/>
      <c r="I311" s="99">
        <v>13912</v>
      </c>
      <c r="J311" s="99" t="s">
        <v>54</v>
      </c>
      <c r="K311" s="363"/>
      <c r="L311" s="6">
        <v>0</v>
      </c>
      <c r="M311" s="97"/>
      <c r="N311" s="380" t="str">
        <f>IF(COUNTIF(M312:M319,"?")&gt;0,"?",IF(AND(O311="◄",P311="►"),"◄►",IF(O311="◄","◄",IF(P311="►","►",""))))</f>
        <v>◄</v>
      </c>
      <c r="O311" s="43" t="str">
        <f>IF(SUM(O312:O319)+1=ROWS(O312:O319)-COUNTIF(O312:O319,"-"),"","◄")</f>
        <v>◄</v>
      </c>
      <c r="P311" s="42" t="str">
        <f>IF(SUM(P312:P319)&gt;0,"►","")</f>
        <v/>
      </c>
      <c r="Q311" s="45"/>
      <c r="R311" s="380" t="str">
        <f>IF(COUNTIF(Q312:Q319,"?")&gt;0,"?",IF(AND(S311="◄",T311="►"),"◄►",IF(S311="◄","◄",IF(T311="►","►",""))))</f>
        <v>◄</v>
      </c>
      <c r="S311" s="43" t="str">
        <f>IF(SUM(S312:S319)+1=ROWS(S312:S319)-COUNTIF(S312:S319,"-"),"","◄")</f>
        <v>◄</v>
      </c>
      <c r="T311" s="42" t="str">
        <f>IF(SUM(T312:T319)&gt;0,"►","")</f>
        <v/>
      </c>
      <c r="U311" s="61">
        <f>ROWS(U312:U320)-1</f>
        <v>8</v>
      </c>
      <c r="V311" s="41">
        <f>SUM(V312:V319)-V320</f>
        <v>0</v>
      </c>
      <c r="W311" s="94" t="s">
        <v>51</v>
      </c>
      <c r="X311" s="93"/>
      <c r="Y311" s="41">
        <f>SUM(Y312:Y319)-Y320</f>
        <v>0</v>
      </c>
      <c r="Z311" s="94" t="s">
        <v>51</v>
      </c>
      <c r="AA311" s="93"/>
      <c r="AB311" s="5" t="s">
        <v>0</v>
      </c>
      <c r="AC311" s="379"/>
    </row>
    <row r="312" spans="1:64" s="283" customFormat="1" ht="13.8" x14ac:dyDescent="0.25">
      <c r="A312" s="413"/>
      <c r="B312" s="37"/>
      <c r="C312" s="377"/>
      <c r="D312" s="376" t="s">
        <v>2810</v>
      </c>
      <c r="E312" s="375"/>
      <c r="F312" s="374">
        <v>13881</v>
      </c>
      <c r="G312" s="403" t="s">
        <v>1513</v>
      </c>
      <c r="H312" s="372" t="s">
        <v>2811</v>
      </c>
      <c r="I312" s="31" t="s">
        <v>2812</v>
      </c>
      <c r="J312" s="30"/>
      <c r="K312" s="30"/>
      <c r="L312" s="29"/>
      <c r="M312" s="371" t="str">
        <f>IF(N312="?","?","")</f>
        <v/>
      </c>
      <c r="N312" s="371" t="str">
        <f>IF(AND(O312="",P312&gt;0),"?",IF(O312="","◄",IF(P312&gt;=1,"►","")))</f>
        <v>◄</v>
      </c>
      <c r="O312" s="56"/>
      <c r="P312" s="54"/>
      <c r="Q312" s="371" t="str">
        <f>IF(R312="?","?","")</f>
        <v/>
      </c>
      <c r="R312" s="371" t="str">
        <f>IF(AND(S312="",T312&gt;0),"?",IF(S312="","◄",IF(T312&gt;=1,"►","")))</f>
        <v>◄</v>
      </c>
      <c r="S312" s="55"/>
      <c r="T312" s="54"/>
      <c r="U312" s="370"/>
      <c r="V312" s="52"/>
      <c r="W312" s="369">
        <f t="shared" ref="W312:X315" si="136">(O312*V312)</f>
        <v>0</v>
      </c>
      <c r="X312" s="368">
        <f t="shared" si="136"/>
        <v>0</v>
      </c>
      <c r="Y312" s="49"/>
      <c r="Z312" s="367">
        <f t="shared" ref="Z312:AA315" si="137">(S312*Y312)</f>
        <v>0</v>
      </c>
      <c r="AA312" s="366">
        <f t="shared" si="137"/>
        <v>0</v>
      </c>
      <c r="AB312" s="16" t="s">
        <v>0</v>
      </c>
      <c r="AC312" s="1"/>
      <c r="AD312" s="1"/>
      <c r="AE312" s="1"/>
      <c r="AF312" s="1"/>
      <c r="AG312" s="284"/>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row>
    <row r="313" spans="1:64" s="283" customFormat="1" ht="13.8" x14ac:dyDescent="0.25">
      <c r="A313" s="413">
        <v>1</v>
      </c>
      <c r="B313" s="37"/>
      <c r="C313" s="377"/>
      <c r="D313" s="376" t="s">
        <v>2813</v>
      </c>
      <c r="E313" s="375"/>
      <c r="F313" s="374">
        <v>13881</v>
      </c>
      <c r="G313" s="403" t="s">
        <v>1513</v>
      </c>
      <c r="H313" s="372" t="s">
        <v>2814</v>
      </c>
      <c r="I313" s="31" t="s">
        <v>2815</v>
      </c>
      <c r="J313" s="30"/>
      <c r="K313" s="30"/>
      <c r="L313" s="29"/>
      <c r="M313" s="371" t="str">
        <f>IF(N313="?","?","")</f>
        <v/>
      </c>
      <c r="N313" s="371" t="str">
        <f>IF(AND(O313="",P313&gt;0),"?",IF(O313="","◄",IF(P313&gt;=1,"►","")))</f>
        <v>◄</v>
      </c>
      <c r="O313" s="56"/>
      <c r="P313" s="54"/>
      <c r="Q313" s="371" t="str">
        <f>IF(R313="?","?","")</f>
        <v/>
      </c>
      <c r="R313" s="371" t="str">
        <f>IF(AND(S313="",T313&gt;0),"?",IF(S313="","◄",IF(T313&gt;=1,"►","")))</f>
        <v>◄</v>
      </c>
      <c r="S313" s="55"/>
      <c r="T313" s="54"/>
      <c r="U313" s="370"/>
      <c r="V313" s="52"/>
      <c r="W313" s="369">
        <f t="shared" si="136"/>
        <v>0</v>
      </c>
      <c r="X313" s="368">
        <f t="shared" si="136"/>
        <v>0</v>
      </c>
      <c r="Y313" s="49"/>
      <c r="Z313" s="367">
        <f t="shared" si="137"/>
        <v>0</v>
      </c>
      <c r="AA313" s="366">
        <f t="shared" si="137"/>
        <v>0</v>
      </c>
      <c r="AB313" s="16" t="s">
        <v>0</v>
      </c>
      <c r="AC313" s="1"/>
      <c r="AD313" s="1"/>
      <c r="AE313" s="1"/>
      <c r="AF313" s="1"/>
      <c r="AG313" s="284"/>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row>
    <row r="314" spans="1:64" s="283" customFormat="1" ht="13.8" x14ac:dyDescent="0.25">
      <c r="A314" s="413"/>
      <c r="B314" s="37"/>
      <c r="C314" s="377"/>
      <c r="D314" s="376" t="s">
        <v>2816</v>
      </c>
      <c r="E314" s="375"/>
      <c r="F314" s="374">
        <v>13881</v>
      </c>
      <c r="G314" s="403" t="s">
        <v>1512</v>
      </c>
      <c r="H314" s="372" t="s">
        <v>2817</v>
      </c>
      <c r="I314" s="31" t="s">
        <v>2812</v>
      </c>
      <c r="J314" s="30"/>
      <c r="K314" s="30"/>
      <c r="L314" s="29"/>
      <c r="M314" s="371" t="str">
        <f>IF(N314="?","?","")</f>
        <v/>
      </c>
      <c r="N314" s="371" t="str">
        <f>IF(AND(O314="",P314&gt;0),"?",IF(O314="","◄",IF(P314&gt;=1,"►","")))</f>
        <v>◄</v>
      </c>
      <c r="O314" s="56"/>
      <c r="P314" s="54"/>
      <c r="Q314" s="371" t="str">
        <f>IF(R314="?","?","")</f>
        <v/>
      </c>
      <c r="R314" s="371" t="str">
        <f>IF(AND(S314="",T314&gt;0),"?",IF(S314="","◄",IF(T314&gt;=1,"►","")))</f>
        <v>◄</v>
      </c>
      <c r="S314" s="55"/>
      <c r="T314" s="54"/>
      <c r="U314" s="370"/>
      <c r="V314" s="52"/>
      <c r="W314" s="369">
        <f t="shared" si="136"/>
        <v>0</v>
      </c>
      <c r="X314" s="368">
        <f t="shared" si="136"/>
        <v>0</v>
      </c>
      <c r="Y314" s="49"/>
      <c r="Z314" s="367">
        <f t="shared" si="137"/>
        <v>0</v>
      </c>
      <c r="AA314" s="366">
        <f t="shared" si="137"/>
        <v>0</v>
      </c>
      <c r="AB314" s="16" t="s">
        <v>0</v>
      </c>
      <c r="AC314" s="1"/>
      <c r="AD314" s="1"/>
      <c r="AE314" s="1"/>
      <c r="AF314" s="1"/>
      <c r="AG314" s="284"/>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row>
    <row r="315" spans="1:64" s="283" customFormat="1" ht="13.8" x14ac:dyDescent="0.25">
      <c r="A315" s="413"/>
      <c r="B315" s="37"/>
      <c r="C315" s="377"/>
      <c r="D315" s="376" t="s">
        <v>2818</v>
      </c>
      <c r="E315" s="375"/>
      <c r="F315" s="374">
        <v>13881</v>
      </c>
      <c r="G315" s="403" t="s">
        <v>1511</v>
      </c>
      <c r="H315" s="372" t="s">
        <v>2819</v>
      </c>
      <c r="I315" s="31" t="s">
        <v>2812</v>
      </c>
      <c r="J315" s="30"/>
      <c r="K315" s="30"/>
      <c r="L315" s="29"/>
      <c r="M315" s="371" t="str">
        <f>IF(N315="?","?","")</f>
        <v/>
      </c>
      <c r="N315" s="371" t="str">
        <f>IF(AND(O315="",P315&gt;0),"?",IF(O315="","◄",IF(P315&gt;=1,"►","")))</f>
        <v>◄</v>
      </c>
      <c r="O315" s="56"/>
      <c r="P315" s="54"/>
      <c r="Q315" s="371" t="str">
        <f>IF(R315="?","?","")</f>
        <v/>
      </c>
      <c r="R315" s="371" t="str">
        <f>IF(AND(S315="",T315&gt;0),"?",IF(S315="","◄",IF(T315&gt;=1,"►","")))</f>
        <v>◄</v>
      </c>
      <c r="S315" s="55"/>
      <c r="T315" s="54"/>
      <c r="U315" s="370"/>
      <c r="V315" s="52"/>
      <c r="W315" s="369">
        <f t="shared" si="136"/>
        <v>0</v>
      </c>
      <c r="X315" s="368">
        <f t="shared" si="136"/>
        <v>0</v>
      </c>
      <c r="Y315" s="49"/>
      <c r="Z315" s="367">
        <f t="shared" si="137"/>
        <v>0</v>
      </c>
      <c r="AA315" s="366">
        <f t="shared" si="137"/>
        <v>0</v>
      </c>
      <c r="AB315" s="16" t="s">
        <v>0</v>
      </c>
      <c r="AC315" s="1"/>
      <c r="AD315" s="1"/>
      <c r="AE315" s="1"/>
      <c r="AF315" s="1"/>
      <c r="AG315" s="284"/>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row>
    <row r="316" spans="1:64" s="283" customFormat="1" ht="13.8" x14ac:dyDescent="0.25">
      <c r="A316" s="413"/>
      <c r="B316" s="37"/>
      <c r="C316" s="377"/>
      <c r="D316" s="376"/>
      <c r="E316" s="375"/>
      <c r="F316" s="374"/>
      <c r="G316" s="406" t="s">
        <v>2820</v>
      </c>
      <c r="H316" s="372"/>
      <c r="I316" s="31"/>
      <c r="J316" s="30"/>
      <c r="K316" s="30"/>
      <c r="L316" s="29"/>
      <c r="M316" s="371"/>
      <c r="N316" s="371"/>
      <c r="O316" s="56"/>
      <c r="P316" s="54"/>
      <c r="Q316" s="371"/>
      <c r="R316" s="371"/>
      <c r="S316" s="55"/>
      <c r="T316" s="54"/>
      <c r="U316" s="370"/>
      <c r="V316" s="52"/>
      <c r="W316" s="369"/>
      <c r="X316" s="368"/>
      <c r="Y316" s="49"/>
      <c r="Z316" s="367"/>
      <c r="AA316" s="366"/>
      <c r="AB316" s="16"/>
      <c r="AC316" s="1"/>
      <c r="AD316" s="1"/>
      <c r="AE316" s="1"/>
      <c r="AF316" s="1"/>
      <c r="AG316" s="284"/>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row>
    <row r="317" spans="1:64" s="283" customFormat="1" ht="13.8" x14ac:dyDescent="0.25">
      <c r="A317" s="413">
        <v>1</v>
      </c>
      <c r="B317" s="37"/>
      <c r="C317" s="377"/>
      <c r="D317" s="405" t="s">
        <v>2821</v>
      </c>
      <c r="E317" s="404"/>
      <c r="F317" s="374">
        <v>13881</v>
      </c>
      <c r="G317" s="373">
        <v>3.5</v>
      </c>
      <c r="H317" s="372" t="s">
        <v>2822</v>
      </c>
      <c r="I317" s="31" t="s">
        <v>2820</v>
      </c>
      <c r="J317" s="30"/>
      <c r="K317" s="30"/>
      <c r="L317" s="29"/>
      <c r="M317" s="371" t="str">
        <f>IF(N317="?","?","")</f>
        <v/>
      </c>
      <c r="N317" s="371" t="str">
        <f>IF(AND(O317="",P317&gt;0),"?",IF(O317="","◄",IF(P317&gt;=1,"►","")))</f>
        <v>◄</v>
      </c>
      <c r="O317" s="56"/>
      <c r="P317" s="54"/>
      <c r="Q317" s="371" t="str">
        <f>IF(R317="?","?","")</f>
        <v/>
      </c>
      <c r="R317" s="371" t="str">
        <f>IF(AND(S317="",T317&gt;0),"?",IF(S317="","◄",IF(T317&gt;=1,"►","")))</f>
        <v>◄</v>
      </c>
      <c r="S317" s="55"/>
      <c r="T317" s="54"/>
      <c r="U317" s="370"/>
      <c r="V317" s="52"/>
      <c r="W317" s="369">
        <f t="shared" ref="W317:X319" si="138">(O317*V317)</f>
        <v>0</v>
      </c>
      <c r="X317" s="368">
        <f t="shared" si="138"/>
        <v>0</v>
      </c>
      <c r="Y317" s="49"/>
      <c r="Z317" s="367">
        <f t="shared" ref="Z317:AA319" si="139">(S317*Y317)</f>
        <v>0</v>
      </c>
      <c r="AA317" s="366">
        <f t="shared" si="139"/>
        <v>0</v>
      </c>
      <c r="AB317" s="16" t="s">
        <v>0</v>
      </c>
      <c r="AC317" s="1"/>
      <c r="AD317" s="1"/>
      <c r="AE317" s="1"/>
      <c r="AF317" s="1"/>
      <c r="AG317" s="284"/>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row>
    <row r="318" spans="1:64" s="283" customFormat="1" ht="13.8" x14ac:dyDescent="0.25">
      <c r="A318" s="413">
        <v>1</v>
      </c>
      <c r="B318" s="37"/>
      <c r="C318" s="377"/>
      <c r="D318" s="405" t="s">
        <v>2816</v>
      </c>
      <c r="E318" s="404"/>
      <c r="F318" s="374">
        <v>13881</v>
      </c>
      <c r="G318" s="373">
        <v>4.5</v>
      </c>
      <c r="H318" s="372" t="s">
        <v>2823</v>
      </c>
      <c r="I318" s="31" t="s">
        <v>2820</v>
      </c>
      <c r="J318" s="30"/>
      <c r="K318" s="30"/>
      <c r="L318" s="29"/>
      <c r="M318" s="371" t="str">
        <f>IF(N318="?","?","")</f>
        <v/>
      </c>
      <c r="N318" s="371" t="str">
        <f>IF(AND(O318="",P318&gt;0),"?",IF(O318="","◄",IF(P318&gt;=1,"►","")))</f>
        <v>◄</v>
      </c>
      <c r="O318" s="56"/>
      <c r="P318" s="54"/>
      <c r="Q318" s="371" t="str">
        <f>IF(R318="?","?","")</f>
        <v/>
      </c>
      <c r="R318" s="371" t="str">
        <f>IF(AND(S318="",T318&gt;0),"?",IF(S318="","◄",IF(T318&gt;=1,"►","")))</f>
        <v>◄</v>
      </c>
      <c r="S318" s="55"/>
      <c r="T318" s="54"/>
      <c r="U318" s="370"/>
      <c r="V318" s="52"/>
      <c r="W318" s="369">
        <f t="shared" si="138"/>
        <v>0</v>
      </c>
      <c r="X318" s="368">
        <f t="shared" si="138"/>
        <v>0</v>
      </c>
      <c r="Y318" s="49"/>
      <c r="Z318" s="367">
        <f t="shared" si="139"/>
        <v>0</v>
      </c>
      <c r="AA318" s="366">
        <f t="shared" si="139"/>
        <v>0</v>
      </c>
      <c r="AB318" s="16" t="s">
        <v>0</v>
      </c>
      <c r="AC318" s="1"/>
      <c r="AD318" s="1"/>
      <c r="AE318" s="1"/>
      <c r="AF318" s="1"/>
      <c r="AG318" s="284"/>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row>
    <row r="319" spans="1:64" s="283" customFormat="1" thickBot="1" x14ac:dyDescent="0.3">
      <c r="A319" s="413"/>
      <c r="B319" s="37"/>
      <c r="C319" s="377"/>
      <c r="D319" s="405" t="s">
        <v>2824</v>
      </c>
      <c r="E319" s="404"/>
      <c r="F319" s="374">
        <v>13881</v>
      </c>
      <c r="G319" s="373">
        <v>5.5</v>
      </c>
      <c r="H319" s="372" t="s">
        <v>2825</v>
      </c>
      <c r="I319" s="31" t="s">
        <v>2820</v>
      </c>
      <c r="J319" s="30"/>
      <c r="K319" s="30"/>
      <c r="L319" s="29"/>
      <c r="M319" s="371" t="str">
        <f>IF(N319="?","?","")</f>
        <v/>
      </c>
      <c r="N319" s="371" t="str">
        <f>IF(AND(O319="",P319&gt;0),"?",IF(O319="","◄",IF(P319&gt;=1,"►","")))</f>
        <v>◄</v>
      </c>
      <c r="O319" s="56"/>
      <c r="P319" s="54"/>
      <c r="Q319" s="371" t="str">
        <f>IF(R319="?","?","")</f>
        <v/>
      </c>
      <c r="R319" s="371" t="str">
        <f>IF(AND(S319="",T319&gt;0),"?",IF(S319="","◄",IF(T319&gt;=1,"►","")))</f>
        <v>◄</v>
      </c>
      <c r="S319" s="55"/>
      <c r="T319" s="54"/>
      <c r="U319" s="370"/>
      <c r="V319" s="52"/>
      <c r="W319" s="369">
        <f t="shared" si="138"/>
        <v>0</v>
      </c>
      <c r="X319" s="368">
        <f t="shared" si="138"/>
        <v>0</v>
      </c>
      <c r="Y319" s="49"/>
      <c r="Z319" s="367">
        <f t="shared" si="139"/>
        <v>0</v>
      </c>
      <c r="AA319" s="366">
        <f t="shared" si="139"/>
        <v>0</v>
      </c>
      <c r="AB319" s="16" t="s">
        <v>0</v>
      </c>
      <c r="AC319" s="1"/>
      <c r="AD319" s="1"/>
      <c r="AE319" s="1"/>
      <c r="AF319" s="1"/>
      <c r="AG319" s="284"/>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row>
    <row r="320" spans="1:64" ht="16.8" thickTop="1" thickBot="1" x14ac:dyDescent="0.3">
      <c r="A320" s="365"/>
      <c r="B320" s="14">
        <f>ROWS(B321:B326)-1</f>
        <v>5</v>
      </c>
      <c r="C320" s="186" t="s">
        <v>2826</v>
      </c>
      <c r="D320" s="12"/>
      <c r="E320" s="12"/>
      <c r="F320" s="364"/>
      <c r="G320" s="10"/>
      <c r="H320" s="100"/>
      <c r="I320" s="99">
        <v>14432</v>
      </c>
      <c r="J320" s="99" t="s">
        <v>54</v>
      </c>
      <c r="K320" s="363"/>
      <c r="L320" s="6">
        <v>0</v>
      </c>
      <c r="M320" s="97"/>
      <c r="N320" s="380" t="str">
        <f>IF(COUNTIF(M321:M325,"?")&gt;0,"?",IF(AND(O320="◄",P320="►"),"◄►",IF(O320="◄","◄",IF(P320="►","►",""))))</f>
        <v>◄</v>
      </c>
      <c r="O320" s="43" t="str">
        <f>IF(SUM(O321:O325)+1=ROWS(O321:O325)-COUNTIF(O321:O325,"-"),"","◄")</f>
        <v>◄</v>
      </c>
      <c r="P320" s="42" t="str">
        <f>IF(SUM(P321:P325)&gt;0,"►","")</f>
        <v/>
      </c>
      <c r="Q320" s="45"/>
      <c r="R320" s="380" t="str">
        <f>IF(COUNTIF(Q321:Q325,"?")&gt;0,"?",IF(AND(S320="◄",T320="►"),"◄►",IF(S320="◄","◄",IF(T320="►","►",""))))</f>
        <v>◄</v>
      </c>
      <c r="S320" s="43" t="str">
        <f>IF(SUM(S321:S325)+1=ROWS(S321:S325)-COUNTIF(S321:S325,"-"),"","◄")</f>
        <v>◄</v>
      </c>
      <c r="T320" s="42" t="str">
        <f>IF(SUM(T321:T325)&gt;0,"►","")</f>
        <v/>
      </c>
      <c r="U320" s="61">
        <f>ROWS(U321:U326)-1</f>
        <v>5</v>
      </c>
      <c r="V320" s="41">
        <f>SUM(V321:V325)-V326</f>
        <v>0</v>
      </c>
      <c r="W320" s="94" t="s">
        <v>51</v>
      </c>
      <c r="X320" s="93"/>
      <c r="Y320" s="41">
        <f>SUM(Y321:Y325)-Y326</f>
        <v>0</v>
      </c>
      <c r="Z320" s="94" t="s">
        <v>51</v>
      </c>
      <c r="AA320" s="93"/>
      <c r="AB320" s="5" t="s">
        <v>0</v>
      </c>
      <c r="AC320" s="379"/>
    </row>
    <row r="321" spans="1:64" s="283" customFormat="1" ht="13.8" x14ac:dyDescent="0.25">
      <c r="A321" s="413"/>
      <c r="B321" s="37"/>
      <c r="C321" s="377"/>
      <c r="D321" s="376" t="s">
        <v>2827</v>
      </c>
      <c r="E321" s="375"/>
      <c r="F321" s="374">
        <v>14432</v>
      </c>
      <c r="G321" s="373">
        <v>0.2</v>
      </c>
      <c r="H321" s="372" t="s">
        <v>2828</v>
      </c>
      <c r="I321" s="31"/>
      <c r="J321" s="30"/>
      <c r="K321" s="30"/>
      <c r="L321" s="29"/>
      <c r="M321" s="371" t="str">
        <f>IF(N321="?","?","")</f>
        <v/>
      </c>
      <c r="N321" s="371" t="str">
        <f>IF(AND(O321="",P321&gt;0),"?",IF(O321="","◄",IF(P321&gt;=1,"►","")))</f>
        <v>◄</v>
      </c>
      <c r="O321" s="56"/>
      <c r="P321" s="54"/>
      <c r="Q321" s="371" t="str">
        <f>IF(R321="?","?","")</f>
        <v/>
      </c>
      <c r="R321" s="371" t="str">
        <f>IF(AND(S321="",T321&gt;0),"?",IF(S321="","◄",IF(T321&gt;=1,"►","")))</f>
        <v>◄</v>
      </c>
      <c r="S321" s="55"/>
      <c r="T321" s="54"/>
      <c r="U321" s="370"/>
      <c r="V321" s="52"/>
      <c r="W321" s="369">
        <f t="shared" ref="W321:X325" si="140">(O321*V321)</f>
        <v>0</v>
      </c>
      <c r="X321" s="368">
        <f t="shared" si="140"/>
        <v>0</v>
      </c>
      <c r="Y321" s="49"/>
      <c r="Z321" s="367">
        <f t="shared" ref="Z321:AA325" si="141">(S321*Y321)</f>
        <v>0</v>
      </c>
      <c r="AA321" s="366">
        <f t="shared" si="141"/>
        <v>0</v>
      </c>
      <c r="AB321" s="16" t="s">
        <v>0</v>
      </c>
      <c r="AC321" s="1"/>
      <c r="AD321" s="1"/>
      <c r="AE321" s="1"/>
      <c r="AF321" s="1"/>
      <c r="AG321" s="284"/>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row>
    <row r="322" spans="1:64" s="283" customFormat="1" ht="13.8" x14ac:dyDescent="0.25">
      <c r="A322" s="413"/>
      <c r="B322" s="37"/>
      <c r="C322" s="377"/>
      <c r="D322" s="376" t="s">
        <v>2829</v>
      </c>
      <c r="E322" s="375"/>
      <c r="F322" s="374">
        <v>14432</v>
      </c>
      <c r="G322" s="373">
        <v>0.5</v>
      </c>
      <c r="H322" s="372" t="s">
        <v>2830</v>
      </c>
      <c r="I322" s="31"/>
      <c r="J322" s="30"/>
      <c r="K322" s="30"/>
      <c r="L322" s="29"/>
      <c r="M322" s="371" t="str">
        <f>IF(N322="?","?","")</f>
        <v/>
      </c>
      <c r="N322" s="371" t="str">
        <f>IF(AND(O322="",P322&gt;0),"?",IF(O322="","◄",IF(P322&gt;=1,"►","")))</f>
        <v>◄</v>
      </c>
      <c r="O322" s="56"/>
      <c r="P322" s="54"/>
      <c r="Q322" s="371" t="str">
        <f>IF(R322="?","?","")</f>
        <v/>
      </c>
      <c r="R322" s="371" t="str">
        <f>IF(AND(S322="",T322&gt;0),"?",IF(S322="","◄",IF(T322&gt;=1,"►","")))</f>
        <v>◄</v>
      </c>
      <c r="S322" s="55"/>
      <c r="T322" s="54"/>
      <c r="U322" s="370"/>
      <c r="V322" s="52"/>
      <c r="W322" s="369">
        <f t="shared" si="140"/>
        <v>0</v>
      </c>
      <c r="X322" s="368">
        <f t="shared" si="140"/>
        <v>0</v>
      </c>
      <c r="Y322" s="49"/>
      <c r="Z322" s="367">
        <f t="shared" si="141"/>
        <v>0</v>
      </c>
      <c r="AA322" s="366">
        <f t="shared" si="141"/>
        <v>0</v>
      </c>
      <c r="AB322" s="16" t="s">
        <v>0</v>
      </c>
      <c r="AC322" s="1"/>
      <c r="AD322" s="1"/>
      <c r="AE322" s="1"/>
      <c r="AF322" s="1"/>
      <c r="AG322" s="284"/>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row>
    <row r="323" spans="1:64" s="283" customFormat="1" ht="13.8" x14ac:dyDescent="0.25">
      <c r="A323" s="413"/>
      <c r="B323" s="37"/>
      <c r="C323" s="377"/>
      <c r="D323" s="376" t="s">
        <v>2831</v>
      </c>
      <c r="E323" s="375"/>
      <c r="F323" s="374">
        <v>14432</v>
      </c>
      <c r="G323" s="373">
        <v>2</v>
      </c>
      <c r="H323" s="372" t="s">
        <v>2832</v>
      </c>
      <c r="I323" s="31"/>
      <c r="J323" s="30"/>
      <c r="K323" s="30"/>
      <c r="L323" s="29"/>
      <c r="M323" s="371" t="str">
        <f>IF(N323="?","?","")</f>
        <v/>
      </c>
      <c r="N323" s="371" t="str">
        <f>IF(AND(O323="",P323&gt;0),"?",IF(O323="","◄",IF(P323&gt;=1,"►","")))</f>
        <v>◄</v>
      </c>
      <c r="O323" s="56"/>
      <c r="P323" s="54"/>
      <c r="Q323" s="371" t="str">
        <f>IF(R323="?","?","")</f>
        <v/>
      </c>
      <c r="R323" s="371" t="str">
        <f>IF(AND(S323="",T323&gt;0),"?",IF(S323="","◄",IF(T323&gt;=1,"►","")))</f>
        <v>◄</v>
      </c>
      <c r="S323" s="55"/>
      <c r="T323" s="54"/>
      <c r="U323" s="370"/>
      <c r="V323" s="52"/>
      <c r="W323" s="369">
        <f t="shared" si="140"/>
        <v>0</v>
      </c>
      <c r="X323" s="368">
        <f t="shared" si="140"/>
        <v>0</v>
      </c>
      <c r="Y323" s="49"/>
      <c r="Z323" s="367">
        <f t="shared" si="141"/>
        <v>0</v>
      </c>
      <c r="AA323" s="366">
        <f t="shared" si="141"/>
        <v>0</v>
      </c>
      <c r="AB323" s="16" t="s">
        <v>0</v>
      </c>
      <c r="AC323" s="1"/>
      <c r="AD323" s="1"/>
      <c r="AE323" s="1"/>
      <c r="AF323" s="1"/>
      <c r="AG323" s="284"/>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row>
    <row r="324" spans="1:64" s="283" customFormat="1" ht="13.8" x14ac:dyDescent="0.25">
      <c r="A324" s="413"/>
      <c r="B324" s="37"/>
      <c r="C324" s="377"/>
      <c r="D324" s="376" t="s">
        <v>2833</v>
      </c>
      <c r="E324" s="375"/>
      <c r="F324" s="374">
        <v>14432</v>
      </c>
      <c r="G324" s="373">
        <v>9</v>
      </c>
      <c r="H324" s="372" t="s">
        <v>2834</v>
      </c>
      <c r="I324" s="31"/>
      <c r="J324" s="30"/>
      <c r="K324" s="30"/>
      <c r="L324" s="29"/>
      <c r="M324" s="371" t="str">
        <f>IF(N324="?","?","")</f>
        <v/>
      </c>
      <c r="N324" s="371" t="str">
        <f>IF(AND(O324="",P324&gt;0),"?",IF(O324="","◄",IF(P324&gt;=1,"►","")))</f>
        <v>◄</v>
      </c>
      <c r="O324" s="56"/>
      <c r="P324" s="54"/>
      <c r="Q324" s="371" t="str">
        <f>IF(R324="?","?","")</f>
        <v/>
      </c>
      <c r="R324" s="371" t="str">
        <f>IF(AND(S324="",T324&gt;0),"?",IF(S324="","◄",IF(T324&gt;=1,"►","")))</f>
        <v>◄</v>
      </c>
      <c r="S324" s="55"/>
      <c r="T324" s="54"/>
      <c r="U324" s="370"/>
      <c r="V324" s="52"/>
      <c r="W324" s="369">
        <f t="shared" si="140"/>
        <v>0</v>
      </c>
      <c r="X324" s="368">
        <f t="shared" si="140"/>
        <v>0</v>
      </c>
      <c r="Y324" s="49"/>
      <c r="Z324" s="367">
        <f t="shared" si="141"/>
        <v>0</v>
      </c>
      <c r="AA324" s="366">
        <f t="shared" si="141"/>
        <v>0</v>
      </c>
      <c r="AB324" s="16" t="s">
        <v>0</v>
      </c>
      <c r="AC324" s="1"/>
      <c r="AD324" s="1"/>
      <c r="AE324" s="1"/>
      <c r="AF324" s="1"/>
      <c r="AG324" s="284"/>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row>
    <row r="325" spans="1:64" s="283" customFormat="1" thickBot="1" x14ac:dyDescent="0.3">
      <c r="A325" s="413"/>
      <c r="B325" s="37"/>
      <c r="C325" s="377"/>
      <c r="D325" s="376" t="s">
        <v>2835</v>
      </c>
      <c r="E325" s="375"/>
      <c r="F325" s="374">
        <v>14432</v>
      </c>
      <c r="G325" s="373">
        <v>10</v>
      </c>
      <c r="H325" s="372" t="s">
        <v>2836</v>
      </c>
      <c r="I325" s="31"/>
      <c r="J325" s="30"/>
      <c r="K325" s="30"/>
      <c r="L325" s="29"/>
      <c r="M325" s="371" t="str">
        <f>IF(N325="?","?","")</f>
        <v/>
      </c>
      <c r="N325" s="371" t="str">
        <f>IF(AND(O325="",P325&gt;0),"?",IF(O325="","◄",IF(P325&gt;=1,"►","")))</f>
        <v>◄</v>
      </c>
      <c r="O325" s="56"/>
      <c r="P325" s="54"/>
      <c r="Q325" s="371" t="str">
        <f>IF(R325="?","?","")</f>
        <v/>
      </c>
      <c r="R325" s="371" t="str">
        <f>IF(AND(S325="",T325&gt;0),"?",IF(S325="","◄",IF(T325&gt;=1,"►","")))</f>
        <v>◄</v>
      </c>
      <c r="S325" s="55"/>
      <c r="T325" s="54"/>
      <c r="U325" s="370"/>
      <c r="V325" s="52"/>
      <c r="W325" s="369">
        <f t="shared" si="140"/>
        <v>0</v>
      </c>
      <c r="X325" s="368">
        <f t="shared" si="140"/>
        <v>0</v>
      </c>
      <c r="Y325" s="49"/>
      <c r="Z325" s="367">
        <f t="shared" si="141"/>
        <v>0</v>
      </c>
      <c r="AA325" s="366">
        <f t="shared" si="141"/>
        <v>0</v>
      </c>
      <c r="AB325" s="16" t="s">
        <v>0</v>
      </c>
      <c r="AC325" s="1"/>
      <c r="AD325" s="1"/>
      <c r="AE325" s="1"/>
      <c r="AF325" s="1"/>
      <c r="AG325" s="284"/>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row>
    <row r="326" spans="1:64" ht="16.8" thickTop="1" thickBot="1" x14ac:dyDescent="0.3">
      <c r="A326" s="365"/>
      <c r="B326" s="14">
        <f>ROWS(B327:B328)-1</f>
        <v>1</v>
      </c>
      <c r="C326" s="186" t="s">
        <v>2837</v>
      </c>
      <c r="D326" s="12"/>
      <c r="E326" s="12"/>
      <c r="F326" s="364"/>
      <c r="G326" s="10"/>
      <c r="H326" s="100"/>
      <c r="I326" s="99" t="s">
        <v>1510</v>
      </c>
      <c r="J326" s="99" t="s">
        <v>54</v>
      </c>
      <c r="K326" s="363"/>
      <c r="L326" s="6">
        <v>0</v>
      </c>
      <c r="M326" s="97"/>
      <c r="N326" s="380" t="str">
        <f>IF(COUNTIF(M327:M327,"?")&gt;0,"?",IF(AND(O326="◄",P326="►"),"◄►",IF(O326="◄","◄",IF(P326="►","►",""))))</f>
        <v/>
      </c>
      <c r="O326" s="43" t="str">
        <f>IF(SUM(O327:O327)+1=ROWS(O327:O327)-COUNTIF(O327:O327,"-"),"","◄")</f>
        <v/>
      </c>
      <c r="P326" s="42" t="str">
        <f>IF(SUM(P327:P327)&gt;0,"►","")</f>
        <v/>
      </c>
      <c r="Q326" s="45"/>
      <c r="R326" s="380" t="str">
        <f>IF(COUNTIF(Q327:Q327,"?")&gt;0,"?",IF(AND(S326="◄",T326="►"),"◄►",IF(S326="◄","◄",IF(T326="►","►",""))))</f>
        <v/>
      </c>
      <c r="S326" s="43" t="str">
        <f>IF(SUM(S327:S327)+1=ROWS(S327:S327)-COUNTIF(S327:S327,"-"),"","◄")</f>
        <v/>
      </c>
      <c r="T326" s="42" t="str">
        <f>IF(SUM(T327:T327)&gt;0,"►","")</f>
        <v/>
      </c>
      <c r="U326" s="61">
        <f>ROWS(U327:U328)-1</f>
        <v>1</v>
      </c>
      <c r="V326" s="41">
        <f>SUM(V327:V327)-V328</f>
        <v>0</v>
      </c>
      <c r="W326" s="94" t="s">
        <v>51</v>
      </c>
      <c r="X326" s="93"/>
      <c r="Y326" s="41">
        <f>SUM(Y327:Y327)-Y328</f>
        <v>0</v>
      </c>
      <c r="Z326" s="94" t="s">
        <v>51</v>
      </c>
      <c r="AA326" s="93"/>
      <c r="AB326" s="5" t="s">
        <v>0</v>
      </c>
      <c r="AC326" s="379"/>
    </row>
    <row r="327" spans="1:64" s="283" customFormat="1" thickBot="1" x14ac:dyDescent="0.3">
      <c r="A327" s="413"/>
      <c r="B327" s="37"/>
      <c r="C327" s="377"/>
      <c r="D327" s="376" t="s">
        <v>2838</v>
      </c>
      <c r="E327" s="375"/>
      <c r="F327" s="374">
        <v>14246</v>
      </c>
      <c r="G327" s="373">
        <v>3</v>
      </c>
      <c r="H327" s="372" t="s">
        <v>2839</v>
      </c>
      <c r="I327" s="31" t="s">
        <v>2840</v>
      </c>
      <c r="J327" s="30"/>
      <c r="K327" s="30"/>
      <c r="L327" s="29"/>
      <c r="M327" s="371" t="str">
        <f>IF(N327="?","?","")</f>
        <v/>
      </c>
      <c r="N327" s="371" t="str">
        <f>IF(AND(O327="",P327&gt;0),"?",IF(O327="","◄",IF(P327&gt;=1,"►","")))</f>
        <v>◄</v>
      </c>
      <c r="O327" s="56"/>
      <c r="P327" s="54"/>
      <c r="Q327" s="371" t="str">
        <f>IF(R327="?","?","")</f>
        <v/>
      </c>
      <c r="R327" s="371" t="str">
        <f>IF(AND(S327="",T327&gt;0),"?",IF(S327="","◄",IF(T327&gt;=1,"►","")))</f>
        <v>◄</v>
      </c>
      <c r="S327" s="55"/>
      <c r="T327" s="54"/>
      <c r="U327" s="370"/>
      <c r="V327" s="52"/>
      <c r="W327" s="369">
        <f>(O327*V327)</f>
        <v>0</v>
      </c>
      <c r="X327" s="368">
        <f>(P327*W327)</f>
        <v>0</v>
      </c>
      <c r="Y327" s="49"/>
      <c r="Z327" s="367">
        <f>(S327*Y327)</f>
        <v>0</v>
      </c>
      <c r="AA327" s="366">
        <f>(T327*Z327)</f>
        <v>0</v>
      </c>
      <c r="AB327" s="16" t="s">
        <v>0</v>
      </c>
      <c r="AC327" s="1"/>
      <c r="AD327" s="1"/>
      <c r="AE327" s="1"/>
      <c r="AF327" s="1"/>
      <c r="AG327" s="284"/>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row>
    <row r="328" spans="1:64" ht="16.8" thickTop="1" thickBot="1" x14ac:dyDescent="0.3">
      <c r="A328" s="365"/>
      <c r="B328" s="14">
        <f>ROWS(B329:B331)-1</f>
        <v>2</v>
      </c>
      <c r="C328" s="186" t="s">
        <v>2841</v>
      </c>
      <c r="D328" s="12"/>
      <c r="E328" s="12"/>
      <c r="F328" s="364"/>
      <c r="G328" s="10"/>
      <c r="H328" s="100"/>
      <c r="I328" s="99">
        <v>14611</v>
      </c>
      <c r="J328" s="99" t="s">
        <v>54</v>
      </c>
      <c r="K328" s="363"/>
      <c r="L328" s="6">
        <v>0</v>
      </c>
      <c r="M328" s="97"/>
      <c r="N328" s="380" t="str">
        <f>IF(COUNTIF(M329:M330,"?")&gt;0,"?",IF(AND(O328="◄",P328="►"),"◄►",IF(O328="◄","◄",IF(P328="►","►",""))))</f>
        <v>◄</v>
      </c>
      <c r="O328" s="43" t="str">
        <f>IF(SUM(O329:O330)+1=ROWS(O329:O330)-COUNTIF(O329:O330,"-"),"","◄")</f>
        <v>◄</v>
      </c>
      <c r="P328" s="42" t="str">
        <f>IF(SUM(P329:P330)&gt;0,"►","")</f>
        <v/>
      </c>
      <c r="Q328" s="45"/>
      <c r="R328" s="380" t="str">
        <f>IF(COUNTIF(Q329:Q330,"?")&gt;0,"?",IF(AND(S328="◄",T328="►"),"◄►",IF(S328="◄","◄",IF(T328="►","►",""))))</f>
        <v>◄</v>
      </c>
      <c r="S328" s="43" t="str">
        <f>IF(SUM(S329:S330)+1=ROWS(S329:S330)-COUNTIF(S329:S330,"-"),"","◄")</f>
        <v>◄</v>
      </c>
      <c r="T328" s="42" t="str">
        <f>IF(SUM(T329:T330)&gt;0,"►","")</f>
        <v/>
      </c>
      <c r="U328" s="61">
        <f>ROWS(U329:U331)-1</f>
        <v>2</v>
      </c>
      <c r="V328" s="41">
        <f>SUM(V329:V330)-V331</f>
        <v>0</v>
      </c>
      <c r="W328" s="94" t="s">
        <v>51</v>
      </c>
      <c r="X328" s="93"/>
      <c r="Y328" s="41">
        <f>SUM(Y329:Y330)-Y331</f>
        <v>0</v>
      </c>
      <c r="Z328" s="94" t="s">
        <v>51</v>
      </c>
      <c r="AA328" s="93"/>
      <c r="AB328" s="5" t="s">
        <v>0</v>
      </c>
      <c r="AC328" s="379"/>
    </row>
    <row r="329" spans="1:64" s="283" customFormat="1" ht="13.2" x14ac:dyDescent="0.25">
      <c r="A329" s="413"/>
      <c r="B329" s="37"/>
      <c r="C329" s="377"/>
      <c r="D329" s="376" t="s">
        <v>2842</v>
      </c>
      <c r="E329" s="375"/>
      <c r="F329" s="374">
        <v>14611</v>
      </c>
      <c r="G329" s="373">
        <v>5</v>
      </c>
      <c r="H329" s="372" t="s">
        <v>2843</v>
      </c>
      <c r="I329" s="1000" t="s">
        <v>2844</v>
      </c>
      <c r="J329" s="1001"/>
      <c r="K329" s="1001"/>
      <c r="L329" s="1002"/>
      <c r="M329" s="371" t="str">
        <f>IF(N329="?","?","")</f>
        <v/>
      </c>
      <c r="N329" s="371" t="str">
        <f>IF(AND(O329="",P329&gt;0),"?",IF(O329="","◄",IF(P329&gt;=1,"►","")))</f>
        <v>◄</v>
      </c>
      <c r="O329" s="56"/>
      <c r="P329" s="54"/>
      <c r="Q329" s="371" t="str">
        <f>IF(R329="?","?","")</f>
        <v/>
      </c>
      <c r="R329" s="371" t="str">
        <f>IF(AND(S329="",T329&gt;0),"?",IF(S329="","◄",IF(T329&gt;=1,"►","")))</f>
        <v>◄</v>
      </c>
      <c r="S329" s="55"/>
      <c r="T329" s="54"/>
      <c r="U329" s="370"/>
      <c r="V329" s="52"/>
      <c r="W329" s="369">
        <f>(O329*V329)</f>
        <v>0</v>
      </c>
      <c r="X329" s="368">
        <f>(P329*W329)</f>
        <v>0</v>
      </c>
      <c r="Y329" s="49"/>
      <c r="Z329" s="367">
        <f>(S329*Y329)</f>
        <v>0</v>
      </c>
      <c r="AA329" s="366">
        <f>(T329*Z329)</f>
        <v>0</v>
      </c>
      <c r="AB329" s="16" t="s">
        <v>0</v>
      </c>
      <c r="AC329" s="1"/>
      <c r="AD329" s="1"/>
      <c r="AE329" s="1"/>
      <c r="AF329" s="1"/>
      <c r="AG329" s="284"/>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row>
    <row r="330" spans="1:64" s="283" customFormat="1" ht="13.8" thickBot="1" x14ac:dyDescent="0.3">
      <c r="A330" s="413"/>
      <c r="B330" s="37"/>
      <c r="C330" s="377"/>
      <c r="D330" s="376" t="s">
        <v>2845</v>
      </c>
      <c r="E330" s="375"/>
      <c r="F330" s="374">
        <v>14611</v>
      </c>
      <c r="G330" s="373">
        <v>10</v>
      </c>
      <c r="H330" s="372" t="s">
        <v>2846</v>
      </c>
      <c r="I330" s="1003"/>
      <c r="J330" s="1004"/>
      <c r="K330" s="1004"/>
      <c r="L330" s="1005"/>
      <c r="M330" s="371" t="str">
        <f>IF(N330="?","?","")</f>
        <v/>
      </c>
      <c r="N330" s="371" t="str">
        <f>IF(AND(O330="",P330&gt;0),"?",IF(O330="","◄",IF(P330&gt;=1,"►","")))</f>
        <v>◄</v>
      </c>
      <c r="O330" s="56"/>
      <c r="P330" s="54"/>
      <c r="Q330" s="371" t="str">
        <f>IF(R330="?","?","")</f>
        <v/>
      </c>
      <c r="R330" s="371" t="str">
        <f>IF(AND(S330="",T330&gt;0),"?",IF(S330="","◄",IF(T330&gt;=1,"►","")))</f>
        <v>◄</v>
      </c>
      <c r="S330" s="55"/>
      <c r="T330" s="54"/>
      <c r="U330" s="370"/>
      <c r="V330" s="52"/>
      <c r="W330" s="369">
        <f>(O330*V330)</f>
        <v>0</v>
      </c>
      <c r="X330" s="368">
        <f>(P330*W330)</f>
        <v>0</v>
      </c>
      <c r="Y330" s="49"/>
      <c r="Z330" s="367">
        <f>(S330*Y330)</f>
        <v>0</v>
      </c>
      <c r="AA330" s="366">
        <f>(T330*Z330)</f>
        <v>0</v>
      </c>
      <c r="AB330" s="16" t="s">
        <v>0</v>
      </c>
      <c r="AC330" s="1"/>
      <c r="AD330" s="1"/>
      <c r="AE330" s="1"/>
      <c r="AF330" s="1"/>
      <c r="AG330" s="284"/>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row>
    <row r="331" spans="1:64" ht="32.4" customHeight="1" thickTop="1" thickBot="1" x14ac:dyDescent="0.3">
      <c r="A331" s="365"/>
      <c r="B331" s="14">
        <f>ROWS(B332:B342)-1</f>
        <v>10</v>
      </c>
      <c r="C331" s="988" t="s">
        <v>2847</v>
      </c>
      <c r="D331" s="989"/>
      <c r="E331" s="989"/>
      <c r="F331" s="989"/>
      <c r="G331" s="989"/>
      <c r="H331" s="989"/>
      <c r="I331" s="99" t="s">
        <v>1509</v>
      </c>
      <c r="J331" s="99" t="s">
        <v>54</v>
      </c>
      <c r="K331" s="363"/>
      <c r="L331" s="6">
        <v>0</v>
      </c>
      <c r="M331" s="97"/>
      <c r="N331" s="380" t="str">
        <f>IF(COUNTIF(M333:M342,"?")&gt;0,"?",IF(AND(O331="◄",P331="►"),"◄►",IF(O331="◄","◄",IF(P331="►","►",""))))</f>
        <v>◄</v>
      </c>
      <c r="O331" s="43" t="str">
        <f>IF(SUM(O332:O342)+1=ROWS(O332:O342)-COUNTIF(O332:O342,"-"),"","◄")</f>
        <v>◄</v>
      </c>
      <c r="P331" s="42" t="str">
        <f>IF(SUM(P333:P342)&gt;0,"►","")</f>
        <v/>
      </c>
      <c r="Q331" s="45"/>
      <c r="R331" s="380" t="str">
        <f>IF(COUNTIF(Q333:Q342,"?")&gt;0,"?",IF(AND(S331="◄",T331="►"),"◄►",IF(S331="◄","◄",IF(T331="►","►",""))))</f>
        <v>◄</v>
      </c>
      <c r="S331" s="43" t="str">
        <f>IF(SUM(S333:S342)+1=ROWS(S333:S342)-COUNTIF(S333:S342,"-"),"","◄")</f>
        <v>◄</v>
      </c>
      <c r="T331" s="42" t="str">
        <f>IF(SUM(T333:T342)&gt;0,"►","")</f>
        <v/>
      </c>
      <c r="U331" s="61">
        <f>ROWS(U332:U342)-1</f>
        <v>10</v>
      </c>
      <c r="V331" s="41">
        <f>SUM(V332:V342)-V358</f>
        <v>0</v>
      </c>
      <c r="W331" s="94" t="s">
        <v>51</v>
      </c>
      <c r="X331" s="93"/>
      <c r="Y331" s="41">
        <f>SUM(Y332:Y342)-Y358</f>
        <v>0</v>
      </c>
      <c r="Z331" s="94" t="s">
        <v>51</v>
      </c>
      <c r="AA331" s="93"/>
      <c r="AB331" s="5" t="s">
        <v>0</v>
      </c>
      <c r="AC331" s="379"/>
    </row>
    <row r="332" spans="1:64" s="283" customFormat="1" ht="45.6" customHeight="1" x14ac:dyDescent="0.25">
      <c r="A332" s="413"/>
      <c r="B332" s="37"/>
      <c r="C332" s="995" t="s">
        <v>2848</v>
      </c>
      <c r="D332" s="1006"/>
      <c r="E332" s="1006"/>
      <c r="F332" s="1006"/>
      <c r="G332" s="1006"/>
      <c r="H332" s="1006"/>
      <c r="I332" s="1006"/>
      <c r="J332" s="1006"/>
      <c r="K332" s="1006"/>
      <c r="L332" s="1006"/>
      <c r="M332" s="285"/>
      <c r="N332" s="285"/>
      <c r="O332" s="285"/>
      <c r="P332" s="285"/>
      <c r="Q332" s="285"/>
      <c r="R332" s="285"/>
      <c r="S332" s="285"/>
      <c r="T332" s="285"/>
      <c r="U332" s="285"/>
      <c r="V332" s="285"/>
      <c r="W332" s="285"/>
      <c r="X332" s="285"/>
      <c r="Y332" s="285"/>
      <c r="Z332" s="285"/>
      <c r="AA332" s="285"/>
      <c r="AB332" s="16" t="s">
        <v>0</v>
      </c>
      <c r="AC332" s="1"/>
      <c r="AD332" s="1"/>
      <c r="AE332" s="1"/>
      <c r="AF332" s="1"/>
      <c r="AG332" s="284"/>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row>
    <row r="333" spans="1:64" s="283" customFormat="1" ht="13.8" x14ac:dyDescent="0.25">
      <c r="A333" s="413"/>
      <c r="B333" s="37"/>
      <c r="C333" s="377"/>
      <c r="D333" s="376" t="s">
        <v>2849</v>
      </c>
      <c r="E333" s="375"/>
      <c r="F333" s="374">
        <v>14977</v>
      </c>
      <c r="G333" s="373">
        <v>0.1</v>
      </c>
      <c r="H333" s="372" t="s">
        <v>2850</v>
      </c>
      <c r="I333" s="31" t="s">
        <v>2851</v>
      </c>
      <c r="J333" s="30"/>
      <c r="K333" s="30"/>
      <c r="L333" s="29"/>
      <c r="M333" s="371" t="str">
        <f t="shared" ref="M333:M341" si="142">IF(N333="?","?","")</f>
        <v/>
      </c>
      <c r="N333" s="371" t="str">
        <f t="shared" ref="N333:N341" si="143">IF(AND(O333="",P333&gt;0),"?",IF(O333="","◄",IF(P333&gt;=1,"►","")))</f>
        <v>◄</v>
      </c>
      <c r="O333" s="56"/>
      <c r="P333" s="54"/>
      <c r="Q333" s="371" t="str">
        <f t="shared" ref="Q333:Q341" si="144">IF(R333="?","?","")</f>
        <v/>
      </c>
      <c r="R333" s="371" t="str">
        <f t="shared" ref="R333:R341" si="145">IF(AND(S333="",T333&gt;0),"?",IF(S333="","◄",IF(T333&gt;=1,"►","")))</f>
        <v>◄</v>
      </c>
      <c r="S333" s="55"/>
      <c r="T333" s="54"/>
      <c r="U333" s="370"/>
      <c r="V333" s="52"/>
      <c r="W333" s="369">
        <f t="shared" ref="W333:W341" si="146">(O333*V333)</f>
        <v>0</v>
      </c>
      <c r="X333" s="368">
        <f t="shared" ref="X333:X341" si="147">(P333*W333)</f>
        <v>0</v>
      </c>
      <c r="Y333" s="49"/>
      <c r="Z333" s="367">
        <f t="shared" ref="Z333:Z341" si="148">(S333*Y333)</f>
        <v>0</v>
      </c>
      <c r="AA333" s="366">
        <f t="shared" ref="AA333:AA341" si="149">(T333*Z333)</f>
        <v>0</v>
      </c>
      <c r="AB333" s="16" t="s">
        <v>0</v>
      </c>
      <c r="AC333" s="1"/>
      <c r="AD333" s="1"/>
      <c r="AE333" s="1"/>
      <c r="AF333" s="1"/>
      <c r="AG333" s="284"/>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row>
    <row r="334" spans="1:64" s="283" customFormat="1" ht="13.8" x14ac:dyDescent="0.25">
      <c r="A334" s="413"/>
      <c r="B334" s="37"/>
      <c r="C334" s="377"/>
      <c r="D334" s="376" t="s">
        <v>2852</v>
      </c>
      <c r="E334" s="375"/>
      <c r="F334" s="374">
        <v>14977</v>
      </c>
      <c r="G334" s="373">
        <v>0.2</v>
      </c>
      <c r="H334" s="372" t="s">
        <v>2853</v>
      </c>
      <c r="I334" s="31" t="s">
        <v>2851</v>
      </c>
      <c r="J334" s="30"/>
      <c r="K334" s="30"/>
      <c r="L334" s="29"/>
      <c r="M334" s="371" t="str">
        <f t="shared" si="142"/>
        <v/>
      </c>
      <c r="N334" s="371" t="str">
        <f t="shared" si="143"/>
        <v>◄</v>
      </c>
      <c r="O334" s="56"/>
      <c r="P334" s="54"/>
      <c r="Q334" s="371" t="str">
        <f t="shared" si="144"/>
        <v/>
      </c>
      <c r="R334" s="371" t="str">
        <f t="shared" si="145"/>
        <v>◄</v>
      </c>
      <c r="S334" s="55"/>
      <c r="T334" s="54"/>
      <c r="U334" s="370"/>
      <c r="V334" s="52"/>
      <c r="W334" s="369">
        <f t="shared" si="146"/>
        <v>0</v>
      </c>
      <c r="X334" s="368">
        <f t="shared" si="147"/>
        <v>0</v>
      </c>
      <c r="Y334" s="49"/>
      <c r="Z334" s="367">
        <f t="shared" si="148"/>
        <v>0</v>
      </c>
      <c r="AA334" s="366">
        <f t="shared" si="149"/>
        <v>0</v>
      </c>
      <c r="AB334" s="16" t="s">
        <v>0</v>
      </c>
      <c r="AC334" s="1"/>
      <c r="AD334" s="1"/>
      <c r="AE334" s="1"/>
      <c r="AF334" s="1"/>
      <c r="AG334" s="284"/>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row>
    <row r="335" spans="1:64" s="283" customFormat="1" ht="13.8" x14ac:dyDescent="0.25">
      <c r="A335" s="413"/>
      <c r="B335" s="37"/>
      <c r="C335" s="377"/>
      <c r="D335" s="376" t="s">
        <v>2854</v>
      </c>
      <c r="E335" s="375"/>
      <c r="F335" s="374">
        <v>14977</v>
      </c>
      <c r="G335" s="373">
        <v>0.3</v>
      </c>
      <c r="H335" s="372" t="s">
        <v>2855</v>
      </c>
      <c r="I335" s="31" t="s">
        <v>2851</v>
      </c>
      <c r="J335" s="30"/>
      <c r="K335" s="30"/>
      <c r="L335" s="29"/>
      <c r="M335" s="371" t="str">
        <f t="shared" si="142"/>
        <v/>
      </c>
      <c r="N335" s="371" t="str">
        <f t="shared" si="143"/>
        <v>◄</v>
      </c>
      <c r="O335" s="56"/>
      <c r="P335" s="54"/>
      <c r="Q335" s="371" t="str">
        <f t="shared" si="144"/>
        <v/>
      </c>
      <c r="R335" s="371" t="str">
        <f t="shared" si="145"/>
        <v>◄</v>
      </c>
      <c r="S335" s="55"/>
      <c r="T335" s="54"/>
      <c r="U335" s="370"/>
      <c r="V335" s="52"/>
      <c r="W335" s="369">
        <f t="shared" si="146"/>
        <v>0</v>
      </c>
      <c r="X335" s="368">
        <f t="shared" si="147"/>
        <v>0</v>
      </c>
      <c r="Y335" s="49"/>
      <c r="Z335" s="367">
        <f t="shared" si="148"/>
        <v>0</v>
      </c>
      <c r="AA335" s="366">
        <f t="shared" si="149"/>
        <v>0</v>
      </c>
      <c r="AB335" s="16" t="s">
        <v>0</v>
      </c>
      <c r="AC335" s="1"/>
      <c r="AD335" s="1"/>
      <c r="AE335" s="1"/>
      <c r="AF335" s="1"/>
      <c r="AG335" s="284"/>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row>
    <row r="336" spans="1:64" s="283" customFormat="1" ht="13.8" x14ac:dyDescent="0.25">
      <c r="A336" s="413"/>
      <c r="B336" s="37"/>
      <c r="C336" s="377"/>
      <c r="D336" s="376" t="s">
        <v>2856</v>
      </c>
      <c r="E336" s="375"/>
      <c r="F336" s="374">
        <v>14977</v>
      </c>
      <c r="G336" s="373">
        <v>0.4</v>
      </c>
      <c r="H336" s="372" t="s">
        <v>2857</v>
      </c>
      <c r="I336" s="31" t="s">
        <v>2851</v>
      </c>
      <c r="J336" s="30"/>
      <c r="K336" s="30"/>
      <c r="L336" s="29"/>
      <c r="M336" s="371" t="str">
        <f t="shared" si="142"/>
        <v/>
      </c>
      <c r="N336" s="371" t="str">
        <f t="shared" si="143"/>
        <v>◄</v>
      </c>
      <c r="O336" s="56"/>
      <c r="P336" s="54"/>
      <c r="Q336" s="371" t="str">
        <f t="shared" si="144"/>
        <v/>
      </c>
      <c r="R336" s="371" t="str">
        <f t="shared" si="145"/>
        <v>◄</v>
      </c>
      <c r="S336" s="55"/>
      <c r="T336" s="54"/>
      <c r="U336" s="370"/>
      <c r="V336" s="52"/>
      <c r="W336" s="369">
        <f t="shared" si="146"/>
        <v>0</v>
      </c>
      <c r="X336" s="368">
        <f t="shared" si="147"/>
        <v>0</v>
      </c>
      <c r="Y336" s="49"/>
      <c r="Z336" s="367">
        <f t="shared" si="148"/>
        <v>0</v>
      </c>
      <c r="AA336" s="366">
        <f t="shared" si="149"/>
        <v>0</v>
      </c>
      <c r="AB336" s="16" t="s">
        <v>0</v>
      </c>
      <c r="AC336" s="1"/>
      <c r="AD336" s="1"/>
      <c r="AE336" s="1"/>
      <c r="AF336" s="1"/>
      <c r="AG336" s="284"/>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row>
    <row r="337" spans="1:64" s="283" customFormat="1" ht="16.2" customHeight="1" x14ac:dyDescent="0.25">
      <c r="A337" s="413"/>
      <c r="B337" s="37"/>
      <c r="C337" s="377"/>
      <c r="D337" s="376" t="s">
        <v>2858</v>
      </c>
      <c r="E337" s="375"/>
      <c r="F337" s="374">
        <v>14977</v>
      </c>
      <c r="G337" s="373">
        <v>0.5</v>
      </c>
      <c r="H337" s="372" t="s">
        <v>2859</v>
      </c>
      <c r="I337" s="31" t="s">
        <v>2851</v>
      </c>
      <c r="J337" s="30"/>
      <c r="K337" s="30"/>
      <c r="L337" s="29"/>
      <c r="M337" s="371" t="str">
        <f t="shared" si="142"/>
        <v/>
      </c>
      <c r="N337" s="371" t="str">
        <f t="shared" si="143"/>
        <v>◄</v>
      </c>
      <c r="O337" s="56"/>
      <c r="P337" s="54"/>
      <c r="Q337" s="371" t="str">
        <f t="shared" si="144"/>
        <v/>
      </c>
      <c r="R337" s="371" t="str">
        <f t="shared" si="145"/>
        <v>◄</v>
      </c>
      <c r="S337" s="55"/>
      <c r="T337" s="54"/>
      <c r="U337" s="370"/>
      <c r="V337" s="52"/>
      <c r="W337" s="369">
        <f t="shared" si="146"/>
        <v>0</v>
      </c>
      <c r="X337" s="368">
        <f t="shared" si="147"/>
        <v>0</v>
      </c>
      <c r="Y337" s="49"/>
      <c r="Z337" s="367">
        <f t="shared" si="148"/>
        <v>0</v>
      </c>
      <c r="AA337" s="366">
        <f t="shared" si="149"/>
        <v>0</v>
      </c>
      <c r="AB337" s="16" t="s">
        <v>0</v>
      </c>
      <c r="AC337" s="1"/>
      <c r="AD337" s="1"/>
      <c r="AE337" s="1"/>
      <c r="AF337" s="1"/>
      <c r="AG337" s="284"/>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row>
    <row r="338" spans="1:64" s="283" customFormat="1" ht="13.8" x14ac:dyDescent="0.25">
      <c r="A338" s="413"/>
      <c r="B338" s="37"/>
      <c r="C338" s="377"/>
      <c r="D338" s="376" t="s">
        <v>2860</v>
      </c>
      <c r="E338" s="375"/>
      <c r="F338" s="374">
        <v>14977</v>
      </c>
      <c r="G338" s="373">
        <v>0.6</v>
      </c>
      <c r="H338" s="372" t="s">
        <v>2861</v>
      </c>
      <c r="I338" s="31" t="s">
        <v>2851</v>
      </c>
      <c r="J338" s="30"/>
      <c r="K338" s="30"/>
      <c r="L338" s="29"/>
      <c r="M338" s="371" t="str">
        <f t="shared" si="142"/>
        <v/>
      </c>
      <c r="N338" s="371" t="str">
        <f t="shared" si="143"/>
        <v>◄</v>
      </c>
      <c r="O338" s="56"/>
      <c r="P338" s="54"/>
      <c r="Q338" s="371" t="str">
        <f t="shared" si="144"/>
        <v/>
      </c>
      <c r="R338" s="371" t="str">
        <f t="shared" si="145"/>
        <v>◄</v>
      </c>
      <c r="S338" s="55"/>
      <c r="T338" s="54"/>
      <c r="U338" s="370"/>
      <c r="V338" s="52"/>
      <c r="W338" s="369">
        <f t="shared" si="146"/>
        <v>0</v>
      </c>
      <c r="X338" s="368">
        <f t="shared" si="147"/>
        <v>0</v>
      </c>
      <c r="Y338" s="49"/>
      <c r="Z338" s="367">
        <f t="shared" si="148"/>
        <v>0</v>
      </c>
      <c r="AA338" s="366">
        <f t="shared" si="149"/>
        <v>0</v>
      </c>
      <c r="AB338" s="16" t="s">
        <v>0</v>
      </c>
      <c r="AC338" s="1"/>
      <c r="AD338" s="1"/>
      <c r="AE338" s="1"/>
      <c r="AF338" s="1"/>
      <c r="AG338" s="284"/>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row>
    <row r="339" spans="1:64" s="283" customFormat="1" ht="13.8" x14ac:dyDescent="0.25">
      <c r="A339" s="413"/>
      <c r="B339" s="37"/>
      <c r="C339" s="377"/>
      <c r="D339" s="376" t="s">
        <v>2862</v>
      </c>
      <c r="E339" s="375"/>
      <c r="F339" s="374">
        <v>14977</v>
      </c>
      <c r="G339" s="373">
        <v>0.7</v>
      </c>
      <c r="H339" s="372" t="s">
        <v>2863</v>
      </c>
      <c r="I339" s="31" t="s">
        <v>2851</v>
      </c>
      <c r="J339" s="30"/>
      <c r="K339" s="30"/>
      <c r="L339" s="29"/>
      <c r="M339" s="371" t="str">
        <f t="shared" si="142"/>
        <v/>
      </c>
      <c r="N339" s="371" t="str">
        <f t="shared" si="143"/>
        <v>◄</v>
      </c>
      <c r="O339" s="56"/>
      <c r="P339" s="54"/>
      <c r="Q339" s="371" t="str">
        <f t="shared" si="144"/>
        <v/>
      </c>
      <c r="R339" s="371" t="str">
        <f t="shared" si="145"/>
        <v>◄</v>
      </c>
      <c r="S339" s="55"/>
      <c r="T339" s="54"/>
      <c r="U339" s="370"/>
      <c r="V339" s="52"/>
      <c r="W339" s="369">
        <f t="shared" si="146"/>
        <v>0</v>
      </c>
      <c r="X339" s="368">
        <f t="shared" si="147"/>
        <v>0</v>
      </c>
      <c r="Y339" s="49"/>
      <c r="Z339" s="367">
        <f t="shared" si="148"/>
        <v>0</v>
      </c>
      <c r="AA339" s="366">
        <f t="shared" si="149"/>
        <v>0</v>
      </c>
      <c r="AB339" s="16" t="s">
        <v>0</v>
      </c>
      <c r="AC339" s="1"/>
      <c r="AD339" s="1"/>
      <c r="AE339" s="1"/>
      <c r="AF339" s="1"/>
      <c r="AG339" s="284"/>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row>
    <row r="340" spans="1:64" s="283" customFormat="1" ht="13.8" x14ac:dyDescent="0.25">
      <c r="A340" s="413"/>
      <c r="B340" s="37"/>
      <c r="C340" s="377"/>
      <c r="D340" s="376" t="s">
        <v>2864</v>
      </c>
      <c r="E340" s="375"/>
      <c r="F340" s="374">
        <v>14977</v>
      </c>
      <c r="G340" s="373">
        <v>0.8</v>
      </c>
      <c r="H340" s="372" t="s">
        <v>2865</v>
      </c>
      <c r="I340" s="31" t="s">
        <v>2851</v>
      </c>
      <c r="J340" s="30"/>
      <c r="K340" s="30"/>
      <c r="L340" s="29"/>
      <c r="M340" s="371" t="str">
        <f t="shared" si="142"/>
        <v/>
      </c>
      <c r="N340" s="371" t="str">
        <f t="shared" si="143"/>
        <v>◄</v>
      </c>
      <c r="O340" s="56"/>
      <c r="P340" s="54"/>
      <c r="Q340" s="371" t="str">
        <f t="shared" si="144"/>
        <v/>
      </c>
      <c r="R340" s="371" t="str">
        <f t="shared" si="145"/>
        <v>◄</v>
      </c>
      <c r="S340" s="55"/>
      <c r="T340" s="54"/>
      <c r="U340" s="370"/>
      <c r="V340" s="52"/>
      <c r="W340" s="369">
        <f t="shared" si="146"/>
        <v>0</v>
      </c>
      <c r="X340" s="368">
        <f t="shared" si="147"/>
        <v>0</v>
      </c>
      <c r="Y340" s="49"/>
      <c r="Z340" s="367">
        <f t="shared" si="148"/>
        <v>0</v>
      </c>
      <c r="AA340" s="366">
        <f t="shared" si="149"/>
        <v>0</v>
      </c>
      <c r="AB340" s="16" t="s">
        <v>0</v>
      </c>
      <c r="AC340" s="1"/>
      <c r="AD340" s="1"/>
      <c r="AE340" s="1"/>
      <c r="AF340" s="1"/>
      <c r="AG340" s="284"/>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row>
    <row r="341" spans="1:64" s="283" customFormat="1" thickBot="1" x14ac:dyDescent="0.3">
      <c r="A341" s="413"/>
      <c r="B341" s="37"/>
      <c r="C341" s="377"/>
      <c r="D341" s="376" t="s">
        <v>2866</v>
      </c>
      <c r="E341" s="375"/>
      <c r="F341" s="374">
        <v>14977</v>
      </c>
      <c r="G341" s="373">
        <v>0.9</v>
      </c>
      <c r="H341" s="372" t="s">
        <v>2867</v>
      </c>
      <c r="I341" s="31" t="s">
        <v>2851</v>
      </c>
      <c r="J341" s="30"/>
      <c r="K341" s="30"/>
      <c r="L341" s="29"/>
      <c r="M341" s="371" t="str">
        <f t="shared" si="142"/>
        <v/>
      </c>
      <c r="N341" s="371" t="str">
        <f t="shared" si="143"/>
        <v>◄</v>
      </c>
      <c r="O341" s="56"/>
      <c r="P341" s="54"/>
      <c r="Q341" s="371" t="str">
        <f t="shared" si="144"/>
        <v/>
      </c>
      <c r="R341" s="371" t="str">
        <f t="shared" si="145"/>
        <v>◄</v>
      </c>
      <c r="S341" s="55"/>
      <c r="T341" s="54"/>
      <c r="U341" s="370"/>
      <c r="V341" s="52"/>
      <c r="W341" s="369">
        <f t="shared" si="146"/>
        <v>0</v>
      </c>
      <c r="X341" s="368">
        <f t="shared" si="147"/>
        <v>0</v>
      </c>
      <c r="Y341" s="49"/>
      <c r="Z341" s="367">
        <f t="shared" si="148"/>
        <v>0</v>
      </c>
      <c r="AA341" s="366">
        <f t="shared" si="149"/>
        <v>0</v>
      </c>
      <c r="AB341" s="16" t="s">
        <v>0</v>
      </c>
      <c r="AC341" s="1"/>
      <c r="AD341" s="1"/>
      <c r="AE341" s="1"/>
      <c r="AF341" s="1"/>
      <c r="AG341" s="284"/>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row>
    <row r="342" spans="1:64" ht="16.8" thickTop="1" thickBot="1" x14ac:dyDescent="0.3">
      <c r="A342" s="365"/>
      <c r="B342" s="14">
        <f>ROWS(B343:B358)-1</f>
        <v>15</v>
      </c>
      <c r="C342" s="186" t="s">
        <v>2868</v>
      </c>
      <c r="D342" s="12"/>
      <c r="E342" s="12"/>
      <c r="F342" s="364"/>
      <c r="G342" s="10"/>
      <c r="H342" s="100"/>
      <c r="I342" s="99" t="s">
        <v>1509</v>
      </c>
      <c r="J342" s="99" t="s">
        <v>54</v>
      </c>
      <c r="K342" s="363"/>
      <c r="L342" s="6">
        <v>0</v>
      </c>
      <c r="M342" s="97"/>
      <c r="N342" s="380" t="str">
        <f>IF(COUNTIF(M343:M358,"?")&gt;0,"?",IF(AND(O342="◄",P342="►"),"◄►",IF(O342="◄","◄",IF(P342="►","►",""))))</f>
        <v>◄</v>
      </c>
      <c r="O342" s="43" t="str">
        <f>IF(SUM(O343:O358)+1=ROWS(O343:O358)-COUNTIF(O343:O358,"-"),"","◄")</f>
        <v>◄</v>
      </c>
      <c r="P342" s="42" t="str">
        <f>IF(SUM(P343:P358)&gt;0,"►","")</f>
        <v/>
      </c>
      <c r="Q342" s="45"/>
      <c r="R342" s="380" t="str">
        <f>IF(COUNTIF(Q343:Q358,"?")&gt;0,"?",IF(AND(S342="◄",T342="►"),"◄►",IF(S342="◄","◄",IF(T342="►","►",""))))</f>
        <v>◄</v>
      </c>
      <c r="S342" s="43" t="str">
        <f>IF(SUM(S343:S358)+1=ROWS(S343:S358)-COUNTIF(S343:S358,"-"),"","◄")</f>
        <v>◄</v>
      </c>
      <c r="T342" s="42" t="str">
        <f>IF(SUM(T343:T358)&gt;0,"►","")</f>
        <v/>
      </c>
      <c r="U342" s="61">
        <f>ROWS(U343:U358)-1</f>
        <v>15</v>
      </c>
      <c r="V342" s="41">
        <f>SUM(V343:V358)-V368</f>
        <v>0</v>
      </c>
      <c r="W342" s="94" t="s">
        <v>51</v>
      </c>
      <c r="X342" s="93"/>
      <c r="Y342" s="41">
        <f>SUM(Y343:Y358)-Y368</f>
        <v>0</v>
      </c>
      <c r="Z342" s="94" t="s">
        <v>51</v>
      </c>
      <c r="AA342" s="93"/>
      <c r="AB342" s="5" t="s">
        <v>0</v>
      </c>
      <c r="AC342" s="379"/>
    </row>
    <row r="343" spans="1:64" s="283" customFormat="1" ht="13.8" x14ac:dyDescent="0.25">
      <c r="A343" s="413"/>
      <c r="B343" s="37"/>
      <c r="C343" s="377"/>
      <c r="D343" s="376" t="s">
        <v>2869</v>
      </c>
      <c r="E343" s="375"/>
      <c r="F343" s="374">
        <v>14977</v>
      </c>
      <c r="G343" s="373">
        <v>1</v>
      </c>
      <c r="H343" s="372" t="s">
        <v>2870</v>
      </c>
      <c r="I343" s="31" t="s">
        <v>2871</v>
      </c>
      <c r="J343" s="30"/>
      <c r="K343" s="30"/>
      <c r="L343" s="29"/>
      <c r="M343" s="371" t="str">
        <f t="shared" ref="M343:M357" si="150">IF(N343="?","?","")</f>
        <v/>
      </c>
      <c r="N343" s="371" t="str">
        <f t="shared" ref="N343:N357" si="151">IF(AND(O343="",P343&gt;0),"?",IF(O343="","◄",IF(P343&gt;=1,"►","")))</f>
        <v>◄</v>
      </c>
      <c r="O343" s="56"/>
      <c r="P343" s="54"/>
      <c r="Q343" s="371" t="str">
        <f t="shared" ref="Q343:Q357" si="152">IF(R343="?","?","")</f>
        <v/>
      </c>
      <c r="R343" s="371" t="str">
        <f t="shared" ref="R343:R357" si="153">IF(AND(S343="",T343&gt;0),"?",IF(S343="","◄",IF(T343&gt;=1,"►","")))</f>
        <v>◄</v>
      </c>
      <c r="S343" s="55"/>
      <c r="T343" s="54"/>
      <c r="U343" s="370"/>
      <c r="V343" s="52"/>
      <c r="W343" s="369">
        <f t="shared" ref="W343:W357" si="154">(O343*V343)</f>
        <v>0</v>
      </c>
      <c r="X343" s="368">
        <f t="shared" ref="X343:X357" si="155">(P343*W343)</f>
        <v>0</v>
      </c>
      <c r="Y343" s="49"/>
      <c r="Z343" s="367">
        <f t="shared" ref="Z343:Z357" si="156">(S343*Y343)</f>
        <v>0</v>
      </c>
      <c r="AA343" s="366">
        <f t="shared" ref="AA343:AA357" si="157">(T343*Z343)</f>
        <v>0</v>
      </c>
      <c r="AB343" s="16" t="s">
        <v>0</v>
      </c>
      <c r="AC343" s="1"/>
      <c r="AD343" s="1"/>
      <c r="AE343" s="1"/>
      <c r="AF343" s="1"/>
      <c r="AG343" s="284"/>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row>
    <row r="344" spans="1:64" s="283" customFormat="1" ht="13.8" x14ac:dyDescent="0.25">
      <c r="A344" s="413"/>
      <c r="B344" s="37"/>
      <c r="C344" s="377"/>
      <c r="D344" s="376" t="s">
        <v>2872</v>
      </c>
      <c r="E344" s="375"/>
      <c r="F344" s="374">
        <v>14977</v>
      </c>
      <c r="G344" s="373">
        <v>2</v>
      </c>
      <c r="H344" s="372" t="s">
        <v>2873</v>
      </c>
      <c r="I344" s="31" t="s">
        <v>2871</v>
      </c>
      <c r="J344" s="30"/>
      <c r="K344" s="30"/>
      <c r="L344" s="29"/>
      <c r="M344" s="371" t="str">
        <f t="shared" si="150"/>
        <v/>
      </c>
      <c r="N344" s="371" t="str">
        <f t="shared" si="151"/>
        <v>◄</v>
      </c>
      <c r="O344" s="56"/>
      <c r="P344" s="54"/>
      <c r="Q344" s="371" t="str">
        <f t="shared" si="152"/>
        <v/>
      </c>
      <c r="R344" s="371" t="str">
        <f t="shared" si="153"/>
        <v>◄</v>
      </c>
      <c r="S344" s="55"/>
      <c r="T344" s="54"/>
      <c r="U344" s="370"/>
      <c r="V344" s="52"/>
      <c r="W344" s="369">
        <f t="shared" si="154"/>
        <v>0</v>
      </c>
      <c r="X344" s="368">
        <f t="shared" si="155"/>
        <v>0</v>
      </c>
      <c r="Y344" s="49"/>
      <c r="Z344" s="367">
        <f t="shared" si="156"/>
        <v>0</v>
      </c>
      <c r="AA344" s="366">
        <f t="shared" si="157"/>
        <v>0</v>
      </c>
      <c r="AB344" s="16" t="s">
        <v>0</v>
      </c>
      <c r="AC344" s="1"/>
      <c r="AD344" s="1"/>
      <c r="AE344" s="1"/>
      <c r="AF344" s="1"/>
      <c r="AG344" s="284"/>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row>
    <row r="345" spans="1:64" s="283" customFormat="1" ht="13.8" x14ac:dyDescent="0.25">
      <c r="A345" s="413">
        <v>1</v>
      </c>
      <c r="B345" s="37"/>
      <c r="C345" s="377"/>
      <c r="D345" s="376" t="s">
        <v>2874</v>
      </c>
      <c r="E345" s="375"/>
      <c r="F345" s="374">
        <v>14977</v>
      </c>
      <c r="G345" s="373">
        <v>2</v>
      </c>
      <c r="H345" s="372" t="s">
        <v>2875</v>
      </c>
      <c r="I345" s="31" t="s">
        <v>2876</v>
      </c>
      <c r="J345" s="30"/>
      <c r="K345" s="30"/>
      <c r="L345" s="29"/>
      <c r="M345" s="371" t="str">
        <f t="shared" si="150"/>
        <v/>
      </c>
      <c r="N345" s="371" t="str">
        <f t="shared" si="151"/>
        <v>◄</v>
      </c>
      <c r="O345" s="56"/>
      <c r="P345" s="54"/>
      <c r="Q345" s="371" t="str">
        <f t="shared" si="152"/>
        <v/>
      </c>
      <c r="R345" s="371" t="str">
        <f t="shared" si="153"/>
        <v>◄</v>
      </c>
      <c r="S345" s="55"/>
      <c r="T345" s="54"/>
      <c r="U345" s="370"/>
      <c r="V345" s="52"/>
      <c r="W345" s="369">
        <f t="shared" si="154"/>
        <v>0</v>
      </c>
      <c r="X345" s="368">
        <f t="shared" si="155"/>
        <v>0</v>
      </c>
      <c r="Y345" s="49"/>
      <c r="Z345" s="367">
        <f t="shared" si="156"/>
        <v>0</v>
      </c>
      <c r="AA345" s="366">
        <f t="shared" si="157"/>
        <v>0</v>
      </c>
      <c r="AB345" s="16" t="s">
        <v>0</v>
      </c>
      <c r="AC345" s="1"/>
      <c r="AD345" s="1"/>
      <c r="AE345" s="1"/>
      <c r="AF345" s="1"/>
      <c r="AG345" s="284"/>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row>
    <row r="346" spans="1:64" s="283" customFormat="1" ht="13.2" customHeight="1" x14ac:dyDescent="0.25">
      <c r="A346" s="413"/>
      <c r="B346" s="37"/>
      <c r="C346" s="377"/>
      <c r="D346" s="376" t="s">
        <v>2877</v>
      </c>
      <c r="E346" s="375"/>
      <c r="F346" s="374">
        <v>14977</v>
      </c>
      <c r="G346" s="373">
        <v>3</v>
      </c>
      <c r="H346" s="372" t="s">
        <v>2878</v>
      </c>
      <c r="I346" s="31" t="s">
        <v>2871</v>
      </c>
      <c r="J346" s="30"/>
      <c r="K346" s="30"/>
      <c r="L346" s="29"/>
      <c r="M346" s="371" t="str">
        <f t="shared" si="150"/>
        <v/>
      </c>
      <c r="N346" s="371" t="str">
        <f t="shared" si="151"/>
        <v>◄</v>
      </c>
      <c r="O346" s="56"/>
      <c r="P346" s="54"/>
      <c r="Q346" s="371" t="str">
        <f t="shared" si="152"/>
        <v/>
      </c>
      <c r="R346" s="371" t="str">
        <f t="shared" si="153"/>
        <v>◄</v>
      </c>
      <c r="S346" s="55"/>
      <c r="T346" s="54"/>
      <c r="U346" s="370"/>
      <c r="V346" s="52"/>
      <c r="W346" s="369">
        <f t="shared" si="154"/>
        <v>0</v>
      </c>
      <c r="X346" s="368">
        <f t="shared" si="155"/>
        <v>0</v>
      </c>
      <c r="Y346" s="49"/>
      <c r="Z346" s="367">
        <f t="shared" si="156"/>
        <v>0</v>
      </c>
      <c r="AA346" s="366">
        <f t="shared" si="157"/>
        <v>0</v>
      </c>
      <c r="AB346" s="16" t="s">
        <v>0</v>
      </c>
      <c r="AC346" s="1"/>
      <c r="AD346" s="1"/>
      <c r="AE346" s="1"/>
      <c r="AF346" s="1"/>
      <c r="AG346" s="284"/>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row>
    <row r="347" spans="1:64" s="283" customFormat="1" ht="13.8" x14ac:dyDescent="0.25">
      <c r="A347" s="413"/>
      <c r="B347" s="37"/>
      <c r="C347" s="377"/>
      <c r="D347" s="376" t="s">
        <v>2879</v>
      </c>
      <c r="E347" s="375"/>
      <c r="F347" s="374">
        <v>14977</v>
      </c>
      <c r="G347" s="373">
        <v>4</v>
      </c>
      <c r="H347" s="372" t="s">
        <v>2880</v>
      </c>
      <c r="I347" s="31" t="s">
        <v>2871</v>
      </c>
      <c r="J347" s="30"/>
      <c r="K347" s="30"/>
      <c r="L347" s="29"/>
      <c r="M347" s="371" t="str">
        <f t="shared" si="150"/>
        <v/>
      </c>
      <c r="N347" s="371" t="str">
        <f t="shared" si="151"/>
        <v>◄</v>
      </c>
      <c r="O347" s="56"/>
      <c r="P347" s="54"/>
      <c r="Q347" s="371" t="str">
        <f t="shared" si="152"/>
        <v/>
      </c>
      <c r="R347" s="371" t="str">
        <f t="shared" si="153"/>
        <v>◄</v>
      </c>
      <c r="S347" s="55"/>
      <c r="T347" s="54"/>
      <c r="U347" s="370"/>
      <c r="V347" s="52"/>
      <c r="W347" s="369">
        <f t="shared" si="154"/>
        <v>0</v>
      </c>
      <c r="X347" s="368">
        <f t="shared" si="155"/>
        <v>0</v>
      </c>
      <c r="Y347" s="49"/>
      <c r="Z347" s="367">
        <f t="shared" si="156"/>
        <v>0</v>
      </c>
      <c r="AA347" s="366">
        <f t="shared" si="157"/>
        <v>0</v>
      </c>
      <c r="AB347" s="16" t="s">
        <v>0</v>
      </c>
      <c r="AC347" s="1"/>
      <c r="AD347" s="1"/>
      <c r="AE347" s="1"/>
      <c r="AF347" s="1"/>
      <c r="AG347" s="284"/>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row>
    <row r="348" spans="1:64" s="283" customFormat="1" ht="13.8" x14ac:dyDescent="0.25">
      <c r="A348" s="413"/>
      <c r="B348" s="37"/>
      <c r="C348" s="377"/>
      <c r="D348" s="376" t="s">
        <v>2881</v>
      </c>
      <c r="E348" s="375"/>
      <c r="F348" s="374">
        <v>14977</v>
      </c>
      <c r="G348" s="373">
        <v>5</v>
      </c>
      <c r="H348" s="372" t="s">
        <v>2882</v>
      </c>
      <c r="I348" s="31" t="s">
        <v>2871</v>
      </c>
      <c r="J348" s="30"/>
      <c r="K348" s="30"/>
      <c r="L348" s="29"/>
      <c r="M348" s="371" t="str">
        <f t="shared" si="150"/>
        <v/>
      </c>
      <c r="N348" s="371" t="str">
        <f t="shared" si="151"/>
        <v>◄</v>
      </c>
      <c r="O348" s="56"/>
      <c r="P348" s="54"/>
      <c r="Q348" s="371" t="str">
        <f t="shared" si="152"/>
        <v/>
      </c>
      <c r="R348" s="371" t="str">
        <f t="shared" si="153"/>
        <v>◄</v>
      </c>
      <c r="S348" s="55"/>
      <c r="T348" s="54"/>
      <c r="U348" s="370"/>
      <c r="V348" s="52"/>
      <c r="W348" s="369">
        <f t="shared" si="154"/>
        <v>0</v>
      </c>
      <c r="X348" s="368">
        <f t="shared" si="155"/>
        <v>0</v>
      </c>
      <c r="Y348" s="49"/>
      <c r="Z348" s="367">
        <f t="shared" si="156"/>
        <v>0</v>
      </c>
      <c r="AA348" s="366">
        <f t="shared" si="157"/>
        <v>0</v>
      </c>
      <c r="AB348" s="16" t="s">
        <v>0</v>
      </c>
      <c r="AC348" s="1"/>
      <c r="AD348" s="1"/>
      <c r="AE348" s="1"/>
      <c r="AF348" s="1"/>
      <c r="AG348" s="284"/>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row>
    <row r="349" spans="1:64" s="283" customFormat="1" ht="13.8" x14ac:dyDescent="0.25">
      <c r="A349" s="413"/>
      <c r="B349" s="37"/>
      <c r="C349" s="377"/>
      <c r="D349" s="376" t="s">
        <v>2883</v>
      </c>
      <c r="E349" s="375"/>
      <c r="F349" s="374">
        <v>14977</v>
      </c>
      <c r="G349" s="373">
        <v>6</v>
      </c>
      <c r="H349" s="372" t="s">
        <v>2884</v>
      </c>
      <c r="I349" s="31" t="s">
        <v>2871</v>
      </c>
      <c r="J349" s="30"/>
      <c r="K349" s="30"/>
      <c r="L349" s="29"/>
      <c r="M349" s="371" t="str">
        <f t="shared" si="150"/>
        <v/>
      </c>
      <c r="N349" s="371" t="str">
        <f t="shared" si="151"/>
        <v>◄</v>
      </c>
      <c r="O349" s="56"/>
      <c r="P349" s="54"/>
      <c r="Q349" s="371" t="str">
        <f t="shared" si="152"/>
        <v/>
      </c>
      <c r="R349" s="371" t="str">
        <f t="shared" si="153"/>
        <v>◄</v>
      </c>
      <c r="S349" s="55"/>
      <c r="T349" s="54"/>
      <c r="U349" s="370"/>
      <c r="V349" s="52"/>
      <c r="W349" s="369">
        <f t="shared" si="154"/>
        <v>0</v>
      </c>
      <c r="X349" s="368">
        <f t="shared" si="155"/>
        <v>0</v>
      </c>
      <c r="Y349" s="49"/>
      <c r="Z349" s="367">
        <f t="shared" si="156"/>
        <v>0</v>
      </c>
      <c r="AA349" s="366">
        <f t="shared" si="157"/>
        <v>0</v>
      </c>
      <c r="AB349" s="16" t="s">
        <v>0</v>
      </c>
      <c r="AC349" s="1"/>
      <c r="AD349" s="1"/>
      <c r="AE349" s="1"/>
      <c r="AF349" s="1"/>
      <c r="AG349" s="284"/>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row>
    <row r="350" spans="1:64" s="283" customFormat="1" ht="13.8" x14ac:dyDescent="0.25">
      <c r="A350" s="413"/>
      <c r="B350" s="37"/>
      <c r="C350" s="377"/>
      <c r="D350" s="376" t="s">
        <v>2885</v>
      </c>
      <c r="E350" s="375"/>
      <c r="F350" s="374">
        <v>14977</v>
      </c>
      <c r="G350" s="373">
        <v>7</v>
      </c>
      <c r="H350" s="372" t="s">
        <v>2886</v>
      </c>
      <c r="I350" s="31" t="s">
        <v>2871</v>
      </c>
      <c r="J350" s="30"/>
      <c r="K350" s="30"/>
      <c r="L350" s="29"/>
      <c r="M350" s="371" t="str">
        <f t="shared" si="150"/>
        <v/>
      </c>
      <c r="N350" s="371" t="str">
        <f t="shared" si="151"/>
        <v>◄</v>
      </c>
      <c r="O350" s="56"/>
      <c r="P350" s="54"/>
      <c r="Q350" s="371" t="str">
        <f t="shared" si="152"/>
        <v/>
      </c>
      <c r="R350" s="371" t="str">
        <f t="shared" si="153"/>
        <v>◄</v>
      </c>
      <c r="S350" s="55"/>
      <c r="T350" s="54"/>
      <c r="U350" s="370"/>
      <c r="V350" s="52"/>
      <c r="W350" s="369">
        <f t="shared" si="154"/>
        <v>0</v>
      </c>
      <c r="X350" s="368">
        <f t="shared" si="155"/>
        <v>0</v>
      </c>
      <c r="Y350" s="49"/>
      <c r="Z350" s="367">
        <f t="shared" si="156"/>
        <v>0</v>
      </c>
      <c r="AA350" s="366">
        <f t="shared" si="157"/>
        <v>0</v>
      </c>
      <c r="AB350" s="16" t="s">
        <v>0</v>
      </c>
      <c r="AC350" s="1"/>
      <c r="AD350" s="1"/>
      <c r="AE350" s="1"/>
      <c r="AF350" s="1"/>
      <c r="AG350" s="284"/>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row>
    <row r="351" spans="1:64" s="283" customFormat="1" ht="13.8" x14ac:dyDescent="0.25">
      <c r="A351" s="413"/>
      <c r="B351" s="37"/>
      <c r="C351" s="377"/>
      <c r="D351" s="376" t="s">
        <v>2887</v>
      </c>
      <c r="E351" s="375"/>
      <c r="F351" s="374">
        <v>14977</v>
      </c>
      <c r="G351" s="373">
        <v>8</v>
      </c>
      <c r="H351" s="372" t="s">
        <v>2888</v>
      </c>
      <c r="I351" s="31" t="s">
        <v>2871</v>
      </c>
      <c r="J351" s="30"/>
      <c r="K351" s="30"/>
      <c r="L351" s="29"/>
      <c r="M351" s="371" t="str">
        <f t="shared" si="150"/>
        <v/>
      </c>
      <c r="N351" s="371" t="str">
        <f t="shared" si="151"/>
        <v>◄</v>
      </c>
      <c r="O351" s="56"/>
      <c r="P351" s="54"/>
      <c r="Q351" s="371" t="str">
        <f t="shared" si="152"/>
        <v/>
      </c>
      <c r="R351" s="371" t="str">
        <f t="shared" si="153"/>
        <v>◄</v>
      </c>
      <c r="S351" s="55"/>
      <c r="T351" s="54"/>
      <c r="U351" s="370"/>
      <c r="V351" s="52"/>
      <c r="W351" s="369">
        <f t="shared" si="154"/>
        <v>0</v>
      </c>
      <c r="X351" s="368">
        <f t="shared" si="155"/>
        <v>0</v>
      </c>
      <c r="Y351" s="49"/>
      <c r="Z351" s="367">
        <f t="shared" si="156"/>
        <v>0</v>
      </c>
      <c r="AA351" s="366">
        <f t="shared" si="157"/>
        <v>0</v>
      </c>
      <c r="AB351" s="16" t="s">
        <v>0</v>
      </c>
      <c r="AC351" s="1"/>
      <c r="AD351" s="1"/>
      <c r="AE351" s="1"/>
      <c r="AF351" s="1"/>
      <c r="AG351" s="284"/>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row>
    <row r="352" spans="1:64" s="283" customFormat="1" ht="13.8" x14ac:dyDescent="0.25">
      <c r="A352" s="413"/>
      <c r="B352" s="37"/>
      <c r="C352" s="377"/>
      <c r="D352" s="376" t="s">
        <v>2889</v>
      </c>
      <c r="E352" s="375"/>
      <c r="F352" s="374">
        <v>14977</v>
      </c>
      <c r="G352" s="373">
        <v>9</v>
      </c>
      <c r="H352" s="372" t="s">
        <v>2890</v>
      </c>
      <c r="I352" s="31" t="s">
        <v>2871</v>
      </c>
      <c r="J352" s="30"/>
      <c r="K352" s="30"/>
      <c r="L352" s="29"/>
      <c r="M352" s="371" t="str">
        <f t="shared" si="150"/>
        <v/>
      </c>
      <c r="N352" s="371" t="str">
        <f t="shared" si="151"/>
        <v>◄</v>
      </c>
      <c r="O352" s="56"/>
      <c r="P352" s="54"/>
      <c r="Q352" s="371" t="str">
        <f t="shared" si="152"/>
        <v/>
      </c>
      <c r="R352" s="371" t="str">
        <f t="shared" si="153"/>
        <v>◄</v>
      </c>
      <c r="S352" s="55"/>
      <c r="T352" s="54"/>
      <c r="U352" s="370"/>
      <c r="V352" s="52"/>
      <c r="W352" s="369">
        <f t="shared" si="154"/>
        <v>0</v>
      </c>
      <c r="X352" s="368">
        <f t="shared" si="155"/>
        <v>0</v>
      </c>
      <c r="Y352" s="49"/>
      <c r="Z352" s="367">
        <f t="shared" si="156"/>
        <v>0</v>
      </c>
      <c r="AA352" s="366">
        <f t="shared" si="157"/>
        <v>0</v>
      </c>
      <c r="AB352" s="16" t="s">
        <v>0</v>
      </c>
      <c r="AC352" s="1"/>
      <c r="AD352" s="1"/>
      <c r="AE352" s="1"/>
      <c r="AF352" s="1"/>
      <c r="AG352" s="284"/>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row>
    <row r="353" spans="1:64" s="283" customFormat="1" ht="13.8" x14ac:dyDescent="0.25">
      <c r="A353" s="413"/>
      <c r="B353" s="37"/>
      <c r="C353" s="377"/>
      <c r="D353" s="376" t="s">
        <v>2891</v>
      </c>
      <c r="E353" s="375"/>
      <c r="F353" s="374">
        <v>14977</v>
      </c>
      <c r="G353" s="373">
        <v>10</v>
      </c>
      <c r="H353" s="372" t="s">
        <v>2892</v>
      </c>
      <c r="I353" s="31" t="s">
        <v>2871</v>
      </c>
      <c r="J353" s="30"/>
      <c r="K353" s="30"/>
      <c r="L353" s="29"/>
      <c r="M353" s="371" t="str">
        <f t="shared" si="150"/>
        <v/>
      </c>
      <c r="N353" s="371" t="str">
        <f t="shared" si="151"/>
        <v>◄</v>
      </c>
      <c r="O353" s="56"/>
      <c r="P353" s="54"/>
      <c r="Q353" s="371" t="str">
        <f t="shared" si="152"/>
        <v/>
      </c>
      <c r="R353" s="371" t="str">
        <f t="shared" si="153"/>
        <v>◄</v>
      </c>
      <c r="S353" s="55"/>
      <c r="T353" s="54"/>
      <c r="U353" s="370"/>
      <c r="V353" s="52"/>
      <c r="W353" s="369">
        <f t="shared" si="154"/>
        <v>0</v>
      </c>
      <c r="X353" s="368">
        <f t="shared" si="155"/>
        <v>0</v>
      </c>
      <c r="Y353" s="49"/>
      <c r="Z353" s="367">
        <f t="shared" si="156"/>
        <v>0</v>
      </c>
      <c r="AA353" s="366">
        <f t="shared" si="157"/>
        <v>0</v>
      </c>
      <c r="AB353" s="16" t="s">
        <v>0</v>
      </c>
      <c r="AC353" s="1"/>
      <c r="AD353" s="1"/>
      <c r="AE353" s="1"/>
      <c r="AF353" s="1"/>
      <c r="AG353" s="284"/>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row>
    <row r="354" spans="1:64" s="283" customFormat="1" ht="13.8" x14ac:dyDescent="0.25">
      <c r="A354" s="413"/>
      <c r="B354" s="37"/>
      <c r="C354" s="377"/>
      <c r="D354" s="376" t="s">
        <v>2893</v>
      </c>
      <c r="E354" s="375"/>
      <c r="F354" s="374">
        <v>14977</v>
      </c>
      <c r="G354" s="373">
        <v>20</v>
      </c>
      <c r="H354" s="372" t="s">
        <v>2894</v>
      </c>
      <c r="I354" s="31" t="s">
        <v>2871</v>
      </c>
      <c r="J354" s="30"/>
      <c r="K354" s="30"/>
      <c r="L354" s="29"/>
      <c r="M354" s="371" t="str">
        <f t="shared" si="150"/>
        <v/>
      </c>
      <c r="N354" s="371" t="str">
        <f t="shared" si="151"/>
        <v>◄</v>
      </c>
      <c r="O354" s="56"/>
      <c r="P354" s="54"/>
      <c r="Q354" s="371" t="str">
        <f t="shared" si="152"/>
        <v/>
      </c>
      <c r="R354" s="371" t="str">
        <f t="shared" si="153"/>
        <v>◄</v>
      </c>
      <c r="S354" s="55"/>
      <c r="T354" s="54"/>
      <c r="U354" s="370"/>
      <c r="V354" s="52"/>
      <c r="W354" s="369">
        <f t="shared" si="154"/>
        <v>0</v>
      </c>
      <c r="X354" s="368">
        <f t="shared" si="155"/>
        <v>0</v>
      </c>
      <c r="Y354" s="49"/>
      <c r="Z354" s="367">
        <f t="shared" si="156"/>
        <v>0</v>
      </c>
      <c r="AA354" s="366">
        <f t="shared" si="157"/>
        <v>0</v>
      </c>
      <c r="AB354" s="16" t="s">
        <v>0</v>
      </c>
      <c r="AC354" s="1"/>
      <c r="AD354" s="1"/>
      <c r="AE354" s="1"/>
      <c r="AF354" s="1"/>
      <c r="AG354" s="284"/>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row>
    <row r="355" spans="1:64" s="283" customFormat="1" ht="13.8" x14ac:dyDescent="0.25">
      <c r="A355" s="413"/>
      <c r="B355" s="37"/>
      <c r="C355" s="377"/>
      <c r="D355" s="376" t="s">
        <v>2895</v>
      </c>
      <c r="E355" s="375"/>
      <c r="F355" s="374">
        <v>14977</v>
      </c>
      <c r="G355" s="373">
        <v>30</v>
      </c>
      <c r="H355" s="372" t="s">
        <v>2896</v>
      </c>
      <c r="I355" s="31" t="s">
        <v>2871</v>
      </c>
      <c r="J355" s="30"/>
      <c r="K355" s="30"/>
      <c r="L355" s="29"/>
      <c r="M355" s="371" t="str">
        <f t="shared" si="150"/>
        <v/>
      </c>
      <c r="N355" s="371" t="str">
        <f t="shared" si="151"/>
        <v>◄</v>
      </c>
      <c r="O355" s="56"/>
      <c r="P355" s="54"/>
      <c r="Q355" s="371" t="str">
        <f t="shared" si="152"/>
        <v/>
      </c>
      <c r="R355" s="371" t="str">
        <f t="shared" si="153"/>
        <v>◄</v>
      </c>
      <c r="S355" s="55"/>
      <c r="T355" s="54"/>
      <c r="U355" s="370"/>
      <c r="V355" s="52"/>
      <c r="W355" s="369">
        <f t="shared" si="154"/>
        <v>0</v>
      </c>
      <c r="X355" s="368">
        <f t="shared" si="155"/>
        <v>0</v>
      </c>
      <c r="Y355" s="49"/>
      <c r="Z355" s="367">
        <f t="shared" si="156"/>
        <v>0</v>
      </c>
      <c r="AA355" s="366">
        <f t="shared" si="157"/>
        <v>0</v>
      </c>
      <c r="AB355" s="16" t="s">
        <v>0</v>
      </c>
      <c r="AC355" s="1"/>
      <c r="AD355" s="1"/>
      <c r="AE355" s="1"/>
      <c r="AF355" s="1"/>
      <c r="AG355" s="284"/>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row>
    <row r="356" spans="1:64" s="283" customFormat="1" ht="13.8" x14ac:dyDescent="0.25">
      <c r="A356" s="413"/>
      <c r="B356" s="37"/>
      <c r="C356" s="377"/>
      <c r="D356" s="376" t="s">
        <v>2897</v>
      </c>
      <c r="E356" s="375"/>
      <c r="F356" s="374">
        <v>14977</v>
      </c>
      <c r="G356" s="373">
        <v>40</v>
      </c>
      <c r="H356" s="372" t="s">
        <v>2898</v>
      </c>
      <c r="I356" s="31" t="s">
        <v>2871</v>
      </c>
      <c r="J356" s="30"/>
      <c r="K356" s="30"/>
      <c r="L356" s="29"/>
      <c r="M356" s="371" t="str">
        <f t="shared" si="150"/>
        <v/>
      </c>
      <c r="N356" s="371" t="str">
        <f t="shared" si="151"/>
        <v>◄</v>
      </c>
      <c r="O356" s="56"/>
      <c r="P356" s="54"/>
      <c r="Q356" s="371" t="str">
        <f t="shared" si="152"/>
        <v/>
      </c>
      <c r="R356" s="371" t="str">
        <f t="shared" si="153"/>
        <v>◄</v>
      </c>
      <c r="S356" s="55"/>
      <c r="T356" s="54"/>
      <c r="U356" s="370"/>
      <c r="V356" s="52"/>
      <c r="W356" s="369">
        <f t="shared" si="154"/>
        <v>0</v>
      </c>
      <c r="X356" s="368">
        <f t="shared" si="155"/>
        <v>0</v>
      </c>
      <c r="Y356" s="49"/>
      <c r="Z356" s="367">
        <f t="shared" si="156"/>
        <v>0</v>
      </c>
      <c r="AA356" s="366">
        <f t="shared" si="157"/>
        <v>0</v>
      </c>
      <c r="AB356" s="16" t="s">
        <v>0</v>
      </c>
      <c r="AC356" s="1"/>
      <c r="AD356" s="1"/>
      <c r="AE356" s="1"/>
      <c r="AF356" s="1"/>
      <c r="AG356" s="284"/>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row>
    <row r="357" spans="1:64" s="283" customFormat="1" thickBot="1" x14ac:dyDescent="0.3">
      <c r="A357" s="413"/>
      <c r="B357" s="37"/>
      <c r="C357" s="377"/>
      <c r="D357" s="376" t="s">
        <v>2899</v>
      </c>
      <c r="E357" s="375"/>
      <c r="F357" s="374">
        <v>14977</v>
      </c>
      <c r="G357" s="373">
        <v>50</v>
      </c>
      <c r="H357" s="372" t="s">
        <v>2900</v>
      </c>
      <c r="I357" s="31" t="s">
        <v>2871</v>
      </c>
      <c r="J357" s="30"/>
      <c r="K357" s="30"/>
      <c r="L357" s="29"/>
      <c r="M357" s="371" t="str">
        <f t="shared" si="150"/>
        <v/>
      </c>
      <c r="N357" s="371" t="str">
        <f t="shared" si="151"/>
        <v>◄</v>
      </c>
      <c r="O357" s="56"/>
      <c r="P357" s="54"/>
      <c r="Q357" s="371" t="str">
        <f t="shared" si="152"/>
        <v/>
      </c>
      <c r="R357" s="371" t="str">
        <f t="shared" si="153"/>
        <v>◄</v>
      </c>
      <c r="S357" s="55"/>
      <c r="T357" s="54"/>
      <c r="U357" s="370"/>
      <c r="V357" s="52"/>
      <c r="W357" s="369">
        <f t="shared" si="154"/>
        <v>0</v>
      </c>
      <c r="X357" s="368">
        <f t="shared" si="155"/>
        <v>0</v>
      </c>
      <c r="Y357" s="49"/>
      <c r="Z357" s="367">
        <f t="shared" si="156"/>
        <v>0</v>
      </c>
      <c r="AA357" s="366">
        <f t="shared" si="157"/>
        <v>0</v>
      </c>
      <c r="AB357" s="16" t="s">
        <v>0</v>
      </c>
      <c r="AC357" s="1"/>
      <c r="AD357" s="1"/>
      <c r="AE357" s="1"/>
      <c r="AF357" s="1"/>
      <c r="AG357" s="284"/>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row>
    <row r="358" spans="1:64" ht="16.8" thickTop="1" thickBot="1" x14ac:dyDescent="0.3">
      <c r="A358" s="365"/>
      <c r="B358" s="14">
        <f>ROWS(B359:B383)-1</f>
        <v>24</v>
      </c>
      <c r="C358" s="186" t="s">
        <v>2901</v>
      </c>
      <c r="D358" s="12"/>
      <c r="E358" s="12"/>
      <c r="F358" s="364"/>
      <c r="G358" s="10"/>
      <c r="H358" s="100"/>
      <c r="I358" s="99" t="s">
        <v>1509</v>
      </c>
      <c r="J358" s="99" t="s">
        <v>54</v>
      </c>
      <c r="K358" s="363"/>
      <c r="L358" s="6">
        <v>0</v>
      </c>
      <c r="M358" s="97"/>
      <c r="N358" s="380" t="str">
        <f>IF(COUNTIF(M359:M383,"?")&gt;0,"?",IF(AND(O358="◄",P358="►"),"◄►",IF(O358="◄","◄",IF(P358="►","►",""))))</f>
        <v>◄</v>
      </c>
      <c r="O358" s="43" t="str">
        <f>IF(SUM(O359:O383)+1=ROWS(O359:O383)-COUNTIF(O359:O383,"-"),"","◄")</f>
        <v>◄</v>
      </c>
      <c r="P358" s="42" t="str">
        <f>IF(SUM(P359:P383)&gt;0,"►","")</f>
        <v/>
      </c>
      <c r="Q358" s="45"/>
      <c r="R358" s="380" t="str">
        <f>IF(COUNTIF(Q359:Q383,"?")&gt;0,"?",IF(AND(S358="◄",T358="►"),"◄►",IF(S358="◄","◄",IF(T358="►","►",""))))</f>
        <v>◄</v>
      </c>
      <c r="S358" s="43" t="str">
        <f>IF(SUM(S359:S383)+1=ROWS(S359:S383)-COUNTIF(S359:S383,"-"),"","◄")</f>
        <v>◄</v>
      </c>
      <c r="T358" s="42" t="str">
        <f>IF(SUM(T359:T383)&gt;0,"►","")</f>
        <v/>
      </c>
      <c r="U358" s="61">
        <f>ROWS(U359:U383)-1</f>
        <v>24</v>
      </c>
      <c r="V358" s="41">
        <f>SUM(V359:V383)-V383</f>
        <v>0</v>
      </c>
      <c r="W358" s="94" t="s">
        <v>51</v>
      </c>
      <c r="X358" s="93"/>
      <c r="Y358" s="41">
        <f>SUM(Y359:Y383)-Y383</f>
        <v>0</v>
      </c>
      <c r="Z358" s="94" t="s">
        <v>51</v>
      </c>
      <c r="AA358" s="93"/>
      <c r="AB358" s="5" t="s">
        <v>0</v>
      </c>
      <c r="AC358" s="379"/>
    </row>
    <row r="359" spans="1:64" s="283" customFormat="1" ht="13.8" x14ac:dyDescent="0.25">
      <c r="A359" s="413"/>
      <c r="B359" s="37"/>
      <c r="C359" s="377"/>
      <c r="D359" s="376" t="s">
        <v>2902</v>
      </c>
      <c r="E359" s="375"/>
      <c r="F359" s="374">
        <v>14977</v>
      </c>
      <c r="G359" s="373">
        <v>0.1</v>
      </c>
      <c r="H359" s="372" t="s">
        <v>2903</v>
      </c>
      <c r="I359" s="31" t="s">
        <v>2851</v>
      </c>
      <c r="J359" s="30"/>
      <c r="K359" s="30"/>
      <c r="L359" s="29"/>
      <c r="M359" s="371" t="str">
        <f t="shared" ref="M359:M382" si="158">IF(N359="?","?","")</f>
        <v/>
      </c>
      <c r="N359" s="371" t="str">
        <f t="shared" ref="N359:N382" si="159">IF(AND(O359="",P359&gt;0),"?",IF(O359="","◄",IF(P359&gt;=1,"►","")))</f>
        <v>◄</v>
      </c>
      <c r="O359" s="56"/>
      <c r="P359" s="54"/>
      <c r="Q359" s="371" t="str">
        <f t="shared" ref="Q359:Q382" si="160">IF(R359="?","?","")</f>
        <v/>
      </c>
      <c r="R359" s="371" t="str">
        <f t="shared" ref="R359:R382" si="161">IF(AND(S359="",T359&gt;0),"?",IF(S359="","◄",IF(T359&gt;=1,"►","")))</f>
        <v>◄</v>
      </c>
      <c r="S359" s="55"/>
      <c r="T359" s="54"/>
      <c r="U359" s="370"/>
      <c r="V359" s="52"/>
      <c r="W359" s="369">
        <f t="shared" ref="W359:W382" si="162">(O359*V359)</f>
        <v>0</v>
      </c>
      <c r="X359" s="368">
        <f t="shared" ref="X359:X382" si="163">(P359*W359)</f>
        <v>0</v>
      </c>
      <c r="Y359" s="49"/>
      <c r="Z359" s="367">
        <f t="shared" ref="Z359:Z382" si="164">(S359*Y359)</f>
        <v>0</v>
      </c>
      <c r="AA359" s="366">
        <f t="shared" ref="AA359:AA382" si="165">(T359*Z359)</f>
        <v>0</v>
      </c>
      <c r="AB359" s="16" t="s">
        <v>0</v>
      </c>
      <c r="AC359" s="1"/>
      <c r="AD359" s="1"/>
      <c r="AE359" s="1"/>
      <c r="AF359" s="1"/>
      <c r="AG359" s="284"/>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row>
    <row r="360" spans="1:64" s="283" customFormat="1" ht="13.8" x14ac:dyDescent="0.25">
      <c r="A360" s="413"/>
      <c r="B360" s="37"/>
      <c r="C360" s="377"/>
      <c r="D360" s="376" t="s">
        <v>2904</v>
      </c>
      <c r="E360" s="375"/>
      <c r="F360" s="374">
        <v>14977</v>
      </c>
      <c r="G360" s="373">
        <v>0.2</v>
      </c>
      <c r="H360" s="372" t="s">
        <v>2905</v>
      </c>
      <c r="I360" s="31" t="s">
        <v>2851</v>
      </c>
      <c r="J360" s="30"/>
      <c r="K360" s="30"/>
      <c r="L360" s="29"/>
      <c r="M360" s="371" t="str">
        <f t="shared" si="158"/>
        <v/>
      </c>
      <c r="N360" s="371" t="str">
        <f t="shared" si="159"/>
        <v>◄</v>
      </c>
      <c r="O360" s="56"/>
      <c r="P360" s="54"/>
      <c r="Q360" s="371" t="str">
        <f t="shared" si="160"/>
        <v/>
      </c>
      <c r="R360" s="371" t="str">
        <f t="shared" si="161"/>
        <v>◄</v>
      </c>
      <c r="S360" s="55"/>
      <c r="T360" s="54"/>
      <c r="U360" s="370"/>
      <c r="V360" s="52"/>
      <c r="W360" s="369">
        <f t="shared" si="162"/>
        <v>0</v>
      </c>
      <c r="X360" s="368">
        <f t="shared" si="163"/>
        <v>0</v>
      </c>
      <c r="Y360" s="49"/>
      <c r="Z360" s="367">
        <f t="shared" si="164"/>
        <v>0</v>
      </c>
      <c r="AA360" s="366">
        <f t="shared" si="165"/>
        <v>0</v>
      </c>
      <c r="AB360" s="16" t="s">
        <v>0</v>
      </c>
      <c r="AC360" s="1"/>
      <c r="AD360" s="1"/>
      <c r="AE360" s="1"/>
      <c r="AF360" s="1"/>
      <c r="AG360" s="284"/>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row>
    <row r="361" spans="1:64" s="283" customFormat="1" ht="13.8" x14ac:dyDescent="0.25">
      <c r="A361" s="413"/>
      <c r="B361" s="37"/>
      <c r="C361" s="377"/>
      <c r="D361" s="376" t="s">
        <v>2906</v>
      </c>
      <c r="E361" s="375"/>
      <c r="F361" s="374">
        <v>14977</v>
      </c>
      <c r="G361" s="373">
        <v>0.3</v>
      </c>
      <c r="H361" s="372" t="s">
        <v>2907</v>
      </c>
      <c r="I361" s="31" t="s">
        <v>2851</v>
      </c>
      <c r="J361" s="30"/>
      <c r="K361" s="30"/>
      <c r="L361" s="29"/>
      <c r="M361" s="371" t="str">
        <f t="shared" si="158"/>
        <v/>
      </c>
      <c r="N361" s="371" t="str">
        <f t="shared" si="159"/>
        <v>◄</v>
      </c>
      <c r="O361" s="56"/>
      <c r="P361" s="54"/>
      <c r="Q361" s="371" t="str">
        <f t="shared" si="160"/>
        <v/>
      </c>
      <c r="R361" s="371" t="str">
        <f t="shared" si="161"/>
        <v>◄</v>
      </c>
      <c r="S361" s="55"/>
      <c r="T361" s="54"/>
      <c r="U361" s="370"/>
      <c r="V361" s="52"/>
      <c r="W361" s="369">
        <f t="shared" si="162"/>
        <v>0</v>
      </c>
      <c r="X361" s="368">
        <f t="shared" si="163"/>
        <v>0</v>
      </c>
      <c r="Y361" s="49"/>
      <c r="Z361" s="367">
        <f t="shared" si="164"/>
        <v>0</v>
      </c>
      <c r="AA361" s="366">
        <f t="shared" si="165"/>
        <v>0</v>
      </c>
      <c r="AB361" s="16" t="s">
        <v>0</v>
      </c>
      <c r="AC361" s="1"/>
      <c r="AD361" s="1"/>
      <c r="AE361" s="1"/>
      <c r="AF361" s="1"/>
      <c r="AG361" s="284"/>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row>
    <row r="362" spans="1:64" s="283" customFormat="1" ht="13.8" x14ac:dyDescent="0.25">
      <c r="A362" s="413"/>
      <c r="B362" s="37"/>
      <c r="C362" s="377"/>
      <c r="D362" s="376" t="s">
        <v>2908</v>
      </c>
      <c r="E362" s="375"/>
      <c r="F362" s="374">
        <v>14977</v>
      </c>
      <c r="G362" s="373">
        <v>0.4</v>
      </c>
      <c r="H362" s="372" t="s">
        <v>2909</v>
      </c>
      <c r="I362" s="31" t="s">
        <v>2851</v>
      </c>
      <c r="J362" s="30"/>
      <c r="K362" s="30"/>
      <c r="L362" s="29"/>
      <c r="M362" s="371" t="str">
        <f t="shared" si="158"/>
        <v/>
      </c>
      <c r="N362" s="371" t="str">
        <f t="shared" si="159"/>
        <v>◄</v>
      </c>
      <c r="O362" s="56"/>
      <c r="P362" s="54"/>
      <c r="Q362" s="371" t="str">
        <f t="shared" si="160"/>
        <v/>
      </c>
      <c r="R362" s="371" t="str">
        <f t="shared" si="161"/>
        <v>◄</v>
      </c>
      <c r="S362" s="55"/>
      <c r="T362" s="54"/>
      <c r="U362" s="370"/>
      <c r="V362" s="52"/>
      <c r="W362" s="369">
        <f t="shared" si="162"/>
        <v>0</v>
      </c>
      <c r="X362" s="368">
        <f t="shared" si="163"/>
        <v>0</v>
      </c>
      <c r="Y362" s="49"/>
      <c r="Z362" s="367">
        <f t="shared" si="164"/>
        <v>0</v>
      </c>
      <c r="AA362" s="366">
        <f t="shared" si="165"/>
        <v>0</v>
      </c>
      <c r="AB362" s="16" t="s">
        <v>0</v>
      </c>
      <c r="AC362" s="1"/>
      <c r="AD362" s="1"/>
      <c r="AE362" s="1"/>
      <c r="AF362" s="1"/>
      <c r="AG362" s="284"/>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row>
    <row r="363" spans="1:64" s="283" customFormat="1" ht="13.8" x14ac:dyDescent="0.25">
      <c r="A363" s="413"/>
      <c r="B363" s="37"/>
      <c r="C363" s="377"/>
      <c r="D363" s="376" t="s">
        <v>2910</v>
      </c>
      <c r="E363" s="375"/>
      <c r="F363" s="374">
        <v>14977</v>
      </c>
      <c r="G363" s="373">
        <v>0.5</v>
      </c>
      <c r="H363" s="372" t="s">
        <v>2911</v>
      </c>
      <c r="I363" s="31" t="s">
        <v>2851</v>
      </c>
      <c r="J363" s="30"/>
      <c r="K363" s="30"/>
      <c r="L363" s="29"/>
      <c r="M363" s="371" t="str">
        <f t="shared" si="158"/>
        <v/>
      </c>
      <c r="N363" s="371" t="str">
        <f t="shared" si="159"/>
        <v>◄</v>
      </c>
      <c r="O363" s="56"/>
      <c r="P363" s="54"/>
      <c r="Q363" s="371" t="str">
        <f t="shared" si="160"/>
        <v/>
      </c>
      <c r="R363" s="371" t="str">
        <f t="shared" si="161"/>
        <v>◄</v>
      </c>
      <c r="S363" s="55"/>
      <c r="T363" s="54"/>
      <c r="U363" s="370"/>
      <c r="V363" s="52"/>
      <c r="W363" s="369">
        <f t="shared" si="162"/>
        <v>0</v>
      </c>
      <c r="X363" s="368">
        <f t="shared" si="163"/>
        <v>0</v>
      </c>
      <c r="Y363" s="49"/>
      <c r="Z363" s="367">
        <f t="shared" si="164"/>
        <v>0</v>
      </c>
      <c r="AA363" s="366">
        <f t="shared" si="165"/>
        <v>0</v>
      </c>
      <c r="AB363" s="16" t="s">
        <v>0</v>
      </c>
      <c r="AC363" s="1"/>
      <c r="AD363" s="1"/>
      <c r="AE363" s="1"/>
      <c r="AF363" s="1"/>
      <c r="AG363" s="284"/>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row>
    <row r="364" spans="1:64" s="283" customFormat="1" ht="13.8" x14ac:dyDescent="0.25">
      <c r="A364" s="413"/>
      <c r="B364" s="37"/>
      <c r="C364" s="377"/>
      <c r="D364" s="376" t="s">
        <v>2912</v>
      </c>
      <c r="E364" s="375"/>
      <c r="F364" s="374">
        <v>14977</v>
      </c>
      <c r="G364" s="373">
        <v>0.6</v>
      </c>
      <c r="H364" s="372" t="s">
        <v>2913</v>
      </c>
      <c r="I364" s="31" t="s">
        <v>2851</v>
      </c>
      <c r="J364" s="30"/>
      <c r="K364" s="30"/>
      <c r="L364" s="29"/>
      <c r="M364" s="371" t="str">
        <f t="shared" si="158"/>
        <v/>
      </c>
      <c r="N364" s="371" t="str">
        <f t="shared" si="159"/>
        <v>◄</v>
      </c>
      <c r="O364" s="56"/>
      <c r="P364" s="54"/>
      <c r="Q364" s="371" t="str">
        <f t="shared" si="160"/>
        <v/>
      </c>
      <c r="R364" s="371" t="str">
        <f t="shared" si="161"/>
        <v>◄</v>
      </c>
      <c r="S364" s="55"/>
      <c r="T364" s="54"/>
      <c r="U364" s="370"/>
      <c r="V364" s="52"/>
      <c r="W364" s="369">
        <f t="shared" si="162"/>
        <v>0</v>
      </c>
      <c r="X364" s="368">
        <f t="shared" si="163"/>
        <v>0</v>
      </c>
      <c r="Y364" s="49"/>
      <c r="Z364" s="367">
        <f t="shared" si="164"/>
        <v>0</v>
      </c>
      <c r="AA364" s="366">
        <f t="shared" si="165"/>
        <v>0</v>
      </c>
      <c r="AB364" s="16" t="s">
        <v>0</v>
      </c>
      <c r="AC364" s="1"/>
      <c r="AD364" s="1"/>
      <c r="AE364" s="1"/>
      <c r="AF364" s="1"/>
      <c r="AG364" s="284"/>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row>
    <row r="365" spans="1:64" s="283" customFormat="1" ht="13.8" x14ac:dyDescent="0.25">
      <c r="A365" s="413"/>
      <c r="B365" s="37"/>
      <c r="C365" s="377"/>
      <c r="D365" s="376" t="s">
        <v>2914</v>
      </c>
      <c r="E365" s="375"/>
      <c r="F365" s="374">
        <v>14977</v>
      </c>
      <c r="G365" s="373">
        <v>0.7</v>
      </c>
      <c r="H365" s="372" t="s">
        <v>2915</v>
      </c>
      <c r="I365" s="31" t="s">
        <v>2851</v>
      </c>
      <c r="J365" s="30"/>
      <c r="K365" s="30"/>
      <c r="L365" s="29"/>
      <c r="M365" s="371" t="str">
        <f t="shared" si="158"/>
        <v/>
      </c>
      <c r="N365" s="371" t="str">
        <f t="shared" si="159"/>
        <v>◄</v>
      </c>
      <c r="O365" s="56"/>
      <c r="P365" s="54"/>
      <c r="Q365" s="371" t="str">
        <f t="shared" si="160"/>
        <v/>
      </c>
      <c r="R365" s="371" t="str">
        <f t="shared" si="161"/>
        <v>◄</v>
      </c>
      <c r="S365" s="55"/>
      <c r="T365" s="54"/>
      <c r="U365" s="370"/>
      <c r="V365" s="52"/>
      <c r="W365" s="369">
        <f t="shared" si="162"/>
        <v>0</v>
      </c>
      <c r="X365" s="368">
        <f t="shared" si="163"/>
        <v>0</v>
      </c>
      <c r="Y365" s="49"/>
      <c r="Z365" s="367">
        <f t="shared" si="164"/>
        <v>0</v>
      </c>
      <c r="AA365" s="366">
        <f t="shared" si="165"/>
        <v>0</v>
      </c>
      <c r="AB365" s="16" t="s">
        <v>0</v>
      </c>
      <c r="AC365" s="1"/>
      <c r="AD365" s="1"/>
      <c r="AE365" s="1"/>
      <c r="AF365" s="1"/>
      <c r="AG365" s="284"/>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row>
    <row r="366" spans="1:64" s="283" customFormat="1" ht="13.8" x14ac:dyDescent="0.25">
      <c r="A366" s="413"/>
      <c r="B366" s="37"/>
      <c r="C366" s="377"/>
      <c r="D366" s="376" t="s">
        <v>2916</v>
      </c>
      <c r="E366" s="375"/>
      <c r="F366" s="374">
        <v>14977</v>
      </c>
      <c r="G366" s="373">
        <v>0.8</v>
      </c>
      <c r="H366" s="372" t="s">
        <v>2917</v>
      </c>
      <c r="I366" s="31" t="s">
        <v>2851</v>
      </c>
      <c r="J366" s="30"/>
      <c r="K366" s="30"/>
      <c r="L366" s="29"/>
      <c r="M366" s="371" t="str">
        <f t="shared" si="158"/>
        <v/>
      </c>
      <c r="N366" s="371" t="str">
        <f t="shared" si="159"/>
        <v>◄</v>
      </c>
      <c r="O366" s="56"/>
      <c r="P366" s="54"/>
      <c r="Q366" s="371" t="str">
        <f t="shared" si="160"/>
        <v/>
      </c>
      <c r="R366" s="371" t="str">
        <f t="shared" si="161"/>
        <v>◄</v>
      </c>
      <c r="S366" s="55"/>
      <c r="T366" s="54"/>
      <c r="U366" s="370"/>
      <c r="V366" s="52"/>
      <c r="W366" s="369">
        <f t="shared" si="162"/>
        <v>0</v>
      </c>
      <c r="X366" s="368">
        <f t="shared" si="163"/>
        <v>0</v>
      </c>
      <c r="Y366" s="49"/>
      <c r="Z366" s="367">
        <f t="shared" si="164"/>
        <v>0</v>
      </c>
      <c r="AA366" s="366">
        <f t="shared" si="165"/>
        <v>0</v>
      </c>
      <c r="AB366" s="16" t="s">
        <v>0</v>
      </c>
      <c r="AC366" s="1"/>
      <c r="AD366" s="1"/>
      <c r="AE366" s="1"/>
      <c r="AF366" s="1"/>
      <c r="AG366" s="284"/>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row>
    <row r="367" spans="1:64" s="283" customFormat="1" ht="13.8" x14ac:dyDescent="0.25">
      <c r="A367" s="413"/>
      <c r="B367" s="37"/>
      <c r="C367" s="377"/>
      <c r="D367" s="376" t="s">
        <v>2918</v>
      </c>
      <c r="E367" s="375"/>
      <c r="F367" s="374">
        <v>14977</v>
      </c>
      <c r="G367" s="373">
        <v>0.9</v>
      </c>
      <c r="H367" s="372" t="s">
        <v>2919</v>
      </c>
      <c r="I367" s="31" t="s">
        <v>2851</v>
      </c>
      <c r="J367" s="30"/>
      <c r="K367" s="30"/>
      <c r="L367" s="29"/>
      <c r="M367" s="371" t="str">
        <f t="shared" si="158"/>
        <v/>
      </c>
      <c r="N367" s="371" t="str">
        <f t="shared" si="159"/>
        <v>◄</v>
      </c>
      <c r="O367" s="56"/>
      <c r="P367" s="54"/>
      <c r="Q367" s="371" t="str">
        <f t="shared" si="160"/>
        <v/>
      </c>
      <c r="R367" s="371" t="str">
        <f t="shared" si="161"/>
        <v>◄</v>
      </c>
      <c r="S367" s="55"/>
      <c r="T367" s="54"/>
      <c r="U367" s="370"/>
      <c r="V367" s="52"/>
      <c r="W367" s="369">
        <f t="shared" si="162"/>
        <v>0</v>
      </c>
      <c r="X367" s="368">
        <f t="shared" si="163"/>
        <v>0</v>
      </c>
      <c r="Y367" s="49"/>
      <c r="Z367" s="367">
        <f t="shared" si="164"/>
        <v>0</v>
      </c>
      <c r="AA367" s="366">
        <f t="shared" si="165"/>
        <v>0</v>
      </c>
      <c r="AB367" s="16" t="s">
        <v>0</v>
      </c>
      <c r="AC367" s="1"/>
      <c r="AD367" s="1"/>
      <c r="AE367" s="1"/>
      <c r="AF367" s="1"/>
      <c r="AG367" s="284"/>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row>
    <row r="368" spans="1:64" s="283" customFormat="1" ht="13.8" x14ac:dyDescent="0.25">
      <c r="A368" s="413"/>
      <c r="B368" s="37"/>
      <c r="C368" s="377"/>
      <c r="D368" s="376" t="s">
        <v>2920</v>
      </c>
      <c r="E368" s="375"/>
      <c r="F368" s="374">
        <v>14977</v>
      </c>
      <c r="G368" s="373">
        <v>1</v>
      </c>
      <c r="H368" s="372" t="s">
        <v>2921</v>
      </c>
      <c r="I368" s="31" t="s">
        <v>2871</v>
      </c>
      <c r="J368" s="30"/>
      <c r="K368" s="30"/>
      <c r="L368" s="29"/>
      <c r="M368" s="371" t="str">
        <f t="shared" si="158"/>
        <v/>
      </c>
      <c r="N368" s="371" t="str">
        <f t="shared" si="159"/>
        <v>◄</v>
      </c>
      <c r="O368" s="56"/>
      <c r="P368" s="54"/>
      <c r="Q368" s="371" t="str">
        <f t="shared" si="160"/>
        <v/>
      </c>
      <c r="R368" s="371" t="str">
        <f t="shared" si="161"/>
        <v>◄</v>
      </c>
      <c r="S368" s="55"/>
      <c r="T368" s="54"/>
      <c r="U368" s="370"/>
      <c r="V368" s="52"/>
      <c r="W368" s="369">
        <f t="shared" si="162"/>
        <v>0</v>
      </c>
      <c r="X368" s="368">
        <f t="shared" si="163"/>
        <v>0</v>
      </c>
      <c r="Y368" s="49"/>
      <c r="Z368" s="367">
        <f t="shared" si="164"/>
        <v>0</v>
      </c>
      <c r="AA368" s="366">
        <f t="shared" si="165"/>
        <v>0</v>
      </c>
      <c r="AB368" s="16" t="s">
        <v>0</v>
      </c>
      <c r="AC368" s="1"/>
      <c r="AD368" s="1"/>
      <c r="AE368" s="1"/>
      <c r="AF368" s="1"/>
      <c r="AG368" s="284"/>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row>
    <row r="369" spans="1:64" s="283" customFormat="1" ht="13.8" x14ac:dyDescent="0.25">
      <c r="A369" s="413"/>
      <c r="B369" s="37"/>
      <c r="C369" s="377"/>
      <c r="D369" s="376" t="s">
        <v>2922</v>
      </c>
      <c r="E369" s="375"/>
      <c r="F369" s="374">
        <v>14977</v>
      </c>
      <c r="G369" s="373">
        <v>2</v>
      </c>
      <c r="H369" s="372" t="s">
        <v>2923</v>
      </c>
      <c r="I369" s="31" t="s">
        <v>2871</v>
      </c>
      <c r="J369" s="30"/>
      <c r="K369" s="30"/>
      <c r="L369" s="29"/>
      <c r="M369" s="371" t="str">
        <f t="shared" si="158"/>
        <v/>
      </c>
      <c r="N369" s="371" t="str">
        <f t="shared" si="159"/>
        <v>◄</v>
      </c>
      <c r="O369" s="56"/>
      <c r="P369" s="54"/>
      <c r="Q369" s="371" t="str">
        <f t="shared" si="160"/>
        <v/>
      </c>
      <c r="R369" s="371" t="str">
        <f t="shared" si="161"/>
        <v>◄</v>
      </c>
      <c r="S369" s="55"/>
      <c r="T369" s="54"/>
      <c r="U369" s="370"/>
      <c r="V369" s="52"/>
      <c r="W369" s="369">
        <f t="shared" si="162"/>
        <v>0</v>
      </c>
      <c r="X369" s="368">
        <f t="shared" si="163"/>
        <v>0</v>
      </c>
      <c r="Y369" s="49"/>
      <c r="Z369" s="367">
        <f t="shared" si="164"/>
        <v>0</v>
      </c>
      <c r="AA369" s="366">
        <f t="shared" si="165"/>
        <v>0</v>
      </c>
      <c r="AB369" s="16" t="s">
        <v>0</v>
      </c>
      <c r="AC369" s="1"/>
      <c r="AD369" s="1"/>
      <c r="AE369" s="1"/>
      <c r="AF369" s="1"/>
      <c r="AG369" s="284"/>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row>
    <row r="370" spans="1:64" s="283" customFormat="1" ht="13.8" x14ac:dyDescent="0.25">
      <c r="A370" s="413"/>
      <c r="B370" s="37"/>
      <c r="C370" s="377"/>
      <c r="D370" s="376" t="s">
        <v>2924</v>
      </c>
      <c r="E370" s="375"/>
      <c r="F370" s="374">
        <v>14977</v>
      </c>
      <c r="G370" s="373">
        <v>3</v>
      </c>
      <c r="H370" s="372" t="s">
        <v>2925</v>
      </c>
      <c r="I370" s="31" t="s">
        <v>2871</v>
      </c>
      <c r="J370" s="30"/>
      <c r="K370" s="30"/>
      <c r="L370" s="29"/>
      <c r="M370" s="371" t="str">
        <f t="shared" si="158"/>
        <v/>
      </c>
      <c r="N370" s="371" t="str">
        <f t="shared" si="159"/>
        <v>◄</v>
      </c>
      <c r="O370" s="56"/>
      <c r="P370" s="54"/>
      <c r="Q370" s="371" t="str">
        <f t="shared" si="160"/>
        <v/>
      </c>
      <c r="R370" s="371" t="str">
        <f t="shared" si="161"/>
        <v>◄</v>
      </c>
      <c r="S370" s="55"/>
      <c r="T370" s="54"/>
      <c r="U370" s="370"/>
      <c r="V370" s="52"/>
      <c r="W370" s="369">
        <f t="shared" si="162"/>
        <v>0</v>
      </c>
      <c r="X370" s="368">
        <f t="shared" si="163"/>
        <v>0</v>
      </c>
      <c r="Y370" s="49"/>
      <c r="Z370" s="367">
        <f t="shared" si="164"/>
        <v>0</v>
      </c>
      <c r="AA370" s="366">
        <f t="shared" si="165"/>
        <v>0</v>
      </c>
      <c r="AB370" s="16" t="s">
        <v>0</v>
      </c>
      <c r="AC370" s="1"/>
      <c r="AD370" s="1"/>
      <c r="AE370" s="1"/>
      <c r="AF370" s="1"/>
      <c r="AG370" s="284"/>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row>
    <row r="371" spans="1:64" s="283" customFormat="1" ht="13.8" x14ac:dyDescent="0.25">
      <c r="A371" s="413"/>
      <c r="B371" s="37"/>
      <c r="C371" s="377"/>
      <c r="D371" s="376" t="s">
        <v>2926</v>
      </c>
      <c r="E371" s="375"/>
      <c r="F371" s="374">
        <v>14977</v>
      </c>
      <c r="G371" s="373">
        <v>4</v>
      </c>
      <c r="H371" s="372" t="s">
        <v>2927</v>
      </c>
      <c r="I371" s="31" t="s">
        <v>2871</v>
      </c>
      <c r="J371" s="30"/>
      <c r="K371" s="30"/>
      <c r="L371" s="29"/>
      <c r="M371" s="371" t="str">
        <f t="shared" si="158"/>
        <v/>
      </c>
      <c r="N371" s="371" t="str">
        <f t="shared" si="159"/>
        <v>◄</v>
      </c>
      <c r="O371" s="56"/>
      <c r="P371" s="54"/>
      <c r="Q371" s="371" t="str">
        <f t="shared" si="160"/>
        <v/>
      </c>
      <c r="R371" s="371" t="str">
        <f t="shared" si="161"/>
        <v>◄</v>
      </c>
      <c r="S371" s="55"/>
      <c r="T371" s="54"/>
      <c r="U371" s="370"/>
      <c r="V371" s="52"/>
      <c r="W371" s="369">
        <f t="shared" si="162"/>
        <v>0</v>
      </c>
      <c r="X371" s="368">
        <f t="shared" si="163"/>
        <v>0</v>
      </c>
      <c r="Y371" s="49"/>
      <c r="Z371" s="367">
        <f t="shared" si="164"/>
        <v>0</v>
      </c>
      <c r="AA371" s="366">
        <f t="shared" si="165"/>
        <v>0</v>
      </c>
      <c r="AB371" s="16" t="s">
        <v>0</v>
      </c>
      <c r="AC371" s="1"/>
      <c r="AD371" s="1"/>
      <c r="AE371" s="1"/>
      <c r="AF371" s="1"/>
      <c r="AG371" s="284"/>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row>
    <row r="372" spans="1:64" s="283" customFormat="1" ht="13.8" x14ac:dyDescent="0.25">
      <c r="A372" s="413"/>
      <c r="B372" s="37"/>
      <c r="C372" s="377"/>
      <c r="D372" s="376" t="s">
        <v>2928</v>
      </c>
      <c r="E372" s="375"/>
      <c r="F372" s="374">
        <v>14977</v>
      </c>
      <c r="G372" s="373">
        <v>5</v>
      </c>
      <c r="H372" s="372" t="s">
        <v>2929</v>
      </c>
      <c r="I372" s="31" t="s">
        <v>2871</v>
      </c>
      <c r="J372" s="30"/>
      <c r="K372" s="30"/>
      <c r="L372" s="29"/>
      <c r="M372" s="371" t="str">
        <f t="shared" si="158"/>
        <v/>
      </c>
      <c r="N372" s="371" t="str">
        <f t="shared" si="159"/>
        <v>◄</v>
      </c>
      <c r="O372" s="56"/>
      <c r="P372" s="54"/>
      <c r="Q372" s="371" t="str">
        <f t="shared" si="160"/>
        <v/>
      </c>
      <c r="R372" s="371" t="str">
        <f t="shared" si="161"/>
        <v>◄</v>
      </c>
      <c r="S372" s="55"/>
      <c r="T372" s="54"/>
      <c r="U372" s="370"/>
      <c r="V372" s="52"/>
      <c r="W372" s="369">
        <f t="shared" si="162"/>
        <v>0</v>
      </c>
      <c r="X372" s="368">
        <f t="shared" si="163"/>
        <v>0</v>
      </c>
      <c r="Y372" s="49"/>
      <c r="Z372" s="367">
        <f t="shared" si="164"/>
        <v>0</v>
      </c>
      <c r="AA372" s="366">
        <f t="shared" si="165"/>
        <v>0</v>
      </c>
      <c r="AB372" s="16" t="s">
        <v>0</v>
      </c>
      <c r="AC372" s="1"/>
      <c r="AD372" s="1"/>
      <c r="AE372" s="1"/>
      <c r="AF372" s="1"/>
      <c r="AG372" s="284"/>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row>
    <row r="373" spans="1:64" s="283" customFormat="1" ht="13.8" x14ac:dyDescent="0.25">
      <c r="A373" s="413"/>
      <c r="B373" s="37"/>
      <c r="C373" s="377"/>
      <c r="D373" s="376" t="s">
        <v>2930</v>
      </c>
      <c r="E373" s="375"/>
      <c r="F373" s="374">
        <v>14977</v>
      </c>
      <c r="G373" s="373">
        <v>6</v>
      </c>
      <c r="H373" s="372" t="s">
        <v>2931</v>
      </c>
      <c r="I373" s="31" t="s">
        <v>2871</v>
      </c>
      <c r="J373" s="30"/>
      <c r="K373" s="30"/>
      <c r="L373" s="29"/>
      <c r="M373" s="371" t="str">
        <f t="shared" si="158"/>
        <v/>
      </c>
      <c r="N373" s="371" t="str">
        <f t="shared" si="159"/>
        <v>◄</v>
      </c>
      <c r="O373" s="56"/>
      <c r="P373" s="54"/>
      <c r="Q373" s="371" t="str">
        <f t="shared" si="160"/>
        <v/>
      </c>
      <c r="R373" s="371" t="str">
        <f t="shared" si="161"/>
        <v>◄</v>
      </c>
      <c r="S373" s="55"/>
      <c r="T373" s="54"/>
      <c r="U373" s="370"/>
      <c r="V373" s="52"/>
      <c r="W373" s="369">
        <f t="shared" si="162"/>
        <v>0</v>
      </c>
      <c r="X373" s="368">
        <f t="shared" si="163"/>
        <v>0</v>
      </c>
      <c r="Y373" s="49"/>
      <c r="Z373" s="367">
        <f t="shared" si="164"/>
        <v>0</v>
      </c>
      <c r="AA373" s="366">
        <f t="shared" si="165"/>
        <v>0</v>
      </c>
      <c r="AB373" s="16" t="s">
        <v>0</v>
      </c>
      <c r="AC373" s="1"/>
      <c r="AD373" s="1"/>
      <c r="AE373" s="1"/>
      <c r="AF373" s="1"/>
      <c r="AG373" s="284"/>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row>
    <row r="374" spans="1:64" s="283" customFormat="1" ht="13.8" x14ac:dyDescent="0.25">
      <c r="A374" s="413"/>
      <c r="B374" s="37"/>
      <c r="C374" s="377"/>
      <c r="D374" s="376" t="s">
        <v>2932</v>
      </c>
      <c r="E374" s="375"/>
      <c r="F374" s="374">
        <v>14977</v>
      </c>
      <c r="G374" s="373">
        <v>7</v>
      </c>
      <c r="H374" s="372" t="s">
        <v>2933</v>
      </c>
      <c r="I374" s="31" t="s">
        <v>2871</v>
      </c>
      <c r="J374" s="30"/>
      <c r="K374" s="30"/>
      <c r="L374" s="29"/>
      <c r="M374" s="371" t="str">
        <f t="shared" si="158"/>
        <v/>
      </c>
      <c r="N374" s="371" t="str">
        <f t="shared" si="159"/>
        <v>◄</v>
      </c>
      <c r="O374" s="56"/>
      <c r="P374" s="54"/>
      <c r="Q374" s="371" t="str">
        <f t="shared" si="160"/>
        <v/>
      </c>
      <c r="R374" s="371" t="str">
        <f t="shared" si="161"/>
        <v>◄</v>
      </c>
      <c r="S374" s="55"/>
      <c r="T374" s="54"/>
      <c r="U374" s="370"/>
      <c r="V374" s="52"/>
      <c r="W374" s="369">
        <f t="shared" si="162"/>
        <v>0</v>
      </c>
      <c r="X374" s="368">
        <f t="shared" si="163"/>
        <v>0</v>
      </c>
      <c r="Y374" s="49"/>
      <c r="Z374" s="367">
        <f t="shared" si="164"/>
        <v>0</v>
      </c>
      <c r="AA374" s="366">
        <f t="shared" si="165"/>
        <v>0</v>
      </c>
      <c r="AB374" s="16" t="s">
        <v>0</v>
      </c>
      <c r="AC374" s="1"/>
      <c r="AD374" s="1"/>
      <c r="AE374" s="1"/>
      <c r="AF374" s="1"/>
      <c r="AG374" s="284"/>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row>
    <row r="375" spans="1:64" s="283" customFormat="1" ht="13.8" x14ac:dyDescent="0.25">
      <c r="A375" s="413"/>
      <c r="B375" s="37"/>
      <c r="C375" s="377"/>
      <c r="D375" s="376" t="s">
        <v>2934</v>
      </c>
      <c r="E375" s="375"/>
      <c r="F375" s="374">
        <v>14977</v>
      </c>
      <c r="G375" s="373">
        <v>8</v>
      </c>
      <c r="H375" s="372" t="s">
        <v>2935</v>
      </c>
      <c r="I375" s="31" t="s">
        <v>2871</v>
      </c>
      <c r="J375" s="30"/>
      <c r="K375" s="30"/>
      <c r="L375" s="29"/>
      <c r="M375" s="371" t="str">
        <f t="shared" si="158"/>
        <v/>
      </c>
      <c r="N375" s="371" t="str">
        <f t="shared" si="159"/>
        <v>◄</v>
      </c>
      <c r="O375" s="56"/>
      <c r="P375" s="54"/>
      <c r="Q375" s="371" t="str">
        <f t="shared" si="160"/>
        <v/>
      </c>
      <c r="R375" s="371" t="str">
        <f t="shared" si="161"/>
        <v>◄</v>
      </c>
      <c r="S375" s="55"/>
      <c r="T375" s="54"/>
      <c r="U375" s="370"/>
      <c r="V375" s="52"/>
      <c r="W375" s="369">
        <f t="shared" si="162"/>
        <v>0</v>
      </c>
      <c r="X375" s="368">
        <f t="shared" si="163"/>
        <v>0</v>
      </c>
      <c r="Y375" s="49"/>
      <c r="Z375" s="367">
        <f t="shared" si="164"/>
        <v>0</v>
      </c>
      <c r="AA375" s="366">
        <f t="shared" si="165"/>
        <v>0</v>
      </c>
      <c r="AB375" s="16" t="s">
        <v>0</v>
      </c>
      <c r="AC375" s="1"/>
      <c r="AD375" s="1"/>
      <c r="AE375" s="1"/>
      <c r="AF375" s="1"/>
      <c r="AG375" s="284"/>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row>
    <row r="376" spans="1:64" s="283" customFormat="1" ht="13.8" x14ac:dyDescent="0.25">
      <c r="A376" s="413"/>
      <c r="B376" s="37"/>
      <c r="C376" s="377"/>
      <c r="D376" s="376" t="s">
        <v>2936</v>
      </c>
      <c r="E376" s="375"/>
      <c r="F376" s="374">
        <v>14977</v>
      </c>
      <c r="G376" s="373">
        <v>9</v>
      </c>
      <c r="H376" s="372" t="s">
        <v>2937</v>
      </c>
      <c r="I376" s="31" t="s">
        <v>2871</v>
      </c>
      <c r="J376" s="30"/>
      <c r="K376" s="30"/>
      <c r="L376" s="29"/>
      <c r="M376" s="371" t="str">
        <f t="shared" si="158"/>
        <v/>
      </c>
      <c r="N376" s="371" t="str">
        <f t="shared" si="159"/>
        <v>◄</v>
      </c>
      <c r="O376" s="56"/>
      <c r="P376" s="54"/>
      <c r="Q376" s="371" t="str">
        <f t="shared" si="160"/>
        <v/>
      </c>
      <c r="R376" s="371" t="str">
        <f t="shared" si="161"/>
        <v>◄</v>
      </c>
      <c r="S376" s="55"/>
      <c r="T376" s="54"/>
      <c r="U376" s="370"/>
      <c r="V376" s="52"/>
      <c r="W376" s="369">
        <f t="shared" si="162"/>
        <v>0</v>
      </c>
      <c r="X376" s="368">
        <f t="shared" si="163"/>
        <v>0</v>
      </c>
      <c r="Y376" s="49"/>
      <c r="Z376" s="367">
        <f t="shared" si="164"/>
        <v>0</v>
      </c>
      <c r="AA376" s="366">
        <f t="shared" si="165"/>
        <v>0</v>
      </c>
      <c r="AB376" s="16" t="s">
        <v>0</v>
      </c>
      <c r="AC376" s="1"/>
      <c r="AD376" s="1"/>
      <c r="AE376" s="1"/>
      <c r="AF376" s="1"/>
      <c r="AG376" s="284"/>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row>
    <row r="377" spans="1:64" s="283" customFormat="1" ht="13.8" x14ac:dyDescent="0.25">
      <c r="A377" s="413"/>
      <c r="B377" s="37"/>
      <c r="C377" s="377"/>
      <c r="D377" s="376" t="s">
        <v>2938</v>
      </c>
      <c r="E377" s="375"/>
      <c r="F377" s="374">
        <v>14977</v>
      </c>
      <c r="G377" s="373">
        <v>9</v>
      </c>
      <c r="H377" s="372" t="s">
        <v>2939</v>
      </c>
      <c r="I377" s="31" t="s">
        <v>2871</v>
      </c>
      <c r="J377" s="30"/>
      <c r="K377" s="30"/>
      <c r="L377" s="29"/>
      <c r="M377" s="371" t="str">
        <f t="shared" si="158"/>
        <v/>
      </c>
      <c r="N377" s="371" t="str">
        <f t="shared" si="159"/>
        <v>◄</v>
      </c>
      <c r="O377" s="56"/>
      <c r="P377" s="54"/>
      <c r="Q377" s="371" t="str">
        <f t="shared" si="160"/>
        <v/>
      </c>
      <c r="R377" s="371" t="str">
        <f t="shared" si="161"/>
        <v>◄</v>
      </c>
      <c r="S377" s="55"/>
      <c r="T377" s="54"/>
      <c r="U377" s="370"/>
      <c r="V377" s="52"/>
      <c r="W377" s="369">
        <f t="shared" si="162"/>
        <v>0</v>
      </c>
      <c r="X377" s="368">
        <f t="shared" si="163"/>
        <v>0</v>
      </c>
      <c r="Y377" s="49"/>
      <c r="Z377" s="367">
        <f t="shared" si="164"/>
        <v>0</v>
      </c>
      <c r="AA377" s="366">
        <f t="shared" si="165"/>
        <v>0</v>
      </c>
      <c r="AB377" s="16" t="s">
        <v>0</v>
      </c>
      <c r="AC377" s="1"/>
      <c r="AD377" s="1"/>
      <c r="AE377" s="1"/>
      <c r="AF377" s="1"/>
      <c r="AG377" s="284"/>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row>
    <row r="378" spans="1:64" s="283" customFormat="1" ht="13.8" x14ac:dyDescent="0.25">
      <c r="A378" s="413"/>
      <c r="B378" s="37"/>
      <c r="C378" s="377"/>
      <c r="D378" s="376" t="s">
        <v>2940</v>
      </c>
      <c r="E378" s="375"/>
      <c r="F378" s="374">
        <v>14977</v>
      </c>
      <c r="G378" s="373">
        <v>10</v>
      </c>
      <c r="H378" s="372" t="s">
        <v>2941</v>
      </c>
      <c r="I378" s="31" t="s">
        <v>2871</v>
      </c>
      <c r="J378" s="30"/>
      <c r="K378" s="30"/>
      <c r="L378" s="29"/>
      <c r="M378" s="371" t="str">
        <f t="shared" si="158"/>
        <v/>
      </c>
      <c r="N378" s="371" t="str">
        <f t="shared" si="159"/>
        <v>◄</v>
      </c>
      <c r="O378" s="56"/>
      <c r="P378" s="54"/>
      <c r="Q378" s="371" t="str">
        <f t="shared" si="160"/>
        <v/>
      </c>
      <c r="R378" s="371" t="str">
        <f t="shared" si="161"/>
        <v>◄</v>
      </c>
      <c r="S378" s="55"/>
      <c r="T378" s="54"/>
      <c r="U378" s="370"/>
      <c r="V378" s="52"/>
      <c r="W378" s="369">
        <f t="shared" si="162"/>
        <v>0</v>
      </c>
      <c r="X378" s="368">
        <f t="shared" si="163"/>
        <v>0</v>
      </c>
      <c r="Y378" s="49"/>
      <c r="Z378" s="367">
        <f t="shared" si="164"/>
        <v>0</v>
      </c>
      <c r="AA378" s="366">
        <f t="shared" si="165"/>
        <v>0</v>
      </c>
      <c r="AB378" s="16" t="s">
        <v>0</v>
      </c>
      <c r="AC378" s="1"/>
      <c r="AD378" s="1"/>
      <c r="AE378" s="1"/>
      <c r="AF378" s="1"/>
      <c r="AG378" s="284"/>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row>
    <row r="379" spans="1:64" s="283" customFormat="1" ht="13.8" x14ac:dyDescent="0.25">
      <c r="A379" s="413"/>
      <c r="B379" s="37"/>
      <c r="C379" s="377"/>
      <c r="D379" s="376" t="s">
        <v>2942</v>
      </c>
      <c r="E379" s="375"/>
      <c r="F379" s="374">
        <v>14977</v>
      </c>
      <c r="G379" s="373">
        <v>20</v>
      </c>
      <c r="H379" s="372" t="s">
        <v>2943</v>
      </c>
      <c r="I379" s="31" t="s">
        <v>2871</v>
      </c>
      <c r="J379" s="30"/>
      <c r="K379" s="30"/>
      <c r="L379" s="29"/>
      <c r="M379" s="371" t="str">
        <f t="shared" si="158"/>
        <v/>
      </c>
      <c r="N379" s="371" t="str">
        <f t="shared" si="159"/>
        <v>◄</v>
      </c>
      <c r="O379" s="56"/>
      <c r="P379" s="54"/>
      <c r="Q379" s="371" t="str">
        <f t="shared" si="160"/>
        <v/>
      </c>
      <c r="R379" s="371" t="str">
        <f t="shared" si="161"/>
        <v>◄</v>
      </c>
      <c r="S379" s="55"/>
      <c r="T379" s="54"/>
      <c r="U379" s="370"/>
      <c r="V379" s="52"/>
      <c r="W379" s="369">
        <f t="shared" si="162"/>
        <v>0</v>
      </c>
      <c r="X379" s="368">
        <f t="shared" si="163"/>
        <v>0</v>
      </c>
      <c r="Y379" s="49"/>
      <c r="Z379" s="367">
        <f t="shared" si="164"/>
        <v>0</v>
      </c>
      <c r="AA379" s="366">
        <f t="shared" si="165"/>
        <v>0</v>
      </c>
      <c r="AB379" s="16" t="s">
        <v>0</v>
      </c>
      <c r="AC379" s="1"/>
      <c r="AD379" s="1"/>
      <c r="AE379" s="1"/>
      <c r="AF379" s="1"/>
      <c r="AG379" s="284"/>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row>
    <row r="380" spans="1:64" s="283" customFormat="1" ht="13.8" x14ac:dyDescent="0.25">
      <c r="A380" s="413"/>
      <c r="B380" s="37"/>
      <c r="C380" s="377"/>
      <c r="D380" s="376" t="s">
        <v>2944</v>
      </c>
      <c r="E380" s="375"/>
      <c r="F380" s="374">
        <v>14977</v>
      </c>
      <c r="G380" s="373">
        <v>30</v>
      </c>
      <c r="H380" s="372" t="s">
        <v>2945</v>
      </c>
      <c r="I380" s="31" t="s">
        <v>2871</v>
      </c>
      <c r="J380" s="30"/>
      <c r="K380" s="30"/>
      <c r="L380" s="29"/>
      <c r="M380" s="371" t="str">
        <f t="shared" si="158"/>
        <v/>
      </c>
      <c r="N380" s="371" t="str">
        <f t="shared" si="159"/>
        <v>◄</v>
      </c>
      <c r="O380" s="56"/>
      <c r="P380" s="54"/>
      <c r="Q380" s="371" t="str">
        <f t="shared" si="160"/>
        <v/>
      </c>
      <c r="R380" s="371" t="str">
        <f t="shared" si="161"/>
        <v>◄</v>
      </c>
      <c r="S380" s="55"/>
      <c r="T380" s="54"/>
      <c r="U380" s="370"/>
      <c r="V380" s="52"/>
      <c r="W380" s="369">
        <f t="shared" si="162"/>
        <v>0</v>
      </c>
      <c r="X380" s="368">
        <f t="shared" si="163"/>
        <v>0</v>
      </c>
      <c r="Y380" s="49"/>
      <c r="Z380" s="367">
        <f t="shared" si="164"/>
        <v>0</v>
      </c>
      <c r="AA380" s="366">
        <f t="shared" si="165"/>
        <v>0</v>
      </c>
      <c r="AB380" s="16" t="s">
        <v>0</v>
      </c>
      <c r="AC380" s="1"/>
      <c r="AD380" s="1"/>
      <c r="AE380" s="1"/>
      <c r="AF380" s="1"/>
      <c r="AG380" s="284"/>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row>
    <row r="381" spans="1:64" s="283" customFormat="1" ht="13.8" x14ac:dyDescent="0.25">
      <c r="A381" s="413"/>
      <c r="B381" s="37"/>
      <c r="C381" s="377"/>
      <c r="D381" s="376" t="s">
        <v>2946</v>
      </c>
      <c r="E381" s="375"/>
      <c r="F381" s="374">
        <v>14977</v>
      </c>
      <c r="G381" s="373">
        <v>40</v>
      </c>
      <c r="H381" s="372" t="s">
        <v>2947</v>
      </c>
      <c r="I381" s="31" t="s">
        <v>2871</v>
      </c>
      <c r="J381" s="30"/>
      <c r="K381" s="30"/>
      <c r="L381" s="29"/>
      <c r="M381" s="371" t="str">
        <f t="shared" si="158"/>
        <v/>
      </c>
      <c r="N381" s="371" t="str">
        <f t="shared" si="159"/>
        <v>◄</v>
      </c>
      <c r="O381" s="56"/>
      <c r="P381" s="54"/>
      <c r="Q381" s="371" t="str">
        <f t="shared" si="160"/>
        <v/>
      </c>
      <c r="R381" s="371" t="str">
        <f t="shared" si="161"/>
        <v>◄</v>
      </c>
      <c r="S381" s="55"/>
      <c r="T381" s="54"/>
      <c r="U381" s="370"/>
      <c r="V381" s="52"/>
      <c r="W381" s="369">
        <f t="shared" si="162"/>
        <v>0</v>
      </c>
      <c r="X381" s="368">
        <f t="shared" si="163"/>
        <v>0</v>
      </c>
      <c r="Y381" s="49"/>
      <c r="Z381" s="367">
        <f t="shared" si="164"/>
        <v>0</v>
      </c>
      <c r="AA381" s="366">
        <f t="shared" si="165"/>
        <v>0</v>
      </c>
      <c r="AB381" s="16" t="s">
        <v>0</v>
      </c>
      <c r="AC381" s="1"/>
      <c r="AD381" s="1"/>
      <c r="AE381" s="1"/>
      <c r="AF381" s="1"/>
      <c r="AG381" s="284"/>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row>
    <row r="382" spans="1:64" s="283" customFormat="1" thickBot="1" x14ac:dyDescent="0.3">
      <c r="A382" s="413"/>
      <c r="B382" s="37"/>
      <c r="C382" s="377"/>
      <c r="D382" s="376" t="s">
        <v>2948</v>
      </c>
      <c r="E382" s="375"/>
      <c r="F382" s="374">
        <v>14977</v>
      </c>
      <c r="G382" s="373">
        <v>50</v>
      </c>
      <c r="H382" s="372" t="s">
        <v>2949</v>
      </c>
      <c r="I382" s="31" t="s">
        <v>2871</v>
      </c>
      <c r="J382" s="30"/>
      <c r="K382" s="30"/>
      <c r="L382" s="29"/>
      <c r="M382" s="371" t="str">
        <f t="shared" si="158"/>
        <v/>
      </c>
      <c r="N382" s="371" t="str">
        <f t="shared" si="159"/>
        <v>◄</v>
      </c>
      <c r="O382" s="56"/>
      <c r="P382" s="54"/>
      <c r="Q382" s="371" t="str">
        <f t="shared" si="160"/>
        <v/>
      </c>
      <c r="R382" s="371" t="str">
        <f t="shared" si="161"/>
        <v>◄</v>
      </c>
      <c r="S382" s="55"/>
      <c r="T382" s="54"/>
      <c r="U382" s="370"/>
      <c r="V382" s="52"/>
      <c r="W382" s="369">
        <f t="shared" si="162"/>
        <v>0</v>
      </c>
      <c r="X382" s="368">
        <f t="shared" si="163"/>
        <v>0</v>
      </c>
      <c r="Y382" s="49"/>
      <c r="Z382" s="367">
        <f t="shared" si="164"/>
        <v>0</v>
      </c>
      <c r="AA382" s="366">
        <f t="shared" si="165"/>
        <v>0</v>
      </c>
      <c r="AB382" s="16" t="s">
        <v>0</v>
      </c>
      <c r="AC382" s="1"/>
      <c r="AD382" s="1"/>
      <c r="AE382" s="1"/>
      <c r="AF382" s="1"/>
      <c r="AG382" s="284"/>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row>
    <row r="383" spans="1:64" ht="16.8" thickTop="1" thickBot="1" x14ac:dyDescent="0.3">
      <c r="A383" s="365"/>
      <c r="B383" s="14">
        <f>ROWS(B384:B387)-1</f>
        <v>3</v>
      </c>
      <c r="C383" s="186" t="s">
        <v>2950</v>
      </c>
      <c r="D383" s="12"/>
      <c r="E383" s="12"/>
      <c r="F383" s="364"/>
      <c r="G383" s="10"/>
      <c r="H383" s="100"/>
      <c r="I383" s="99">
        <v>15656</v>
      </c>
      <c r="J383" s="99" t="s">
        <v>54</v>
      </c>
      <c r="K383" s="363"/>
      <c r="L383" s="6">
        <v>0</v>
      </c>
      <c r="M383" s="97"/>
      <c r="N383" s="380" t="str">
        <f>IF(COUNTIF(M384:M386,"?")&gt;0,"?",IF(AND(O383="◄",P383="►"),"◄►",IF(O383="◄","◄",IF(P383="►","►",""))))</f>
        <v>◄</v>
      </c>
      <c r="O383" s="43" t="str">
        <f>IF(SUM(O384:O386)+1=ROWS(O384:O386)-COUNTIF(O384:O386,"-"),"","◄")</f>
        <v>◄</v>
      </c>
      <c r="P383" s="42" t="str">
        <f>IF(SUM(P384:P386)&gt;0,"►","")</f>
        <v/>
      </c>
      <c r="Q383" s="45"/>
      <c r="R383" s="380" t="str">
        <f>IF(COUNTIF(Q384:Q386,"?")&gt;0,"?",IF(AND(S383="◄",T383="►"),"◄►",IF(S383="◄","◄",IF(T383="►","►",""))))</f>
        <v>◄</v>
      </c>
      <c r="S383" s="43" t="str">
        <f>IF(SUM(S384:S386)+1=ROWS(S384:S386)-COUNTIF(S384:S386,"-"),"","◄")</f>
        <v>◄</v>
      </c>
      <c r="T383" s="42" t="str">
        <f>IF(SUM(T384:T386)&gt;0,"►","")</f>
        <v/>
      </c>
      <c r="U383" s="61">
        <f>ROWS(U384:U387)-1</f>
        <v>3</v>
      </c>
      <c r="V383" s="41">
        <f>SUM(V384:V386)-V387</f>
        <v>0</v>
      </c>
      <c r="W383" s="94" t="s">
        <v>51</v>
      </c>
      <c r="X383" s="93"/>
      <c r="Y383" s="41">
        <f>SUM(Y384:Y386)-Y387</f>
        <v>0</v>
      </c>
      <c r="Z383" s="94" t="s">
        <v>51</v>
      </c>
      <c r="AA383" s="93"/>
      <c r="AB383" s="5" t="s">
        <v>0</v>
      </c>
      <c r="AC383" s="379"/>
    </row>
    <row r="384" spans="1:64" s="283" customFormat="1" ht="13.8" x14ac:dyDescent="0.25">
      <c r="A384" s="413"/>
      <c r="B384" s="37"/>
      <c r="C384" s="377"/>
      <c r="D384" s="376" t="s">
        <v>2951</v>
      </c>
      <c r="E384" s="375"/>
      <c r="F384" s="374">
        <v>15656</v>
      </c>
      <c r="G384" s="373">
        <v>9.3000000000000007</v>
      </c>
      <c r="H384" s="372" t="s">
        <v>2952</v>
      </c>
      <c r="I384" s="31"/>
      <c r="J384" s="30"/>
      <c r="K384" s="30"/>
      <c r="L384" s="29"/>
      <c r="M384" s="371" t="str">
        <f>IF(N384="?","?","")</f>
        <v/>
      </c>
      <c r="N384" s="371" t="str">
        <f>IF(AND(O384="",P384&gt;0),"?",IF(O384="","◄",IF(P384&gt;=1,"►","")))</f>
        <v>◄</v>
      </c>
      <c r="O384" s="56"/>
      <c r="P384" s="54"/>
      <c r="Q384" s="371" t="str">
        <f>IF(R384="?","?","")</f>
        <v/>
      </c>
      <c r="R384" s="371" t="str">
        <f>IF(AND(S384="",T384&gt;0),"?",IF(S384="","◄",IF(T384&gt;=1,"►","")))</f>
        <v>◄</v>
      </c>
      <c r="S384" s="55"/>
      <c r="T384" s="54"/>
      <c r="U384" s="370"/>
      <c r="V384" s="52"/>
      <c r="W384" s="369">
        <f t="shared" ref="W384:X386" si="166">(O384*V384)</f>
        <v>0</v>
      </c>
      <c r="X384" s="368">
        <f t="shared" si="166"/>
        <v>0</v>
      </c>
      <c r="Y384" s="49"/>
      <c r="Z384" s="367">
        <f t="shared" ref="Z384:AA386" si="167">(S384*Y384)</f>
        <v>0</v>
      </c>
      <c r="AA384" s="366">
        <f t="shared" si="167"/>
        <v>0</v>
      </c>
      <c r="AB384" s="16" t="s">
        <v>0</v>
      </c>
      <c r="AC384" s="1"/>
      <c r="AD384" s="1"/>
      <c r="AE384" s="1"/>
      <c r="AF384" s="1"/>
      <c r="AG384" s="284"/>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row>
    <row r="385" spans="1:64" s="283" customFormat="1" ht="13.8" x14ac:dyDescent="0.25">
      <c r="A385" s="413"/>
      <c r="B385" s="37"/>
      <c r="C385" s="377"/>
      <c r="D385" s="376" t="s">
        <v>2953</v>
      </c>
      <c r="E385" s="375"/>
      <c r="F385" s="374">
        <v>15656</v>
      </c>
      <c r="G385" s="373">
        <v>12.3</v>
      </c>
      <c r="H385" s="372" t="s">
        <v>2954</v>
      </c>
      <c r="I385" s="31"/>
      <c r="J385" s="30"/>
      <c r="K385" s="30"/>
      <c r="L385" s="29"/>
      <c r="M385" s="371" t="str">
        <f>IF(N385="?","?","")</f>
        <v/>
      </c>
      <c r="N385" s="371" t="str">
        <f>IF(AND(O385="",P385&gt;0),"?",IF(O385="","◄",IF(P385&gt;=1,"►","")))</f>
        <v>◄</v>
      </c>
      <c r="O385" s="56"/>
      <c r="P385" s="54"/>
      <c r="Q385" s="371" t="str">
        <f>IF(R385="?","?","")</f>
        <v/>
      </c>
      <c r="R385" s="371" t="str">
        <f>IF(AND(S385="",T385&gt;0),"?",IF(S385="","◄",IF(T385&gt;=1,"►","")))</f>
        <v>◄</v>
      </c>
      <c r="S385" s="55"/>
      <c r="T385" s="54"/>
      <c r="U385" s="370"/>
      <c r="V385" s="52"/>
      <c r="W385" s="369">
        <f t="shared" si="166"/>
        <v>0</v>
      </c>
      <c r="X385" s="368">
        <f t="shared" si="166"/>
        <v>0</v>
      </c>
      <c r="Y385" s="49"/>
      <c r="Z385" s="367">
        <f t="shared" si="167"/>
        <v>0</v>
      </c>
      <c r="AA385" s="366">
        <f t="shared" si="167"/>
        <v>0</v>
      </c>
      <c r="AB385" s="16" t="s">
        <v>0</v>
      </c>
      <c r="AC385" s="1"/>
      <c r="AD385" s="1"/>
      <c r="AE385" s="1"/>
      <c r="AF385" s="1"/>
      <c r="AG385" s="284"/>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row>
    <row r="386" spans="1:64" s="283" customFormat="1" thickBot="1" x14ac:dyDescent="0.3">
      <c r="A386" s="413"/>
      <c r="B386" s="37"/>
      <c r="C386" s="377"/>
      <c r="D386" s="376" t="s">
        <v>2955</v>
      </c>
      <c r="E386" s="375"/>
      <c r="F386" s="374">
        <v>15656</v>
      </c>
      <c r="G386" s="373">
        <v>14.3</v>
      </c>
      <c r="H386" s="372" t="s">
        <v>2956</v>
      </c>
      <c r="I386" s="31"/>
      <c r="J386" s="30"/>
      <c r="K386" s="30"/>
      <c r="L386" s="29"/>
      <c r="M386" s="371" t="str">
        <f>IF(N386="?","?","")</f>
        <v/>
      </c>
      <c r="N386" s="371" t="str">
        <f>IF(AND(O386="",P386&gt;0),"?",IF(O386="","◄",IF(P386&gt;=1,"►","")))</f>
        <v>◄</v>
      </c>
      <c r="O386" s="56"/>
      <c r="P386" s="54"/>
      <c r="Q386" s="371" t="str">
        <f>IF(R386="?","?","")</f>
        <v/>
      </c>
      <c r="R386" s="371" t="str">
        <f>IF(AND(S386="",T386&gt;0),"?",IF(S386="","◄",IF(T386&gt;=1,"►","")))</f>
        <v>◄</v>
      </c>
      <c r="S386" s="55"/>
      <c r="T386" s="54"/>
      <c r="U386" s="370"/>
      <c r="V386" s="52"/>
      <c r="W386" s="369">
        <f t="shared" si="166"/>
        <v>0</v>
      </c>
      <c r="X386" s="368">
        <f t="shared" si="166"/>
        <v>0</v>
      </c>
      <c r="Y386" s="49"/>
      <c r="Z386" s="367">
        <f t="shared" si="167"/>
        <v>0</v>
      </c>
      <c r="AA386" s="366">
        <f t="shared" si="167"/>
        <v>0</v>
      </c>
      <c r="AB386" s="16" t="s">
        <v>0</v>
      </c>
      <c r="AC386" s="1"/>
      <c r="AD386" s="1"/>
      <c r="AE386" s="1"/>
      <c r="AF386" s="1"/>
      <c r="AG386" s="284"/>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row>
    <row r="387" spans="1:64" ht="16.8" thickTop="1" thickBot="1" x14ac:dyDescent="0.3">
      <c r="A387" s="365"/>
      <c r="B387" s="14">
        <f>ROWS(B388:B389)-1</f>
        <v>1</v>
      </c>
      <c r="C387" s="186" t="s">
        <v>2957</v>
      </c>
      <c r="D387" s="12"/>
      <c r="E387" s="12"/>
      <c r="F387" s="364"/>
      <c r="G387" s="10"/>
      <c r="H387" s="100"/>
      <c r="I387" s="99">
        <v>15554</v>
      </c>
      <c r="J387" s="99" t="s">
        <v>54</v>
      </c>
      <c r="K387" s="363"/>
      <c r="L387" s="6">
        <v>0</v>
      </c>
      <c r="M387" s="97"/>
      <c r="N387" s="380" t="str">
        <f>IF(COUNTIF(M388:M388,"?")&gt;0,"?",IF(AND(O387="◄",P387="►"),"◄►",IF(O387="◄","◄",IF(P387="►","►",""))))</f>
        <v/>
      </c>
      <c r="O387" s="43" t="str">
        <f>IF(SUM(O388:O388)+1=ROWS(O388:O388)-COUNTIF(O388:O388,"-"),"","◄")</f>
        <v/>
      </c>
      <c r="P387" s="42" t="str">
        <f>IF(SUM(P388:P388)&gt;0,"►","")</f>
        <v/>
      </c>
      <c r="Q387" s="45"/>
      <c r="R387" s="380" t="str">
        <f>IF(COUNTIF(Q388:Q388,"?")&gt;0,"?",IF(AND(S387="◄",T387="►"),"◄►",IF(S387="◄","◄",IF(T387="►","►",""))))</f>
        <v/>
      </c>
      <c r="S387" s="43" t="str">
        <f>IF(SUM(S388:S388)+1=ROWS(S388:S388)-COUNTIF(S388:S388,"-"),"","◄")</f>
        <v/>
      </c>
      <c r="T387" s="42" t="str">
        <f>IF(SUM(T388:T388)&gt;0,"►","")</f>
        <v/>
      </c>
      <c r="U387" s="61">
        <f>ROWS(U388:U389)-1</f>
        <v>1</v>
      </c>
      <c r="V387" s="41">
        <f>SUM(V388:V388)-V389</f>
        <v>0</v>
      </c>
      <c r="W387" s="94" t="s">
        <v>51</v>
      </c>
      <c r="X387" s="93"/>
      <c r="Y387" s="41">
        <f>SUM(Y388:Y388)-Y389</f>
        <v>0</v>
      </c>
      <c r="Z387" s="94" t="s">
        <v>51</v>
      </c>
      <c r="AA387" s="93"/>
      <c r="AB387" s="5" t="s">
        <v>0</v>
      </c>
      <c r="AC387" s="379"/>
    </row>
    <row r="388" spans="1:64" s="283" customFormat="1" thickBot="1" x14ac:dyDescent="0.3">
      <c r="A388" s="413"/>
      <c r="B388" s="37"/>
      <c r="C388" s="377"/>
      <c r="D388" s="376" t="s">
        <v>2958</v>
      </c>
      <c r="E388" s="375"/>
      <c r="F388" s="374">
        <v>15342</v>
      </c>
      <c r="G388" s="373">
        <v>100</v>
      </c>
      <c r="H388" s="372" t="s">
        <v>2959</v>
      </c>
      <c r="I388" s="31"/>
      <c r="J388" s="30"/>
      <c r="K388" s="30"/>
      <c r="L388" s="29"/>
      <c r="M388" s="371" t="str">
        <f>IF(N388="?","?","")</f>
        <v/>
      </c>
      <c r="N388" s="371" t="str">
        <f>IF(AND(O388="",P388&gt;0),"?",IF(O388="","◄",IF(P388&gt;=1,"►","")))</f>
        <v>◄</v>
      </c>
      <c r="O388" s="56"/>
      <c r="P388" s="54"/>
      <c r="Q388" s="371" t="str">
        <f>IF(R388="?","?","")</f>
        <v/>
      </c>
      <c r="R388" s="371" t="str">
        <f>IF(AND(S388="",T388&gt;0),"?",IF(S388="","◄",IF(T388&gt;=1,"►","")))</f>
        <v>◄</v>
      </c>
      <c r="S388" s="55"/>
      <c r="T388" s="54"/>
      <c r="U388" s="370"/>
      <c r="V388" s="52"/>
      <c r="W388" s="369">
        <f>(O388*V388)</f>
        <v>0</v>
      </c>
      <c r="X388" s="368">
        <f>(P388*W388)</f>
        <v>0</v>
      </c>
      <c r="Y388" s="49"/>
      <c r="Z388" s="367">
        <f>(S388*Y388)</f>
        <v>0</v>
      </c>
      <c r="AA388" s="366">
        <f>(T388*Z388)</f>
        <v>0</v>
      </c>
      <c r="AB388" s="16" t="s">
        <v>0</v>
      </c>
      <c r="AC388" s="1"/>
      <c r="AD388" s="1"/>
      <c r="AE388" s="1"/>
      <c r="AF388" s="1"/>
      <c r="AG388" s="284"/>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row>
    <row r="389" spans="1:64" ht="16.8" thickTop="1" thickBot="1" x14ac:dyDescent="0.3">
      <c r="A389" s="365"/>
      <c r="B389" s="14">
        <f>ROWS(B390:B422)-1</f>
        <v>32</v>
      </c>
      <c r="C389" s="186" t="s">
        <v>2960</v>
      </c>
      <c r="D389" s="12"/>
      <c r="E389" s="12"/>
      <c r="F389" s="364"/>
      <c r="G389" s="10"/>
      <c r="H389" s="100"/>
      <c r="I389" s="99" t="s">
        <v>1508</v>
      </c>
      <c r="J389" s="99" t="s">
        <v>54</v>
      </c>
      <c r="K389" s="363"/>
      <c r="L389" s="6">
        <v>0</v>
      </c>
      <c r="M389" s="97"/>
      <c r="N389" s="380" t="str">
        <f>IF(COUNTIF(M390:M415,"?")&gt;0,"?",IF(AND(O389="◄",P389="►"),"◄►",IF(O389="◄","◄",IF(P389="►","►",""))))</f>
        <v>◄</v>
      </c>
      <c r="O389" s="43" t="str">
        <f>IF(SUM(O390:O415)+1=ROWS(O390:O415)-COUNTIF(O390:O415,"-"),"","◄")</f>
        <v>◄</v>
      </c>
      <c r="P389" s="42" t="str">
        <f>IF(SUM(P390:P415)&gt;0,"►","")</f>
        <v/>
      </c>
      <c r="Q389" s="45"/>
      <c r="R389" s="380" t="str">
        <f>IF(COUNTIF(Q390:Q415,"?")&gt;0,"?",IF(AND(S389="◄",T389="►"),"◄►",IF(S389="◄","◄",IF(T389="►","►",""))))</f>
        <v>◄</v>
      </c>
      <c r="S389" s="43" t="str">
        <f>IF(SUM(S390:S415)+1=ROWS(S390:S415)-COUNTIF(S390:S415,"-"),"","◄")</f>
        <v>◄</v>
      </c>
      <c r="T389" s="42" t="str">
        <f>IF(SUM(T390:T415)&gt;0,"►","")</f>
        <v/>
      </c>
      <c r="U389" s="61">
        <f>ROWS(U390:U422)-1</f>
        <v>32</v>
      </c>
      <c r="V389" s="41">
        <f>SUM(V390:V415)-V422</f>
        <v>0</v>
      </c>
      <c r="W389" s="94" t="s">
        <v>51</v>
      </c>
      <c r="X389" s="93"/>
      <c r="Y389" s="41">
        <f>SUM(Y390:Y415)-Y422</f>
        <v>0</v>
      </c>
      <c r="Z389" s="94" t="s">
        <v>51</v>
      </c>
      <c r="AA389" s="93"/>
      <c r="AB389" s="5" t="s">
        <v>0</v>
      </c>
      <c r="AC389" s="379"/>
    </row>
    <row r="390" spans="1:64" s="283" customFormat="1" ht="13.8" x14ac:dyDescent="0.25">
      <c r="A390" s="413"/>
      <c r="B390" s="37"/>
      <c r="C390" s="377"/>
      <c r="D390" s="376" t="s">
        <v>2961</v>
      </c>
      <c r="E390" s="375"/>
      <c r="F390" s="374" t="s">
        <v>1507</v>
      </c>
      <c r="G390" s="373">
        <v>0.1</v>
      </c>
      <c r="H390" s="372" t="s">
        <v>2962</v>
      </c>
      <c r="I390" s="31"/>
      <c r="J390" s="30"/>
      <c r="K390" s="30"/>
      <c r="L390" s="29"/>
      <c r="M390" s="371" t="str">
        <f t="shared" ref="M390:M421" si="168">IF(N390="?","?","")</f>
        <v/>
      </c>
      <c r="N390" s="371" t="str">
        <f t="shared" ref="N390:N421" si="169">IF(AND(O390="",P390&gt;0),"?",IF(O390="","◄",IF(P390&gt;=1,"►","")))</f>
        <v>◄</v>
      </c>
      <c r="O390" s="56"/>
      <c r="P390" s="54"/>
      <c r="Q390" s="371" t="str">
        <f t="shared" ref="Q390:Q421" si="170">IF(R390="?","?","")</f>
        <v/>
      </c>
      <c r="R390" s="371" t="str">
        <f t="shared" ref="R390:R421" si="171">IF(AND(S390="",T390&gt;0),"?",IF(S390="","◄",IF(T390&gt;=1,"►","")))</f>
        <v>◄</v>
      </c>
      <c r="S390" s="55"/>
      <c r="T390" s="54"/>
      <c r="U390" s="370"/>
      <c r="V390" s="52"/>
      <c r="W390" s="369">
        <f t="shared" ref="W390:W421" si="172">(O390*V390)</f>
        <v>0</v>
      </c>
      <c r="X390" s="368">
        <f t="shared" ref="X390:X421" si="173">(P390*W390)</f>
        <v>0</v>
      </c>
      <c r="Y390" s="49"/>
      <c r="Z390" s="367">
        <f t="shared" ref="Z390:Z421" si="174">(S390*Y390)</f>
        <v>0</v>
      </c>
      <c r="AA390" s="366">
        <f t="shared" ref="AA390:AA421" si="175">(T390*Z390)</f>
        <v>0</v>
      </c>
      <c r="AB390" s="16" t="s">
        <v>0</v>
      </c>
      <c r="AC390" s="1"/>
      <c r="AD390" s="1"/>
      <c r="AE390" s="1"/>
      <c r="AF390" s="1"/>
      <c r="AG390" s="284"/>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row>
    <row r="391" spans="1:64" s="283" customFormat="1" ht="13.8" x14ac:dyDescent="0.25">
      <c r="A391" s="413"/>
      <c r="B391" s="37"/>
      <c r="C391" s="377"/>
      <c r="D391" s="376" t="s">
        <v>2958</v>
      </c>
      <c r="E391" s="375"/>
      <c r="F391" s="374" t="s">
        <v>1507</v>
      </c>
      <c r="G391" s="373">
        <v>0.2</v>
      </c>
      <c r="H391" s="372" t="s">
        <v>2959</v>
      </c>
      <c r="I391" s="31"/>
      <c r="J391" s="30"/>
      <c r="K391" s="30"/>
      <c r="L391" s="29"/>
      <c r="M391" s="371" t="str">
        <f t="shared" si="168"/>
        <v/>
      </c>
      <c r="N391" s="371" t="str">
        <f t="shared" si="169"/>
        <v>◄</v>
      </c>
      <c r="O391" s="56"/>
      <c r="P391" s="54"/>
      <c r="Q391" s="371" t="str">
        <f t="shared" si="170"/>
        <v/>
      </c>
      <c r="R391" s="371" t="str">
        <f t="shared" si="171"/>
        <v>◄</v>
      </c>
      <c r="S391" s="55"/>
      <c r="T391" s="54"/>
      <c r="U391" s="370"/>
      <c r="V391" s="52"/>
      <c r="W391" s="369">
        <f t="shared" si="172"/>
        <v>0</v>
      </c>
      <c r="X391" s="368">
        <f t="shared" si="173"/>
        <v>0</v>
      </c>
      <c r="Y391" s="49"/>
      <c r="Z391" s="367">
        <f t="shared" si="174"/>
        <v>0</v>
      </c>
      <c r="AA391" s="366">
        <f t="shared" si="175"/>
        <v>0</v>
      </c>
      <c r="AB391" s="16" t="s">
        <v>0</v>
      </c>
      <c r="AC391" s="1"/>
      <c r="AD391" s="1"/>
      <c r="AE391" s="1"/>
      <c r="AF391" s="1"/>
      <c r="AG391" s="284"/>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row>
    <row r="392" spans="1:64" s="283" customFormat="1" ht="13.8" x14ac:dyDescent="0.25">
      <c r="A392" s="413">
        <v>1</v>
      </c>
      <c r="B392" s="37"/>
      <c r="C392" s="377"/>
      <c r="D392" s="376" t="s">
        <v>2963</v>
      </c>
      <c r="E392" s="375"/>
      <c r="F392" s="374" t="s">
        <v>1507</v>
      </c>
      <c r="G392" s="373">
        <v>0.2</v>
      </c>
      <c r="H392" s="372" t="s">
        <v>2964</v>
      </c>
      <c r="I392" s="31" t="s">
        <v>2965</v>
      </c>
      <c r="J392" s="30"/>
      <c r="K392" s="30"/>
      <c r="L392" s="29"/>
      <c r="M392" s="371" t="str">
        <f t="shared" si="168"/>
        <v/>
      </c>
      <c r="N392" s="371" t="str">
        <f t="shared" si="169"/>
        <v>◄</v>
      </c>
      <c r="O392" s="56"/>
      <c r="P392" s="54"/>
      <c r="Q392" s="371" t="str">
        <f t="shared" si="170"/>
        <v/>
      </c>
      <c r="R392" s="371" t="str">
        <f t="shared" si="171"/>
        <v>◄</v>
      </c>
      <c r="S392" s="55"/>
      <c r="T392" s="54"/>
      <c r="U392" s="370"/>
      <c r="V392" s="52"/>
      <c r="W392" s="369">
        <f t="shared" si="172"/>
        <v>0</v>
      </c>
      <c r="X392" s="368">
        <f t="shared" si="173"/>
        <v>0</v>
      </c>
      <c r="Y392" s="49"/>
      <c r="Z392" s="367">
        <f t="shared" si="174"/>
        <v>0</v>
      </c>
      <c r="AA392" s="366">
        <f t="shared" si="175"/>
        <v>0</v>
      </c>
      <c r="AB392" s="16" t="s">
        <v>0</v>
      </c>
      <c r="AC392" s="1"/>
      <c r="AD392" s="1"/>
      <c r="AE392" s="1"/>
      <c r="AF392" s="1"/>
      <c r="AG392" s="284"/>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row>
    <row r="393" spans="1:64" s="283" customFormat="1" ht="13.8" x14ac:dyDescent="0.25">
      <c r="A393" s="413"/>
      <c r="B393" s="37"/>
      <c r="C393" s="377"/>
      <c r="D393" s="376" t="s">
        <v>2966</v>
      </c>
      <c r="E393" s="375"/>
      <c r="F393" s="374" t="s">
        <v>1507</v>
      </c>
      <c r="G393" s="373">
        <v>0.2</v>
      </c>
      <c r="H393" s="372" t="s">
        <v>2967</v>
      </c>
      <c r="I393" s="31" t="s">
        <v>2968</v>
      </c>
      <c r="J393" s="30"/>
      <c r="K393" s="30"/>
      <c r="L393" s="29"/>
      <c r="M393" s="371" t="str">
        <f t="shared" si="168"/>
        <v/>
      </c>
      <c r="N393" s="371" t="str">
        <f t="shared" si="169"/>
        <v>◄</v>
      </c>
      <c r="O393" s="56"/>
      <c r="P393" s="54"/>
      <c r="Q393" s="371" t="str">
        <f t="shared" si="170"/>
        <v/>
      </c>
      <c r="R393" s="371" t="str">
        <f t="shared" si="171"/>
        <v>◄</v>
      </c>
      <c r="S393" s="55"/>
      <c r="T393" s="54"/>
      <c r="U393" s="370"/>
      <c r="V393" s="52"/>
      <c r="W393" s="369">
        <f t="shared" si="172"/>
        <v>0</v>
      </c>
      <c r="X393" s="368">
        <f t="shared" si="173"/>
        <v>0</v>
      </c>
      <c r="Y393" s="49"/>
      <c r="Z393" s="367">
        <f t="shared" si="174"/>
        <v>0</v>
      </c>
      <c r="AA393" s="366">
        <f t="shared" si="175"/>
        <v>0</v>
      </c>
      <c r="AB393" s="16" t="s">
        <v>0</v>
      </c>
      <c r="AC393" s="1"/>
      <c r="AD393" s="1"/>
      <c r="AE393" s="1"/>
      <c r="AF393" s="1"/>
      <c r="AG393" s="284"/>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row>
    <row r="394" spans="1:64" s="283" customFormat="1" ht="13.8" x14ac:dyDescent="0.25">
      <c r="A394" s="413"/>
      <c r="B394" s="37"/>
      <c r="C394" s="377"/>
      <c r="D394" s="376" t="s">
        <v>2969</v>
      </c>
      <c r="E394" s="375"/>
      <c r="F394" s="374" t="s">
        <v>1507</v>
      </c>
      <c r="G394" s="373">
        <v>0.3</v>
      </c>
      <c r="H394" s="372" t="s">
        <v>2970</v>
      </c>
      <c r="I394" s="31"/>
      <c r="J394" s="30"/>
      <c r="K394" s="30"/>
      <c r="L394" s="29"/>
      <c r="M394" s="371" t="str">
        <f t="shared" si="168"/>
        <v/>
      </c>
      <c r="N394" s="371" t="str">
        <f t="shared" si="169"/>
        <v>◄</v>
      </c>
      <c r="O394" s="56"/>
      <c r="P394" s="54"/>
      <c r="Q394" s="371" t="str">
        <f t="shared" si="170"/>
        <v/>
      </c>
      <c r="R394" s="371" t="str">
        <f t="shared" si="171"/>
        <v>◄</v>
      </c>
      <c r="S394" s="55"/>
      <c r="T394" s="54"/>
      <c r="U394" s="370"/>
      <c r="V394" s="52"/>
      <c r="W394" s="369">
        <f t="shared" si="172"/>
        <v>0</v>
      </c>
      <c r="X394" s="368">
        <f t="shared" si="173"/>
        <v>0</v>
      </c>
      <c r="Y394" s="49"/>
      <c r="Z394" s="367">
        <f t="shared" si="174"/>
        <v>0</v>
      </c>
      <c r="AA394" s="366">
        <f t="shared" si="175"/>
        <v>0</v>
      </c>
      <c r="AB394" s="16" t="s">
        <v>0</v>
      </c>
      <c r="AC394" s="1"/>
      <c r="AD394" s="1"/>
      <c r="AE394" s="1"/>
      <c r="AF394" s="1"/>
      <c r="AG394" s="284"/>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row>
    <row r="395" spans="1:64" s="283" customFormat="1" ht="13.8" x14ac:dyDescent="0.25">
      <c r="A395" s="413"/>
      <c r="B395" s="37"/>
      <c r="C395" s="377"/>
      <c r="D395" s="376" t="s">
        <v>2971</v>
      </c>
      <c r="E395" s="375"/>
      <c r="F395" s="374" t="s">
        <v>1507</v>
      </c>
      <c r="G395" s="373">
        <v>0.4</v>
      </c>
      <c r="H395" s="372" t="s">
        <v>2972</v>
      </c>
      <c r="I395" s="31"/>
      <c r="J395" s="30"/>
      <c r="K395" s="30"/>
      <c r="L395" s="29"/>
      <c r="M395" s="371" t="str">
        <f t="shared" si="168"/>
        <v/>
      </c>
      <c r="N395" s="371" t="str">
        <f t="shared" si="169"/>
        <v>◄</v>
      </c>
      <c r="O395" s="56"/>
      <c r="P395" s="54"/>
      <c r="Q395" s="371" t="str">
        <f t="shared" si="170"/>
        <v/>
      </c>
      <c r="R395" s="371" t="str">
        <f t="shared" si="171"/>
        <v>◄</v>
      </c>
      <c r="S395" s="55"/>
      <c r="T395" s="54"/>
      <c r="U395" s="370"/>
      <c r="V395" s="52"/>
      <c r="W395" s="369">
        <f t="shared" si="172"/>
        <v>0</v>
      </c>
      <c r="X395" s="368">
        <f t="shared" si="173"/>
        <v>0</v>
      </c>
      <c r="Y395" s="49"/>
      <c r="Z395" s="367">
        <f t="shared" si="174"/>
        <v>0</v>
      </c>
      <c r="AA395" s="366">
        <f t="shared" si="175"/>
        <v>0</v>
      </c>
      <c r="AB395" s="16" t="s">
        <v>0</v>
      </c>
      <c r="AC395" s="1"/>
      <c r="AD395" s="1"/>
      <c r="AE395" s="1"/>
      <c r="AF395" s="1"/>
      <c r="AG395" s="284"/>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row>
    <row r="396" spans="1:64" s="283" customFormat="1" ht="13.8" x14ac:dyDescent="0.25">
      <c r="A396" s="413"/>
      <c r="B396" s="37"/>
      <c r="C396" s="377"/>
      <c r="D396" s="376" t="s">
        <v>2973</v>
      </c>
      <c r="E396" s="375"/>
      <c r="F396" s="374" t="s">
        <v>1507</v>
      </c>
      <c r="G396" s="373">
        <v>0.5</v>
      </c>
      <c r="H396" s="372" t="s">
        <v>2974</v>
      </c>
      <c r="I396" s="31"/>
      <c r="J396" s="30"/>
      <c r="K396" s="30"/>
      <c r="L396" s="29"/>
      <c r="M396" s="371" t="str">
        <f t="shared" si="168"/>
        <v/>
      </c>
      <c r="N396" s="371" t="str">
        <f t="shared" si="169"/>
        <v>◄</v>
      </c>
      <c r="O396" s="56"/>
      <c r="P396" s="54"/>
      <c r="Q396" s="371" t="str">
        <f t="shared" si="170"/>
        <v/>
      </c>
      <c r="R396" s="371" t="str">
        <f t="shared" si="171"/>
        <v>◄</v>
      </c>
      <c r="S396" s="55"/>
      <c r="T396" s="54"/>
      <c r="U396" s="370"/>
      <c r="V396" s="52"/>
      <c r="W396" s="369">
        <f t="shared" si="172"/>
        <v>0</v>
      </c>
      <c r="X396" s="368">
        <f t="shared" si="173"/>
        <v>0</v>
      </c>
      <c r="Y396" s="49"/>
      <c r="Z396" s="367">
        <f t="shared" si="174"/>
        <v>0</v>
      </c>
      <c r="AA396" s="366">
        <f t="shared" si="175"/>
        <v>0</v>
      </c>
      <c r="AB396" s="16" t="s">
        <v>0</v>
      </c>
      <c r="AC396" s="1"/>
      <c r="AD396" s="1"/>
      <c r="AE396" s="1"/>
      <c r="AF396" s="1"/>
      <c r="AG396" s="284"/>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row>
    <row r="397" spans="1:64" s="283" customFormat="1" ht="13.8" x14ac:dyDescent="0.25">
      <c r="A397" s="413">
        <v>1</v>
      </c>
      <c r="B397" s="37"/>
      <c r="C397" s="377"/>
      <c r="D397" s="376" t="s">
        <v>2975</v>
      </c>
      <c r="E397" s="375"/>
      <c r="F397" s="374" t="s">
        <v>1507</v>
      </c>
      <c r="G397" s="373">
        <v>0.5</v>
      </c>
      <c r="H397" s="372" t="s">
        <v>2976</v>
      </c>
      <c r="I397" s="31" t="s">
        <v>2977</v>
      </c>
      <c r="J397" s="30"/>
      <c r="K397" s="30"/>
      <c r="L397" s="29"/>
      <c r="M397" s="371" t="str">
        <f t="shared" si="168"/>
        <v/>
      </c>
      <c r="N397" s="371" t="str">
        <f t="shared" si="169"/>
        <v>◄</v>
      </c>
      <c r="O397" s="56"/>
      <c r="P397" s="54"/>
      <c r="Q397" s="371" t="str">
        <f t="shared" si="170"/>
        <v/>
      </c>
      <c r="R397" s="371" t="str">
        <f t="shared" si="171"/>
        <v>◄</v>
      </c>
      <c r="S397" s="55"/>
      <c r="T397" s="54"/>
      <c r="U397" s="370"/>
      <c r="V397" s="52"/>
      <c r="W397" s="369">
        <f t="shared" si="172"/>
        <v>0</v>
      </c>
      <c r="X397" s="368">
        <f t="shared" si="173"/>
        <v>0</v>
      </c>
      <c r="Y397" s="49"/>
      <c r="Z397" s="367">
        <f t="shared" si="174"/>
        <v>0</v>
      </c>
      <c r="AA397" s="366">
        <f t="shared" si="175"/>
        <v>0</v>
      </c>
      <c r="AB397" s="16" t="s">
        <v>0</v>
      </c>
      <c r="AC397" s="1"/>
      <c r="AD397" s="1"/>
      <c r="AE397" s="1"/>
      <c r="AF397" s="1"/>
      <c r="AG397" s="284"/>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row>
    <row r="398" spans="1:64" s="283" customFormat="1" ht="13.8" x14ac:dyDescent="0.25">
      <c r="A398" s="413">
        <v>1</v>
      </c>
      <c r="B398" s="37"/>
      <c r="C398" s="377"/>
      <c r="D398" s="376" t="s">
        <v>2978</v>
      </c>
      <c r="E398" s="375"/>
      <c r="F398" s="374" t="s">
        <v>1507</v>
      </c>
      <c r="G398" s="373">
        <v>0.5</v>
      </c>
      <c r="H398" s="372" t="s">
        <v>2979</v>
      </c>
      <c r="I398" s="31" t="s">
        <v>2980</v>
      </c>
      <c r="J398" s="30"/>
      <c r="K398" s="30"/>
      <c r="L398" s="29"/>
      <c r="M398" s="371" t="str">
        <f t="shared" si="168"/>
        <v/>
      </c>
      <c r="N398" s="371" t="str">
        <f t="shared" si="169"/>
        <v>◄</v>
      </c>
      <c r="O398" s="56"/>
      <c r="P398" s="54"/>
      <c r="Q398" s="371" t="str">
        <f t="shared" si="170"/>
        <v/>
      </c>
      <c r="R398" s="371" t="str">
        <f t="shared" si="171"/>
        <v>◄</v>
      </c>
      <c r="S398" s="55"/>
      <c r="T398" s="54"/>
      <c r="U398" s="370"/>
      <c r="V398" s="52"/>
      <c r="W398" s="369">
        <f t="shared" si="172"/>
        <v>0</v>
      </c>
      <c r="X398" s="368">
        <f t="shared" si="173"/>
        <v>0</v>
      </c>
      <c r="Y398" s="49"/>
      <c r="Z398" s="367">
        <f t="shared" si="174"/>
        <v>0</v>
      </c>
      <c r="AA398" s="366">
        <f t="shared" si="175"/>
        <v>0</v>
      </c>
      <c r="AB398" s="16" t="s">
        <v>0</v>
      </c>
      <c r="AC398" s="1"/>
      <c r="AD398" s="1"/>
      <c r="AE398" s="1"/>
      <c r="AF398" s="1"/>
      <c r="AG398" s="284"/>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row>
    <row r="399" spans="1:64" s="283" customFormat="1" ht="13.8" x14ac:dyDescent="0.25">
      <c r="A399" s="413"/>
      <c r="B399" s="37"/>
      <c r="C399" s="377"/>
      <c r="D399" s="376" t="s">
        <v>2981</v>
      </c>
      <c r="E399" s="375"/>
      <c r="F399" s="374" t="s">
        <v>1507</v>
      </c>
      <c r="G399" s="373">
        <v>0.6</v>
      </c>
      <c r="H399" s="372" t="s">
        <v>2982</v>
      </c>
      <c r="I399" s="31"/>
      <c r="J399" s="30"/>
      <c r="K399" s="30"/>
      <c r="L399" s="29"/>
      <c r="M399" s="371" t="str">
        <f t="shared" si="168"/>
        <v/>
      </c>
      <c r="N399" s="371" t="str">
        <f t="shared" si="169"/>
        <v>◄</v>
      </c>
      <c r="O399" s="56"/>
      <c r="P399" s="54"/>
      <c r="Q399" s="371" t="str">
        <f t="shared" si="170"/>
        <v/>
      </c>
      <c r="R399" s="371" t="str">
        <f t="shared" si="171"/>
        <v>◄</v>
      </c>
      <c r="S399" s="55"/>
      <c r="T399" s="54"/>
      <c r="U399" s="370"/>
      <c r="V399" s="52"/>
      <c r="W399" s="369">
        <f t="shared" si="172"/>
        <v>0</v>
      </c>
      <c r="X399" s="368">
        <f t="shared" si="173"/>
        <v>0</v>
      </c>
      <c r="Y399" s="49"/>
      <c r="Z399" s="367">
        <f t="shared" si="174"/>
        <v>0</v>
      </c>
      <c r="AA399" s="366">
        <f t="shared" si="175"/>
        <v>0</v>
      </c>
      <c r="AB399" s="16" t="s">
        <v>0</v>
      </c>
      <c r="AC399" s="1"/>
      <c r="AD399" s="1"/>
      <c r="AE399" s="1"/>
      <c r="AF399" s="1"/>
      <c r="AG399" s="284"/>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row>
    <row r="400" spans="1:64" s="283" customFormat="1" ht="13.8" x14ac:dyDescent="0.25">
      <c r="A400" s="413"/>
      <c r="B400" s="37"/>
      <c r="C400" s="377"/>
      <c r="D400" s="376" t="s">
        <v>2983</v>
      </c>
      <c r="E400" s="375"/>
      <c r="F400" s="374" t="s">
        <v>1507</v>
      </c>
      <c r="G400" s="373">
        <v>0.7</v>
      </c>
      <c r="H400" s="372" t="s">
        <v>2984</v>
      </c>
      <c r="I400" s="31"/>
      <c r="J400" s="30"/>
      <c r="K400" s="30"/>
      <c r="L400" s="29"/>
      <c r="M400" s="371" t="str">
        <f t="shared" si="168"/>
        <v/>
      </c>
      <c r="N400" s="371" t="str">
        <f t="shared" si="169"/>
        <v>◄</v>
      </c>
      <c r="O400" s="56"/>
      <c r="P400" s="54"/>
      <c r="Q400" s="371" t="str">
        <f t="shared" si="170"/>
        <v/>
      </c>
      <c r="R400" s="371" t="str">
        <f t="shared" si="171"/>
        <v>◄</v>
      </c>
      <c r="S400" s="55"/>
      <c r="T400" s="54"/>
      <c r="U400" s="370"/>
      <c r="V400" s="52"/>
      <c r="W400" s="369">
        <f t="shared" si="172"/>
        <v>0</v>
      </c>
      <c r="X400" s="368">
        <f t="shared" si="173"/>
        <v>0</v>
      </c>
      <c r="Y400" s="49"/>
      <c r="Z400" s="367">
        <f t="shared" si="174"/>
        <v>0</v>
      </c>
      <c r="AA400" s="366">
        <f t="shared" si="175"/>
        <v>0</v>
      </c>
      <c r="AB400" s="16" t="s">
        <v>0</v>
      </c>
      <c r="AC400" s="1"/>
      <c r="AD400" s="1"/>
      <c r="AE400" s="1"/>
      <c r="AF400" s="1"/>
      <c r="AG400" s="284"/>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row>
    <row r="401" spans="1:64" s="283" customFormat="1" ht="13.8" x14ac:dyDescent="0.25">
      <c r="A401" s="413"/>
      <c r="B401" s="37"/>
      <c r="C401" s="377"/>
      <c r="D401" s="376" t="s">
        <v>2985</v>
      </c>
      <c r="E401" s="375"/>
      <c r="F401" s="374" t="s">
        <v>1507</v>
      </c>
      <c r="G401" s="373">
        <v>0.8</v>
      </c>
      <c r="H401" s="372" t="s">
        <v>2986</v>
      </c>
      <c r="I401" s="31"/>
      <c r="J401" s="30"/>
      <c r="K401" s="30"/>
      <c r="L401" s="29"/>
      <c r="M401" s="371" t="str">
        <f t="shared" si="168"/>
        <v/>
      </c>
      <c r="N401" s="371" t="str">
        <f t="shared" si="169"/>
        <v>◄</v>
      </c>
      <c r="O401" s="56"/>
      <c r="P401" s="54"/>
      <c r="Q401" s="371" t="str">
        <f t="shared" si="170"/>
        <v/>
      </c>
      <c r="R401" s="371" t="str">
        <f t="shared" si="171"/>
        <v>◄</v>
      </c>
      <c r="S401" s="55"/>
      <c r="T401" s="54"/>
      <c r="U401" s="370"/>
      <c r="V401" s="52"/>
      <c r="W401" s="369">
        <f t="shared" si="172"/>
        <v>0</v>
      </c>
      <c r="X401" s="368">
        <f t="shared" si="173"/>
        <v>0</v>
      </c>
      <c r="Y401" s="49"/>
      <c r="Z401" s="367">
        <f t="shared" si="174"/>
        <v>0</v>
      </c>
      <c r="AA401" s="366">
        <f t="shared" si="175"/>
        <v>0</v>
      </c>
      <c r="AB401" s="16" t="s">
        <v>0</v>
      </c>
      <c r="AC401" s="1"/>
      <c r="AD401" s="1"/>
      <c r="AE401" s="1"/>
      <c r="AF401" s="1"/>
      <c r="AG401" s="284"/>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row>
    <row r="402" spans="1:64" s="283" customFormat="1" ht="13.8" x14ac:dyDescent="0.25">
      <c r="A402" s="413">
        <v>1</v>
      </c>
      <c r="B402" s="37"/>
      <c r="C402" s="377"/>
      <c r="D402" s="376" t="s">
        <v>2975</v>
      </c>
      <c r="E402" s="375"/>
      <c r="F402" s="374" t="s">
        <v>1507</v>
      </c>
      <c r="G402" s="373">
        <v>0.5</v>
      </c>
      <c r="H402" s="372" t="s">
        <v>2976</v>
      </c>
      <c r="I402" s="31" t="s">
        <v>2977</v>
      </c>
      <c r="J402" s="30"/>
      <c r="K402" s="30"/>
      <c r="L402" s="29"/>
      <c r="M402" s="371" t="str">
        <f t="shared" si="168"/>
        <v/>
      </c>
      <c r="N402" s="371" t="str">
        <f t="shared" si="169"/>
        <v>◄</v>
      </c>
      <c r="O402" s="56"/>
      <c r="P402" s="54"/>
      <c r="Q402" s="371" t="str">
        <f t="shared" si="170"/>
        <v/>
      </c>
      <c r="R402" s="371" t="str">
        <f t="shared" si="171"/>
        <v>◄</v>
      </c>
      <c r="S402" s="55"/>
      <c r="T402" s="54"/>
      <c r="U402" s="370"/>
      <c r="V402" s="52"/>
      <c r="W402" s="369">
        <f t="shared" si="172"/>
        <v>0</v>
      </c>
      <c r="X402" s="368">
        <f t="shared" si="173"/>
        <v>0</v>
      </c>
      <c r="Y402" s="49"/>
      <c r="Z402" s="367">
        <f t="shared" si="174"/>
        <v>0</v>
      </c>
      <c r="AA402" s="366">
        <f t="shared" si="175"/>
        <v>0</v>
      </c>
      <c r="AB402" s="16" t="s">
        <v>0</v>
      </c>
      <c r="AC402" s="1"/>
      <c r="AD402" s="1"/>
      <c r="AE402" s="1"/>
      <c r="AF402" s="1"/>
      <c r="AG402" s="284"/>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row>
    <row r="403" spans="1:64" s="283" customFormat="1" ht="13.8" x14ac:dyDescent="0.25">
      <c r="A403" s="413"/>
      <c r="B403" s="37"/>
      <c r="C403" s="377"/>
      <c r="D403" s="376" t="s">
        <v>2978</v>
      </c>
      <c r="E403" s="375"/>
      <c r="F403" s="374" t="s">
        <v>1507</v>
      </c>
      <c r="G403" s="373">
        <v>0.5</v>
      </c>
      <c r="H403" s="372" t="s">
        <v>2979</v>
      </c>
      <c r="I403" s="31" t="s">
        <v>2980</v>
      </c>
      <c r="J403" s="30"/>
      <c r="K403" s="30"/>
      <c r="L403" s="29"/>
      <c r="M403" s="371" t="str">
        <f t="shared" si="168"/>
        <v/>
      </c>
      <c r="N403" s="371" t="str">
        <f t="shared" si="169"/>
        <v>◄</v>
      </c>
      <c r="O403" s="56"/>
      <c r="P403" s="54"/>
      <c r="Q403" s="371" t="str">
        <f t="shared" si="170"/>
        <v/>
      </c>
      <c r="R403" s="371" t="str">
        <f t="shared" si="171"/>
        <v>◄</v>
      </c>
      <c r="S403" s="55"/>
      <c r="T403" s="54"/>
      <c r="U403" s="370"/>
      <c r="V403" s="52"/>
      <c r="W403" s="369">
        <f t="shared" si="172"/>
        <v>0</v>
      </c>
      <c r="X403" s="368">
        <f t="shared" si="173"/>
        <v>0</v>
      </c>
      <c r="Y403" s="49"/>
      <c r="Z403" s="367">
        <f t="shared" si="174"/>
        <v>0</v>
      </c>
      <c r="AA403" s="366">
        <f t="shared" si="175"/>
        <v>0</v>
      </c>
      <c r="AB403" s="16" t="s">
        <v>0</v>
      </c>
      <c r="AC403" s="1"/>
      <c r="AD403" s="1"/>
      <c r="AE403" s="1"/>
      <c r="AF403" s="1"/>
      <c r="AG403" s="284"/>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row>
    <row r="404" spans="1:64" s="283" customFormat="1" ht="13.8" x14ac:dyDescent="0.25">
      <c r="A404" s="413"/>
      <c r="B404" s="37"/>
      <c r="C404" s="377"/>
      <c r="D404" s="376" t="s">
        <v>2987</v>
      </c>
      <c r="E404" s="375"/>
      <c r="F404" s="374" t="s">
        <v>1507</v>
      </c>
      <c r="G404" s="373">
        <v>1</v>
      </c>
      <c r="H404" s="372" t="s">
        <v>2988</v>
      </c>
      <c r="I404" s="31"/>
      <c r="J404" s="30"/>
      <c r="K404" s="30"/>
      <c r="L404" s="29"/>
      <c r="M404" s="371" t="str">
        <f t="shared" si="168"/>
        <v/>
      </c>
      <c r="N404" s="371" t="str">
        <f t="shared" si="169"/>
        <v>◄</v>
      </c>
      <c r="O404" s="56"/>
      <c r="P404" s="54"/>
      <c r="Q404" s="371" t="str">
        <f t="shared" si="170"/>
        <v/>
      </c>
      <c r="R404" s="371" t="str">
        <f t="shared" si="171"/>
        <v>◄</v>
      </c>
      <c r="S404" s="55"/>
      <c r="T404" s="54"/>
      <c r="U404" s="370"/>
      <c r="V404" s="52"/>
      <c r="W404" s="369">
        <f t="shared" si="172"/>
        <v>0</v>
      </c>
      <c r="X404" s="368">
        <f t="shared" si="173"/>
        <v>0</v>
      </c>
      <c r="Y404" s="49"/>
      <c r="Z404" s="367">
        <f t="shared" si="174"/>
        <v>0</v>
      </c>
      <c r="AA404" s="366">
        <f t="shared" si="175"/>
        <v>0</v>
      </c>
      <c r="AB404" s="16" t="s">
        <v>0</v>
      </c>
      <c r="AC404" s="1"/>
      <c r="AD404" s="1"/>
      <c r="AE404" s="1"/>
      <c r="AF404" s="1"/>
      <c r="AG404" s="284"/>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row>
    <row r="405" spans="1:64" s="283" customFormat="1" ht="13.8" x14ac:dyDescent="0.25">
      <c r="A405" s="413"/>
      <c r="B405" s="37"/>
      <c r="C405" s="377"/>
      <c r="D405" s="376" t="s">
        <v>2989</v>
      </c>
      <c r="E405" s="375"/>
      <c r="F405" s="374" t="s">
        <v>1507</v>
      </c>
      <c r="G405" s="373">
        <v>2</v>
      </c>
      <c r="H405" s="372" t="s">
        <v>2990</v>
      </c>
      <c r="I405" s="31"/>
      <c r="J405" s="30"/>
      <c r="K405" s="30"/>
      <c r="L405" s="29"/>
      <c r="M405" s="371" t="str">
        <f t="shared" si="168"/>
        <v/>
      </c>
      <c r="N405" s="371" t="str">
        <f t="shared" si="169"/>
        <v>◄</v>
      </c>
      <c r="O405" s="56"/>
      <c r="P405" s="54"/>
      <c r="Q405" s="371" t="str">
        <f t="shared" si="170"/>
        <v/>
      </c>
      <c r="R405" s="371" t="str">
        <f t="shared" si="171"/>
        <v>◄</v>
      </c>
      <c r="S405" s="55"/>
      <c r="T405" s="54"/>
      <c r="U405" s="370"/>
      <c r="V405" s="52"/>
      <c r="W405" s="369">
        <f t="shared" si="172"/>
        <v>0</v>
      </c>
      <c r="X405" s="368">
        <f t="shared" si="173"/>
        <v>0</v>
      </c>
      <c r="Y405" s="49"/>
      <c r="Z405" s="367">
        <f t="shared" si="174"/>
        <v>0</v>
      </c>
      <c r="AA405" s="366">
        <f t="shared" si="175"/>
        <v>0</v>
      </c>
      <c r="AB405" s="16" t="s">
        <v>0</v>
      </c>
      <c r="AC405" s="1"/>
      <c r="AD405" s="1"/>
      <c r="AE405" s="1"/>
      <c r="AF405" s="1"/>
      <c r="AG405" s="284"/>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row>
    <row r="406" spans="1:64" s="283" customFormat="1" ht="13.8" x14ac:dyDescent="0.25">
      <c r="A406" s="413"/>
      <c r="B406" s="37"/>
      <c r="C406" s="377"/>
      <c r="D406" s="376" t="s">
        <v>2991</v>
      </c>
      <c r="E406" s="375"/>
      <c r="F406" s="374" t="s">
        <v>1507</v>
      </c>
      <c r="G406" s="373">
        <v>3</v>
      </c>
      <c r="H406" s="372" t="s">
        <v>2992</v>
      </c>
      <c r="I406" s="31"/>
      <c r="J406" s="30"/>
      <c r="K406" s="30"/>
      <c r="L406" s="29"/>
      <c r="M406" s="371" t="str">
        <f t="shared" si="168"/>
        <v/>
      </c>
      <c r="N406" s="371" t="str">
        <f t="shared" si="169"/>
        <v>◄</v>
      </c>
      <c r="O406" s="56"/>
      <c r="P406" s="54"/>
      <c r="Q406" s="371" t="str">
        <f t="shared" si="170"/>
        <v/>
      </c>
      <c r="R406" s="371" t="str">
        <f t="shared" si="171"/>
        <v>◄</v>
      </c>
      <c r="S406" s="55"/>
      <c r="T406" s="54"/>
      <c r="U406" s="370"/>
      <c r="V406" s="52"/>
      <c r="W406" s="369">
        <f t="shared" si="172"/>
        <v>0</v>
      </c>
      <c r="X406" s="368">
        <f t="shared" si="173"/>
        <v>0</v>
      </c>
      <c r="Y406" s="49"/>
      <c r="Z406" s="367">
        <f t="shared" si="174"/>
        <v>0</v>
      </c>
      <c r="AA406" s="366">
        <f t="shared" si="175"/>
        <v>0</v>
      </c>
      <c r="AB406" s="16" t="s">
        <v>0</v>
      </c>
      <c r="AC406" s="1"/>
      <c r="AD406" s="1"/>
      <c r="AE406" s="1"/>
      <c r="AF406" s="1"/>
      <c r="AG406" s="284"/>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row>
    <row r="407" spans="1:64" s="283" customFormat="1" ht="13.8" x14ac:dyDescent="0.25">
      <c r="A407" s="413"/>
      <c r="B407" s="37"/>
      <c r="C407" s="377"/>
      <c r="D407" s="376" t="s">
        <v>2993</v>
      </c>
      <c r="E407" s="375"/>
      <c r="F407" s="374" t="s">
        <v>1507</v>
      </c>
      <c r="G407" s="373">
        <v>4</v>
      </c>
      <c r="H407" s="372" t="s">
        <v>2994</v>
      </c>
      <c r="I407" s="31"/>
      <c r="J407" s="30"/>
      <c r="K407" s="30"/>
      <c r="L407" s="29"/>
      <c r="M407" s="371" t="str">
        <f t="shared" si="168"/>
        <v/>
      </c>
      <c r="N407" s="371" t="str">
        <f t="shared" si="169"/>
        <v>◄</v>
      </c>
      <c r="O407" s="56"/>
      <c r="P407" s="54"/>
      <c r="Q407" s="371" t="str">
        <f t="shared" si="170"/>
        <v/>
      </c>
      <c r="R407" s="371" t="str">
        <f t="shared" si="171"/>
        <v>◄</v>
      </c>
      <c r="S407" s="55"/>
      <c r="T407" s="54"/>
      <c r="U407" s="370"/>
      <c r="V407" s="52"/>
      <c r="W407" s="369">
        <f t="shared" si="172"/>
        <v>0</v>
      </c>
      <c r="X407" s="368">
        <f t="shared" si="173"/>
        <v>0</v>
      </c>
      <c r="Y407" s="49"/>
      <c r="Z407" s="367">
        <f t="shared" si="174"/>
        <v>0</v>
      </c>
      <c r="AA407" s="366">
        <f t="shared" si="175"/>
        <v>0</v>
      </c>
      <c r="AB407" s="16" t="s">
        <v>0</v>
      </c>
      <c r="AC407" s="1"/>
      <c r="AD407" s="1"/>
      <c r="AE407" s="1"/>
      <c r="AF407" s="1"/>
      <c r="AG407" s="284"/>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row>
    <row r="408" spans="1:64" s="283" customFormat="1" ht="13.8" x14ac:dyDescent="0.25">
      <c r="A408" s="413"/>
      <c r="B408" s="37"/>
      <c r="C408" s="377"/>
      <c r="D408" s="376" t="s">
        <v>2995</v>
      </c>
      <c r="E408" s="375"/>
      <c r="F408" s="374" t="s">
        <v>1507</v>
      </c>
      <c r="G408" s="373">
        <v>5</v>
      </c>
      <c r="H408" s="372" t="s">
        <v>2996</v>
      </c>
      <c r="I408" s="31"/>
      <c r="J408" s="30"/>
      <c r="K408" s="30"/>
      <c r="L408" s="29"/>
      <c r="M408" s="371" t="str">
        <f t="shared" si="168"/>
        <v/>
      </c>
      <c r="N408" s="371" t="str">
        <f t="shared" si="169"/>
        <v>◄</v>
      </c>
      <c r="O408" s="56"/>
      <c r="P408" s="54"/>
      <c r="Q408" s="371" t="str">
        <f t="shared" si="170"/>
        <v/>
      </c>
      <c r="R408" s="371" t="str">
        <f t="shared" si="171"/>
        <v>◄</v>
      </c>
      <c r="S408" s="55"/>
      <c r="T408" s="54"/>
      <c r="U408" s="370"/>
      <c r="V408" s="52"/>
      <c r="W408" s="369">
        <f t="shared" si="172"/>
        <v>0</v>
      </c>
      <c r="X408" s="368">
        <f t="shared" si="173"/>
        <v>0</v>
      </c>
      <c r="Y408" s="49"/>
      <c r="Z408" s="367">
        <f t="shared" si="174"/>
        <v>0</v>
      </c>
      <c r="AA408" s="366">
        <f t="shared" si="175"/>
        <v>0</v>
      </c>
      <c r="AB408" s="16" t="s">
        <v>0</v>
      </c>
      <c r="AC408" s="1"/>
      <c r="AD408" s="1"/>
      <c r="AE408" s="1"/>
      <c r="AF408" s="1"/>
      <c r="AG408" s="284"/>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row>
    <row r="409" spans="1:64" s="283" customFormat="1" ht="13.8" x14ac:dyDescent="0.25">
      <c r="A409" s="413"/>
      <c r="B409" s="37"/>
      <c r="C409" s="377"/>
      <c r="D409" s="376" t="s">
        <v>2997</v>
      </c>
      <c r="E409" s="375"/>
      <c r="F409" s="374" t="s">
        <v>1507</v>
      </c>
      <c r="G409" s="373">
        <v>6</v>
      </c>
      <c r="H409" s="372" t="s">
        <v>2998</v>
      </c>
      <c r="I409" s="31"/>
      <c r="J409" s="30"/>
      <c r="K409" s="30"/>
      <c r="L409" s="29"/>
      <c r="M409" s="371" t="str">
        <f t="shared" si="168"/>
        <v/>
      </c>
      <c r="N409" s="371" t="str">
        <f t="shared" si="169"/>
        <v>◄</v>
      </c>
      <c r="O409" s="56"/>
      <c r="P409" s="54"/>
      <c r="Q409" s="371" t="str">
        <f t="shared" si="170"/>
        <v/>
      </c>
      <c r="R409" s="371" t="str">
        <f t="shared" si="171"/>
        <v>◄</v>
      </c>
      <c r="S409" s="55"/>
      <c r="T409" s="54"/>
      <c r="U409" s="370"/>
      <c r="V409" s="52"/>
      <c r="W409" s="369">
        <f t="shared" si="172"/>
        <v>0</v>
      </c>
      <c r="X409" s="368">
        <f t="shared" si="173"/>
        <v>0</v>
      </c>
      <c r="Y409" s="49"/>
      <c r="Z409" s="367">
        <f t="shared" si="174"/>
        <v>0</v>
      </c>
      <c r="AA409" s="366">
        <f t="shared" si="175"/>
        <v>0</v>
      </c>
      <c r="AB409" s="16" t="s">
        <v>0</v>
      </c>
      <c r="AC409" s="1"/>
      <c r="AD409" s="1"/>
      <c r="AE409" s="1"/>
      <c r="AF409" s="1"/>
      <c r="AG409" s="284"/>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row>
    <row r="410" spans="1:64" s="283" customFormat="1" ht="13.8" x14ac:dyDescent="0.25">
      <c r="A410" s="413"/>
      <c r="B410" s="37"/>
      <c r="C410" s="377"/>
      <c r="D410" s="376" t="s">
        <v>2999</v>
      </c>
      <c r="E410" s="375"/>
      <c r="F410" s="374" t="s">
        <v>1507</v>
      </c>
      <c r="G410" s="373">
        <v>7</v>
      </c>
      <c r="H410" s="372" t="s">
        <v>3000</v>
      </c>
      <c r="I410" s="31"/>
      <c r="J410" s="30"/>
      <c r="K410" s="30"/>
      <c r="L410" s="29"/>
      <c r="M410" s="371" t="str">
        <f t="shared" si="168"/>
        <v/>
      </c>
      <c r="N410" s="371" t="str">
        <f t="shared" si="169"/>
        <v>◄</v>
      </c>
      <c r="O410" s="56"/>
      <c r="P410" s="54"/>
      <c r="Q410" s="371" t="str">
        <f t="shared" si="170"/>
        <v/>
      </c>
      <c r="R410" s="371" t="str">
        <f t="shared" si="171"/>
        <v>◄</v>
      </c>
      <c r="S410" s="55"/>
      <c r="T410" s="54"/>
      <c r="U410" s="370"/>
      <c r="V410" s="52"/>
      <c r="W410" s="369">
        <f t="shared" si="172"/>
        <v>0</v>
      </c>
      <c r="X410" s="368">
        <f t="shared" si="173"/>
        <v>0</v>
      </c>
      <c r="Y410" s="49"/>
      <c r="Z410" s="367">
        <f t="shared" si="174"/>
        <v>0</v>
      </c>
      <c r="AA410" s="366">
        <f t="shared" si="175"/>
        <v>0</v>
      </c>
      <c r="AB410" s="16" t="s">
        <v>0</v>
      </c>
      <c r="AC410" s="1"/>
      <c r="AD410" s="1"/>
      <c r="AE410" s="1"/>
      <c r="AF410" s="1"/>
      <c r="AG410" s="284"/>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row>
    <row r="411" spans="1:64" s="283" customFormat="1" ht="13.8" x14ac:dyDescent="0.25">
      <c r="A411" s="413"/>
      <c r="B411" s="37"/>
      <c r="C411" s="377"/>
      <c r="D411" s="376" t="s">
        <v>3001</v>
      </c>
      <c r="E411" s="375"/>
      <c r="F411" s="374" t="s">
        <v>1507</v>
      </c>
      <c r="G411" s="373">
        <v>8</v>
      </c>
      <c r="H411" s="372" t="s">
        <v>3002</v>
      </c>
      <c r="I411" s="31"/>
      <c r="J411" s="30"/>
      <c r="K411" s="30"/>
      <c r="L411" s="29"/>
      <c r="M411" s="371" t="str">
        <f t="shared" si="168"/>
        <v/>
      </c>
      <c r="N411" s="371" t="str">
        <f t="shared" si="169"/>
        <v>◄</v>
      </c>
      <c r="O411" s="56"/>
      <c r="P411" s="54"/>
      <c r="Q411" s="371" t="str">
        <f t="shared" si="170"/>
        <v/>
      </c>
      <c r="R411" s="371" t="str">
        <f t="shared" si="171"/>
        <v>◄</v>
      </c>
      <c r="S411" s="55"/>
      <c r="T411" s="54"/>
      <c r="U411" s="370"/>
      <c r="V411" s="52"/>
      <c r="W411" s="369">
        <f t="shared" si="172"/>
        <v>0</v>
      </c>
      <c r="X411" s="368">
        <f t="shared" si="173"/>
        <v>0</v>
      </c>
      <c r="Y411" s="49"/>
      <c r="Z411" s="367">
        <f t="shared" si="174"/>
        <v>0</v>
      </c>
      <c r="AA411" s="366">
        <f t="shared" si="175"/>
        <v>0</v>
      </c>
      <c r="AB411" s="16" t="s">
        <v>0</v>
      </c>
      <c r="AC411" s="1"/>
      <c r="AD411" s="1"/>
      <c r="AE411" s="1"/>
      <c r="AF411" s="1"/>
      <c r="AG411" s="284"/>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row>
    <row r="412" spans="1:64" s="283" customFormat="1" ht="13.8" x14ac:dyDescent="0.25">
      <c r="A412" s="413"/>
      <c r="B412" s="37"/>
      <c r="C412" s="377"/>
      <c r="D412" s="376" t="s">
        <v>3003</v>
      </c>
      <c r="E412" s="375"/>
      <c r="F412" s="374" t="s">
        <v>1507</v>
      </c>
      <c r="G412" s="373">
        <v>9</v>
      </c>
      <c r="H412" s="372" t="s">
        <v>3004</v>
      </c>
      <c r="I412" s="31"/>
      <c r="J412" s="30"/>
      <c r="K412" s="30"/>
      <c r="L412" s="29"/>
      <c r="M412" s="371" t="str">
        <f t="shared" si="168"/>
        <v/>
      </c>
      <c r="N412" s="371" t="str">
        <f t="shared" si="169"/>
        <v>◄</v>
      </c>
      <c r="O412" s="56"/>
      <c r="P412" s="54"/>
      <c r="Q412" s="371" t="str">
        <f t="shared" si="170"/>
        <v/>
      </c>
      <c r="R412" s="371" t="str">
        <f t="shared" si="171"/>
        <v>◄</v>
      </c>
      <c r="S412" s="55"/>
      <c r="T412" s="54"/>
      <c r="U412" s="370"/>
      <c r="V412" s="52"/>
      <c r="W412" s="369">
        <f t="shared" si="172"/>
        <v>0</v>
      </c>
      <c r="X412" s="368">
        <f t="shared" si="173"/>
        <v>0</v>
      </c>
      <c r="Y412" s="49"/>
      <c r="Z412" s="367">
        <f t="shared" si="174"/>
        <v>0</v>
      </c>
      <c r="AA412" s="366">
        <f t="shared" si="175"/>
        <v>0</v>
      </c>
      <c r="AB412" s="16" t="s">
        <v>0</v>
      </c>
      <c r="AC412" s="1"/>
      <c r="AD412" s="1"/>
      <c r="AE412" s="1"/>
      <c r="AF412" s="1"/>
      <c r="AG412" s="284"/>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row>
    <row r="413" spans="1:64" s="283" customFormat="1" ht="13.8" x14ac:dyDescent="0.25">
      <c r="A413" s="413"/>
      <c r="B413" s="37"/>
      <c r="C413" s="377"/>
      <c r="D413" s="376" t="s">
        <v>3005</v>
      </c>
      <c r="E413" s="375"/>
      <c r="F413" s="374" t="s">
        <v>1507</v>
      </c>
      <c r="G413" s="373">
        <v>10</v>
      </c>
      <c r="H413" s="372" t="s">
        <v>3006</v>
      </c>
      <c r="I413" s="31"/>
      <c r="J413" s="30"/>
      <c r="K413" s="30"/>
      <c r="L413" s="29"/>
      <c r="M413" s="371" t="str">
        <f t="shared" si="168"/>
        <v/>
      </c>
      <c r="N413" s="371" t="str">
        <f t="shared" si="169"/>
        <v>◄</v>
      </c>
      <c r="O413" s="56"/>
      <c r="P413" s="54"/>
      <c r="Q413" s="371" t="str">
        <f t="shared" si="170"/>
        <v/>
      </c>
      <c r="R413" s="371" t="str">
        <f t="shared" si="171"/>
        <v>◄</v>
      </c>
      <c r="S413" s="55"/>
      <c r="T413" s="54"/>
      <c r="U413" s="370"/>
      <c r="V413" s="52"/>
      <c r="W413" s="369">
        <f t="shared" si="172"/>
        <v>0</v>
      </c>
      <c r="X413" s="368">
        <f t="shared" si="173"/>
        <v>0</v>
      </c>
      <c r="Y413" s="49"/>
      <c r="Z413" s="367">
        <f t="shared" si="174"/>
        <v>0</v>
      </c>
      <c r="AA413" s="366">
        <f t="shared" si="175"/>
        <v>0</v>
      </c>
      <c r="AB413" s="16" t="s">
        <v>0</v>
      </c>
      <c r="AC413" s="1"/>
      <c r="AD413" s="1"/>
      <c r="AE413" s="1"/>
      <c r="AF413" s="1"/>
      <c r="AG413" s="284"/>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row>
    <row r="414" spans="1:64" s="283" customFormat="1" ht="13.8" x14ac:dyDescent="0.25">
      <c r="A414" s="413">
        <v>1</v>
      </c>
      <c r="B414" s="37"/>
      <c r="C414" s="377"/>
      <c r="D414" s="376" t="s">
        <v>3007</v>
      </c>
      <c r="E414" s="375"/>
      <c r="F414" s="374" t="s">
        <v>1507</v>
      </c>
      <c r="G414" s="373">
        <v>10</v>
      </c>
      <c r="H414" s="372" t="s">
        <v>3008</v>
      </c>
      <c r="I414" s="31" t="s">
        <v>3009</v>
      </c>
      <c r="J414" s="30"/>
      <c r="K414" s="30"/>
      <c r="L414" s="29"/>
      <c r="M414" s="371" t="str">
        <f t="shared" si="168"/>
        <v/>
      </c>
      <c r="N414" s="371" t="str">
        <f t="shared" si="169"/>
        <v>◄</v>
      </c>
      <c r="O414" s="56"/>
      <c r="P414" s="54"/>
      <c r="Q414" s="371" t="str">
        <f t="shared" si="170"/>
        <v/>
      </c>
      <c r="R414" s="371" t="str">
        <f t="shared" si="171"/>
        <v>◄</v>
      </c>
      <c r="S414" s="55"/>
      <c r="T414" s="54"/>
      <c r="U414" s="370"/>
      <c r="V414" s="52"/>
      <c r="W414" s="369">
        <f t="shared" si="172"/>
        <v>0</v>
      </c>
      <c r="X414" s="368">
        <f t="shared" si="173"/>
        <v>0</v>
      </c>
      <c r="Y414" s="49"/>
      <c r="Z414" s="367">
        <f t="shared" si="174"/>
        <v>0</v>
      </c>
      <c r="AA414" s="366">
        <f t="shared" si="175"/>
        <v>0</v>
      </c>
      <c r="AB414" s="16" t="s">
        <v>0</v>
      </c>
      <c r="AC414" s="1"/>
      <c r="AD414" s="1"/>
      <c r="AE414" s="1"/>
      <c r="AF414" s="1"/>
      <c r="AG414" s="284"/>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row>
    <row r="415" spans="1:64" s="283" customFormat="1" ht="13.8" x14ac:dyDescent="0.25">
      <c r="A415" s="413"/>
      <c r="B415" s="37"/>
      <c r="C415" s="377"/>
      <c r="D415" s="376" t="s">
        <v>3010</v>
      </c>
      <c r="E415" s="375"/>
      <c r="F415" s="374" t="s">
        <v>1507</v>
      </c>
      <c r="G415" s="373">
        <v>10</v>
      </c>
      <c r="H415" s="372" t="s">
        <v>3011</v>
      </c>
      <c r="I415" s="31"/>
      <c r="J415" s="30"/>
      <c r="K415" s="30"/>
      <c r="L415" s="29"/>
      <c r="M415" s="371" t="str">
        <f t="shared" si="168"/>
        <v/>
      </c>
      <c r="N415" s="371" t="str">
        <f t="shared" si="169"/>
        <v>◄</v>
      </c>
      <c r="O415" s="56"/>
      <c r="P415" s="54"/>
      <c r="Q415" s="371" t="str">
        <f t="shared" si="170"/>
        <v/>
      </c>
      <c r="R415" s="371" t="str">
        <f t="shared" si="171"/>
        <v>◄</v>
      </c>
      <c r="S415" s="55"/>
      <c r="T415" s="54"/>
      <c r="U415" s="370"/>
      <c r="V415" s="52"/>
      <c r="W415" s="369">
        <f t="shared" si="172"/>
        <v>0</v>
      </c>
      <c r="X415" s="368">
        <f t="shared" si="173"/>
        <v>0</v>
      </c>
      <c r="Y415" s="49"/>
      <c r="Z415" s="367">
        <f t="shared" si="174"/>
        <v>0</v>
      </c>
      <c r="AA415" s="366">
        <f t="shared" si="175"/>
        <v>0</v>
      </c>
      <c r="AB415" s="16" t="s">
        <v>0</v>
      </c>
      <c r="AC415" s="1"/>
      <c r="AD415" s="1"/>
      <c r="AE415" s="1"/>
      <c r="AF415" s="1"/>
      <c r="AG415" s="284"/>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row>
    <row r="416" spans="1:64" s="283" customFormat="1" ht="13.8" x14ac:dyDescent="0.25">
      <c r="A416" s="413">
        <v>1</v>
      </c>
      <c r="B416" s="37"/>
      <c r="C416" s="377"/>
      <c r="D416" s="376" t="s">
        <v>3012</v>
      </c>
      <c r="E416" s="375"/>
      <c r="F416" s="374" t="s">
        <v>1507</v>
      </c>
      <c r="G416" s="373">
        <v>10</v>
      </c>
      <c r="H416" s="372" t="s">
        <v>3013</v>
      </c>
      <c r="I416" s="31" t="s">
        <v>3009</v>
      </c>
      <c r="J416" s="30"/>
      <c r="K416" s="30"/>
      <c r="L416" s="29"/>
      <c r="M416" s="371" t="str">
        <f t="shared" si="168"/>
        <v/>
      </c>
      <c r="N416" s="371" t="str">
        <f t="shared" si="169"/>
        <v>◄</v>
      </c>
      <c r="O416" s="56"/>
      <c r="P416" s="54"/>
      <c r="Q416" s="371" t="str">
        <f t="shared" si="170"/>
        <v/>
      </c>
      <c r="R416" s="371" t="str">
        <f t="shared" si="171"/>
        <v>◄</v>
      </c>
      <c r="S416" s="55"/>
      <c r="T416" s="54"/>
      <c r="U416" s="370"/>
      <c r="V416" s="52"/>
      <c r="W416" s="369">
        <f t="shared" si="172"/>
        <v>0</v>
      </c>
      <c r="X416" s="368">
        <f t="shared" si="173"/>
        <v>0</v>
      </c>
      <c r="Y416" s="49"/>
      <c r="Z416" s="367">
        <f t="shared" si="174"/>
        <v>0</v>
      </c>
      <c r="AA416" s="366">
        <f t="shared" si="175"/>
        <v>0</v>
      </c>
      <c r="AB416" s="16" t="s">
        <v>0</v>
      </c>
      <c r="AC416" s="1"/>
      <c r="AD416" s="1"/>
      <c r="AE416" s="1"/>
      <c r="AF416" s="1"/>
      <c r="AG416" s="284"/>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row>
    <row r="417" spans="1:64" s="283" customFormat="1" ht="13.8" x14ac:dyDescent="0.25">
      <c r="A417" s="413"/>
      <c r="B417" s="37"/>
      <c r="C417" s="377"/>
      <c r="D417" s="376" t="s">
        <v>3014</v>
      </c>
      <c r="E417" s="375"/>
      <c r="F417" s="374" t="s">
        <v>1507</v>
      </c>
      <c r="G417" s="373">
        <v>20</v>
      </c>
      <c r="H417" s="372" t="s">
        <v>3015</v>
      </c>
      <c r="I417" s="31"/>
      <c r="J417" s="30"/>
      <c r="K417" s="30"/>
      <c r="L417" s="29"/>
      <c r="M417" s="371" t="str">
        <f t="shared" si="168"/>
        <v/>
      </c>
      <c r="N417" s="371" t="str">
        <f t="shared" si="169"/>
        <v>◄</v>
      </c>
      <c r="O417" s="56"/>
      <c r="P417" s="54"/>
      <c r="Q417" s="371" t="str">
        <f t="shared" si="170"/>
        <v/>
      </c>
      <c r="R417" s="371" t="str">
        <f t="shared" si="171"/>
        <v>◄</v>
      </c>
      <c r="S417" s="55"/>
      <c r="T417" s="54"/>
      <c r="U417" s="370"/>
      <c r="V417" s="52"/>
      <c r="W417" s="369">
        <f t="shared" si="172"/>
        <v>0</v>
      </c>
      <c r="X417" s="368">
        <f t="shared" si="173"/>
        <v>0</v>
      </c>
      <c r="Y417" s="49"/>
      <c r="Z417" s="367">
        <f t="shared" si="174"/>
        <v>0</v>
      </c>
      <c r="AA417" s="366">
        <f t="shared" si="175"/>
        <v>0</v>
      </c>
      <c r="AB417" s="16" t="s">
        <v>0</v>
      </c>
      <c r="AC417" s="1"/>
      <c r="AD417" s="1"/>
      <c r="AE417" s="1"/>
      <c r="AF417" s="1"/>
      <c r="AG417" s="284"/>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row>
    <row r="418" spans="1:64" s="283" customFormat="1" ht="13.8" x14ac:dyDescent="0.25">
      <c r="A418" s="413">
        <v>1</v>
      </c>
      <c r="B418" s="37"/>
      <c r="C418" s="377"/>
      <c r="D418" s="376" t="s">
        <v>3016</v>
      </c>
      <c r="E418" s="375"/>
      <c r="F418" s="374" t="s">
        <v>1507</v>
      </c>
      <c r="G418" s="373">
        <v>20</v>
      </c>
      <c r="H418" s="372" t="s">
        <v>3017</v>
      </c>
      <c r="I418" s="31" t="s">
        <v>3018</v>
      </c>
      <c r="J418" s="30"/>
      <c r="K418" s="30"/>
      <c r="L418" s="29"/>
      <c r="M418" s="371" t="str">
        <f t="shared" si="168"/>
        <v/>
      </c>
      <c r="N418" s="371" t="str">
        <f t="shared" si="169"/>
        <v>◄</v>
      </c>
      <c r="O418" s="56"/>
      <c r="P418" s="54"/>
      <c r="Q418" s="371" t="str">
        <f t="shared" si="170"/>
        <v/>
      </c>
      <c r="R418" s="371" t="str">
        <f t="shared" si="171"/>
        <v>◄</v>
      </c>
      <c r="S418" s="55"/>
      <c r="T418" s="54"/>
      <c r="U418" s="370"/>
      <c r="V418" s="52"/>
      <c r="W418" s="369">
        <f t="shared" si="172"/>
        <v>0</v>
      </c>
      <c r="X418" s="368">
        <f t="shared" si="173"/>
        <v>0</v>
      </c>
      <c r="Y418" s="49"/>
      <c r="Z418" s="367">
        <f t="shared" si="174"/>
        <v>0</v>
      </c>
      <c r="AA418" s="366">
        <f t="shared" si="175"/>
        <v>0</v>
      </c>
      <c r="AB418" s="16" t="s">
        <v>0</v>
      </c>
      <c r="AC418" s="1"/>
      <c r="AD418" s="1"/>
      <c r="AE418" s="1"/>
      <c r="AF418" s="1"/>
      <c r="AG418" s="284"/>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row>
    <row r="419" spans="1:64" s="283" customFormat="1" ht="13.8" x14ac:dyDescent="0.25">
      <c r="A419" s="413"/>
      <c r="B419" s="37"/>
      <c r="C419" s="377"/>
      <c r="D419" s="376" t="s">
        <v>3019</v>
      </c>
      <c r="E419" s="375"/>
      <c r="F419" s="374" t="s">
        <v>1507</v>
      </c>
      <c r="G419" s="373">
        <v>30</v>
      </c>
      <c r="H419" s="372" t="s">
        <v>3020</v>
      </c>
      <c r="I419" s="31"/>
      <c r="J419" s="30"/>
      <c r="K419" s="30"/>
      <c r="L419" s="29"/>
      <c r="M419" s="371" t="str">
        <f t="shared" si="168"/>
        <v/>
      </c>
      <c r="N419" s="371" t="str">
        <f t="shared" si="169"/>
        <v>◄</v>
      </c>
      <c r="O419" s="56"/>
      <c r="P419" s="54"/>
      <c r="Q419" s="371" t="str">
        <f t="shared" si="170"/>
        <v/>
      </c>
      <c r="R419" s="371" t="str">
        <f t="shared" si="171"/>
        <v>◄</v>
      </c>
      <c r="S419" s="55"/>
      <c r="T419" s="54"/>
      <c r="U419" s="370"/>
      <c r="V419" s="52"/>
      <c r="W419" s="369">
        <f t="shared" si="172"/>
        <v>0</v>
      </c>
      <c r="X419" s="368">
        <f t="shared" si="173"/>
        <v>0</v>
      </c>
      <c r="Y419" s="49"/>
      <c r="Z419" s="367">
        <f t="shared" si="174"/>
        <v>0</v>
      </c>
      <c r="AA419" s="366">
        <f t="shared" si="175"/>
        <v>0</v>
      </c>
      <c r="AB419" s="16" t="s">
        <v>0</v>
      </c>
      <c r="AC419" s="1"/>
      <c r="AD419" s="1"/>
      <c r="AE419" s="1"/>
      <c r="AF419" s="1"/>
      <c r="AG419" s="284"/>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row>
    <row r="420" spans="1:64" s="283" customFormat="1" ht="13.8" x14ac:dyDescent="0.25">
      <c r="A420" s="413"/>
      <c r="B420" s="37"/>
      <c r="C420" s="377"/>
      <c r="D420" s="376" t="s">
        <v>3021</v>
      </c>
      <c r="E420" s="375"/>
      <c r="F420" s="374" t="s">
        <v>1507</v>
      </c>
      <c r="G420" s="373">
        <v>40</v>
      </c>
      <c r="H420" s="372" t="s">
        <v>3022</v>
      </c>
      <c r="I420" s="31"/>
      <c r="J420" s="30"/>
      <c r="K420" s="30"/>
      <c r="L420" s="29"/>
      <c r="M420" s="371" t="str">
        <f t="shared" si="168"/>
        <v/>
      </c>
      <c r="N420" s="371" t="str">
        <f t="shared" si="169"/>
        <v>◄</v>
      </c>
      <c r="O420" s="56"/>
      <c r="P420" s="54"/>
      <c r="Q420" s="371" t="str">
        <f t="shared" si="170"/>
        <v/>
      </c>
      <c r="R420" s="371" t="str">
        <f t="shared" si="171"/>
        <v>◄</v>
      </c>
      <c r="S420" s="55"/>
      <c r="T420" s="54"/>
      <c r="U420" s="370"/>
      <c r="V420" s="52"/>
      <c r="W420" s="369">
        <f t="shared" si="172"/>
        <v>0</v>
      </c>
      <c r="X420" s="368">
        <f t="shared" si="173"/>
        <v>0</v>
      </c>
      <c r="Y420" s="49"/>
      <c r="Z420" s="367">
        <f t="shared" si="174"/>
        <v>0</v>
      </c>
      <c r="AA420" s="366">
        <f t="shared" si="175"/>
        <v>0</v>
      </c>
      <c r="AB420" s="16" t="s">
        <v>0</v>
      </c>
      <c r="AC420" s="1"/>
      <c r="AD420" s="1"/>
      <c r="AE420" s="1"/>
      <c r="AF420" s="1"/>
      <c r="AG420" s="284"/>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row>
    <row r="421" spans="1:64" s="283" customFormat="1" thickBot="1" x14ac:dyDescent="0.3">
      <c r="A421" s="413"/>
      <c r="B421" s="37"/>
      <c r="C421" s="377"/>
      <c r="D421" s="376" t="s">
        <v>3023</v>
      </c>
      <c r="E421" s="375"/>
      <c r="F421" s="374" t="s">
        <v>1507</v>
      </c>
      <c r="G421" s="373">
        <v>50</v>
      </c>
      <c r="H421" s="372" t="s">
        <v>3024</v>
      </c>
      <c r="I421" s="31"/>
      <c r="J421" s="30"/>
      <c r="K421" s="30"/>
      <c r="L421" s="29"/>
      <c r="M421" s="371" t="str">
        <f t="shared" si="168"/>
        <v/>
      </c>
      <c r="N421" s="371" t="str">
        <f t="shared" si="169"/>
        <v>◄</v>
      </c>
      <c r="O421" s="56"/>
      <c r="P421" s="54"/>
      <c r="Q421" s="371" t="str">
        <f t="shared" si="170"/>
        <v/>
      </c>
      <c r="R421" s="371" t="str">
        <f t="shared" si="171"/>
        <v>◄</v>
      </c>
      <c r="S421" s="55"/>
      <c r="T421" s="54"/>
      <c r="U421" s="370"/>
      <c r="V421" s="52"/>
      <c r="W421" s="369">
        <f t="shared" si="172"/>
        <v>0</v>
      </c>
      <c r="X421" s="368">
        <f t="shared" si="173"/>
        <v>0</v>
      </c>
      <c r="Y421" s="49"/>
      <c r="Z421" s="367">
        <f t="shared" si="174"/>
        <v>0</v>
      </c>
      <c r="AA421" s="366">
        <f t="shared" si="175"/>
        <v>0</v>
      </c>
      <c r="AB421" s="16" t="s">
        <v>0</v>
      </c>
      <c r="AC421" s="1"/>
      <c r="AD421" s="1"/>
      <c r="AE421" s="1"/>
      <c r="AF421" s="1"/>
      <c r="AG421" s="284"/>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row>
    <row r="422" spans="1:64" ht="16.8" thickTop="1" thickBot="1" x14ac:dyDescent="0.3">
      <c r="A422" s="365"/>
      <c r="B422" s="14">
        <f>ROWS(B423:B431)-1</f>
        <v>8</v>
      </c>
      <c r="C422" s="186" t="s">
        <v>3025</v>
      </c>
      <c r="D422" s="12"/>
      <c r="E422" s="12"/>
      <c r="F422" s="364"/>
      <c r="G422" s="10"/>
      <c r="H422" s="100"/>
      <c r="I422" s="99">
        <v>16625</v>
      </c>
      <c r="J422" s="99" t="s">
        <v>54</v>
      </c>
      <c r="K422" s="363"/>
      <c r="L422" s="6">
        <v>0</v>
      </c>
      <c r="M422" s="97"/>
      <c r="N422" s="380" t="str">
        <f>IF(COUNTIF(M423:M430,"?")&gt;0,"?",IF(AND(O422="◄",P422="►"),"◄►",IF(O422="◄","◄",IF(P422="►","►",""))))</f>
        <v>◄</v>
      </c>
      <c r="O422" s="43" t="str">
        <f>IF(SUM(O423:O430)+1=ROWS(O423:O430)-COUNTIF(O423:O430,"-"),"","◄")</f>
        <v>◄</v>
      </c>
      <c r="P422" s="42" t="str">
        <f>IF(SUM(P423:P430)&gt;0,"►","")</f>
        <v/>
      </c>
      <c r="Q422" s="45"/>
      <c r="R422" s="380" t="str">
        <f>IF(COUNTIF(Q423:Q430,"?")&gt;0,"?",IF(AND(S422="◄",T422="►"),"◄►",IF(S422="◄","◄",IF(T422="►","►",""))))</f>
        <v>◄</v>
      </c>
      <c r="S422" s="43" t="str">
        <f>IF(SUM(S423:S430)+1=ROWS(S423:S430)-COUNTIF(S423:S430,"-"),"","◄")</f>
        <v>◄</v>
      </c>
      <c r="T422" s="42" t="str">
        <f>IF(SUM(T423:T430)&gt;0,"►","")</f>
        <v/>
      </c>
      <c r="U422" s="61">
        <f>ROWS(U423:U431)-1</f>
        <v>8</v>
      </c>
      <c r="V422" s="41">
        <f>SUM(V423:V430)-V431</f>
        <v>0</v>
      </c>
      <c r="W422" s="94" t="s">
        <v>51</v>
      </c>
      <c r="X422" s="93"/>
      <c r="Y422" s="41">
        <f>SUM(Y423:Y430)-Y431</f>
        <v>0</v>
      </c>
      <c r="Z422" s="94" t="s">
        <v>51</v>
      </c>
      <c r="AA422" s="93"/>
      <c r="AB422" s="5" t="s">
        <v>0</v>
      </c>
      <c r="AC422" s="379"/>
    </row>
    <row r="423" spans="1:64" s="283" customFormat="1" ht="13.2" x14ac:dyDescent="0.25">
      <c r="A423" s="413"/>
      <c r="B423" s="37"/>
      <c r="C423" s="285"/>
      <c r="D423" s="285"/>
      <c r="E423" s="285"/>
      <c r="F423" s="286"/>
      <c r="G423" s="285">
        <v>0</v>
      </c>
      <c r="H423" s="285" t="s">
        <v>3026</v>
      </c>
      <c r="I423" s="285"/>
      <c r="J423" s="285"/>
      <c r="K423" s="285"/>
      <c r="L423" s="285"/>
      <c r="M423" s="285"/>
      <c r="N423" s="285"/>
      <c r="O423" s="285"/>
      <c r="P423" s="285"/>
      <c r="Q423" s="285"/>
      <c r="R423" s="285"/>
      <c r="S423" s="285"/>
      <c r="T423" s="285"/>
      <c r="U423" s="285"/>
      <c r="V423" s="285"/>
      <c r="W423" s="285"/>
      <c r="X423" s="285"/>
      <c r="Y423" s="285"/>
      <c r="Z423" s="285"/>
      <c r="AA423" s="285"/>
      <c r="AB423" s="16" t="s">
        <v>0</v>
      </c>
      <c r="AC423" s="1"/>
      <c r="AD423" s="1"/>
      <c r="AE423" s="1"/>
      <c r="AF423" s="1"/>
      <c r="AG423" s="284"/>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row>
    <row r="424" spans="1:64" s="283" customFormat="1" ht="13.8" x14ac:dyDescent="0.25">
      <c r="A424" s="413"/>
      <c r="B424" s="37"/>
      <c r="C424" s="377"/>
      <c r="D424" s="376" t="s">
        <v>3027</v>
      </c>
      <c r="E424" s="375"/>
      <c r="F424" s="374">
        <v>16625</v>
      </c>
      <c r="G424" s="373">
        <v>3</v>
      </c>
      <c r="H424" s="372" t="s">
        <v>3028</v>
      </c>
      <c r="I424" s="31"/>
      <c r="J424" s="30"/>
      <c r="K424" s="30"/>
      <c r="L424" s="29"/>
      <c r="M424" s="371" t="str">
        <f>IF(N424="?","?","")</f>
        <v/>
      </c>
      <c r="N424" s="371" t="str">
        <f>IF(AND(O424="",P424&gt;0),"?",IF(O424="","◄",IF(P424&gt;=1,"►","")))</f>
        <v>◄</v>
      </c>
      <c r="O424" s="56"/>
      <c r="P424" s="54"/>
      <c r="Q424" s="371" t="str">
        <f>IF(R424="?","?","")</f>
        <v/>
      </c>
      <c r="R424" s="371" t="str">
        <f>IF(AND(S424="",T424&gt;0),"?",IF(S424="","◄",IF(T424&gt;=1,"►","")))</f>
        <v>◄</v>
      </c>
      <c r="S424" s="55"/>
      <c r="T424" s="54"/>
      <c r="U424" s="370"/>
      <c r="V424" s="52"/>
      <c r="W424" s="369">
        <f t="shared" ref="W424:X426" si="176">(O424*V424)</f>
        <v>0</v>
      </c>
      <c r="X424" s="368">
        <f t="shared" si="176"/>
        <v>0</v>
      </c>
      <c r="Y424" s="49"/>
      <c r="Z424" s="367">
        <f t="shared" ref="Z424:AA426" si="177">(S424*Y424)</f>
        <v>0</v>
      </c>
      <c r="AA424" s="366">
        <f t="shared" si="177"/>
        <v>0</v>
      </c>
      <c r="AB424" s="16" t="s">
        <v>0</v>
      </c>
      <c r="AC424" s="1"/>
      <c r="AD424" s="1"/>
      <c r="AE424" s="1"/>
      <c r="AF424" s="1"/>
      <c r="AG424" s="284"/>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row>
    <row r="425" spans="1:64" s="283" customFormat="1" ht="13.8" x14ac:dyDescent="0.25">
      <c r="A425" s="413"/>
      <c r="B425" s="37"/>
      <c r="C425" s="377"/>
      <c r="D425" s="376" t="s">
        <v>3029</v>
      </c>
      <c r="E425" s="375"/>
      <c r="F425" s="374">
        <v>16625</v>
      </c>
      <c r="G425" s="373">
        <v>5</v>
      </c>
      <c r="H425" s="372" t="s">
        <v>3030</v>
      </c>
      <c r="I425" s="31"/>
      <c r="J425" s="30"/>
      <c r="K425" s="30"/>
      <c r="L425" s="29"/>
      <c r="M425" s="371" t="str">
        <f>IF(N425="?","?","")</f>
        <v/>
      </c>
      <c r="N425" s="371" t="str">
        <f>IF(AND(O425="",P425&gt;0),"?",IF(O425="","◄",IF(P425&gt;=1,"►","")))</f>
        <v>◄</v>
      </c>
      <c r="O425" s="56"/>
      <c r="P425" s="54"/>
      <c r="Q425" s="371" t="str">
        <f>IF(R425="?","?","")</f>
        <v/>
      </c>
      <c r="R425" s="371" t="str">
        <f>IF(AND(S425="",T425&gt;0),"?",IF(S425="","◄",IF(T425&gt;=1,"►","")))</f>
        <v>◄</v>
      </c>
      <c r="S425" s="55"/>
      <c r="T425" s="54"/>
      <c r="U425" s="370"/>
      <c r="V425" s="52"/>
      <c r="W425" s="369">
        <f t="shared" si="176"/>
        <v>0</v>
      </c>
      <c r="X425" s="368">
        <f t="shared" si="176"/>
        <v>0</v>
      </c>
      <c r="Y425" s="49"/>
      <c r="Z425" s="367">
        <f t="shared" si="177"/>
        <v>0</v>
      </c>
      <c r="AA425" s="366">
        <f t="shared" si="177"/>
        <v>0</v>
      </c>
      <c r="AB425" s="16" t="s">
        <v>0</v>
      </c>
      <c r="AC425" s="1"/>
      <c r="AD425" s="1"/>
      <c r="AE425" s="1"/>
      <c r="AF425" s="1"/>
      <c r="AG425" s="284"/>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row>
    <row r="426" spans="1:64" s="283" customFormat="1" ht="13.8" x14ac:dyDescent="0.25">
      <c r="A426" s="413"/>
      <c r="B426" s="37"/>
      <c r="C426" s="377"/>
      <c r="D426" s="376" t="s">
        <v>3031</v>
      </c>
      <c r="E426" s="375"/>
      <c r="F426" s="374">
        <v>16625</v>
      </c>
      <c r="G426" s="373">
        <v>6</v>
      </c>
      <c r="H426" s="372" t="s">
        <v>3032</v>
      </c>
      <c r="I426" s="31"/>
      <c r="J426" s="30"/>
      <c r="K426" s="30"/>
      <c r="L426" s="29"/>
      <c r="M426" s="371" t="str">
        <f>IF(N426="?","?","")</f>
        <v/>
      </c>
      <c r="N426" s="371" t="str">
        <f>IF(AND(O426="",P426&gt;0),"?",IF(O426="","◄",IF(P426&gt;=1,"►","")))</f>
        <v>◄</v>
      </c>
      <c r="O426" s="56"/>
      <c r="P426" s="54"/>
      <c r="Q426" s="371" t="str">
        <f>IF(R426="?","?","")</f>
        <v/>
      </c>
      <c r="R426" s="371" t="str">
        <f>IF(AND(S426="",T426&gt;0),"?",IF(S426="","◄",IF(T426&gt;=1,"►","")))</f>
        <v>◄</v>
      </c>
      <c r="S426" s="55"/>
      <c r="T426" s="54"/>
      <c r="U426" s="370"/>
      <c r="V426" s="52"/>
      <c r="W426" s="369">
        <f t="shared" si="176"/>
        <v>0</v>
      </c>
      <c r="X426" s="368">
        <f t="shared" si="176"/>
        <v>0</v>
      </c>
      <c r="Y426" s="49"/>
      <c r="Z426" s="367">
        <f t="shared" si="177"/>
        <v>0</v>
      </c>
      <c r="AA426" s="366">
        <f t="shared" si="177"/>
        <v>0</v>
      </c>
      <c r="AB426" s="16" t="s">
        <v>0</v>
      </c>
      <c r="AC426" s="1"/>
      <c r="AD426" s="1"/>
      <c r="AE426" s="1"/>
      <c r="AF426" s="1"/>
      <c r="AG426" s="284"/>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row>
    <row r="427" spans="1:64" s="283" customFormat="1" ht="13.2" x14ac:dyDescent="0.25">
      <c r="A427" s="413"/>
      <c r="B427" s="37"/>
      <c r="C427" s="285"/>
      <c r="D427" s="285"/>
      <c r="E427" s="285"/>
      <c r="F427" s="286"/>
      <c r="G427" s="285"/>
      <c r="H427" s="285" t="s">
        <v>3033</v>
      </c>
      <c r="I427" s="285"/>
      <c r="J427" s="285"/>
      <c r="K427" s="285"/>
      <c r="L427" s="285"/>
      <c r="M427" s="285"/>
      <c r="N427" s="285"/>
      <c r="O427" s="285"/>
      <c r="P427" s="285"/>
      <c r="Q427" s="285"/>
      <c r="R427" s="285"/>
      <c r="S427" s="285"/>
      <c r="T427" s="285"/>
      <c r="U427" s="285"/>
      <c r="V427" s="285"/>
      <c r="W427" s="285"/>
      <c r="X427" s="285"/>
      <c r="Y427" s="285"/>
      <c r="Z427" s="285"/>
      <c r="AA427" s="285"/>
      <c r="AB427" s="16" t="s">
        <v>0</v>
      </c>
      <c r="AC427" s="1"/>
      <c r="AD427" s="1"/>
      <c r="AE427" s="1"/>
      <c r="AF427" s="1"/>
      <c r="AG427" s="284"/>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row>
    <row r="428" spans="1:64" s="283" customFormat="1" ht="13.8" x14ac:dyDescent="0.25">
      <c r="A428" s="413"/>
      <c r="B428" s="37"/>
      <c r="C428" s="377"/>
      <c r="D428" s="376" t="s">
        <v>3034</v>
      </c>
      <c r="E428" s="375"/>
      <c r="F428" s="374">
        <v>16625</v>
      </c>
      <c r="G428" s="373">
        <v>3</v>
      </c>
      <c r="H428" s="372" t="s">
        <v>3035</v>
      </c>
      <c r="I428" s="31"/>
      <c r="J428" s="30"/>
      <c r="K428" s="30"/>
      <c r="L428" s="29"/>
      <c r="M428" s="371" t="str">
        <f>IF(N428="?","?","")</f>
        <v/>
      </c>
      <c r="N428" s="371" t="str">
        <f>IF(AND(O428="",P428&gt;0),"?",IF(O428="","◄",IF(P428&gt;=1,"►","")))</f>
        <v>◄</v>
      </c>
      <c r="O428" s="56"/>
      <c r="P428" s="54"/>
      <c r="Q428" s="371" t="str">
        <f>IF(R428="?","?","")</f>
        <v/>
      </c>
      <c r="R428" s="371" t="str">
        <f>IF(AND(S428="",T428&gt;0),"?",IF(S428="","◄",IF(T428&gt;=1,"►","")))</f>
        <v>◄</v>
      </c>
      <c r="S428" s="55"/>
      <c r="T428" s="54"/>
      <c r="U428" s="370"/>
      <c r="V428" s="52"/>
      <c r="W428" s="369">
        <f t="shared" ref="W428:X430" si="178">(O428*V428)</f>
        <v>0</v>
      </c>
      <c r="X428" s="368">
        <f t="shared" si="178"/>
        <v>0</v>
      </c>
      <c r="Y428" s="49"/>
      <c r="Z428" s="367">
        <f t="shared" ref="Z428:AA430" si="179">(S428*Y428)</f>
        <v>0</v>
      </c>
      <c r="AA428" s="366">
        <f t="shared" si="179"/>
        <v>0</v>
      </c>
      <c r="AB428" s="16" t="s">
        <v>0</v>
      </c>
      <c r="AC428" s="1"/>
      <c r="AD428" s="1"/>
      <c r="AE428" s="1"/>
      <c r="AF428" s="1"/>
      <c r="AG428" s="284"/>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row>
    <row r="429" spans="1:64" s="283" customFormat="1" ht="13.8" x14ac:dyDescent="0.25">
      <c r="A429" s="413"/>
      <c r="B429" s="37"/>
      <c r="C429" s="377"/>
      <c r="D429" s="376" t="s">
        <v>3036</v>
      </c>
      <c r="E429" s="375"/>
      <c r="F429" s="374">
        <v>16625</v>
      </c>
      <c r="G429" s="373">
        <v>5</v>
      </c>
      <c r="H429" s="372" t="s">
        <v>3037</v>
      </c>
      <c r="I429" s="31"/>
      <c r="J429" s="30"/>
      <c r="K429" s="30"/>
      <c r="L429" s="29"/>
      <c r="M429" s="371" t="str">
        <f>IF(N429="?","?","")</f>
        <v/>
      </c>
      <c r="N429" s="371" t="str">
        <f>IF(AND(O429="",P429&gt;0),"?",IF(O429="","◄",IF(P429&gt;=1,"►","")))</f>
        <v>◄</v>
      </c>
      <c r="O429" s="56"/>
      <c r="P429" s="54"/>
      <c r="Q429" s="371" t="str">
        <f>IF(R429="?","?","")</f>
        <v/>
      </c>
      <c r="R429" s="371" t="str">
        <f>IF(AND(S429="",T429&gt;0),"?",IF(S429="","◄",IF(T429&gt;=1,"►","")))</f>
        <v>◄</v>
      </c>
      <c r="S429" s="55"/>
      <c r="T429" s="54"/>
      <c r="U429" s="370"/>
      <c r="V429" s="52"/>
      <c r="W429" s="369">
        <f t="shared" si="178"/>
        <v>0</v>
      </c>
      <c r="X429" s="368">
        <f t="shared" si="178"/>
        <v>0</v>
      </c>
      <c r="Y429" s="49"/>
      <c r="Z429" s="367">
        <f t="shared" si="179"/>
        <v>0</v>
      </c>
      <c r="AA429" s="366">
        <f t="shared" si="179"/>
        <v>0</v>
      </c>
      <c r="AB429" s="16" t="s">
        <v>0</v>
      </c>
      <c r="AC429" s="1"/>
      <c r="AD429" s="1"/>
      <c r="AE429" s="1"/>
      <c r="AF429" s="1"/>
      <c r="AG429" s="284"/>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row>
    <row r="430" spans="1:64" s="283" customFormat="1" thickBot="1" x14ac:dyDescent="0.3">
      <c r="A430" s="413"/>
      <c r="B430" s="37"/>
      <c r="C430" s="377"/>
      <c r="D430" s="376" t="s">
        <v>3038</v>
      </c>
      <c r="E430" s="375"/>
      <c r="F430" s="374">
        <v>16625</v>
      </c>
      <c r="G430" s="373">
        <v>6</v>
      </c>
      <c r="H430" s="372" t="s">
        <v>3039</v>
      </c>
      <c r="I430" s="31"/>
      <c r="J430" s="30"/>
      <c r="K430" s="30"/>
      <c r="L430" s="29"/>
      <c r="M430" s="371" t="str">
        <f>IF(N430="?","?","")</f>
        <v/>
      </c>
      <c r="N430" s="371" t="str">
        <f>IF(AND(O430="",P430&gt;0),"?",IF(O430="","◄",IF(P430&gt;=1,"►","")))</f>
        <v>◄</v>
      </c>
      <c r="O430" s="56"/>
      <c r="P430" s="54"/>
      <c r="Q430" s="371" t="str">
        <f>IF(R430="?","?","")</f>
        <v/>
      </c>
      <c r="R430" s="371" t="str">
        <f>IF(AND(S430="",T430&gt;0),"?",IF(S430="","◄",IF(T430&gt;=1,"►","")))</f>
        <v>◄</v>
      </c>
      <c r="S430" s="55"/>
      <c r="T430" s="54"/>
      <c r="U430" s="370"/>
      <c r="V430" s="52"/>
      <c r="W430" s="369">
        <f t="shared" si="178"/>
        <v>0</v>
      </c>
      <c r="X430" s="368">
        <f t="shared" si="178"/>
        <v>0</v>
      </c>
      <c r="Y430" s="49"/>
      <c r="Z430" s="367">
        <f t="shared" si="179"/>
        <v>0</v>
      </c>
      <c r="AA430" s="366">
        <f t="shared" si="179"/>
        <v>0</v>
      </c>
      <c r="AB430" s="16" t="s">
        <v>0</v>
      </c>
      <c r="AC430" s="1"/>
      <c r="AD430" s="1"/>
      <c r="AE430" s="1"/>
      <c r="AF430" s="1"/>
      <c r="AG430" s="284"/>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row>
    <row r="431" spans="1:64" ht="16.8" thickTop="1" thickBot="1" x14ac:dyDescent="0.3">
      <c r="A431" s="365"/>
      <c r="B431" s="14">
        <f>ROWS(B432:B435)-1</f>
        <v>3</v>
      </c>
      <c r="C431" s="186" t="s">
        <v>3040</v>
      </c>
      <c r="D431" s="12"/>
      <c r="E431" s="12"/>
      <c r="F431" s="364"/>
      <c r="G431" s="10"/>
      <c r="H431" s="100"/>
      <c r="I431" s="99">
        <v>16973</v>
      </c>
      <c r="J431" s="99" t="s">
        <v>54</v>
      </c>
      <c r="K431" s="363"/>
      <c r="L431" s="6">
        <v>0</v>
      </c>
      <c r="M431" s="97"/>
      <c r="N431" s="380" t="str">
        <f>IF(COUNTIF(M432:M434,"?")&gt;0,"?",IF(AND(O431="◄",P431="►"),"◄►",IF(O431="◄","◄",IF(P431="►","►",""))))</f>
        <v>◄</v>
      </c>
      <c r="O431" s="43" t="str">
        <f>IF(SUM(O432:O434)+1=ROWS(O432:O434)-COUNTIF(O432:O434,"-"),"","◄")</f>
        <v>◄</v>
      </c>
      <c r="P431" s="42" t="str">
        <f>IF(SUM(P432:P434)&gt;0,"►","")</f>
        <v/>
      </c>
      <c r="Q431" s="45"/>
      <c r="R431" s="380" t="str">
        <f>IF(COUNTIF(Q432:Q434,"?")&gt;0,"?",IF(AND(S431="◄",T431="►"),"◄►",IF(S431="◄","◄",IF(T431="►","►",""))))</f>
        <v>◄</v>
      </c>
      <c r="S431" s="43" t="str">
        <f>IF(SUM(S432:S434)+1=ROWS(S432:S434)-COUNTIF(S432:S434,"-"),"","◄")</f>
        <v>◄</v>
      </c>
      <c r="T431" s="42" t="str">
        <f>IF(SUM(T432:T434)&gt;0,"►","")</f>
        <v/>
      </c>
      <c r="U431" s="61">
        <f>ROWS(U432:U435)-1</f>
        <v>3</v>
      </c>
      <c r="V431" s="41">
        <f>SUM(V432:V434)-V435</f>
        <v>0</v>
      </c>
      <c r="W431" s="94" t="s">
        <v>51</v>
      </c>
      <c r="X431" s="93"/>
      <c r="Y431" s="41">
        <f>SUM(Y432:Y434)-Y435</f>
        <v>0</v>
      </c>
      <c r="Z431" s="94" t="s">
        <v>51</v>
      </c>
      <c r="AA431" s="93"/>
      <c r="AB431" s="5" t="s">
        <v>0</v>
      </c>
      <c r="AC431" s="379"/>
    </row>
    <row r="432" spans="1:64" s="283" customFormat="1" ht="13.8" x14ac:dyDescent="0.25">
      <c r="A432" s="413"/>
      <c r="B432" s="37"/>
      <c r="C432" s="377"/>
      <c r="D432" s="376" t="s">
        <v>3041</v>
      </c>
      <c r="E432" s="375"/>
      <c r="F432" s="374">
        <v>16973</v>
      </c>
      <c r="G432" s="403" t="s">
        <v>1506</v>
      </c>
      <c r="H432" s="372" t="s">
        <v>3042</v>
      </c>
      <c r="I432" s="31"/>
      <c r="J432" s="30"/>
      <c r="K432" s="30"/>
      <c r="L432" s="29"/>
      <c r="M432" s="371" t="str">
        <f>IF(N432="?","?","")</f>
        <v/>
      </c>
      <c r="N432" s="371" t="str">
        <f>IF(AND(O432="",P432&gt;0),"?",IF(O432="","◄",IF(P432&gt;=1,"►","")))</f>
        <v>◄</v>
      </c>
      <c r="O432" s="56"/>
      <c r="P432" s="54"/>
      <c r="Q432" s="371" t="str">
        <f>IF(R432="?","?","")</f>
        <v/>
      </c>
      <c r="R432" s="371" t="str">
        <f>IF(AND(S432="",T432&gt;0),"?",IF(S432="","◄",IF(T432&gt;=1,"►","")))</f>
        <v>◄</v>
      </c>
      <c r="S432" s="55"/>
      <c r="T432" s="54"/>
      <c r="U432" s="370"/>
      <c r="V432" s="52"/>
      <c r="W432" s="369">
        <f t="shared" ref="W432:X434" si="180">(O432*V432)</f>
        <v>0</v>
      </c>
      <c r="X432" s="368">
        <f t="shared" si="180"/>
        <v>0</v>
      </c>
      <c r="Y432" s="49"/>
      <c r="Z432" s="367">
        <f t="shared" ref="Z432:AA434" si="181">(S432*Y432)</f>
        <v>0</v>
      </c>
      <c r="AA432" s="366">
        <f t="shared" si="181"/>
        <v>0</v>
      </c>
      <c r="AB432" s="16" t="s">
        <v>0</v>
      </c>
      <c r="AC432" s="1"/>
      <c r="AD432" s="1"/>
      <c r="AE432" s="1"/>
      <c r="AF432" s="1"/>
      <c r="AG432" s="284"/>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row>
    <row r="433" spans="1:64" s="283" customFormat="1" ht="13.8" x14ac:dyDescent="0.25">
      <c r="A433" s="413"/>
      <c r="B433" s="37"/>
      <c r="C433" s="377"/>
      <c r="D433" s="376" t="s">
        <v>3043</v>
      </c>
      <c r="E433" s="375"/>
      <c r="F433" s="374">
        <v>16973</v>
      </c>
      <c r="G433" s="403" t="s">
        <v>1505</v>
      </c>
      <c r="H433" s="372" t="s">
        <v>3044</v>
      </c>
      <c r="I433" s="31"/>
      <c r="J433" s="30"/>
      <c r="K433" s="30"/>
      <c r="L433" s="29"/>
      <c r="M433" s="371" t="str">
        <f>IF(N433="?","?","")</f>
        <v/>
      </c>
      <c r="N433" s="371" t="str">
        <f>IF(AND(O433="",P433&gt;0),"?",IF(O433="","◄",IF(P433&gt;=1,"►","")))</f>
        <v>◄</v>
      </c>
      <c r="O433" s="56"/>
      <c r="P433" s="54"/>
      <c r="Q433" s="371" t="str">
        <f>IF(R433="?","?","")</f>
        <v/>
      </c>
      <c r="R433" s="371" t="str">
        <f>IF(AND(S433="",T433&gt;0),"?",IF(S433="","◄",IF(T433&gt;=1,"►","")))</f>
        <v>◄</v>
      </c>
      <c r="S433" s="55"/>
      <c r="T433" s="54"/>
      <c r="U433" s="370"/>
      <c r="V433" s="52"/>
      <c r="W433" s="369">
        <f t="shared" si="180"/>
        <v>0</v>
      </c>
      <c r="X433" s="368">
        <f t="shared" si="180"/>
        <v>0</v>
      </c>
      <c r="Y433" s="49"/>
      <c r="Z433" s="367">
        <f t="shared" si="181"/>
        <v>0</v>
      </c>
      <c r="AA433" s="366">
        <f t="shared" si="181"/>
        <v>0</v>
      </c>
      <c r="AB433" s="16" t="s">
        <v>0</v>
      </c>
      <c r="AC433" s="1"/>
      <c r="AD433" s="1"/>
      <c r="AE433" s="1"/>
      <c r="AF433" s="1"/>
      <c r="AG433" s="284"/>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row>
    <row r="434" spans="1:64" s="283" customFormat="1" thickBot="1" x14ac:dyDescent="0.3">
      <c r="A434" s="413"/>
      <c r="B434" s="37"/>
      <c r="C434" s="377"/>
      <c r="D434" s="376" t="s">
        <v>3045</v>
      </c>
      <c r="E434" s="375"/>
      <c r="F434" s="374">
        <v>16973</v>
      </c>
      <c r="G434" s="403" t="s">
        <v>1504</v>
      </c>
      <c r="H434" s="372" t="s">
        <v>3046</v>
      </c>
      <c r="I434" s="31"/>
      <c r="J434" s="30"/>
      <c r="K434" s="30"/>
      <c r="L434" s="29"/>
      <c r="M434" s="371" t="str">
        <f>IF(N434="?","?","")</f>
        <v/>
      </c>
      <c r="N434" s="371" t="str">
        <f>IF(AND(O434="",P434&gt;0),"?",IF(O434="","◄",IF(P434&gt;=1,"►","")))</f>
        <v>◄</v>
      </c>
      <c r="O434" s="56"/>
      <c r="P434" s="54"/>
      <c r="Q434" s="371" t="str">
        <f>IF(R434="?","?","")</f>
        <v/>
      </c>
      <c r="R434" s="371" t="str">
        <f>IF(AND(S434="",T434&gt;0),"?",IF(S434="","◄",IF(T434&gt;=1,"►","")))</f>
        <v>◄</v>
      </c>
      <c r="S434" s="55"/>
      <c r="T434" s="54"/>
      <c r="U434" s="370"/>
      <c r="V434" s="52"/>
      <c r="W434" s="369">
        <f t="shared" si="180"/>
        <v>0</v>
      </c>
      <c r="X434" s="368">
        <f t="shared" si="180"/>
        <v>0</v>
      </c>
      <c r="Y434" s="49"/>
      <c r="Z434" s="367">
        <f t="shared" si="181"/>
        <v>0</v>
      </c>
      <c r="AA434" s="366">
        <f t="shared" si="181"/>
        <v>0</v>
      </c>
      <c r="AB434" s="16" t="s">
        <v>0</v>
      </c>
      <c r="AC434" s="1"/>
      <c r="AD434" s="1"/>
      <c r="AE434" s="1"/>
      <c r="AF434" s="1"/>
      <c r="AG434" s="284"/>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row>
    <row r="435" spans="1:64" ht="16.8" thickTop="1" thickBot="1" x14ac:dyDescent="0.3">
      <c r="A435" s="365"/>
      <c r="B435" s="14">
        <f>ROWS(B436:B437)-1</f>
        <v>1</v>
      </c>
      <c r="C435" s="186" t="s">
        <v>3047</v>
      </c>
      <c r="D435" s="12"/>
      <c r="E435" s="12"/>
      <c r="F435" s="364"/>
      <c r="G435" s="10"/>
      <c r="H435" s="100"/>
      <c r="I435" s="99">
        <v>16955</v>
      </c>
      <c r="J435" s="99" t="s">
        <v>54</v>
      </c>
      <c r="K435" s="363"/>
      <c r="L435" s="6">
        <v>0</v>
      </c>
      <c r="M435" s="97"/>
      <c r="N435" s="380" t="str">
        <f>IF(COUNTIF(M436:M436,"?")&gt;0,"?",IF(AND(O435="◄",P435="►"),"◄►",IF(O435="◄","◄",IF(P435="►","►",""))))</f>
        <v/>
      </c>
      <c r="O435" s="43" t="str">
        <f>IF(SUM(O436:O436)+1=ROWS(O436:O436)-COUNTIF(O436:O436,"-"),"","◄")</f>
        <v/>
      </c>
      <c r="P435" s="42" t="str">
        <f>IF(SUM(P436:P436)&gt;0,"►","")</f>
        <v/>
      </c>
      <c r="Q435" s="45"/>
      <c r="R435" s="380" t="str">
        <f>IF(COUNTIF(Q436:Q436,"?")&gt;0,"?",IF(AND(S435="◄",T435="►"),"◄►",IF(S435="◄","◄",IF(T435="►","►",""))))</f>
        <v/>
      </c>
      <c r="S435" s="43" t="str">
        <f>IF(SUM(S436:S436)+1=ROWS(S436:S436)-COUNTIF(S436:S436,"-"),"","◄")</f>
        <v/>
      </c>
      <c r="T435" s="42" t="str">
        <f>IF(SUM(T436:T436)&gt;0,"►","")</f>
        <v/>
      </c>
      <c r="U435" s="61">
        <f>ROWS(U436:U437)-1</f>
        <v>1</v>
      </c>
      <c r="V435" s="41">
        <f>SUM(V436:V436)-V437</f>
        <v>0</v>
      </c>
      <c r="W435" s="94" t="s">
        <v>51</v>
      </c>
      <c r="X435" s="93"/>
      <c r="Y435" s="41">
        <f>SUM(Y436:Y436)-Y437</f>
        <v>0</v>
      </c>
      <c r="Z435" s="94" t="s">
        <v>51</v>
      </c>
      <c r="AA435" s="93"/>
      <c r="AB435" s="5" t="s">
        <v>0</v>
      </c>
      <c r="AC435" s="379"/>
    </row>
    <row r="436" spans="1:64" s="283" customFormat="1" thickBot="1" x14ac:dyDescent="0.3">
      <c r="A436" s="413"/>
      <c r="B436" s="37"/>
      <c r="C436" s="377"/>
      <c r="D436" s="376" t="s">
        <v>3048</v>
      </c>
      <c r="E436" s="375"/>
      <c r="F436" s="374">
        <v>16803</v>
      </c>
      <c r="G436" s="373">
        <v>100</v>
      </c>
      <c r="H436" s="372" t="s">
        <v>3049</v>
      </c>
      <c r="I436" s="31"/>
      <c r="J436" s="30"/>
      <c r="K436" s="30"/>
      <c r="L436" s="29"/>
      <c r="M436" s="371" t="str">
        <f>IF(N436="?","?","")</f>
        <v/>
      </c>
      <c r="N436" s="371" t="str">
        <f>IF(AND(O436="",P436&gt;0),"?",IF(O436="","◄",IF(P436&gt;=1,"►","")))</f>
        <v>◄</v>
      </c>
      <c r="O436" s="56"/>
      <c r="P436" s="54"/>
      <c r="Q436" s="371" t="str">
        <f>IF(R436="?","?","")</f>
        <v/>
      </c>
      <c r="R436" s="371" t="str">
        <f>IF(AND(S436="",T436&gt;0),"?",IF(S436="","◄",IF(T436&gt;=1,"►","")))</f>
        <v>◄</v>
      </c>
      <c r="S436" s="55"/>
      <c r="T436" s="54"/>
      <c r="U436" s="370"/>
      <c r="V436" s="52"/>
      <c r="W436" s="369">
        <f>(O436*V436)</f>
        <v>0</v>
      </c>
      <c r="X436" s="368">
        <f>(P436*W436)</f>
        <v>0</v>
      </c>
      <c r="Y436" s="49"/>
      <c r="Z436" s="367">
        <f>(S436*Y436)</f>
        <v>0</v>
      </c>
      <c r="AA436" s="366">
        <f>(T436*Z436)</f>
        <v>0</v>
      </c>
      <c r="AB436" s="16" t="s">
        <v>0</v>
      </c>
      <c r="AC436" s="1"/>
      <c r="AD436" s="1"/>
      <c r="AE436" s="1"/>
      <c r="AF436" s="1"/>
      <c r="AG436" s="284"/>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row>
    <row r="437" spans="1:64" ht="16.8" thickTop="1" thickBot="1" x14ac:dyDescent="0.3">
      <c r="A437" s="365"/>
      <c r="B437" s="14">
        <f>ROWS(B438:B441)-1</f>
        <v>3</v>
      </c>
      <c r="C437" s="186" t="s">
        <v>3050</v>
      </c>
      <c r="D437" s="12"/>
      <c r="E437" s="12"/>
      <c r="F437" s="364"/>
      <c r="G437" s="10"/>
      <c r="H437" s="100"/>
      <c r="I437" s="99">
        <v>17046</v>
      </c>
      <c r="J437" s="99" t="s">
        <v>54</v>
      </c>
      <c r="K437" s="363"/>
      <c r="L437" s="6">
        <v>0</v>
      </c>
      <c r="M437" s="97"/>
      <c r="N437" s="380" t="str">
        <f>IF(COUNTIF(M438:M440,"?")&gt;0,"?",IF(AND(O437="◄",P437="►"),"◄►",IF(O437="◄","◄",IF(P437="►","►",""))))</f>
        <v>◄</v>
      </c>
      <c r="O437" s="43" t="str">
        <f>IF(SUM(O438:O440)+1=ROWS(O438:O440)-COUNTIF(O438:O440,"-"),"","◄")</f>
        <v>◄</v>
      </c>
      <c r="P437" s="42" t="str">
        <f>IF(SUM(P438:P440)&gt;0,"►","")</f>
        <v/>
      </c>
      <c r="Q437" s="45"/>
      <c r="R437" s="380" t="str">
        <f>IF(COUNTIF(Q438:Q440,"?")&gt;0,"?",IF(AND(S437="◄",T437="►"),"◄►",IF(S437="◄","◄",IF(T437="►","►",""))))</f>
        <v>◄</v>
      </c>
      <c r="S437" s="43" t="str">
        <f>IF(SUM(S438:S440)+1=ROWS(S438:S440)-COUNTIF(S438:S440,"-"),"","◄")</f>
        <v>◄</v>
      </c>
      <c r="T437" s="42" t="str">
        <f>IF(SUM(T438:T440)&gt;0,"►","")</f>
        <v/>
      </c>
      <c r="U437" s="61">
        <f>ROWS(U438:U441)-1</f>
        <v>3</v>
      </c>
      <c r="V437" s="41">
        <f>SUM(V438:V440)-V441</f>
        <v>0</v>
      </c>
      <c r="W437" s="94" t="s">
        <v>51</v>
      </c>
      <c r="X437" s="93"/>
      <c r="Y437" s="41">
        <f>SUM(Y438:Y440)-Y441</f>
        <v>0</v>
      </c>
      <c r="Z437" s="94" t="s">
        <v>51</v>
      </c>
      <c r="AA437" s="93"/>
      <c r="AB437" s="5" t="s">
        <v>0</v>
      </c>
      <c r="AC437" s="379"/>
    </row>
    <row r="438" spans="1:64" s="283" customFormat="1" ht="13.8" x14ac:dyDescent="0.25">
      <c r="A438" s="413"/>
      <c r="B438" s="37"/>
      <c r="C438" s="377"/>
      <c r="D438" s="376" t="s">
        <v>3051</v>
      </c>
      <c r="E438" s="375"/>
      <c r="F438" s="374">
        <v>17046</v>
      </c>
      <c r="G438" s="373">
        <v>8</v>
      </c>
      <c r="H438" s="372" t="s">
        <v>3052</v>
      </c>
      <c r="I438" s="31"/>
      <c r="J438" s="30"/>
      <c r="K438" s="30"/>
      <c r="L438" s="29"/>
      <c r="M438" s="371" t="str">
        <f>IF(N438="?","?","")</f>
        <v/>
      </c>
      <c r="N438" s="371" t="str">
        <f>IF(AND(O438="",P438&gt;0),"?",IF(O438="","◄",IF(P438&gt;=1,"►","")))</f>
        <v>◄</v>
      </c>
      <c r="O438" s="56"/>
      <c r="P438" s="54"/>
      <c r="Q438" s="371" t="str">
        <f>IF(R438="?","?","")</f>
        <v/>
      </c>
      <c r="R438" s="371" t="str">
        <f>IF(AND(S438="",T438&gt;0),"?",IF(S438="","◄",IF(T438&gt;=1,"►","")))</f>
        <v>◄</v>
      </c>
      <c r="S438" s="55"/>
      <c r="T438" s="54"/>
      <c r="U438" s="370"/>
      <c r="V438" s="52"/>
      <c r="W438" s="369">
        <f t="shared" ref="W438:X440" si="182">(O438*V438)</f>
        <v>0</v>
      </c>
      <c r="X438" s="368">
        <f t="shared" si="182"/>
        <v>0</v>
      </c>
      <c r="Y438" s="49"/>
      <c r="Z438" s="367">
        <f t="shared" ref="Z438:AA440" si="183">(S438*Y438)</f>
        <v>0</v>
      </c>
      <c r="AA438" s="366">
        <f t="shared" si="183"/>
        <v>0</v>
      </c>
      <c r="AB438" s="16" t="s">
        <v>0</v>
      </c>
      <c r="AC438" s="1"/>
      <c r="AD438" s="1"/>
      <c r="AE438" s="1"/>
      <c r="AF438" s="1"/>
      <c r="AG438" s="284"/>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row>
    <row r="439" spans="1:64" s="283" customFormat="1" ht="13.8" x14ac:dyDescent="0.25">
      <c r="A439" s="413"/>
      <c r="B439" s="37"/>
      <c r="C439" s="377"/>
      <c r="D439" s="376" t="s">
        <v>3053</v>
      </c>
      <c r="E439" s="375"/>
      <c r="F439" s="374">
        <v>17046</v>
      </c>
      <c r="G439" s="373">
        <v>10</v>
      </c>
      <c r="H439" s="372" t="s">
        <v>3054</v>
      </c>
      <c r="I439" s="31"/>
      <c r="J439" s="30"/>
      <c r="K439" s="30"/>
      <c r="L439" s="29"/>
      <c r="M439" s="371" t="str">
        <f>IF(N439="?","?","")</f>
        <v/>
      </c>
      <c r="N439" s="371" t="str">
        <f>IF(AND(O439="",P439&gt;0),"?",IF(O439="","◄",IF(P439&gt;=1,"►","")))</f>
        <v>◄</v>
      </c>
      <c r="O439" s="56"/>
      <c r="P439" s="54"/>
      <c r="Q439" s="371" t="str">
        <f>IF(R439="?","?","")</f>
        <v/>
      </c>
      <c r="R439" s="371" t="str">
        <f>IF(AND(S439="",T439&gt;0),"?",IF(S439="","◄",IF(T439&gt;=1,"►","")))</f>
        <v>◄</v>
      </c>
      <c r="S439" s="55"/>
      <c r="T439" s="54"/>
      <c r="U439" s="370"/>
      <c r="V439" s="52"/>
      <c r="W439" s="369">
        <f t="shared" si="182"/>
        <v>0</v>
      </c>
      <c r="X439" s="368">
        <f t="shared" si="182"/>
        <v>0</v>
      </c>
      <c r="Y439" s="49"/>
      <c r="Z439" s="367">
        <f t="shared" si="183"/>
        <v>0</v>
      </c>
      <c r="AA439" s="366">
        <f t="shared" si="183"/>
        <v>0</v>
      </c>
      <c r="AB439" s="16" t="s">
        <v>0</v>
      </c>
      <c r="AC439" s="1"/>
      <c r="AD439" s="1"/>
      <c r="AE439" s="1"/>
      <c r="AF439" s="1"/>
      <c r="AG439" s="284"/>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row>
    <row r="440" spans="1:64" s="283" customFormat="1" thickBot="1" x14ac:dyDescent="0.3">
      <c r="A440" s="413"/>
      <c r="B440" s="37"/>
      <c r="C440" s="377"/>
      <c r="D440" s="376" t="s">
        <v>3055</v>
      </c>
      <c r="E440" s="375"/>
      <c r="F440" s="374">
        <v>17046</v>
      </c>
      <c r="G440" s="373">
        <v>12</v>
      </c>
      <c r="H440" s="372" t="s">
        <v>3056</v>
      </c>
      <c r="I440" s="31"/>
      <c r="J440" s="30"/>
      <c r="K440" s="30"/>
      <c r="L440" s="29"/>
      <c r="M440" s="371" t="str">
        <f>IF(N440="?","?","")</f>
        <v/>
      </c>
      <c r="N440" s="371" t="str">
        <f>IF(AND(O440="",P440&gt;0),"?",IF(O440="","◄",IF(P440&gt;=1,"►","")))</f>
        <v>◄</v>
      </c>
      <c r="O440" s="56"/>
      <c r="P440" s="54"/>
      <c r="Q440" s="371" t="str">
        <f>IF(R440="?","?","")</f>
        <v/>
      </c>
      <c r="R440" s="371" t="str">
        <f>IF(AND(S440="",T440&gt;0),"?",IF(S440="","◄",IF(T440&gt;=1,"►","")))</f>
        <v>◄</v>
      </c>
      <c r="S440" s="55"/>
      <c r="T440" s="54"/>
      <c r="U440" s="370"/>
      <c r="V440" s="52"/>
      <c r="W440" s="369">
        <f t="shared" si="182"/>
        <v>0</v>
      </c>
      <c r="X440" s="368">
        <f t="shared" si="182"/>
        <v>0</v>
      </c>
      <c r="Y440" s="49"/>
      <c r="Z440" s="367">
        <f t="shared" si="183"/>
        <v>0</v>
      </c>
      <c r="AA440" s="366">
        <f t="shared" si="183"/>
        <v>0</v>
      </c>
      <c r="AB440" s="16" t="s">
        <v>0</v>
      </c>
      <c r="AC440" s="1"/>
      <c r="AD440" s="1"/>
      <c r="AE440" s="1"/>
      <c r="AF440" s="1"/>
      <c r="AG440" s="284"/>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row>
    <row r="441" spans="1:64" ht="16.2" customHeight="1" thickTop="1" thickBot="1" x14ac:dyDescent="0.3">
      <c r="A441" s="365"/>
      <c r="B441" s="14">
        <f>ROWS(B442:B446)-1</f>
        <v>4</v>
      </c>
      <c r="C441" s="95" t="s">
        <v>3057</v>
      </c>
      <c r="D441" s="12"/>
      <c r="E441" s="12"/>
      <c r="F441" s="364"/>
      <c r="G441" s="10"/>
      <c r="H441" s="100"/>
      <c r="I441" s="99">
        <v>17581</v>
      </c>
      <c r="J441" s="99" t="s">
        <v>54</v>
      </c>
      <c r="K441" s="363"/>
      <c r="L441" s="6">
        <v>0</v>
      </c>
      <c r="M441" s="97"/>
      <c r="N441" s="380" t="str">
        <f>IF(COUNTIF(M442:M444,"?")&gt;0,"?",IF(AND(O441="◄",P441="►"),"◄►",IF(O441="◄","◄",IF(P441="►","►",""))))</f>
        <v>◄</v>
      </c>
      <c r="O441" s="43" t="str">
        <f>IF(SUM(O442:O444)+1=ROWS(O442:O444)-COUNTIF(O442:O444,"-"),"","◄")</f>
        <v>◄</v>
      </c>
      <c r="P441" s="42" t="str">
        <f>IF(SUM(P442:P444)&gt;0,"►","")</f>
        <v/>
      </c>
      <c r="Q441" s="45"/>
      <c r="R441" s="380" t="str">
        <f>IF(COUNTIF(Q442:Q444,"?")&gt;0,"?",IF(AND(S441="◄",T441="►"),"◄►",IF(S441="◄","◄",IF(T441="►","►",""))))</f>
        <v>◄</v>
      </c>
      <c r="S441" s="43" t="str">
        <f>IF(SUM(S442:S444)+1=ROWS(S442:S444)-COUNTIF(S442:S444,"-"),"","◄")</f>
        <v>◄</v>
      </c>
      <c r="T441" s="42" t="str">
        <f>IF(SUM(T442:T444)&gt;0,"►","")</f>
        <v/>
      </c>
      <c r="U441" s="61">
        <f>ROWS(U442:U446)-1</f>
        <v>4</v>
      </c>
      <c r="V441" s="41">
        <f>SUM(V442:V444)-V446</f>
        <v>0</v>
      </c>
      <c r="W441" s="94" t="s">
        <v>51</v>
      </c>
      <c r="X441" s="93"/>
      <c r="Y441" s="41">
        <f>SUM(Y442:Y444)-Y446</f>
        <v>0</v>
      </c>
      <c r="Z441" s="94" t="s">
        <v>51</v>
      </c>
      <c r="AA441" s="93"/>
      <c r="AB441" s="5" t="s">
        <v>0</v>
      </c>
      <c r="AC441" s="379"/>
    </row>
    <row r="442" spans="1:64" s="283" customFormat="1" ht="13.8" x14ac:dyDescent="0.25">
      <c r="A442" s="413"/>
      <c r="B442" s="37"/>
      <c r="C442" s="377"/>
      <c r="D442" s="376" t="s">
        <v>3058</v>
      </c>
      <c r="E442" s="375"/>
      <c r="F442" s="374">
        <v>17581</v>
      </c>
      <c r="G442" s="403" t="s">
        <v>1503</v>
      </c>
      <c r="H442" s="372" t="s">
        <v>3059</v>
      </c>
      <c r="I442" s="31"/>
      <c r="J442" s="30"/>
      <c r="K442" s="30"/>
      <c r="L442" s="29"/>
      <c r="M442" s="371" t="str">
        <f>IF(N442="?","?","")</f>
        <v/>
      </c>
      <c r="N442" s="371" t="str">
        <f>IF(AND(O442="",P442&gt;0),"?",IF(O442="","◄",IF(P442&gt;=1,"►","")))</f>
        <v>◄</v>
      </c>
      <c r="O442" s="56"/>
      <c r="P442" s="54"/>
      <c r="Q442" s="371" t="str">
        <f>IF(R442="?","?","")</f>
        <v/>
      </c>
      <c r="R442" s="371" t="str">
        <f>IF(AND(S442="",T442&gt;0),"?",IF(S442="","◄",IF(T442&gt;=1,"►","")))</f>
        <v>◄</v>
      </c>
      <c r="S442" s="55"/>
      <c r="T442" s="54"/>
      <c r="U442" s="370"/>
      <c r="V442" s="52"/>
      <c r="W442" s="369">
        <f t="shared" ref="W442:X445" si="184">(O442*V442)</f>
        <v>0</v>
      </c>
      <c r="X442" s="368">
        <f t="shared" si="184"/>
        <v>0</v>
      </c>
      <c r="Y442" s="49"/>
      <c r="Z442" s="367">
        <f t="shared" ref="Z442:AA445" si="185">(S442*Y442)</f>
        <v>0</v>
      </c>
      <c r="AA442" s="366">
        <f t="shared" si="185"/>
        <v>0</v>
      </c>
      <c r="AB442" s="16" t="s">
        <v>0</v>
      </c>
      <c r="AC442" s="1"/>
      <c r="AD442" s="1"/>
      <c r="AE442" s="1"/>
      <c r="AF442" s="1"/>
      <c r="AG442" s="284"/>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row>
    <row r="443" spans="1:64" s="283" customFormat="1" ht="13.8" x14ac:dyDescent="0.25">
      <c r="A443" s="413"/>
      <c r="B443" s="37"/>
      <c r="C443" s="377"/>
      <c r="D443" s="376" t="s">
        <v>3060</v>
      </c>
      <c r="E443" s="375"/>
      <c r="F443" s="374">
        <v>17581</v>
      </c>
      <c r="G443" s="403" t="s">
        <v>1502</v>
      </c>
      <c r="H443" s="372" t="s">
        <v>3061</v>
      </c>
      <c r="I443" s="31"/>
      <c r="J443" s="30"/>
      <c r="K443" s="30"/>
      <c r="L443" s="29"/>
      <c r="M443" s="371" t="str">
        <f>IF(N443="?","?","")</f>
        <v/>
      </c>
      <c r="N443" s="371" t="str">
        <f>IF(AND(O443="",P443&gt;0),"?",IF(O443="","◄",IF(P443&gt;=1,"►","")))</f>
        <v>◄</v>
      </c>
      <c r="O443" s="56"/>
      <c r="P443" s="54"/>
      <c r="Q443" s="371" t="str">
        <f>IF(R443="?","?","")</f>
        <v/>
      </c>
      <c r="R443" s="371" t="str">
        <f>IF(AND(S443="",T443&gt;0),"?",IF(S443="","◄",IF(T443&gt;=1,"►","")))</f>
        <v>◄</v>
      </c>
      <c r="S443" s="55"/>
      <c r="T443" s="54"/>
      <c r="U443" s="370"/>
      <c r="V443" s="52"/>
      <c r="W443" s="369">
        <f t="shared" si="184"/>
        <v>0</v>
      </c>
      <c r="X443" s="368">
        <f t="shared" si="184"/>
        <v>0</v>
      </c>
      <c r="Y443" s="49"/>
      <c r="Z443" s="367">
        <f t="shared" si="185"/>
        <v>0</v>
      </c>
      <c r="AA443" s="366">
        <f t="shared" si="185"/>
        <v>0</v>
      </c>
      <c r="AB443" s="16" t="s">
        <v>0</v>
      </c>
      <c r="AC443" s="1"/>
      <c r="AD443" s="1"/>
      <c r="AE443" s="1"/>
      <c r="AF443" s="1"/>
      <c r="AG443" s="284"/>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row>
    <row r="444" spans="1:64" s="283" customFormat="1" ht="15.6" customHeight="1" x14ac:dyDescent="0.25">
      <c r="A444" s="413"/>
      <c r="B444" s="37"/>
      <c r="C444" s="377"/>
      <c r="D444" s="376" t="s">
        <v>3062</v>
      </c>
      <c r="E444" s="375"/>
      <c r="F444" s="374">
        <v>17581</v>
      </c>
      <c r="G444" s="403" t="s">
        <v>1501</v>
      </c>
      <c r="H444" s="372" t="s">
        <v>3063</v>
      </c>
      <c r="I444" s="31"/>
      <c r="J444" s="30"/>
      <c r="K444" s="30"/>
      <c r="L444" s="29"/>
      <c r="M444" s="371" t="str">
        <f>IF(N444="?","?","")</f>
        <v/>
      </c>
      <c r="N444" s="371" t="str">
        <f>IF(AND(O444="",P444&gt;0),"?",IF(O444="","◄",IF(P444&gt;=1,"►","")))</f>
        <v>◄</v>
      </c>
      <c r="O444" s="56"/>
      <c r="P444" s="54"/>
      <c r="Q444" s="371" t="str">
        <f>IF(R444="?","?","")</f>
        <v/>
      </c>
      <c r="R444" s="371" t="str">
        <f>IF(AND(S444="",T444&gt;0),"?",IF(S444="","◄",IF(T444&gt;=1,"►","")))</f>
        <v>◄</v>
      </c>
      <c r="S444" s="55"/>
      <c r="T444" s="54"/>
      <c r="U444" s="370"/>
      <c r="V444" s="52"/>
      <c r="W444" s="369">
        <f t="shared" si="184"/>
        <v>0</v>
      </c>
      <c r="X444" s="368">
        <f t="shared" si="184"/>
        <v>0</v>
      </c>
      <c r="Y444" s="49"/>
      <c r="Z444" s="367">
        <f t="shared" si="185"/>
        <v>0</v>
      </c>
      <c r="AA444" s="366">
        <f t="shared" si="185"/>
        <v>0</v>
      </c>
      <c r="AB444" s="16" t="s">
        <v>0</v>
      </c>
      <c r="AC444" s="1"/>
      <c r="AD444" s="1"/>
      <c r="AE444" s="1"/>
      <c r="AF444" s="1"/>
      <c r="AG444" s="284"/>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row>
    <row r="445" spans="1:64" s="283" customFormat="1" ht="15.6" customHeight="1" thickBot="1" x14ac:dyDescent="0.3">
      <c r="A445" s="413">
        <v>1</v>
      </c>
      <c r="B445" s="37"/>
      <c r="C445" s="377"/>
      <c r="D445" s="376" t="s">
        <v>3064</v>
      </c>
      <c r="E445" s="375"/>
      <c r="F445" s="374">
        <v>17581</v>
      </c>
      <c r="G445" s="403" t="s">
        <v>1501</v>
      </c>
      <c r="H445" s="372" t="s">
        <v>3065</v>
      </c>
      <c r="I445" s="31" t="s">
        <v>3066</v>
      </c>
      <c r="J445" s="30"/>
      <c r="K445" s="30"/>
      <c r="L445" s="29"/>
      <c r="M445" s="371" t="str">
        <f>IF(N445="?","?","")</f>
        <v/>
      </c>
      <c r="N445" s="371" t="str">
        <f>IF(AND(O445="",P445&gt;0),"?",IF(O445="","◄",IF(P445&gt;=1,"►","")))</f>
        <v>◄</v>
      </c>
      <c r="O445" s="56"/>
      <c r="P445" s="54"/>
      <c r="Q445" s="371" t="str">
        <f>IF(R445="?","?","")</f>
        <v/>
      </c>
      <c r="R445" s="371" t="str">
        <f>IF(AND(S445="",T445&gt;0),"?",IF(S445="","◄",IF(T445&gt;=1,"►","")))</f>
        <v>◄</v>
      </c>
      <c r="S445" s="55"/>
      <c r="T445" s="54"/>
      <c r="U445" s="370"/>
      <c r="V445" s="52"/>
      <c r="W445" s="369">
        <f t="shared" si="184"/>
        <v>0</v>
      </c>
      <c r="X445" s="368">
        <f t="shared" si="184"/>
        <v>0</v>
      </c>
      <c r="Y445" s="49"/>
      <c r="Z445" s="367">
        <f t="shared" si="185"/>
        <v>0</v>
      </c>
      <c r="AA445" s="366">
        <f t="shared" si="185"/>
        <v>0</v>
      </c>
      <c r="AB445" s="16" t="s">
        <v>0</v>
      </c>
      <c r="AC445" s="1"/>
      <c r="AD445" s="1"/>
      <c r="AE445" s="1"/>
      <c r="AF445" s="1"/>
      <c r="AG445" s="284"/>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row>
    <row r="446" spans="1:64" ht="16.2" customHeight="1" thickTop="1" thickBot="1" x14ac:dyDescent="0.3">
      <c r="A446" s="365"/>
      <c r="B446" s="14">
        <f>ROWS(B447:B450)-1</f>
        <v>3</v>
      </c>
      <c r="C446" s="95" t="s">
        <v>3067</v>
      </c>
      <c r="D446" s="12"/>
      <c r="E446" s="12"/>
      <c r="F446" s="364"/>
      <c r="G446" s="10"/>
      <c r="H446" s="100"/>
      <c r="I446" s="99" t="s">
        <v>1500</v>
      </c>
      <c r="J446" s="99" t="s">
        <v>54</v>
      </c>
      <c r="K446" s="363"/>
      <c r="L446" s="6">
        <v>0</v>
      </c>
      <c r="M446" s="97"/>
      <c r="N446" s="380" t="str">
        <f>IF(COUNTIF(M447:M449,"?")&gt;0,"?",IF(AND(O446="◄",P446="►"),"◄►",IF(O446="◄","◄",IF(P446="►","►",""))))</f>
        <v>◄</v>
      </c>
      <c r="O446" s="43" t="str">
        <f>IF(SUM(O447:O449)+1=ROWS(O447:O449)-COUNTIF(O447:O449,"-"),"","◄")</f>
        <v>◄</v>
      </c>
      <c r="P446" s="42" t="str">
        <f>IF(SUM(P447:P449)&gt;0,"►","")</f>
        <v/>
      </c>
      <c r="Q446" s="45"/>
      <c r="R446" s="380" t="str">
        <f>IF(COUNTIF(Q447:Q449,"?")&gt;0,"?",IF(AND(S446="◄",T446="►"),"◄►",IF(S446="◄","◄",IF(T446="►","►",""))))</f>
        <v>◄</v>
      </c>
      <c r="S446" s="43" t="str">
        <f>IF(SUM(S447:S449)+1=ROWS(S447:S449)-COUNTIF(S447:S449,"-"),"","◄")</f>
        <v>◄</v>
      </c>
      <c r="T446" s="42" t="str">
        <f>IF(SUM(T447:T449)&gt;0,"►","")</f>
        <v/>
      </c>
      <c r="U446" s="61">
        <f>ROWS(U447:U450)-1</f>
        <v>3</v>
      </c>
      <c r="V446" s="41">
        <f>SUM(V447:V449)-V450</f>
        <v>0</v>
      </c>
      <c r="W446" s="94" t="s">
        <v>51</v>
      </c>
      <c r="X446" s="93"/>
      <c r="Y446" s="41">
        <f>SUM(Y447:Y449)-Y450</f>
        <v>0</v>
      </c>
      <c r="Z446" s="94" t="s">
        <v>51</v>
      </c>
      <c r="AA446" s="93"/>
      <c r="AB446" s="5" t="s">
        <v>0</v>
      </c>
      <c r="AC446" s="379"/>
    </row>
    <row r="447" spans="1:64" s="283" customFormat="1" ht="13.8" x14ac:dyDescent="0.25">
      <c r="A447" s="413"/>
      <c r="B447" s="37"/>
      <c r="C447" s="377"/>
      <c r="D447" s="376" t="s">
        <v>3068</v>
      </c>
      <c r="E447" s="375"/>
      <c r="F447" s="374">
        <v>17533</v>
      </c>
      <c r="G447" s="373">
        <v>9</v>
      </c>
      <c r="H447" s="372" t="s">
        <v>3069</v>
      </c>
      <c r="I447" s="31"/>
      <c r="J447" s="30"/>
      <c r="K447" s="30"/>
      <c r="L447" s="29"/>
      <c r="M447" s="371" t="str">
        <f>IF(N447="?","?","")</f>
        <v/>
      </c>
      <c r="N447" s="371" t="str">
        <f>IF(AND(O447="",P447&gt;0),"?",IF(O447="","◄",IF(P447&gt;=1,"►","")))</f>
        <v>◄</v>
      </c>
      <c r="O447" s="56"/>
      <c r="P447" s="54"/>
      <c r="Q447" s="371" t="str">
        <f>IF(R447="?","?","")</f>
        <v/>
      </c>
      <c r="R447" s="371" t="str">
        <f>IF(AND(S447="",T447&gt;0),"?",IF(S447="","◄",IF(T447&gt;=1,"►","")))</f>
        <v>◄</v>
      </c>
      <c r="S447" s="55"/>
      <c r="T447" s="54"/>
      <c r="U447" s="370"/>
      <c r="V447" s="52"/>
      <c r="W447" s="369">
        <f t="shared" ref="W447:X449" si="186">(O447*V447)</f>
        <v>0</v>
      </c>
      <c r="X447" s="368">
        <f t="shared" si="186"/>
        <v>0</v>
      </c>
      <c r="Y447" s="49"/>
      <c r="Z447" s="367">
        <f t="shared" ref="Z447:AA449" si="187">(S447*Y447)</f>
        <v>0</v>
      </c>
      <c r="AA447" s="366">
        <f t="shared" si="187"/>
        <v>0</v>
      </c>
      <c r="AB447" s="16" t="s">
        <v>0</v>
      </c>
      <c r="AC447" s="1"/>
      <c r="AD447" s="1"/>
      <c r="AE447" s="1"/>
      <c r="AF447" s="1"/>
      <c r="AG447" s="284"/>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row>
    <row r="448" spans="1:64" s="283" customFormat="1" ht="13.8" x14ac:dyDescent="0.25">
      <c r="A448" s="413"/>
      <c r="B448" s="37"/>
      <c r="C448" s="377"/>
      <c r="D448" s="376" t="s">
        <v>3070</v>
      </c>
      <c r="E448" s="375"/>
      <c r="F448" s="374">
        <v>17533</v>
      </c>
      <c r="G448" s="373">
        <v>11</v>
      </c>
      <c r="H448" s="372" t="s">
        <v>3071</v>
      </c>
      <c r="I448" s="31"/>
      <c r="J448" s="30"/>
      <c r="K448" s="30"/>
      <c r="L448" s="29"/>
      <c r="M448" s="371" t="str">
        <f>IF(N448="?","?","")</f>
        <v/>
      </c>
      <c r="N448" s="371" t="str">
        <f>IF(AND(O448="",P448&gt;0),"?",IF(O448="","◄",IF(P448&gt;=1,"►","")))</f>
        <v>◄</v>
      </c>
      <c r="O448" s="56"/>
      <c r="P448" s="54"/>
      <c r="Q448" s="371" t="str">
        <f>IF(R448="?","?","")</f>
        <v/>
      </c>
      <c r="R448" s="371" t="str">
        <f>IF(AND(S448="",T448&gt;0),"?",IF(S448="","◄",IF(T448&gt;=1,"►","")))</f>
        <v>◄</v>
      </c>
      <c r="S448" s="55"/>
      <c r="T448" s="54"/>
      <c r="U448" s="370"/>
      <c r="V448" s="52"/>
      <c r="W448" s="369">
        <f t="shared" si="186"/>
        <v>0</v>
      </c>
      <c r="X448" s="368">
        <f t="shared" si="186"/>
        <v>0</v>
      </c>
      <c r="Y448" s="49"/>
      <c r="Z448" s="367">
        <f t="shared" si="187"/>
        <v>0</v>
      </c>
      <c r="AA448" s="366">
        <f t="shared" si="187"/>
        <v>0</v>
      </c>
      <c r="AB448" s="16" t="s">
        <v>0</v>
      </c>
      <c r="AC448" s="1"/>
      <c r="AD448" s="1"/>
      <c r="AE448" s="1"/>
      <c r="AF448" s="1"/>
      <c r="AG448" s="284"/>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row>
    <row r="449" spans="1:64" s="283" customFormat="1" ht="15.6" customHeight="1" thickBot="1" x14ac:dyDescent="0.3">
      <c r="A449" s="413"/>
      <c r="B449" s="37"/>
      <c r="C449" s="377"/>
      <c r="D449" s="376" t="s">
        <v>3072</v>
      </c>
      <c r="E449" s="375"/>
      <c r="F449" s="374">
        <v>17533</v>
      </c>
      <c r="G449" s="373">
        <v>13.5</v>
      </c>
      <c r="H449" s="372" t="s">
        <v>3073</v>
      </c>
      <c r="I449" s="31"/>
      <c r="J449" s="30"/>
      <c r="K449" s="30"/>
      <c r="L449" s="29"/>
      <c r="M449" s="371" t="str">
        <f>IF(N449="?","?","")</f>
        <v/>
      </c>
      <c r="N449" s="371" t="str">
        <f>IF(AND(O449="",P449&gt;0),"?",IF(O449="","◄",IF(P449&gt;=1,"►","")))</f>
        <v>◄</v>
      </c>
      <c r="O449" s="56"/>
      <c r="P449" s="54"/>
      <c r="Q449" s="371" t="str">
        <f>IF(R449="?","?","")</f>
        <v/>
      </c>
      <c r="R449" s="371" t="str">
        <f>IF(AND(S449="",T449&gt;0),"?",IF(S449="","◄",IF(T449&gt;=1,"►","")))</f>
        <v>◄</v>
      </c>
      <c r="S449" s="55"/>
      <c r="T449" s="54"/>
      <c r="U449" s="370"/>
      <c r="V449" s="52"/>
      <c r="W449" s="369">
        <f t="shared" si="186"/>
        <v>0</v>
      </c>
      <c r="X449" s="368">
        <f t="shared" si="186"/>
        <v>0</v>
      </c>
      <c r="Y449" s="49"/>
      <c r="Z449" s="367">
        <f t="shared" si="187"/>
        <v>0</v>
      </c>
      <c r="AA449" s="366">
        <f t="shared" si="187"/>
        <v>0</v>
      </c>
      <c r="AB449" s="16" t="s">
        <v>0</v>
      </c>
      <c r="AC449" s="1"/>
      <c r="AD449" s="1"/>
      <c r="AE449" s="1"/>
      <c r="AF449" s="1"/>
      <c r="AG449" s="284"/>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row>
    <row r="450" spans="1:64" ht="16.8" thickTop="1" thickBot="1" x14ac:dyDescent="0.3">
      <c r="A450" s="365"/>
      <c r="B450" s="14">
        <f>ROWS(B451:B470)-1</f>
        <v>19</v>
      </c>
      <c r="C450" s="95" t="s">
        <v>3074</v>
      </c>
      <c r="D450" s="12"/>
      <c r="E450" s="12"/>
      <c r="F450" s="364"/>
      <c r="G450" s="10"/>
      <c r="H450" s="100"/>
      <c r="I450" s="99">
        <v>17915</v>
      </c>
      <c r="J450" s="99" t="s">
        <v>54</v>
      </c>
      <c r="K450" s="363"/>
      <c r="L450" s="6">
        <v>0</v>
      </c>
      <c r="M450" s="97"/>
      <c r="N450" s="380" t="str">
        <f>IF(COUNTIF(M451:M466,"?")&gt;0,"?",IF(AND(O450="◄",P450="►"),"◄►",IF(O450="◄","◄",IF(P450="►","►",""))))</f>
        <v>◄</v>
      </c>
      <c r="O450" s="43" t="str">
        <f>IF(SUM(O451:O466)+1=ROWS(O451:O466)-COUNTIF(O451:O466,"-"),"","◄")</f>
        <v>◄</v>
      </c>
      <c r="P450" s="42" t="str">
        <f>IF(SUM(P451:P466)&gt;0,"►","")</f>
        <v/>
      </c>
      <c r="Q450" s="45"/>
      <c r="R450" s="380" t="str">
        <f>IF(COUNTIF(Q451:Q466,"?")&gt;0,"?",IF(AND(S450="◄",T450="►"),"◄►",IF(S450="◄","◄",IF(T450="►","►",""))))</f>
        <v>◄</v>
      </c>
      <c r="S450" s="43" t="str">
        <f>IF(SUM(S451:S466)+1=ROWS(S451:S466)-COUNTIF(S451:S466,"-"),"","◄")</f>
        <v>◄</v>
      </c>
      <c r="T450" s="42" t="str">
        <f>IF(SUM(T451:T466)&gt;0,"►","")</f>
        <v/>
      </c>
      <c r="U450" s="61">
        <f>ROWS(U451:U470)-1</f>
        <v>19</v>
      </c>
      <c r="V450" s="41">
        <f>SUM(V451:V466)-V470</f>
        <v>0</v>
      </c>
      <c r="W450" s="94" t="s">
        <v>51</v>
      </c>
      <c r="X450" s="93"/>
      <c r="Y450" s="41">
        <f>SUM(Y451:Y466)-Y470</f>
        <v>0</v>
      </c>
      <c r="Z450" s="94" t="s">
        <v>51</v>
      </c>
      <c r="AA450" s="93"/>
      <c r="AB450" s="5" t="s">
        <v>0</v>
      </c>
      <c r="AC450" s="379"/>
    </row>
    <row r="451" spans="1:64" s="283" customFormat="1" ht="13.8" x14ac:dyDescent="0.25">
      <c r="A451" s="413"/>
      <c r="B451" s="37"/>
      <c r="C451" s="377"/>
      <c r="D451" s="376" t="s">
        <v>3075</v>
      </c>
      <c r="E451" s="375"/>
      <c r="F451" s="374">
        <v>17915</v>
      </c>
      <c r="G451" s="373">
        <v>0.5</v>
      </c>
      <c r="H451" s="372" t="s">
        <v>3076</v>
      </c>
      <c r="I451" s="31"/>
      <c r="J451" s="30"/>
      <c r="K451" s="30"/>
      <c r="L451" s="29"/>
      <c r="M451" s="371" t="str">
        <f t="shared" ref="M451:M469" si="188">IF(N451="?","?","")</f>
        <v/>
      </c>
      <c r="N451" s="371" t="str">
        <f t="shared" ref="N451:N469" si="189">IF(AND(O451="",P451&gt;0),"?",IF(O451="","◄",IF(P451&gt;=1,"►","")))</f>
        <v>◄</v>
      </c>
      <c r="O451" s="56"/>
      <c r="P451" s="54"/>
      <c r="Q451" s="371" t="str">
        <f t="shared" ref="Q451:Q469" si="190">IF(R451="?","?","")</f>
        <v/>
      </c>
      <c r="R451" s="371" t="str">
        <f t="shared" ref="R451:R469" si="191">IF(AND(S451="",T451&gt;0),"?",IF(S451="","◄",IF(T451&gt;=1,"►","")))</f>
        <v>◄</v>
      </c>
      <c r="S451" s="55"/>
      <c r="T451" s="54"/>
      <c r="U451" s="370"/>
      <c r="V451" s="52"/>
      <c r="W451" s="369">
        <f t="shared" ref="W451:W469" si="192">(O451*V451)</f>
        <v>0</v>
      </c>
      <c r="X451" s="368">
        <f t="shared" ref="X451:X469" si="193">(P451*W451)</f>
        <v>0</v>
      </c>
      <c r="Y451" s="49"/>
      <c r="Z451" s="367">
        <f t="shared" ref="Z451:Z469" si="194">(S451*Y451)</f>
        <v>0</v>
      </c>
      <c r="AA451" s="366">
        <f t="shared" ref="AA451:AA469" si="195">(T451*Z451)</f>
        <v>0</v>
      </c>
      <c r="AB451" s="16" t="s">
        <v>0</v>
      </c>
      <c r="AC451" s="1"/>
      <c r="AD451" s="1"/>
      <c r="AE451" s="1"/>
      <c r="AF451" s="1"/>
      <c r="AG451" s="284"/>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row>
    <row r="452" spans="1:64" s="283" customFormat="1" ht="13.8" x14ac:dyDescent="0.25">
      <c r="A452" s="413"/>
      <c r="B452" s="37"/>
      <c r="C452" s="377"/>
      <c r="D452" s="376" t="s">
        <v>3077</v>
      </c>
      <c r="E452" s="375"/>
      <c r="F452" s="374">
        <v>17915</v>
      </c>
      <c r="G452" s="373">
        <v>1</v>
      </c>
      <c r="H452" s="372" t="s">
        <v>3078</v>
      </c>
      <c r="I452" s="31"/>
      <c r="J452" s="30"/>
      <c r="K452" s="30"/>
      <c r="L452" s="29"/>
      <c r="M452" s="371" t="str">
        <f t="shared" si="188"/>
        <v/>
      </c>
      <c r="N452" s="371" t="str">
        <f t="shared" si="189"/>
        <v>◄</v>
      </c>
      <c r="O452" s="56"/>
      <c r="P452" s="54"/>
      <c r="Q452" s="371" t="str">
        <f t="shared" si="190"/>
        <v/>
      </c>
      <c r="R452" s="371" t="str">
        <f t="shared" si="191"/>
        <v>◄</v>
      </c>
      <c r="S452" s="55"/>
      <c r="T452" s="54"/>
      <c r="U452" s="370"/>
      <c r="V452" s="52"/>
      <c r="W452" s="369">
        <f t="shared" si="192"/>
        <v>0</v>
      </c>
      <c r="X452" s="368">
        <f t="shared" si="193"/>
        <v>0</v>
      </c>
      <c r="Y452" s="49"/>
      <c r="Z452" s="367">
        <f t="shared" si="194"/>
        <v>0</v>
      </c>
      <c r="AA452" s="366">
        <f t="shared" si="195"/>
        <v>0</v>
      </c>
      <c r="AB452" s="16" t="s">
        <v>0</v>
      </c>
      <c r="AC452" s="1"/>
      <c r="AD452" s="1"/>
      <c r="AE452" s="1"/>
      <c r="AF452" s="1"/>
      <c r="AG452" s="284"/>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row>
    <row r="453" spans="1:64" s="283" customFormat="1" ht="13.8" x14ac:dyDescent="0.25">
      <c r="A453" s="413"/>
      <c r="B453" s="37"/>
      <c r="C453" s="377"/>
      <c r="D453" s="376" t="s">
        <v>3079</v>
      </c>
      <c r="E453" s="375"/>
      <c r="F453" s="374">
        <v>17915</v>
      </c>
      <c r="G453" s="373">
        <v>2</v>
      </c>
      <c r="H453" s="372" t="s">
        <v>3080</v>
      </c>
      <c r="I453" s="31"/>
      <c r="J453" s="30"/>
      <c r="K453" s="30"/>
      <c r="L453" s="29"/>
      <c r="M453" s="371" t="str">
        <f t="shared" si="188"/>
        <v/>
      </c>
      <c r="N453" s="371" t="str">
        <f t="shared" si="189"/>
        <v>◄</v>
      </c>
      <c r="O453" s="56"/>
      <c r="P453" s="54"/>
      <c r="Q453" s="371" t="str">
        <f t="shared" si="190"/>
        <v/>
      </c>
      <c r="R453" s="371" t="str">
        <f t="shared" si="191"/>
        <v>◄</v>
      </c>
      <c r="S453" s="55"/>
      <c r="T453" s="54"/>
      <c r="U453" s="370"/>
      <c r="V453" s="52"/>
      <c r="W453" s="369">
        <f t="shared" si="192"/>
        <v>0</v>
      </c>
      <c r="X453" s="368">
        <f t="shared" si="193"/>
        <v>0</v>
      </c>
      <c r="Y453" s="49"/>
      <c r="Z453" s="367">
        <f t="shared" si="194"/>
        <v>0</v>
      </c>
      <c r="AA453" s="366">
        <f t="shared" si="195"/>
        <v>0</v>
      </c>
      <c r="AB453" s="16" t="s">
        <v>0</v>
      </c>
      <c r="AC453" s="1"/>
      <c r="AD453" s="1"/>
      <c r="AE453" s="1"/>
      <c r="AF453" s="1"/>
      <c r="AG453" s="284"/>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row>
    <row r="454" spans="1:64" s="283" customFormat="1" ht="13.8" x14ac:dyDescent="0.25">
      <c r="A454" s="413"/>
      <c r="B454" s="37"/>
      <c r="C454" s="377"/>
      <c r="D454" s="376" t="s">
        <v>3081</v>
      </c>
      <c r="E454" s="375"/>
      <c r="F454" s="374">
        <v>17915</v>
      </c>
      <c r="G454" s="373">
        <v>3</v>
      </c>
      <c r="H454" s="372" t="s">
        <v>3082</v>
      </c>
      <c r="I454" s="31"/>
      <c r="J454" s="30"/>
      <c r="K454" s="30"/>
      <c r="L454" s="29"/>
      <c r="M454" s="371" t="str">
        <f t="shared" si="188"/>
        <v/>
      </c>
      <c r="N454" s="371" t="str">
        <f t="shared" si="189"/>
        <v>◄</v>
      </c>
      <c r="O454" s="56"/>
      <c r="P454" s="54"/>
      <c r="Q454" s="371" t="str">
        <f t="shared" si="190"/>
        <v/>
      </c>
      <c r="R454" s="371" t="str">
        <f t="shared" si="191"/>
        <v>◄</v>
      </c>
      <c r="S454" s="55"/>
      <c r="T454" s="54"/>
      <c r="U454" s="370"/>
      <c r="V454" s="52"/>
      <c r="W454" s="369">
        <f t="shared" si="192"/>
        <v>0</v>
      </c>
      <c r="X454" s="368">
        <f t="shared" si="193"/>
        <v>0</v>
      </c>
      <c r="Y454" s="49"/>
      <c r="Z454" s="367">
        <f t="shared" si="194"/>
        <v>0</v>
      </c>
      <c r="AA454" s="366">
        <f t="shared" si="195"/>
        <v>0</v>
      </c>
      <c r="AB454" s="16" t="s">
        <v>0</v>
      </c>
      <c r="AC454" s="1"/>
      <c r="AD454" s="1"/>
      <c r="AE454" s="1"/>
      <c r="AF454" s="1"/>
      <c r="AG454" s="284"/>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row>
    <row r="455" spans="1:64" s="283" customFormat="1" ht="16.2" customHeight="1" x14ac:dyDescent="0.25">
      <c r="A455" s="413"/>
      <c r="B455" s="37"/>
      <c r="C455" s="377"/>
      <c r="D455" s="376" t="s">
        <v>3083</v>
      </c>
      <c r="E455" s="375"/>
      <c r="F455" s="374">
        <v>17915</v>
      </c>
      <c r="G455" s="373">
        <v>4</v>
      </c>
      <c r="H455" s="372" t="s">
        <v>3084</v>
      </c>
      <c r="I455" s="31"/>
      <c r="J455" s="30"/>
      <c r="K455" s="30"/>
      <c r="L455" s="29"/>
      <c r="M455" s="371" t="str">
        <f t="shared" si="188"/>
        <v/>
      </c>
      <c r="N455" s="371" t="str">
        <f t="shared" si="189"/>
        <v>◄</v>
      </c>
      <c r="O455" s="56"/>
      <c r="P455" s="54"/>
      <c r="Q455" s="371" t="str">
        <f t="shared" si="190"/>
        <v/>
      </c>
      <c r="R455" s="371" t="str">
        <f t="shared" si="191"/>
        <v>◄</v>
      </c>
      <c r="S455" s="55"/>
      <c r="T455" s="54"/>
      <c r="U455" s="370"/>
      <c r="V455" s="52"/>
      <c r="W455" s="369">
        <f t="shared" si="192"/>
        <v>0</v>
      </c>
      <c r="X455" s="368">
        <f t="shared" si="193"/>
        <v>0</v>
      </c>
      <c r="Y455" s="49"/>
      <c r="Z455" s="367">
        <f t="shared" si="194"/>
        <v>0</v>
      </c>
      <c r="AA455" s="366">
        <f t="shared" si="195"/>
        <v>0</v>
      </c>
      <c r="AB455" s="16" t="s">
        <v>0</v>
      </c>
      <c r="AC455" s="1"/>
      <c r="AD455" s="1"/>
      <c r="AE455" s="1"/>
      <c r="AF455" s="1"/>
      <c r="AG455" s="284"/>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row>
    <row r="456" spans="1:64" s="283" customFormat="1" ht="13.8" x14ac:dyDescent="0.25">
      <c r="A456" s="413"/>
      <c r="B456" s="37"/>
      <c r="C456" s="377"/>
      <c r="D456" s="376" t="s">
        <v>3085</v>
      </c>
      <c r="E456" s="375"/>
      <c r="F456" s="374">
        <v>17915</v>
      </c>
      <c r="G456" s="373">
        <v>5</v>
      </c>
      <c r="H456" s="372" t="s">
        <v>3086</v>
      </c>
      <c r="I456" s="31"/>
      <c r="J456" s="30"/>
      <c r="K456" s="30"/>
      <c r="L456" s="29"/>
      <c r="M456" s="371" t="str">
        <f t="shared" si="188"/>
        <v/>
      </c>
      <c r="N456" s="371" t="str">
        <f t="shared" si="189"/>
        <v>◄</v>
      </c>
      <c r="O456" s="56"/>
      <c r="P456" s="54"/>
      <c r="Q456" s="371" t="str">
        <f t="shared" si="190"/>
        <v/>
      </c>
      <c r="R456" s="371" t="str">
        <f t="shared" si="191"/>
        <v>◄</v>
      </c>
      <c r="S456" s="55"/>
      <c r="T456" s="54"/>
      <c r="U456" s="370"/>
      <c r="V456" s="52"/>
      <c r="W456" s="369">
        <f t="shared" si="192"/>
        <v>0</v>
      </c>
      <c r="X456" s="368">
        <f t="shared" si="193"/>
        <v>0</v>
      </c>
      <c r="Y456" s="49"/>
      <c r="Z456" s="367">
        <f t="shared" si="194"/>
        <v>0</v>
      </c>
      <c r="AA456" s="366">
        <f t="shared" si="195"/>
        <v>0</v>
      </c>
      <c r="AB456" s="16" t="s">
        <v>0</v>
      </c>
      <c r="AC456" s="1"/>
      <c r="AD456" s="1"/>
      <c r="AE456" s="1"/>
      <c r="AF456" s="1"/>
      <c r="AG456" s="284"/>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row>
    <row r="457" spans="1:64" s="283" customFormat="1" ht="13.8" x14ac:dyDescent="0.25">
      <c r="A457" s="413"/>
      <c r="B457" s="37"/>
      <c r="C457" s="377"/>
      <c r="D457" s="376" t="s">
        <v>3087</v>
      </c>
      <c r="E457" s="375"/>
      <c r="F457" s="374">
        <v>17915</v>
      </c>
      <c r="G457" s="373">
        <v>6</v>
      </c>
      <c r="H457" s="372" t="s">
        <v>3088</v>
      </c>
      <c r="I457" s="31"/>
      <c r="J457" s="30"/>
      <c r="K457" s="30"/>
      <c r="L457" s="29"/>
      <c r="M457" s="371" t="str">
        <f t="shared" si="188"/>
        <v/>
      </c>
      <c r="N457" s="371" t="str">
        <f t="shared" si="189"/>
        <v>◄</v>
      </c>
      <c r="O457" s="56"/>
      <c r="P457" s="54"/>
      <c r="Q457" s="371" t="str">
        <f t="shared" si="190"/>
        <v/>
      </c>
      <c r="R457" s="371" t="str">
        <f t="shared" si="191"/>
        <v>◄</v>
      </c>
      <c r="S457" s="55"/>
      <c r="T457" s="54"/>
      <c r="U457" s="370"/>
      <c r="V457" s="52"/>
      <c r="W457" s="369">
        <f t="shared" si="192"/>
        <v>0</v>
      </c>
      <c r="X457" s="368">
        <f t="shared" si="193"/>
        <v>0</v>
      </c>
      <c r="Y457" s="49"/>
      <c r="Z457" s="367">
        <f t="shared" si="194"/>
        <v>0</v>
      </c>
      <c r="AA457" s="366">
        <f t="shared" si="195"/>
        <v>0</v>
      </c>
      <c r="AB457" s="16" t="s">
        <v>0</v>
      </c>
      <c r="AC457" s="1"/>
      <c r="AD457" s="1"/>
      <c r="AE457" s="1"/>
      <c r="AF457" s="1"/>
      <c r="AG457" s="284"/>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row>
    <row r="458" spans="1:64" s="283" customFormat="1" ht="13.8" x14ac:dyDescent="0.25">
      <c r="A458" s="413"/>
      <c r="B458" s="37"/>
      <c r="C458" s="377"/>
      <c r="D458" s="376" t="s">
        <v>3089</v>
      </c>
      <c r="E458" s="375"/>
      <c r="F458" s="374">
        <v>17915</v>
      </c>
      <c r="G458" s="373">
        <v>7</v>
      </c>
      <c r="H458" s="372" t="s">
        <v>3090</v>
      </c>
      <c r="I458" s="31"/>
      <c r="J458" s="30"/>
      <c r="K458" s="30"/>
      <c r="L458" s="29"/>
      <c r="M458" s="371" t="str">
        <f t="shared" si="188"/>
        <v/>
      </c>
      <c r="N458" s="371" t="str">
        <f t="shared" si="189"/>
        <v>◄</v>
      </c>
      <c r="O458" s="56"/>
      <c r="P458" s="54"/>
      <c r="Q458" s="371" t="str">
        <f t="shared" si="190"/>
        <v/>
      </c>
      <c r="R458" s="371" t="str">
        <f t="shared" si="191"/>
        <v>◄</v>
      </c>
      <c r="S458" s="55"/>
      <c r="T458" s="54"/>
      <c r="U458" s="370"/>
      <c r="V458" s="52"/>
      <c r="W458" s="369">
        <f t="shared" si="192"/>
        <v>0</v>
      </c>
      <c r="X458" s="368">
        <f t="shared" si="193"/>
        <v>0</v>
      </c>
      <c r="Y458" s="49"/>
      <c r="Z458" s="367">
        <f t="shared" si="194"/>
        <v>0</v>
      </c>
      <c r="AA458" s="366">
        <f t="shared" si="195"/>
        <v>0</v>
      </c>
      <c r="AB458" s="16" t="s">
        <v>0</v>
      </c>
      <c r="AC458" s="1"/>
      <c r="AD458" s="1"/>
      <c r="AE458" s="1"/>
      <c r="AF458" s="1"/>
      <c r="AG458" s="284"/>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row>
    <row r="459" spans="1:64" s="283" customFormat="1" ht="13.8" x14ac:dyDescent="0.25">
      <c r="A459" s="413"/>
      <c r="B459" s="37"/>
      <c r="C459" s="377"/>
      <c r="D459" s="376" t="s">
        <v>3091</v>
      </c>
      <c r="E459" s="375"/>
      <c r="F459" s="374">
        <v>17915</v>
      </c>
      <c r="G459" s="373">
        <v>8</v>
      </c>
      <c r="H459" s="372" t="s">
        <v>3092</v>
      </c>
      <c r="I459" s="31"/>
      <c r="J459" s="30"/>
      <c r="K459" s="30"/>
      <c r="L459" s="29"/>
      <c r="M459" s="371" t="str">
        <f t="shared" si="188"/>
        <v/>
      </c>
      <c r="N459" s="371" t="str">
        <f t="shared" si="189"/>
        <v>◄</v>
      </c>
      <c r="O459" s="56"/>
      <c r="P459" s="54"/>
      <c r="Q459" s="371" t="str">
        <f t="shared" si="190"/>
        <v/>
      </c>
      <c r="R459" s="371" t="str">
        <f t="shared" si="191"/>
        <v>◄</v>
      </c>
      <c r="S459" s="55"/>
      <c r="T459" s="54"/>
      <c r="U459" s="370"/>
      <c r="V459" s="52"/>
      <c r="W459" s="369">
        <f t="shared" si="192"/>
        <v>0</v>
      </c>
      <c r="X459" s="368">
        <f t="shared" si="193"/>
        <v>0</v>
      </c>
      <c r="Y459" s="49"/>
      <c r="Z459" s="367">
        <f t="shared" si="194"/>
        <v>0</v>
      </c>
      <c r="AA459" s="366">
        <f t="shared" si="195"/>
        <v>0</v>
      </c>
      <c r="AB459" s="16" t="s">
        <v>0</v>
      </c>
      <c r="AC459" s="1"/>
      <c r="AD459" s="1"/>
      <c r="AE459" s="1"/>
      <c r="AF459" s="1"/>
      <c r="AG459" s="284"/>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row>
    <row r="460" spans="1:64" s="283" customFormat="1" ht="13.8" x14ac:dyDescent="0.25">
      <c r="A460" s="413"/>
      <c r="B460" s="37"/>
      <c r="C460" s="377"/>
      <c r="D460" s="376" t="s">
        <v>3093</v>
      </c>
      <c r="E460" s="375"/>
      <c r="F460" s="374">
        <v>17915</v>
      </c>
      <c r="G460" s="373">
        <v>9</v>
      </c>
      <c r="H460" s="372" t="s">
        <v>3094</v>
      </c>
      <c r="I460" s="31"/>
      <c r="J460" s="30"/>
      <c r="K460" s="30"/>
      <c r="L460" s="29"/>
      <c r="M460" s="371" t="str">
        <f t="shared" si="188"/>
        <v/>
      </c>
      <c r="N460" s="371" t="str">
        <f t="shared" si="189"/>
        <v>◄</v>
      </c>
      <c r="O460" s="56"/>
      <c r="P460" s="54"/>
      <c r="Q460" s="371" t="str">
        <f t="shared" si="190"/>
        <v/>
      </c>
      <c r="R460" s="371" t="str">
        <f t="shared" si="191"/>
        <v>◄</v>
      </c>
      <c r="S460" s="55"/>
      <c r="T460" s="54"/>
      <c r="U460" s="370"/>
      <c r="V460" s="52"/>
      <c r="W460" s="369">
        <f t="shared" si="192"/>
        <v>0</v>
      </c>
      <c r="X460" s="368">
        <f t="shared" si="193"/>
        <v>0</v>
      </c>
      <c r="Y460" s="49"/>
      <c r="Z460" s="367">
        <f t="shared" si="194"/>
        <v>0</v>
      </c>
      <c r="AA460" s="366">
        <f t="shared" si="195"/>
        <v>0</v>
      </c>
      <c r="AB460" s="16" t="s">
        <v>0</v>
      </c>
      <c r="AC460" s="1"/>
      <c r="AD460" s="1"/>
      <c r="AE460" s="1"/>
      <c r="AF460" s="1"/>
      <c r="AG460" s="284"/>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row>
    <row r="461" spans="1:64" s="283" customFormat="1" ht="13.8" x14ac:dyDescent="0.25">
      <c r="A461" s="413"/>
      <c r="B461" s="37"/>
      <c r="C461" s="377"/>
      <c r="D461" s="376" t="s">
        <v>3095</v>
      </c>
      <c r="E461" s="375"/>
      <c r="F461" s="374">
        <v>17915</v>
      </c>
      <c r="G461" s="373">
        <v>10</v>
      </c>
      <c r="H461" s="372" t="s">
        <v>3096</v>
      </c>
      <c r="I461" s="31"/>
      <c r="J461" s="30"/>
      <c r="K461" s="30"/>
      <c r="L461" s="29"/>
      <c r="M461" s="371" t="str">
        <f t="shared" si="188"/>
        <v/>
      </c>
      <c r="N461" s="371" t="str">
        <f t="shared" si="189"/>
        <v>◄</v>
      </c>
      <c r="O461" s="56"/>
      <c r="P461" s="54"/>
      <c r="Q461" s="371" t="str">
        <f t="shared" si="190"/>
        <v/>
      </c>
      <c r="R461" s="371" t="str">
        <f t="shared" si="191"/>
        <v>◄</v>
      </c>
      <c r="S461" s="55"/>
      <c r="T461" s="54"/>
      <c r="U461" s="370"/>
      <c r="V461" s="52"/>
      <c r="W461" s="369">
        <f t="shared" si="192"/>
        <v>0</v>
      </c>
      <c r="X461" s="368">
        <f t="shared" si="193"/>
        <v>0</v>
      </c>
      <c r="Y461" s="49"/>
      <c r="Z461" s="367">
        <f t="shared" si="194"/>
        <v>0</v>
      </c>
      <c r="AA461" s="366">
        <f t="shared" si="195"/>
        <v>0</v>
      </c>
      <c r="AB461" s="16" t="s">
        <v>0</v>
      </c>
      <c r="AC461" s="1"/>
      <c r="AD461" s="1"/>
      <c r="AE461" s="1"/>
      <c r="AF461" s="1"/>
      <c r="AG461" s="284"/>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row>
    <row r="462" spans="1:64" s="283" customFormat="1" ht="13.2" customHeight="1" x14ac:dyDescent="0.25">
      <c r="A462" s="413"/>
      <c r="B462" s="37"/>
      <c r="C462" s="377"/>
      <c r="D462" s="376" t="s">
        <v>3097</v>
      </c>
      <c r="E462" s="375"/>
      <c r="F462" s="374">
        <v>17915</v>
      </c>
      <c r="G462" s="373">
        <v>10</v>
      </c>
      <c r="H462" s="372" t="s">
        <v>3098</v>
      </c>
      <c r="I462" s="31"/>
      <c r="J462" s="30"/>
      <c r="K462" s="30"/>
      <c r="L462" s="29"/>
      <c r="M462" s="371" t="str">
        <f t="shared" si="188"/>
        <v/>
      </c>
      <c r="N462" s="371" t="str">
        <f t="shared" si="189"/>
        <v>◄</v>
      </c>
      <c r="O462" s="56"/>
      <c r="P462" s="54"/>
      <c r="Q462" s="371" t="str">
        <f t="shared" si="190"/>
        <v/>
      </c>
      <c r="R462" s="371" t="str">
        <f t="shared" si="191"/>
        <v>◄</v>
      </c>
      <c r="S462" s="55"/>
      <c r="T462" s="54"/>
      <c r="U462" s="370"/>
      <c r="V462" s="52"/>
      <c r="W462" s="369">
        <f t="shared" si="192"/>
        <v>0</v>
      </c>
      <c r="X462" s="368">
        <f t="shared" si="193"/>
        <v>0</v>
      </c>
      <c r="Y462" s="49"/>
      <c r="Z462" s="367">
        <f t="shared" si="194"/>
        <v>0</v>
      </c>
      <c r="AA462" s="366">
        <f t="shared" si="195"/>
        <v>0</v>
      </c>
      <c r="AB462" s="16" t="s">
        <v>0</v>
      </c>
      <c r="AC462" s="1"/>
      <c r="AD462" s="1"/>
      <c r="AE462" s="1"/>
      <c r="AF462" s="1"/>
      <c r="AG462" s="284"/>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row>
    <row r="463" spans="1:64" s="283" customFormat="1" ht="13.8" x14ac:dyDescent="0.25">
      <c r="A463" s="413"/>
      <c r="B463" s="37"/>
      <c r="C463" s="377"/>
      <c r="D463" s="376" t="s">
        <v>3099</v>
      </c>
      <c r="E463" s="375"/>
      <c r="F463" s="374">
        <v>17915</v>
      </c>
      <c r="G463" s="373">
        <v>20</v>
      </c>
      <c r="H463" s="372" t="s">
        <v>3100</v>
      </c>
      <c r="I463" s="31"/>
      <c r="J463" s="30"/>
      <c r="K463" s="30"/>
      <c r="L463" s="29"/>
      <c r="M463" s="371" t="str">
        <f t="shared" si="188"/>
        <v/>
      </c>
      <c r="N463" s="371" t="str">
        <f t="shared" si="189"/>
        <v>◄</v>
      </c>
      <c r="O463" s="56"/>
      <c r="P463" s="54"/>
      <c r="Q463" s="371" t="str">
        <f t="shared" si="190"/>
        <v/>
      </c>
      <c r="R463" s="371" t="str">
        <f t="shared" si="191"/>
        <v>◄</v>
      </c>
      <c r="S463" s="55"/>
      <c r="T463" s="54"/>
      <c r="U463" s="370"/>
      <c r="V463" s="52"/>
      <c r="W463" s="369">
        <f t="shared" si="192"/>
        <v>0</v>
      </c>
      <c r="X463" s="368">
        <f t="shared" si="193"/>
        <v>0</v>
      </c>
      <c r="Y463" s="49"/>
      <c r="Z463" s="367">
        <f t="shared" si="194"/>
        <v>0</v>
      </c>
      <c r="AA463" s="366">
        <f t="shared" si="195"/>
        <v>0</v>
      </c>
      <c r="AB463" s="16" t="s">
        <v>0</v>
      </c>
      <c r="AC463" s="1"/>
      <c r="AD463" s="1"/>
      <c r="AE463" s="1"/>
      <c r="AF463" s="1"/>
      <c r="AG463" s="284"/>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row>
    <row r="464" spans="1:64" s="283" customFormat="1" ht="13.8" x14ac:dyDescent="0.25">
      <c r="A464" s="413"/>
      <c r="B464" s="37"/>
      <c r="C464" s="377"/>
      <c r="D464" s="376" t="s">
        <v>3101</v>
      </c>
      <c r="E464" s="375"/>
      <c r="F464" s="374">
        <v>17915</v>
      </c>
      <c r="G464" s="373">
        <v>30</v>
      </c>
      <c r="H464" s="372" t="s">
        <v>3102</v>
      </c>
      <c r="I464" s="31"/>
      <c r="J464" s="30"/>
      <c r="K464" s="30"/>
      <c r="L464" s="29"/>
      <c r="M464" s="371" t="str">
        <f t="shared" si="188"/>
        <v/>
      </c>
      <c r="N464" s="371" t="str">
        <f t="shared" si="189"/>
        <v>◄</v>
      </c>
      <c r="O464" s="56"/>
      <c r="P464" s="54"/>
      <c r="Q464" s="371" t="str">
        <f t="shared" si="190"/>
        <v/>
      </c>
      <c r="R464" s="371" t="str">
        <f t="shared" si="191"/>
        <v>◄</v>
      </c>
      <c r="S464" s="55"/>
      <c r="T464" s="54"/>
      <c r="U464" s="370"/>
      <c r="V464" s="52"/>
      <c r="W464" s="369">
        <f t="shared" si="192"/>
        <v>0</v>
      </c>
      <c r="X464" s="368">
        <f t="shared" si="193"/>
        <v>0</v>
      </c>
      <c r="Y464" s="49"/>
      <c r="Z464" s="367">
        <f t="shared" si="194"/>
        <v>0</v>
      </c>
      <c r="AA464" s="366">
        <f t="shared" si="195"/>
        <v>0</v>
      </c>
      <c r="AB464" s="16" t="s">
        <v>0</v>
      </c>
      <c r="AC464" s="1"/>
      <c r="AD464" s="1"/>
      <c r="AE464" s="1"/>
      <c r="AF464" s="1"/>
      <c r="AG464" s="284"/>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row>
    <row r="465" spans="1:64" s="283" customFormat="1" ht="13.8" x14ac:dyDescent="0.25">
      <c r="A465" s="413"/>
      <c r="B465" s="37"/>
      <c r="C465" s="377"/>
      <c r="D465" s="376" t="s">
        <v>3103</v>
      </c>
      <c r="E465" s="375"/>
      <c r="F465" s="374">
        <v>17915</v>
      </c>
      <c r="G465" s="373">
        <v>40</v>
      </c>
      <c r="H465" s="372" t="s">
        <v>3104</v>
      </c>
      <c r="I465" s="31"/>
      <c r="J465" s="30"/>
      <c r="K465" s="30"/>
      <c r="L465" s="29"/>
      <c r="M465" s="371" t="str">
        <f t="shared" si="188"/>
        <v/>
      </c>
      <c r="N465" s="371" t="str">
        <f t="shared" si="189"/>
        <v>◄</v>
      </c>
      <c r="O465" s="56"/>
      <c r="P465" s="54"/>
      <c r="Q465" s="371" t="str">
        <f t="shared" si="190"/>
        <v/>
      </c>
      <c r="R465" s="371" t="str">
        <f t="shared" si="191"/>
        <v>◄</v>
      </c>
      <c r="S465" s="55"/>
      <c r="T465" s="54"/>
      <c r="U465" s="370"/>
      <c r="V465" s="52"/>
      <c r="W465" s="369">
        <f t="shared" si="192"/>
        <v>0</v>
      </c>
      <c r="X465" s="368">
        <f t="shared" si="193"/>
        <v>0</v>
      </c>
      <c r="Y465" s="49"/>
      <c r="Z465" s="367">
        <f t="shared" si="194"/>
        <v>0</v>
      </c>
      <c r="AA465" s="366">
        <f t="shared" si="195"/>
        <v>0</v>
      </c>
      <c r="AB465" s="16" t="s">
        <v>0</v>
      </c>
      <c r="AC465" s="1"/>
      <c r="AD465" s="1"/>
      <c r="AE465" s="1"/>
      <c r="AF465" s="1"/>
      <c r="AG465" s="284"/>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row>
    <row r="466" spans="1:64" s="283" customFormat="1" ht="13.8" x14ac:dyDescent="0.25">
      <c r="A466" s="413"/>
      <c r="B466" s="37"/>
      <c r="C466" s="377"/>
      <c r="D466" s="376" t="s">
        <v>3105</v>
      </c>
      <c r="E466" s="375"/>
      <c r="F466" s="374">
        <v>17915</v>
      </c>
      <c r="G466" s="373">
        <v>50</v>
      </c>
      <c r="H466" s="372" t="s">
        <v>3106</v>
      </c>
      <c r="I466" s="31"/>
      <c r="J466" s="30"/>
      <c r="K466" s="30"/>
      <c r="L466" s="29"/>
      <c r="M466" s="371" t="str">
        <f t="shared" si="188"/>
        <v/>
      </c>
      <c r="N466" s="371" t="str">
        <f t="shared" si="189"/>
        <v>◄</v>
      </c>
      <c r="O466" s="56"/>
      <c r="P466" s="54"/>
      <c r="Q466" s="371" t="str">
        <f t="shared" si="190"/>
        <v/>
      </c>
      <c r="R466" s="371" t="str">
        <f t="shared" si="191"/>
        <v>◄</v>
      </c>
      <c r="S466" s="55"/>
      <c r="T466" s="54"/>
      <c r="U466" s="370"/>
      <c r="V466" s="52"/>
      <c r="W466" s="369">
        <f t="shared" si="192"/>
        <v>0</v>
      </c>
      <c r="X466" s="368">
        <f t="shared" si="193"/>
        <v>0</v>
      </c>
      <c r="Y466" s="49"/>
      <c r="Z466" s="367">
        <f t="shared" si="194"/>
        <v>0</v>
      </c>
      <c r="AA466" s="366">
        <f t="shared" si="195"/>
        <v>0</v>
      </c>
      <c r="AB466" s="16" t="s">
        <v>0</v>
      </c>
      <c r="AC466" s="1"/>
      <c r="AD466" s="1"/>
      <c r="AE466" s="1"/>
      <c r="AF466" s="1"/>
      <c r="AG466" s="284"/>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row>
    <row r="467" spans="1:64" s="283" customFormat="1" ht="13.8" x14ac:dyDescent="0.25">
      <c r="A467" s="413"/>
      <c r="B467" s="37"/>
      <c r="C467" s="377"/>
      <c r="D467" s="376" t="s">
        <v>3107</v>
      </c>
      <c r="E467" s="375"/>
      <c r="F467" s="374">
        <v>17915</v>
      </c>
      <c r="G467" s="373">
        <v>100</v>
      </c>
      <c r="H467" s="372" t="s">
        <v>3108</v>
      </c>
      <c r="I467" s="31"/>
      <c r="J467" s="30"/>
      <c r="K467" s="30"/>
      <c r="L467" s="29"/>
      <c r="M467" s="371" t="str">
        <f t="shared" si="188"/>
        <v/>
      </c>
      <c r="N467" s="371" t="str">
        <f t="shared" si="189"/>
        <v>◄</v>
      </c>
      <c r="O467" s="56"/>
      <c r="P467" s="54"/>
      <c r="Q467" s="371" t="str">
        <f t="shared" si="190"/>
        <v/>
      </c>
      <c r="R467" s="371" t="str">
        <f t="shared" si="191"/>
        <v>◄</v>
      </c>
      <c r="S467" s="55"/>
      <c r="T467" s="54"/>
      <c r="U467" s="370"/>
      <c r="V467" s="52"/>
      <c r="W467" s="369">
        <f t="shared" si="192"/>
        <v>0</v>
      </c>
      <c r="X467" s="368">
        <f t="shared" si="193"/>
        <v>0</v>
      </c>
      <c r="Y467" s="49"/>
      <c r="Z467" s="367">
        <f t="shared" si="194"/>
        <v>0</v>
      </c>
      <c r="AA467" s="366">
        <f t="shared" si="195"/>
        <v>0</v>
      </c>
      <c r="AB467" s="16" t="s">
        <v>0</v>
      </c>
      <c r="AC467" s="1"/>
      <c r="AD467" s="1"/>
      <c r="AE467" s="1"/>
      <c r="AF467" s="1"/>
      <c r="AG467" s="284"/>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row>
    <row r="468" spans="1:64" s="283" customFormat="1" ht="13.8" x14ac:dyDescent="0.25">
      <c r="A468" s="413"/>
      <c r="B468" s="37"/>
      <c r="C468" s="377"/>
      <c r="D468" s="376" t="s">
        <v>3109</v>
      </c>
      <c r="E468" s="375"/>
      <c r="F468" s="374">
        <v>17915</v>
      </c>
      <c r="G468" s="373">
        <v>300</v>
      </c>
      <c r="H468" s="372" t="s">
        <v>3110</v>
      </c>
      <c r="I468" s="31"/>
      <c r="J468" s="30"/>
      <c r="K468" s="30"/>
      <c r="L468" s="29"/>
      <c r="M468" s="371" t="str">
        <f t="shared" si="188"/>
        <v/>
      </c>
      <c r="N468" s="371" t="str">
        <f t="shared" si="189"/>
        <v>◄</v>
      </c>
      <c r="O468" s="56"/>
      <c r="P468" s="54"/>
      <c r="Q468" s="371" t="str">
        <f t="shared" si="190"/>
        <v/>
      </c>
      <c r="R468" s="371" t="str">
        <f t="shared" si="191"/>
        <v>◄</v>
      </c>
      <c r="S468" s="55"/>
      <c r="T468" s="54"/>
      <c r="U468" s="370"/>
      <c r="V468" s="52"/>
      <c r="W468" s="369">
        <f t="shared" si="192"/>
        <v>0</v>
      </c>
      <c r="X468" s="368">
        <f t="shared" si="193"/>
        <v>0</v>
      </c>
      <c r="Y468" s="49"/>
      <c r="Z468" s="367">
        <f t="shared" si="194"/>
        <v>0</v>
      </c>
      <c r="AA468" s="366">
        <f t="shared" si="195"/>
        <v>0</v>
      </c>
      <c r="AB468" s="16" t="s">
        <v>0</v>
      </c>
      <c r="AC468" s="1"/>
      <c r="AD468" s="1"/>
      <c r="AE468" s="1"/>
      <c r="AF468" s="1"/>
      <c r="AG468" s="284"/>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row>
    <row r="469" spans="1:64" s="283" customFormat="1" thickBot="1" x14ac:dyDescent="0.3">
      <c r="A469" s="413"/>
      <c r="B469" s="37"/>
      <c r="C469" s="377"/>
      <c r="D469" s="376" t="s">
        <v>3111</v>
      </c>
      <c r="E469" s="375"/>
      <c r="F469" s="374">
        <v>17915</v>
      </c>
      <c r="G469" s="373">
        <v>60</v>
      </c>
      <c r="H469" s="372" t="s">
        <v>3112</v>
      </c>
      <c r="I469" s="31" t="s">
        <v>3113</v>
      </c>
      <c r="J469" s="30"/>
      <c r="K469" s="30"/>
      <c r="L469" s="29"/>
      <c r="M469" s="371" t="str">
        <f t="shared" si="188"/>
        <v/>
      </c>
      <c r="N469" s="371" t="str">
        <f t="shared" si="189"/>
        <v>◄</v>
      </c>
      <c r="O469" s="56"/>
      <c r="P469" s="54"/>
      <c r="Q469" s="371" t="str">
        <f t="shared" si="190"/>
        <v/>
      </c>
      <c r="R469" s="371" t="str">
        <f t="shared" si="191"/>
        <v>◄</v>
      </c>
      <c r="S469" s="55"/>
      <c r="T469" s="54"/>
      <c r="U469" s="370"/>
      <c r="V469" s="52"/>
      <c r="W469" s="369">
        <f t="shared" si="192"/>
        <v>0</v>
      </c>
      <c r="X469" s="368">
        <f t="shared" si="193"/>
        <v>0</v>
      </c>
      <c r="Y469" s="49"/>
      <c r="Z469" s="367">
        <f t="shared" si="194"/>
        <v>0</v>
      </c>
      <c r="AA469" s="366">
        <f t="shared" si="195"/>
        <v>0</v>
      </c>
      <c r="AB469" s="16" t="s">
        <v>0</v>
      </c>
      <c r="AC469" s="1"/>
      <c r="AD469" s="1"/>
      <c r="AE469" s="1"/>
      <c r="AF469" s="1"/>
      <c r="AG469" s="284"/>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row>
    <row r="470" spans="1:64" ht="16.8" thickTop="1" thickBot="1" x14ac:dyDescent="0.3">
      <c r="A470" s="365"/>
      <c r="B470" s="14">
        <f>ROWS(B471:B479)-1</f>
        <v>8</v>
      </c>
      <c r="C470" s="95" t="s">
        <v>3114</v>
      </c>
      <c r="D470" s="12"/>
      <c r="E470" s="12"/>
      <c r="F470" s="364"/>
      <c r="G470" s="10"/>
      <c r="H470" s="100"/>
      <c r="I470" s="99" t="s">
        <v>1499</v>
      </c>
      <c r="J470" s="99" t="s">
        <v>54</v>
      </c>
      <c r="K470" s="363"/>
      <c r="L470" s="6">
        <v>0</v>
      </c>
      <c r="M470" s="97"/>
      <c r="N470" s="380" t="str">
        <f>IF(COUNTIF(M471:M478,"?")&gt;0,"?",IF(AND(O470="◄",P470="►"),"◄►",IF(O470="◄","◄",IF(P470="►","►",""))))</f>
        <v>◄</v>
      </c>
      <c r="O470" s="43" t="str">
        <f>IF(SUM(O471:O478)+1=ROWS(O471:O478)-COUNTIF(O471:O478,"-"),"","◄")</f>
        <v>◄</v>
      </c>
      <c r="P470" s="42" t="str">
        <f>IF(SUM(P471:P478)&gt;0,"►","")</f>
        <v/>
      </c>
      <c r="Q470" s="45"/>
      <c r="R470" s="380" t="str">
        <f>IF(COUNTIF(Q471:Q478,"?")&gt;0,"?",IF(AND(S470="◄",T470="►"),"◄►",IF(S470="◄","◄",IF(T470="►","►",""))))</f>
        <v>◄</v>
      </c>
      <c r="S470" s="43" t="str">
        <f>IF(SUM(S471:S478)+1=ROWS(S471:S478)-COUNTIF(S471:S478,"-"),"","◄")</f>
        <v>◄</v>
      </c>
      <c r="T470" s="42" t="str">
        <f>IF(SUM(T471:T478)&gt;0,"►","")</f>
        <v/>
      </c>
      <c r="U470" s="61">
        <f>ROWS(U471:U479)-1</f>
        <v>8</v>
      </c>
      <c r="V470" s="41">
        <f>SUM(V471:V478)-V479</f>
        <v>0</v>
      </c>
      <c r="W470" s="94" t="s">
        <v>51</v>
      </c>
      <c r="X470" s="93"/>
      <c r="Y470" s="41">
        <f>SUM(Y471:Y478)-Y479</f>
        <v>0</v>
      </c>
      <c r="Z470" s="94" t="s">
        <v>51</v>
      </c>
      <c r="AA470" s="93"/>
      <c r="AB470" s="5" t="s">
        <v>0</v>
      </c>
      <c r="AC470" s="379"/>
    </row>
    <row r="471" spans="1:64" s="283" customFormat="1" ht="13.8" x14ac:dyDescent="0.25">
      <c r="A471" s="413"/>
      <c r="B471" s="37"/>
      <c r="C471" s="377"/>
      <c r="D471" s="376" t="s">
        <v>3115</v>
      </c>
      <c r="E471" s="375"/>
      <c r="F471" s="374" t="s">
        <v>1498</v>
      </c>
      <c r="G471" s="373">
        <v>11</v>
      </c>
      <c r="H471" s="372" t="s">
        <v>3116</v>
      </c>
      <c r="I471" s="31"/>
      <c r="J471" s="30"/>
      <c r="K471" s="30"/>
      <c r="L471" s="29"/>
      <c r="M471" s="371" t="str">
        <f t="shared" ref="M471:M478" si="196">IF(N471="?","?","")</f>
        <v/>
      </c>
      <c r="N471" s="371" t="str">
        <f t="shared" ref="N471:N478" si="197">IF(AND(O471="",P471&gt;0),"?",IF(O471="","◄",IF(P471&gt;=1,"►","")))</f>
        <v>◄</v>
      </c>
      <c r="O471" s="56"/>
      <c r="P471" s="54"/>
      <c r="Q471" s="371" t="str">
        <f t="shared" ref="Q471:Q478" si="198">IF(R471="?","?","")</f>
        <v/>
      </c>
      <c r="R471" s="371" t="str">
        <f t="shared" ref="R471:R478" si="199">IF(AND(S471="",T471&gt;0),"?",IF(S471="","◄",IF(T471&gt;=1,"►","")))</f>
        <v>◄</v>
      </c>
      <c r="S471" s="55"/>
      <c r="T471" s="54"/>
      <c r="U471" s="370"/>
      <c r="V471" s="52"/>
      <c r="W471" s="369">
        <f t="shared" ref="W471:X478" si="200">(O471*V471)</f>
        <v>0</v>
      </c>
      <c r="X471" s="368">
        <f t="shared" si="200"/>
        <v>0</v>
      </c>
      <c r="Y471" s="49"/>
      <c r="Z471" s="367">
        <f t="shared" ref="Z471:AA478" si="201">(S471*Y471)</f>
        <v>0</v>
      </c>
      <c r="AA471" s="366">
        <f t="shared" si="201"/>
        <v>0</v>
      </c>
      <c r="AB471" s="16" t="s">
        <v>0</v>
      </c>
      <c r="AC471" s="1"/>
      <c r="AD471" s="1"/>
      <c r="AE471" s="1"/>
      <c r="AF471" s="1"/>
      <c r="AG471" s="284"/>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row>
    <row r="472" spans="1:64" s="283" customFormat="1" ht="13.8" x14ac:dyDescent="0.25">
      <c r="A472" s="413"/>
      <c r="B472" s="37"/>
      <c r="C472" s="377"/>
      <c r="D472" s="376" t="s">
        <v>3117</v>
      </c>
      <c r="E472" s="375"/>
      <c r="F472" s="374" t="s">
        <v>1498</v>
      </c>
      <c r="G472" s="373">
        <v>12</v>
      </c>
      <c r="H472" s="372" t="s">
        <v>3118</v>
      </c>
      <c r="I472" s="31" t="s">
        <v>3119</v>
      </c>
      <c r="J472" s="30"/>
      <c r="K472" s="30"/>
      <c r="L472" s="29"/>
      <c r="M472" s="371" t="str">
        <f t="shared" si="196"/>
        <v/>
      </c>
      <c r="N472" s="371" t="str">
        <f t="shared" si="197"/>
        <v>◄</v>
      </c>
      <c r="O472" s="56"/>
      <c r="P472" s="54"/>
      <c r="Q472" s="371" t="str">
        <f t="shared" si="198"/>
        <v/>
      </c>
      <c r="R472" s="371" t="str">
        <f t="shared" si="199"/>
        <v>◄</v>
      </c>
      <c r="S472" s="55"/>
      <c r="T472" s="54"/>
      <c r="U472" s="370"/>
      <c r="V472" s="52"/>
      <c r="W472" s="369">
        <f t="shared" si="200"/>
        <v>0</v>
      </c>
      <c r="X472" s="368">
        <f t="shared" si="200"/>
        <v>0</v>
      </c>
      <c r="Y472" s="49"/>
      <c r="Z472" s="367">
        <f t="shared" si="201"/>
        <v>0</v>
      </c>
      <c r="AA472" s="366">
        <f t="shared" si="201"/>
        <v>0</v>
      </c>
      <c r="AB472" s="16" t="s">
        <v>0</v>
      </c>
      <c r="AC472" s="1"/>
      <c r="AD472" s="1"/>
      <c r="AE472" s="1"/>
      <c r="AF472" s="1"/>
      <c r="AG472" s="284"/>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row>
    <row r="473" spans="1:64" s="283" customFormat="1" ht="13.8" x14ac:dyDescent="0.25">
      <c r="A473" s="413"/>
      <c r="B473" s="37"/>
      <c r="C473" s="377"/>
      <c r="D473" s="376" t="s">
        <v>3120</v>
      </c>
      <c r="E473" s="375"/>
      <c r="F473" s="374" t="s">
        <v>1498</v>
      </c>
      <c r="G473" s="373">
        <v>13</v>
      </c>
      <c r="H473" s="372" t="s">
        <v>3121</v>
      </c>
      <c r="I473" s="31"/>
      <c r="J473" s="30"/>
      <c r="K473" s="30"/>
      <c r="L473" s="29"/>
      <c r="M473" s="371" t="str">
        <f t="shared" si="196"/>
        <v/>
      </c>
      <c r="N473" s="371" t="str">
        <f t="shared" si="197"/>
        <v>◄</v>
      </c>
      <c r="O473" s="56"/>
      <c r="P473" s="54"/>
      <c r="Q473" s="371" t="str">
        <f t="shared" si="198"/>
        <v/>
      </c>
      <c r="R473" s="371" t="str">
        <f t="shared" si="199"/>
        <v>◄</v>
      </c>
      <c r="S473" s="55"/>
      <c r="T473" s="54"/>
      <c r="U473" s="370"/>
      <c r="V473" s="52"/>
      <c r="W473" s="369">
        <f t="shared" si="200"/>
        <v>0</v>
      </c>
      <c r="X473" s="368">
        <f t="shared" si="200"/>
        <v>0</v>
      </c>
      <c r="Y473" s="49"/>
      <c r="Z473" s="367">
        <f t="shared" si="201"/>
        <v>0</v>
      </c>
      <c r="AA473" s="366">
        <f t="shared" si="201"/>
        <v>0</v>
      </c>
      <c r="AB473" s="16" t="s">
        <v>0</v>
      </c>
      <c r="AC473" s="1"/>
      <c r="AD473" s="1"/>
      <c r="AE473" s="1"/>
      <c r="AF473" s="1"/>
      <c r="AG473" s="284"/>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row>
    <row r="474" spans="1:64" s="283" customFormat="1" ht="13.8" x14ac:dyDescent="0.25">
      <c r="A474" s="413"/>
      <c r="B474" s="37"/>
      <c r="C474" s="377"/>
      <c r="D474" s="376" t="s">
        <v>3122</v>
      </c>
      <c r="E474" s="375"/>
      <c r="F474" s="374" t="s">
        <v>1498</v>
      </c>
      <c r="G474" s="373">
        <v>15</v>
      </c>
      <c r="H474" s="372" t="s">
        <v>3123</v>
      </c>
      <c r="I474" s="31" t="s">
        <v>3119</v>
      </c>
      <c r="J474" s="30"/>
      <c r="K474" s="30"/>
      <c r="L474" s="29"/>
      <c r="M474" s="371" t="str">
        <f t="shared" si="196"/>
        <v/>
      </c>
      <c r="N474" s="371" t="str">
        <f t="shared" si="197"/>
        <v>◄</v>
      </c>
      <c r="O474" s="56"/>
      <c r="P474" s="54"/>
      <c r="Q474" s="371" t="str">
        <f t="shared" si="198"/>
        <v/>
      </c>
      <c r="R474" s="371" t="str">
        <f t="shared" si="199"/>
        <v>◄</v>
      </c>
      <c r="S474" s="55"/>
      <c r="T474" s="54"/>
      <c r="U474" s="370"/>
      <c r="V474" s="52"/>
      <c r="W474" s="369">
        <f t="shared" si="200"/>
        <v>0</v>
      </c>
      <c r="X474" s="368">
        <f t="shared" si="200"/>
        <v>0</v>
      </c>
      <c r="Y474" s="49"/>
      <c r="Z474" s="367">
        <f t="shared" si="201"/>
        <v>0</v>
      </c>
      <c r="AA474" s="366">
        <f t="shared" si="201"/>
        <v>0</v>
      </c>
      <c r="AB474" s="16" t="s">
        <v>0</v>
      </c>
      <c r="AC474" s="1"/>
      <c r="AD474" s="1"/>
      <c r="AE474" s="1"/>
      <c r="AF474" s="1"/>
      <c r="AG474" s="284"/>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row>
    <row r="475" spans="1:64" s="283" customFormat="1" ht="13.8" x14ac:dyDescent="0.25">
      <c r="A475" s="413"/>
      <c r="B475" s="37"/>
      <c r="C475" s="377"/>
      <c r="D475" s="376" t="s">
        <v>3124</v>
      </c>
      <c r="E475" s="375"/>
      <c r="F475" s="374" t="s">
        <v>1498</v>
      </c>
      <c r="G475" s="373">
        <v>16</v>
      </c>
      <c r="H475" s="372" t="s">
        <v>3125</v>
      </c>
      <c r="I475" s="31"/>
      <c r="J475" s="30"/>
      <c r="K475" s="30"/>
      <c r="L475" s="29"/>
      <c r="M475" s="371" t="str">
        <f t="shared" si="196"/>
        <v/>
      </c>
      <c r="N475" s="371" t="str">
        <f t="shared" si="197"/>
        <v>◄</v>
      </c>
      <c r="O475" s="56"/>
      <c r="P475" s="54"/>
      <c r="Q475" s="371" t="str">
        <f t="shared" si="198"/>
        <v/>
      </c>
      <c r="R475" s="371" t="str">
        <f t="shared" si="199"/>
        <v>◄</v>
      </c>
      <c r="S475" s="55"/>
      <c r="T475" s="54"/>
      <c r="U475" s="370"/>
      <c r="V475" s="52"/>
      <c r="W475" s="369">
        <f t="shared" si="200"/>
        <v>0</v>
      </c>
      <c r="X475" s="368">
        <f t="shared" si="200"/>
        <v>0</v>
      </c>
      <c r="Y475" s="49"/>
      <c r="Z475" s="367">
        <f t="shared" si="201"/>
        <v>0</v>
      </c>
      <c r="AA475" s="366">
        <f t="shared" si="201"/>
        <v>0</v>
      </c>
      <c r="AB475" s="16" t="s">
        <v>0</v>
      </c>
      <c r="AC475" s="1"/>
      <c r="AD475" s="1"/>
      <c r="AE475" s="1"/>
      <c r="AF475" s="1"/>
      <c r="AG475" s="284"/>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row>
    <row r="476" spans="1:64" s="283" customFormat="1" ht="13.8" x14ac:dyDescent="0.25">
      <c r="A476" s="413"/>
      <c r="B476" s="37"/>
      <c r="C476" s="377"/>
      <c r="D476" s="376" t="s">
        <v>3126</v>
      </c>
      <c r="E476" s="375"/>
      <c r="F476" s="374" t="s">
        <v>1498</v>
      </c>
      <c r="G476" s="373">
        <v>17</v>
      </c>
      <c r="H476" s="372" t="s">
        <v>3127</v>
      </c>
      <c r="I476" s="31"/>
      <c r="J476" s="30"/>
      <c r="K476" s="30"/>
      <c r="L476" s="29"/>
      <c r="M476" s="371" t="str">
        <f t="shared" si="196"/>
        <v/>
      </c>
      <c r="N476" s="371" t="str">
        <f t="shared" si="197"/>
        <v>◄</v>
      </c>
      <c r="O476" s="56"/>
      <c r="P476" s="54"/>
      <c r="Q476" s="371" t="str">
        <f t="shared" si="198"/>
        <v/>
      </c>
      <c r="R476" s="371" t="str">
        <f t="shared" si="199"/>
        <v>◄</v>
      </c>
      <c r="S476" s="55"/>
      <c r="T476" s="54"/>
      <c r="U476" s="370"/>
      <c r="V476" s="52"/>
      <c r="W476" s="369">
        <f t="shared" si="200"/>
        <v>0</v>
      </c>
      <c r="X476" s="368">
        <f t="shared" si="200"/>
        <v>0</v>
      </c>
      <c r="Y476" s="49"/>
      <c r="Z476" s="367">
        <f t="shared" si="201"/>
        <v>0</v>
      </c>
      <c r="AA476" s="366">
        <f t="shared" si="201"/>
        <v>0</v>
      </c>
      <c r="AB476" s="16" t="s">
        <v>0</v>
      </c>
      <c r="AC476" s="1"/>
      <c r="AD476" s="1"/>
      <c r="AE476" s="1"/>
      <c r="AF476" s="1"/>
      <c r="AG476" s="284"/>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row>
    <row r="477" spans="1:64" s="283" customFormat="1" ht="13.8" x14ac:dyDescent="0.25">
      <c r="A477" s="413"/>
      <c r="B477" s="37"/>
      <c r="C477" s="377"/>
      <c r="D477" s="376" t="s">
        <v>3128</v>
      </c>
      <c r="E477" s="375"/>
      <c r="F477" s="374" t="s">
        <v>1498</v>
      </c>
      <c r="G477" s="373">
        <v>18</v>
      </c>
      <c r="H477" s="372" t="s">
        <v>3129</v>
      </c>
      <c r="I477" s="31" t="s">
        <v>3119</v>
      </c>
      <c r="J477" s="30"/>
      <c r="K477" s="30"/>
      <c r="L477" s="29"/>
      <c r="M477" s="371" t="str">
        <f t="shared" si="196"/>
        <v/>
      </c>
      <c r="N477" s="371" t="str">
        <f t="shared" si="197"/>
        <v>◄</v>
      </c>
      <c r="O477" s="56"/>
      <c r="P477" s="54"/>
      <c r="Q477" s="371" t="str">
        <f t="shared" si="198"/>
        <v/>
      </c>
      <c r="R477" s="371" t="str">
        <f t="shared" si="199"/>
        <v>◄</v>
      </c>
      <c r="S477" s="55"/>
      <c r="T477" s="54"/>
      <c r="U477" s="370"/>
      <c r="V477" s="52"/>
      <c r="W477" s="369">
        <f t="shared" si="200"/>
        <v>0</v>
      </c>
      <c r="X477" s="368">
        <f t="shared" si="200"/>
        <v>0</v>
      </c>
      <c r="Y477" s="49"/>
      <c r="Z477" s="367">
        <f t="shared" si="201"/>
        <v>0</v>
      </c>
      <c r="AA477" s="366">
        <f t="shared" si="201"/>
        <v>0</v>
      </c>
      <c r="AB477" s="16" t="s">
        <v>0</v>
      </c>
      <c r="AC477" s="1"/>
      <c r="AD477" s="1"/>
      <c r="AE477" s="1"/>
      <c r="AF477" s="1"/>
      <c r="AG477" s="284"/>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row>
    <row r="478" spans="1:64" s="283" customFormat="1" thickBot="1" x14ac:dyDescent="0.3">
      <c r="A478" s="413"/>
      <c r="B478" s="37"/>
      <c r="C478" s="377"/>
      <c r="D478" s="376" t="s">
        <v>3130</v>
      </c>
      <c r="E478" s="375"/>
      <c r="F478" s="374" t="s">
        <v>1498</v>
      </c>
      <c r="G478" s="373">
        <v>20</v>
      </c>
      <c r="H478" s="372" t="s">
        <v>3131</v>
      </c>
      <c r="I478" s="31"/>
      <c r="J478" s="30"/>
      <c r="K478" s="30"/>
      <c r="L478" s="29"/>
      <c r="M478" s="371" t="str">
        <f t="shared" si="196"/>
        <v/>
      </c>
      <c r="N478" s="371" t="str">
        <f t="shared" si="197"/>
        <v>◄</v>
      </c>
      <c r="O478" s="56"/>
      <c r="P478" s="54"/>
      <c r="Q478" s="371" t="str">
        <f t="shared" si="198"/>
        <v/>
      </c>
      <c r="R478" s="371" t="str">
        <f t="shared" si="199"/>
        <v>◄</v>
      </c>
      <c r="S478" s="55"/>
      <c r="T478" s="54"/>
      <c r="U478" s="370"/>
      <c r="V478" s="52"/>
      <c r="W478" s="369">
        <f t="shared" si="200"/>
        <v>0</v>
      </c>
      <c r="X478" s="368">
        <f t="shared" si="200"/>
        <v>0</v>
      </c>
      <c r="Y478" s="49"/>
      <c r="Z478" s="367">
        <f t="shared" si="201"/>
        <v>0</v>
      </c>
      <c r="AA478" s="366">
        <f t="shared" si="201"/>
        <v>0</v>
      </c>
      <c r="AB478" s="16" t="s">
        <v>0</v>
      </c>
      <c r="AC478" s="1"/>
      <c r="AD478" s="1"/>
      <c r="AE478" s="1"/>
      <c r="AF478" s="1"/>
      <c r="AG478" s="284"/>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row>
    <row r="479" spans="1:64" ht="16.8" thickTop="1" thickBot="1" x14ac:dyDescent="0.3">
      <c r="A479" s="365"/>
      <c r="B479" s="14">
        <f>ROWS(B480:B481)-1</f>
        <v>1</v>
      </c>
      <c r="C479" s="95" t="s">
        <v>3132</v>
      </c>
      <c r="D479" s="12"/>
      <c r="E479" s="12"/>
      <c r="F479" s="364"/>
      <c r="G479" s="10"/>
      <c r="H479" s="100"/>
      <c r="I479" s="99">
        <v>18872</v>
      </c>
      <c r="J479" s="99" t="s">
        <v>54</v>
      </c>
      <c r="K479" s="363"/>
      <c r="L479" s="6">
        <v>0</v>
      </c>
      <c r="M479" s="97"/>
      <c r="N479" s="380" t="str">
        <f>IF(COUNTIF(M480:M480,"?")&gt;0,"?",IF(AND(O479="◄",P479="►"),"◄►",IF(O479="◄","◄",IF(P479="►","►",""))))</f>
        <v/>
      </c>
      <c r="O479" s="43" t="str">
        <f>IF(SUM(O480:O480)+1=ROWS(O480:O480)-COUNTIF(O480:O480,"-"),"","◄")</f>
        <v/>
      </c>
      <c r="P479" s="42" t="str">
        <f>IF(SUM(P480:P480)&gt;0,"►","")</f>
        <v/>
      </c>
      <c r="Q479" s="45"/>
      <c r="R479" s="380" t="str">
        <f>IF(COUNTIF(Q480:Q480,"?")&gt;0,"?",IF(AND(S479="◄",T479="►"),"◄►",IF(S479="◄","◄",IF(T479="►","►",""))))</f>
        <v/>
      </c>
      <c r="S479" s="43" t="str">
        <f>IF(SUM(S480:S480)+1=ROWS(S480:S480)-COUNTIF(S480:S480,"-"),"","◄")</f>
        <v/>
      </c>
      <c r="T479" s="42" t="str">
        <f>IF(SUM(T480:T480)&gt;0,"►","")</f>
        <v/>
      </c>
      <c r="U479" s="61">
        <f>ROWS(U480:U481)-1</f>
        <v>1</v>
      </c>
      <c r="V479" s="41">
        <f>SUM(V480:V480)-V481</f>
        <v>0</v>
      </c>
      <c r="W479" s="94" t="s">
        <v>51</v>
      </c>
      <c r="X479" s="93"/>
      <c r="Y479" s="41">
        <f>SUM(Y480:Y480)-Y481</f>
        <v>0</v>
      </c>
      <c r="Z479" s="94" t="s">
        <v>51</v>
      </c>
      <c r="AA479" s="93"/>
      <c r="AB479" s="5" t="s">
        <v>0</v>
      </c>
      <c r="AC479" s="379"/>
    </row>
    <row r="480" spans="1:64" s="283" customFormat="1" thickBot="1" x14ac:dyDescent="0.3">
      <c r="A480" s="413"/>
      <c r="B480" s="37"/>
      <c r="C480" s="377"/>
      <c r="D480" s="376" t="s">
        <v>3133</v>
      </c>
      <c r="E480" s="375"/>
      <c r="F480" s="374">
        <v>18872</v>
      </c>
      <c r="G480" s="373">
        <v>25</v>
      </c>
      <c r="H480" s="372" t="s">
        <v>3134</v>
      </c>
      <c r="I480" s="31"/>
      <c r="J480" s="30"/>
      <c r="K480" s="30"/>
      <c r="L480" s="29"/>
      <c r="M480" s="371" t="str">
        <f>IF(N480="?","?","")</f>
        <v/>
      </c>
      <c r="N480" s="371" t="str">
        <f>IF(AND(O480="",P480&gt;0),"?",IF(O480="","◄",IF(P480&gt;=1,"►","")))</f>
        <v>◄</v>
      </c>
      <c r="O480" s="56"/>
      <c r="P480" s="54"/>
      <c r="Q480" s="371" t="str">
        <f>IF(R480="?","?","")</f>
        <v/>
      </c>
      <c r="R480" s="371" t="str">
        <f>IF(AND(S480="",T480&gt;0),"?",IF(S480="","◄",IF(T480&gt;=1,"►","")))</f>
        <v>◄</v>
      </c>
      <c r="S480" s="55"/>
      <c r="T480" s="54"/>
      <c r="U480" s="370"/>
      <c r="V480" s="52"/>
      <c r="W480" s="369">
        <f>(O480*V480)</f>
        <v>0</v>
      </c>
      <c r="X480" s="368">
        <f>(P480*W480)</f>
        <v>0</v>
      </c>
      <c r="Y480" s="49"/>
      <c r="Z480" s="367">
        <f>(S480*Y480)</f>
        <v>0</v>
      </c>
      <c r="AA480" s="366">
        <f>(T480*Z480)</f>
        <v>0</v>
      </c>
      <c r="AB480" s="16" t="s">
        <v>0</v>
      </c>
      <c r="AC480" s="1"/>
      <c r="AD480" s="1"/>
      <c r="AE480" s="1"/>
      <c r="AF480" s="1"/>
      <c r="AG480" s="284"/>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row>
    <row r="481" spans="1:64" ht="34.200000000000003" customHeight="1" thickTop="1" thickBot="1" x14ac:dyDescent="0.3">
      <c r="A481" s="365"/>
      <c r="B481" s="14">
        <f>ROWS(B482:B485)-1</f>
        <v>3</v>
      </c>
      <c r="C481" s="1007" t="s">
        <v>3135</v>
      </c>
      <c r="D481" s="989"/>
      <c r="E481" s="989"/>
      <c r="F481" s="989"/>
      <c r="G481" s="989"/>
      <c r="H481" s="989"/>
      <c r="I481" s="99" t="s">
        <v>1497</v>
      </c>
      <c r="J481" s="99" t="s">
        <v>54</v>
      </c>
      <c r="K481" s="363"/>
      <c r="L481" s="6">
        <v>0</v>
      </c>
      <c r="M481" s="97"/>
      <c r="N481" s="380" t="str">
        <f>IF(COUNTIF(M482:M484,"?")&gt;0,"?",IF(AND(O481="◄",P481="►"),"◄►",IF(O481="◄","◄",IF(P481="►","►",""))))</f>
        <v>◄</v>
      </c>
      <c r="O481" s="43" t="str">
        <f>IF(SUM(O482:O484)+1=ROWS(O482:O484)-COUNTIF(O482:O484,"-"),"","◄")</f>
        <v>◄</v>
      </c>
      <c r="P481" s="42" t="str">
        <f>IF(SUM(P482:P484)&gt;0,"►","")</f>
        <v/>
      </c>
      <c r="Q481" s="45"/>
      <c r="R481" s="380" t="str">
        <f>IF(COUNTIF(Q482:Q484,"?")&gt;0,"?",IF(AND(S481="◄",T481="►"),"◄►",IF(S481="◄","◄",IF(T481="►","►",""))))</f>
        <v>◄</v>
      </c>
      <c r="S481" s="43" t="str">
        <f>IF(SUM(S482:S484)+1=ROWS(S482:S484)-COUNTIF(S482:S484,"-"),"","◄")</f>
        <v>◄</v>
      </c>
      <c r="T481" s="42" t="str">
        <f>IF(SUM(T482:T484)&gt;0,"►","")</f>
        <v/>
      </c>
      <c r="U481" s="61">
        <f>ROWS(U482:U485)-1</f>
        <v>3</v>
      </c>
      <c r="V481" s="41">
        <f>SUM(V482:V484)-V485</f>
        <v>0</v>
      </c>
      <c r="W481" s="94" t="s">
        <v>51</v>
      </c>
      <c r="X481" s="93"/>
      <c r="Y481" s="41">
        <f>SUM(Y482:Y484)-Y485</f>
        <v>0</v>
      </c>
      <c r="Z481" s="94" t="s">
        <v>51</v>
      </c>
      <c r="AA481" s="93"/>
      <c r="AB481" s="5" t="s">
        <v>0</v>
      </c>
      <c r="AC481" s="379"/>
    </row>
    <row r="482" spans="1:64" s="283" customFormat="1" ht="13.8" x14ac:dyDescent="0.25">
      <c r="A482" s="413"/>
      <c r="B482" s="37"/>
      <c r="C482" s="377"/>
      <c r="D482" s="376" t="s">
        <v>3136</v>
      </c>
      <c r="E482" s="375"/>
      <c r="F482" s="374">
        <v>19360</v>
      </c>
      <c r="G482" s="403" t="s">
        <v>1496</v>
      </c>
      <c r="H482" s="372" t="s">
        <v>3137</v>
      </c>
      <c r="I482" s="31"/>
      <c r="J482" s="30"/>
      <c r="K482" s="30"/>
      <c r="L482" s="29"/>
      <c r="M482" s="371" t="str">
        <f>IF(N482="?","?","")</f>
        <v/>
      </c>
      <c r="N482" s="371" t="str">
        <f>IF(AND(O482="",P482&gt;0),"?",IF(O482="","◄",IF(P482&gt;=1,"►","")))</f>
        <v>◄</v>
      </c>
      <c r="O482" s="56"/>
      <c r="P482" s="54"/>
      <c r="Q482" s="371" t="str">
        <f>IF(R482="?","?","")</f>
        <v/>
      </c>
      <c r="R482" s="371" t="str">
        <f>IF(AND(S482="",T482&gt;0),"?",IF(S482="","◄",IF(T482&gt;=1,"►","")))</f>
        <v>◄</v>
      </c>
      <c r="S482" s="55"/>
      <c r="T482" s="54"/>
      <c r="U482" s="370"/>
      <c r="V482" s="52"/>
      <c r="W482" s="369">
        <f t="shared" ref="W482:X484" si="202">(O482*V482)</f>
        <v>0</v>
      </c>
      <c r="X482" s="368">
        <f t="shared" si="202"/>
        <v>0</v>
      </c>
      <c r="Y482" s="49"/>
      <c r="Z482" s="367">
        <f t="shared" ref="Z482:AA484" si="203">(S482*Y482)</f>
        <v>0</v>
      </c>
      <c r="AA482" s="366">
        <f t="shared" si="203"/>
        <v>0</v>
      </c>
      <c r="AB482" s="16" t="s">
        <v>0</v>
      </c>
      <c r="AC482" s="1"/>
      <c r="AD482" s="1"/>
      <c r="AE482" s="1"/>
      <c r="AF482" s="1"/>
      <c r="AG482" s="284"/>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row>
    <row r="483" spans="1:64" s="283" customFormat="1" ht="13.8" x14ac:dyDescent="0.25">
      <c r="A483" s="413"/>
      <c r="B483" s="37"/>
      <c r="C483" s="377"/>
      <c r="D483" s="376" t="s">
        <v>3138</v>
      </c>
      <c r="E483" s="375"/>
      <c r="F483" s="374">
        <v>19360</v>
      </c>
      <c r="G483" s="403" t="s">
        <v>1495</v>
      </c>
      <c r="H483" s="372" t="s">
        <v>3139</v>
      </c>
      <c r="I483" s="31"/>
      <c r="J483" s="30"/>
      <c r="K483" s="30"/>
      <c r="L483" s="29"/>
      <c r="M483" s="371" t="str">
        <f>IF(N483="?","?","")</f>
        <v/>
      </c>
      <c r="N483" s="371" t="str">
        <f>IF(AND(O483="",P483&gt;0),"?",IF(O483="","◄",IF(P483&gt;=1,"►","")))</f>
        <v>◄</v>
      </c>
      <c r="O483" s="56"/>
      <c r="P483" s="54"/>
      <c r="Q483" s="371" t="str">
        <f>IF(R483="?","?","")</f>
        <v/>
      </c>
      <c r="R483" s="371" t="str">
        <f>IF(AND(S483="",T483&gt;0),"?",IF(S483="","◄",IF(T483&gt;=1,"►","")))</f>
        <v>◄</v>
      </c>
      <c r="S483" s="55"/>
      <c r="T483" s="54"/>
      <c r="U483" s="370"/>
      <c r="V483" s="52"/>
      <c r="W483" s="369">
        <f t="shared" si="202"/>
        <v>0</v>
      </c>
      <c r="X483" s="368">
        <f t="shared" si="202"/>
        <v>0</v>
      </c>
      <c r="Y483" s="49"/>
      <c r="Z483" s="367">
        <f t="shared" si="203"/>
        <v>0</v>
      </c>
      <c r="AA483" s="366">
        <f t="shared" si="203"/>
        <v>0</v>
      </c>
      <c r="AB483" s="16" t="s">
        <v>0</v>
      </c>
      <c r="AC483" s="1"/>
      <c r="AD483" s="1"/>
      <c r="AE483" s="1"/>
      <c r="AF483" s="1"/>
      <c r="AG483" s="284"/>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row>
    <row r="484" spans="1:64" s="283" customFormat="1" thickBot="1" x14ac:dyDescent="0.3">
      <c r="A484" s="413"/>
      <c r="B484" s="37"/>
      <c r="C484" s="377"/>
      <c r="D484" s="376" t="s">
        <v>3140</v>
      </c>
      <c r="E484" s="375"/>
      <c r="F484" s="374">
        <v>19360</v>
      </c>
      <c r="G484" s="403" t="s">
        <v>1494</v>
      </c>
      <c r="H484" s="372" t="s">
        <v>3141</v>
      </c>
      <c r="I484" s="31"/>
      <c r="J484" s="30"/>
      <c r="K484" s="30"/>
      <c r="L484" s="29"/>
      <c r="M484" s="371" t="str">
        <f>IF(N484="?","?","")</f>
        <v/>
      </c>
      <c r="N484" s="371" t="str">
        <f>IF(AND(O484="",P484&gt;0),"?",IF(O484="","◄",IF(P484&gt;=1,"►","")))</f>
        <v>◄</v>
      </c>
      <c r="O484" s="56"/>
      <c r="P484" s="54"/>
      <c r="Q484" s="371" t="str">
        <f>IF(R484="?","?","")</f>
        <v/>
      </c>
      <c r="R484" s="371" t="str">
        <f>IF(AND(S484="",T484&gt;0),"?",IF(S484="","◄",IF(T484&gt;=1,"►","")))</f>
        <v>◄</v>
      </c>
      <c r="S484" s="55"/>
      <c r="T484" s="54"/>
      <c r="U484" s="370"/>
      <c r="V484" s="52"/>
      <c r="W484" s="369">
        <f t="shared" si="202"/>
        <v>0</v>
      </c>
      <c r="X484" s="368">
        <f t="shared" si="202"/>
        <v>0</v>
      </c>
      <c r="Y484" s="49"/>
      <c r="Z484" s="367">
        <f t="shared" si="203"/>
        <v>0</v>
      </c>
      <c r="AA484" s="366">
        <f t="shared" si="203"/>
        <v>0</v>
      </c>
      <c r="AB484" s="16" t="s">
        <v>0</v>
      </c>
      <c r="AC484" s="1"/>
      <c r="AD484" s="1"/>
      <c r="AE484" s="1"/>
      <c r="AF484" s="1"/>
      <c r="AG484" s="284"/>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row>
    <row r="485" spans="1:64" ht="16.8" thickTop="1" thickBot="1" x14ac:dyDescent="0.3">
      <c r="A485" s="365"/>
      <c r="B485" s="14">
        <f>ROWS(B486:B488)-1</f>
        <v>2</v>
      </c>
      <c r="C485" s="95" t="s">
        <v>3142</v>
      </c>
      <c r="D485" s="12"/>
      <c r="E485" s="12"/>
      <c r="F485" s="364"/>
      <c r="G485" s="10"/>
      <c r="H485" s="100"/>
      <c r="I485" s="99" t="s">
        <v>1493</v>
      </c>
      <c r="J485" s="99" t="s">
        <v>54</v>
      </c>
      <c r="K485" s="363"/>
      <c r="L485" s="6">
        <v>0</v>
      </c>
      <c r="M485" s="97"/>
      <c r="N485" s="380" t="str">
        <f>IF(COUNTIF(M486:M487,"?")&gt;0,"?",IF(AND(O485="◄",P485="►"),"◄►",IF(O485="◄","◄",IF(P485="►","►",""))))</f>
        <v>◄</v>
      </c>
      <c r="O485" s="43" t="str">
        <f>IF(SUM(O486:O487)+1=ROWS(O486:O487)-COUNTIF(O486:O487,"-"),"","◄")</f>
        <v>◄</v>
      </c>
      <c r="P485" s="42" t="str">
        <f>IF(SUM(P486:P487)&gt;0,"►","")</f>
        <v/>
      </c>
      <c r="Q485" s="45"/>
      <c r="R485" s="380" t="str">
        <f>IF(COUNTIF(Q486:Q487,"?")&gt;0,"?",IF(AND(S485="◄",T485="►"),"◄►",IF(S485="◄","◄",IF(T485="►","►",""))))</f>
        <v>◄</v>
      </c>
      <c r="S485" s="43" t="str">
        <f>IF(SUM(S486:S487)+1=ROWS(S486:S487)-COUNTIF(S486:S487,"-"),"","◄")</f>
        <v>◄</v>
      </c>
      <c r="T485" s="42" t="str">
        <f>IF(SUM(T486:T487)&gt;0,"►","")</f>
        <v/>
      </c>
      <c r="U485" s="61">
        <f>ROWS(U486:U488)-1</f>
        <v>2</v>
      </c>
      <c r="V485" s="41">
        <f>SUM(V486:V487)-V488</f>
        <v>0</v>
      </c>
      <c r="W485" s="94" t="s">
        <v>51</v>
      </c>
      <c r="X485" s="93"/>
      <c r="Y485" s="41">
        <f>SUM(Y486:Y487)-Y488</f>
        <v>0</v>
      </c>
      <c r="Z485" s="94" t="s">
        <v>51</v>
      </c>
      <c r="AA485" s="93"/>
      <c r="AB485" s="5" t="s">
        <v>0</v>
      </c>
      <c r="AC485" s="379"/>
    </row>
    <row r="486" spans="1:64" s="283" customFormat="1" ht="13.8" x14ac:dyDescent="0.25">
      <c r="A486" s="413"/>
      <c r="B486" s="37"/>
      <c r="C486" s="377"/>
      <c r="D486" s="376" t="s">
        <v>3143</v>
      </c>
      <c r="E486" s="375"/>
      <c r="F486" s="374">
        <v>19360</v>
      </c>
      <c r="G486" s="373">
        <v>200</v>
      </c>
      <c r="H486" s="372" t="s">
        <v>3144</v>
      </c>
      <c r="I486" s="31"/>
      <c r="J486" s="30"/>
      <c r="K486" s="30"/>
      <c r="L486" s="29"/>
      <c r="M486" s="371" t="str">
        <f>IF(N486="?","?","")</f>
        <v/>
      </c>
      <c r="N486" s="371" t="str">
        <f>IF(AND(O486="",P486&gt;0),"?",IF(O486="","◄",IF(P486&gt;=1,"►","")))</f>
        <v>◄</v>
      </c>
      <c r="O486" s="56"/>
      <c r="P486" s="54"/>
      <c r="Q486" s="371" t="str">
        <f>IF(R486="?","?","")</f>
        <v/>
      </c>
      <c r="R486" s="371" t="str">
        <f>IF(AND(S486="",T486&gt;0),"?",IF(S486="","◄",IF(T486&gt;=1,"►","")))</f>
        <v>◄</v>
      </c>
      <c r="S486" s="55"/>
      <c r="T486" s="54"/>
      <c r="U486" s="370"/>
      <c r="V486" s="52"/>
      <c r="W486" s="369">
        <f>(O486*V486)</f>
        <v>0</v>
      </c>
      <c r="X486" s="368">
        <f>(P486*W486)</f>
        <v>0</v>
      </c>
      <c r="Y486" s="49"/>
      <c r="Z486" s="367">
        <f>(S486*Y486)</f>
        <v>0</v>
      </c>
      <c r="AA486" s="366">
        <f>(T486*Z486)</f>
        <v>0</v>
      </c>
      <c r="AB486" s="16" t="s">
        <v>0</v>
      </c>
      <c r="AC486" s="1"/>
      <c r="AD486" s="1"/>
      <c r="AE486" s="1"/>
      <c r="AF486" s="1"/>
      <c r="AG486" s="284"/>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row>
    <row r="487" spans="1:64" s="283" customFormat="1" thickBot="1" x14ac:dyDescent="0.3">
      <c r="A487" s="413"/>
      <c r="B487" s="37"/>
      <c r="C487" s="377"/>
      <c r="D487" s="376" t="s">
        <v>3145</v>
      </c>
      <c r="E487" s="375"/>
      <c r="F487" s="374">
        <v>19360</v>
      </c>
      <c r="G487" s="373">
        <v>200</v>
      </c>
      <c r="H487" s="372" t="s">
        <v>3146</v>
      </c>
      <c r="I487" s="31"/>
      <c r="J487" s="30"/>
      <c r="K487" s="30"/>
      <c r="L487" s="29"/>
      <c r="M487" s="371" t="str">
        <f>IF(N487="?","?","")</f>
        <v/>
      </c>
      <c r="N487" s="371" t="str">
        <f>IF(AND(O487="",P487&gt;0),"?",IF(O487="","◄",IF(P487&gt;=1,"►","")))</f>
        <v>◄</v>
      </c>
      <c r="O487" s="56"/>
      <c r="P487" s="54"/>
      <c r="Q487" s="371" t="str">
        <f>IF(R487="?","?","")</f>
        <v/>
      </c>
      <c r="R487" s="371" t="str">
        <f>IF(AND(S487="",T487&gt;0),"?",IF(S487="","◄",IF(T487&gt;=1,"►","")))</f>
        <v>◄</v>
      </c>
      <c r="S487" s="55"/>
      <c r="T487" s="54"/>
      <c r="U487" s="370"/>
      <c r="V487" s="52"/>
      <c r="W487" s="369">
        <f>(O487*V487)</f>
        <v>0</v>
      </c>
      <c r="X487" s="368">
        <f>(P487*W487)</f>
        <v>0</v>
      </c>
      <c r="Y487" s="49"/>
      <c r="Z487" s="367">
        <f>(S487*Y487)</f>
        <v>0</v>
      </c>
      <c r="AA487" s="366">
        <f>(T487*Z487)</f>
        <v>0</v>
      </c>
      <c r="AB487" s="16" t="s">
        <v>0</v>
      </c>
      <c r="AC487" s="1"/>
      <c r="AD487" s="1"/>
      <c r="AE487" s="1"/>
      <c r="AF487" s="1"/>
      <c r="AG487" s="284"/>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row>
    <row r="488" spans="1:64" ht="16.8" thickTop="1" thickBot="1" x14ac:dyDescent="0.3">
      <c r="A488" s="365"/>
      <c r="B488" s="14">
        <f>ROWS(B489:B512)-1</f>
        <v>23</v>
      </c>
      <c r="C488" s="95" t="s">
        <v>3147</v>
      </c>
      <c r="D488" s="12"/>
      <c r="E488" s="12"/>
      <c r="F488" s="364"/>
      <c r="G488" s="10"/>
      <c r="H488" s="100"/>
      <c r="I488" s="99" t="s">
        <v>1493</v>
      </c>
      <c r="J488" s="99" t="s">
        <v>54</v>
      </c>
      <c r="K488" s="363"/>
      <c r="L488" s="6">
        <v>0</v>
      </c>
      <c r="M488" s="97"/>
      <c r="N488" s="380" t="str">
        <f>IF(COUNTIF(M489:M508,"?")&gt;0,"?",IF(AND(O488="◄",P488="►"),"◄►",IF(O488="◄","◄",IF(P488="►","►",""))))</f>
        <v>◄</v>
      </c>
      <c r="O488" s="43" t="str">
        <f>IF(SUM(O489:O508)+1=ROWS(O489:O508)-COUNTIF(O489:O508,"-"),"","◄")</f>
        <v>◄</v>
      </c>
      <c r="P488" s="42" t="str">
        <f>IF(SUM(P489:P508)&gt;0,"►","")</f>
        <v/>
      </c>
      <c r="Q488" s="45"/>
      <c r="R488" s="380" t="str">
        <f>IF(COUNTIF(Q489:Q508,"?")&gt;0,"?",IF(AND(S488="◄",T488="►"),"◄►",IF(S488="◄","◄",IF(T488="►","►",""))))</f>
        <v>◄</v>
      </c>
      <c r="S488" s="43" t="str">
        <f>IF(SUM(S489:S508)+1=ROWS(S489:S508)-COUNTIF(S489:S508,"-"),"","◄")</f>
        <v>◄</v>
      </c>
      <c r="T488" s="42" t="str">
        <f>IF(SUM(T489:T508)&gt;0,"►","")</f>
        <v/>
      </c>
      <c r="U488" s="61">
        <f>ROWS(U489:U512)-1</f>
        <v>23</v>
      </c>
      <c r="V488" s="41">
        <f>SUM(V489:V508)-V512</f>
        <v>0</v>
      </c>
      <c r="W488" s="94" t="s">
        <v>51</v>
      </c>
      <c r="X488" s="93"/>
      <c r="Y488" s="41">
        <f>SUM(Y489:Y508)-Y512</f>
        <v>0</v>
      </c>
      <c r="Z488" s="94" t="s">
        <v>51</v>
      </c>
      <c r="AA488" s="93"/>
      <c r="AB488" s="5" t="s">
        <v>0</v>
      </c>
      <c r="AC488" s="379"/>
    </row>
    <row r="489" spans="1:64" s="283" customFormat="1" ht="13.8" x14ac:dyDescent="0.25">
      <c r="A489" s="413"/>
      <c r="B489" s="37"/>
      <c r="C489" s="377"/>
      <c r="D489" s="376" t="s">
        <v>3148</v>
      </c>
      <c r="E489" s="375"/>
      <c r="F489" s="374">
        <v>19360</v>
      </c>
      <c r="G489" s="373">
        <v>1</v>
      </c>
      <c r="H489" s="372" t="s">
        <v>3149</v>
      </c>
      <c r="I489" s="31" t="s">
        <v>3150</v>
      </c>
      <c r="J489" s="30"/>
      <c r="K489" s="30"/>
      <c r="L489" s="29"/>
      <c r="M489" s="371" t="str">
        <f t="shared" ref="M489:M511" si="204">IF(N489="?","?","")</f>
        <v/>
      </c>
      <c r="N489" s="371" t="str">
        <f t="shared" ref="N489:N511" si="205">IF(AND(O489="",P489&gt;0),"?",IF(O489="","◄",IF(P489&gt;=1,"►","")))</f>
        <v>◄</v>
      </c>
      <c r="O489" s="56"/>
      <c r="P489" s="54"/>
      <c r="Q489" s="371" t="str">
        <f t="shared" ref="Q489:Q511" si="206">IF(R489="?","?","")</f>
        <v/>
      </c>
      <c r="R489" s="371" t="str">
        <f t="shared" ref="R489:R511" si="207">IF(AND(S489="",T489&gt;0),"?",IF(S489="","◄",IF(T489&gt;=1,"►","")))</f>
        <v>◄</v>
      </c>
      <c r="S489" s="55"/>
      <c r="T489" s="54"/>
      <c r="U489" s="370"/>
      <c r="V489" s="52"/>
      <c r="W489" s="369">
        <f t="shared" ref="W489:W511" si="208">(O489*V489)</f>
        <v>0</v>
      </c>
      <c r="X489" s="368">
        <f t="shared" ref="X489:X511" si="209">(P489*W489)</f>
        <v>0</v>
      </c>
      <c r="Y489" s="49"/>
      <c r="Z489" s="367">
        <f t="shared" ref="Z489:Z511" si="210">(S489*Y489)</f>
        <v>0</v>
      </c>
      <c r="AA489" s="366">
        <f t="shared" ref="AA489:AA511" si="211">(T489*Z489)</f>
        <v>0</v>
      </c>
      <c r="AB489" s="16" t="s">
        <v>0</v>
      </c>
      <c r="AC489" s="1"/>
      <c r="AD489" s="1"/>
      <c r="AE489" s="1"/>
      <c r="AF489" s="1"/>
      <c r="AG489" s="284"/>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row>
    <row r="490" spans="1:64" s="283" customFormat="1" ht="13.8" x14ac:dyDescent="0.25">
      <c r="A490" s="413"/>
      <c r="B490" s="37"/>
      <c r="C490" s="377"/>
      <c r="D490" s="376" t="s">
        <v>3151</v>
      </c>
      <c r="E490" s="375"/>
      <c r="F490" s="374">
        <v>19360</v>
      </c>
      <c r="G490" s="373">
        <v>2</v>
      </c>
      <c r="H490" s="372" t="s">
        <v>3152</v>
      </c>
      <c r="I490" s="31" t="s">
        <v>3153</v>
      </c>
      <c r="J490" s="30"/>
      <c r="K490" s="30"/>
      <c r="L490" s="29"/>
      <c r="M490" s="371" t="str">
        <f t="shared" si="204"/>
        <v/>
      </c>
      <c r="N490" s="371" t="str">
        <f t="shared" si="205"/>
        <v>◄</v>
      </c>
      <c r="O490" s="56"/>
      <c r="P490" s="54"/>
      <c r="Q490" s="371" t="str">
        <f t="shared" si="206"/>
        <v/>
      </c>
      <c r="R490" s="371" t="str">
        <f t="shared" si="207"/>
        <v>◄</v>
      </c>
      <c r="S490" s="55"/>
      <c r="T490" s="54"/>
      <c r="U490" s="370"/>
      <c r="V490" s="52"/>
      <c r="W490" s="369">
        <f t="shared" si="208"/>
        <v>0</v>
      </c>
      <c r="X490" s="368">
        <f t="shared" si="209"/>
        <v>0</v>
      </c>
      <c r="Y490" s="49"/>
      <c r="Z490" s="367">
        <f t="shared" si="210"/>
        <v>0</v>
      </c>
      <c r="AA490" s="366">
        <f t="shared" si="211"/>
        <v>0</v>
      </c>
      <c r="AB490" s="16" t="s">
        <v>0</v>
      </c>
      <c r="AC490" s="1"/>
      <c r="AD490" s="1"/>
      <c r="AE490" s="1"/>
      <c r="AF490" s="1"/>
      <c r="AG490" s="284"/>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row>
    <row r="491" spans="1:64" s="283" customFormat="1" ht="13.8" x14ac:dyDescent="0.25">
      <c r="A491" s="413"/>
      <c r="B491" s="37"/>
      <c r="C491" s="377"/>
      <c r="D491" s="376" t="s">
        <v>3154</v>
      </c>
      <c r="E491" s="375"/>
      <c r="F491" s="374">
        <v>19360</v>
      </c>
      <c r="G491" s="373">
        <v>3</v>
      </c>
      <c r="H491" s="372" t="s">
        <v>3155</v>
      </c>
      <c r="I491" s="31" t="s">
        <v>3156</v>
      </c>
      <c r="J491" s="30"/>
      <c r="K491" s="30"/>
      <c r="L491" s="29"/>
      <c r="M491" s="371" t="str">
        <f t="shared" si="204"/>
        <v/>
      </c>
      <c r="N491" s="371" t="str">
        <f t="shared" si="205"/>
        <v>◄</v>
      </c>
      <c r="O491" s="56"/>
      <c r="P491" s="54"/>
      <c r="Q491" s="371" t="str">
        <f t="shared" si="206"/>
        <v/>
      </c>
      <c r="R491" s="371" t="str">
        <f t="shared" si="207"/>
        <v>◄</v>
      </c>
      <c r="S491" s="55"/>
      <c r="T491" s="54"/>
      <c r="U491" s="370"/>
      <c r="V491" s="52"/>
      <c r="W491" s="369">
        <f t="shared" si="208"/>
        <v>0</v>
      </c>
      <c r="X491" s="368">
        <f t="shared" si="209"/>
        <v>0</v>
      </c>
      <c r="Y491" s="49"/>
      <c r="Z491" s="367">
        <f t="shared" si="210"/>
        <v>0</v>
      </c>
      <c r="AA491" s="366">
        <f t="shared" si="211"/>
        <v>0</v>
      </c>
      <c r="AB491" s="16" t="s">
        <v>0</v>
      </c>
      <c r="AC491" s="1"/>
      <c r="AD491" s="1"/>
      <c r="AE491" s="1"/>
      <c r="AF491" s="1"/>
      <c r="AG491" s="284"/>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row>
    <row r="492" spans="1:64" s="283" customFormat="1" ht="13.8" x14ac:dyDescent="0.25">
      <c r="A492" s="413"/>
      <c r="B492" s="37"/>
      <c r="C492" s="377"/>
      <c r="D492" s="376" t="s">
        <v>3157</v>
      </c>
      <c r="E492" s="375"/>
      <c r="F492" s="374">
        <v>19360</v>
      </c>
      <c r="G492" s="373">
        <v>4</v>
      </c>
      <c r="H492" s="372" t="s">
        <v>3158</v>
      </c>
      <c r="I492" s="31" t="s">
        <v>3159</v>
      </c>
      <c r="J492" s="30"/>
      <c r="K492" s="30"/>
      <c r="L492" s="29"/>
      <c r="M492" s="371" t="str">
        <f t="shared" si="204"/>
        <v/>
      </c>
      <c r="N492" s="371" t="str">
        <f t="shared" si="205"/>
        <v>◄</v>
      </c>
      <c r="O492" s="56"/>
      <c r="P492" s="54"/>
      <c r="Q492" s="371" t="str">
        <f t="shared" si="206"/>
        <v/>
      </c>
      <c r="R492" s="371" t="str">
        <f t="shared" si="207"/>
        <v>◄</v>
      </c>
      <c r="S492" s="55"/>
      <c r="T492" s="54"/>
      <c r="U492" s="370"/>
      <c r="V492" s="52"/>
      <c r="W492" s="369">
        <f t="shared" si="208"/>
        <v>0</v>
      </c>
      <c r="X492" s="368">
        <f t="shared" si="209"/>
        <v>0</v>
      </c>
      <c r="Y492" s="49"/>
      <c r="Z492" s="367">
        <f t="shared" si="210"/>
        <v>0</v>
      </c>
      <c r="AA492" s="366">
        <f t="shared" si="211"/>
        <v>0</v>
      </c>
      <c r="AB492" s="16" t="s">
        <v>0</v>
      </c>
      <c r="AC492" s="1"/>
      <c r="AD492" s="1"/>
      <c r="AE492" s="1"/>
      <c r="AF492" s="1"/>
      <c r="AG492" s="284"/>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row>
    <row r="493" spans="1:64" s="283" customFormat="1" ht="13.8" x14ac:dyDescent="0.25">
      <c r="A493" s="413"/>
      <c r="B493" s="37"/>
      <c r="C493" s="377"/>
      <c r="D493" s="376" t="s">
        <v>3160</v>
      </c>
      <c r="E493" s="375"/>
      <c r="F493" s="374">
        <v>19360</v>
      </c>
      <c r="G493" s="373">
        <v>5</v>
      </c>
      <c r="H493" s="372" t="s">
        <v>3161</v>
      </c>
      <c r="I493" s="31" t="s">
        <v>3162</v>
      </c>
      <c r="J493" s="30"/>
      <c r="K493" s="30"/>
      <c r="L493" s="29"/>
      <c r="M493" s="371" t="str">
        <f t="shared" si="204"/>
        <v/>
      </c>
      <c r="N493" s="371" t="str">
        <f t="shared" si="205"/>
        <v>◄</v>
      </c>
      <c r="O493" s="56"/>
      <c r="P493" s="54"/>
      <c r="Q493" s="371" t="str">
        <f t="shared" si="206"/>
        <v/>
      </c>
      <c r="R493" s="371" t="str">
        <f t="shared" si="207"/>
        <v>◄</v>
      </c>
      <c r="S493" s="55"/>
      <c r="T493" s="54"/>
      <c r="U493" s="370"/>
      <c r="V493" s="52"/>
      <c r="W493" s="369">
        <f t="shared" si="208"/>
        <v>0</v>
      </c>
      <c r="X493" s="368">
        <f t="shared" si="209"/>
        <v>0</v>
      </c>
      <c r="Y493" s="49"/>
      <c r="Z493" s="367">
        <f t="shared" si="210"/>
        <v>0</v>
      </c>
      <c r="AA493" s="366">
        <f t="shared" si="211"/>
        <v>0</v>
      </c>
      <c r="AB493" s="16" t="s">
        <v>0</v>
      </c>
      <c r="AC493" s="1"/>
      <c r="AD493" s="1"/>
      <c r="AE493" s="1"/>
      <c r="AF493" s="1"/>
      <c r="AG493" s="284"/>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row>
    <row r="494" spans="1:64" s="283" customFormat="1" ht="13.8" x14ac:dyDescent="0.25">
      <c r="A494" s="413"/>
      <c r="B494" s="37"/>
      <c r="C494" s="377"/>
      <c r="D494" s="402" t="s">
        <v>3163</v>
      </c>
      <c r="E494" s="401"/>
      <c r="F494" s="374">
        <v>19360</v>
      </c>
      <c r="G494" s="373">
        <v>5</v>
      </c>
      <c r="H494" s="372" t="s">
        <v>1492</v>
      </c>
      <c r="I494" s="31"/>
      <c r="J494" s="30"/>
      <c r="K494" s="30"/>
      <c r="L494" s="29"/>
      <c r="M494" s="371" t="str">
        <f t="shared" si="204"/>
        <v/>
      </c>
      <c r="N494" s="371" t="str">
        <f t="shared" si="205"/>
        <v>◄</v>
      </c>
      <c r="O494" s="56"/>
      <c r="P494" s="54"/>
      <c r="Q494" s="371" t="str">
        <f t="shared" si="206"/>
        <v/>
      </c>
      <c r="R494" s="371" t="str">
        <f t="shared" si="207"/>
        <v>◄</v>
      </c>
      <c r="S494" s="55"/>
      <c r="T494" s="54"/>
      <c r="U494" s="370"/>
      <c r="V494" s="52"/>
      <c r="W494" s="369">
        <f t="shared" si="208"/>
        <v>0</v>
      </c>
      <c r="X494" s="368">
        <f t="shared" si="209"/>
        <v>0</v>
      </c>
      <c r="Y494" s="49"/>
      <c r="Z494" s="367">
        <f t="shared" si="210"/>
        <v>0</v>
      </c>
      <c r="AA494" s="366">
        <f t="shared" si="211"/>
        <v>0</v>
      </c>
      <c r="AB494" s="16" t="s">
        <v>0</v>
      </c>
      <c r="AC494" s="1"/>
      <c r="AD494" s="1"/>
      <c r="AE494" s="1"/>
      <c r="AF494" s="1"/>
      <c r="AG494" s="284"/>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row>
    <row r="495" spans="1:64" s="283" customFormat="1" ht="13.8" x14ac:dyDescent="0.25">
      <c r="A495" s="413"/>
      <c r="B495" s="37"/>
      <c r="C495" s="377"/>
      <c r="D495" s="376" t="s">
        <v>3164</v>
      </c>
      <c r="E495" s="375"/>
      <c r="F495" s="374">
        <v>19360</v>
      </c>
      <c r="G495" s="373">
        <v>5</v>
      </c>
      <c r="H495" s="372" t="s">
        <v>3165</v>
      </c>
      <c r="I495" s="31"/>
      <c r="J495" s="30"/>
      <c r="K495" s="30"/>
      <c r="L495" s="29"/>
      <c r="M495" s="371" t="str">
        <f t="shared" si="204"/>
        <v/>
      </c>
      <c r="N495" s="371" t="str">
        <f t="shared" si="205"/>
        <v>◄</v>
      </c>
      <c r="O495" s="56"/>
      <c r="P495" s="54"/>
      <c r="Q495" s="371" t="str">
        <f t="shared" si="206"/>
        <v/>
      </c>
      <c r="R495" s="371" t="str">
        <f t="shared" si="207"/>
        <v>◄</v>
      </c>
      <c r="S495" s="55"/>
      <c r="T495" s="54"/>
      <c r="U495" s="370"/>
      <c r="V495" s="52"/>
      <c r="W495" s="369">
        <f t="shared" si="208"/>
        <v>0</v>
      </c>
      <c r="X495" s="368">
        <f t="shared" si="209"/>
        <v>0</v>
      </c>
      <c r="Y495" s="49"/>
      <c r="Z495" s="367">
        <f t="shared" si="210"/>
        <v>0</v>
      </c>
      <c r="AA495" s="366">
        <f t="shared" si="211"/>
        <v>0</v>
      </c>
      <c r="AB495" s="16" t="s">
        <v>0</v>
      </c>
      <c r="AC495" s="1"/>
      <c r="AD495" s="1"/>
      <c r="AE495" s="1"/>
      <c r="AF495" s="1"/>
      <c r="AG495" s="284"/>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row>
    <row r="496" spans="1:64" s="283" customFormat="1" ht="13.8" x14ac:dyDescent="0.25">
      <c r="A496" s="413"/>
      <c r="B496" s="37"/>
      <c r="C496" s="377"/>
      <c r="D496" s="376" t="s">
        <v>3166</v>
      </c>
      <c r="E496" s="375"/>
      <c r="F496" s="374">
        <v>19360</v>
      </c>
      <c r="G496" s="373">
        <v>6</v>
      </c>
      <c r="H496" s="372" t="s">
        <v>3167</v>
      </c>
      <c r="I496" s="31"/>
      <c r="J496" s="30"/>
      <c r="K496" s="30"/>
      <c r="L496" s="29"/>
      <c r="M496" s="371" t="str">
        <f t="shared" si="204"/>
        <v/>
      </c>
      <c r="N496" s="371" t="str">
        <f t="shared" si="205"/>
        <v>◄</v>
      </c>
      <c r="O496" s="56"/>
      <c r="P496" s="54"/>
      <c r="Q496" s="371" t="str">
        <f t="shared" si="206"/>
        <v/>
      </c>
      <c r="R496" s="371" t="str">
        <f t="shared" si="207"/>
        <v>◄</v>
      </c>
      <c r="S496" s="55"/>
      <c r="T496" s="54"/>
      <c r="U496" s="370"/>
      <c r="V496" s="52"/>
      <c r="W496" s="369">
        <f t="shared" si="208"/>
        <v>0</v>
      </c>
      <c r="X496" s="368">
        <f t="shared" si="209"/>
        <v>0</v>
      </c>
      <c r="Y496" s="49"/>
      <c r="Z496" s="367">
        <f t="shared" si="210"/>
        <v>0</v>
      </c>
      <c r="AA496" s="366">
        <f t="shared" si="211"/>
        <v>0</v>
      </c>
      <c r="AB496" s="16" t="s">
        <v>0</v>
      </c>
      <c r="AC496" s="1"/>
      <c r="AD496" s="1"/>
      <c r="AE496" s="1"/>
      <c r="AF496" s="1"/>
      <c r="AG496" s="284"/>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row>
    <row r="497" spans="1:64" s="283" customFormat="1" ht="13.8" x14ac:dyDescent="0.25">
      <c r="A497" s="413"/>
      <c r="B497" s="37"/>
      <c r="C497" s="377"/>
      <c r="D497" s="376" t="s">
        <v>3168</v>
      </c>
      <c r="E497" s="375"/>
      <c r="F497" s="374">
        <v>19360</v>
      </c>
      <c r="G497" s="373">
        <v>7</v>
      </c>
      <c r="H497" s="372" t="s">
        <v>3169</v>
      </c>
      <c r="I497" s="31"/>
      <c r="J497" s="30"/>
      <c r="K497" s="30"/>
      <c r="L497" s="29"/>
      <c r="M497" s="371" t="str">
        <f t="shared" si="204"/>
        <v/>
      </c>
      <c r="N497" s="371" t="str">
        <f t="shared" si="205"/>
        <v>◄</v>
      </c>
      <c r="O497" s="56"/>
      <c r="P497" s="54"/>
      <c r="Q497" s="371" t="str">
        <f t="shared" si="206"/>
        <v/>
      </c>
      <c r="R497" s="371" t="str">
        <f t="shared" si="207"/>
        <v>◄</v>
      </c>
      <c r="S497" s="55"/>
      <c r="T497" s="54"/>
      <c r="U497" s="370"/>
      <c r="V497" s="52"/>
      <c r="W497" s="369">
        <f t="shared" si="208"/>
        <v>0</v>
      </c>
      <c r="X497" s="368">
        <f t="shared" si="209"/>
        <v>0</v>
      </c>
      <c r="Y497" s="49"/>
      <c r="Z497" s="367">
        <f t="shared" si="210"/>
        <v>0</v>
      </c>
      <c r="AA497" s="366">
        <f t="shared" si="211"/>
        <v>0</v>
      </c>
      <c r="AB497" s="16" t="s">
        <v>0</v>
      </c>
      <c r="AC497" s="1"/>
      <c r="AD497" s="1"/>
      <c r="AE497" s="1"/>
      <c r="AF497" s="1"/>
      <c r="AG497" s="284"/>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row>
    <row r="498" spans="1:64" s="283" customFormat="1" ht="13.8" x14ac:dyDescent="0.25">
      <c r="A498" s="413"/>
      <c r="B498" s="37"/>
      <c r="C498" s="377"/>
      <c r="D498" s="376" t="s">
        <v>3170</v>
      </c>
      <c r="E498" s="375"/>
      <c r="F498" s="374">
        <v>19360</v>
      </c>
      <c r="G498" s="373">
        <v>8</v>
      </c>
      <c r="H498" s="372" t="s">
        <v>3171</v>
      </c>
      <c r="I498" s="31"/>
      <c r="J498" s="30"/>
      <c r="K498" s="30"/>
      <c r="L498" s="29"/>
      <c r="M498" s="371" t="str">
        <f t="shared" si="204"/>
        <v/>
      </c>
      <c r="N498" s="371" t="str">
        <f t="shared" si="205"/>
        <v>◄</v>
      </c>
      <c r="O498" s="56"/>
      <c r="P498" s="54"/>
      <c r="Q498" s="371" t="str">
        <f t="shared" si="206"/>
        <v/>
      </c>
      <c r="R498" s="371" t="str">
        <f t="shared" si="207"/>
        <v>◄</v>
      </c>
      <c r="S498" s="55"/>
      <c r="T498" s="54"/>
      <c r="U498" s="370"/>
      <c r="V498" s="52"/>
      <c r="W498" s="369">
        <f t="shared" si="208"/>
        <v>0</v>
      </c>
      <c r="X498" s="368">
        <f t="shared" si="209"/>
        <v>0</v>
      </c>
      <c r="Y498" s="49"/>
      <c r="Z498" s="367">
        <f t="shared" si="210"/>
        <v>0</v>
      </c>
      <c r="AA498" s="366">
        <f t="shared" si="211"/>
        <v>0</v>
      </c>
      <c r="AB498" s="16" t="s">
        <v>0</v>
      </c>
      <c r="AC498" s="1"/>
      <c r="AD498" s="1"/>
      <c r="AE498" s="1"/>
      <c r="AF498" s="1"/>
      <c r="AG498" s="284"/>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row>
    <row r="499" spans="1:64" s="283" customFormat="1" ht="13.8" x14ac:dyDescent="0.25">
      <c r="A499" s="413"/>
      <c r="B499" s="37"/>
      <c r="C499" s="377"/>
      <c r="D499" s="376" t="s">
        <v>3172</v>
      </c>
      <c r="E499" s="375"/>
      <c r="F499" s="374">
        <v>19360</v>
      </c>
      <c r="G499" s="373">
        <v>9</v>
      </c>
      <c r="H499" s="372" t="s">
        <v>3173</v>
      </c>
      <c r="I499" s="31"/>
      <c r="J499" s="30"/>
      <c r="K499" s="30"/>
      <c r="L499" s="29"/>
      <c r="M499" s="371" t="str">
        <f t="shared" si="204"/>
        <v/>
      </c>
      <c r="N499" s="371" t="str">
        <f t="shared" si="205"/>
        <v>◄</v>
      </c>
      <c r="O499" s="56"/>
      <c r="P499" s="54"/>
      <c r="Q499" s="371" t="str">
        <f t="shared" si="206"/>
        <v/>
      </c>
      <c r="R499" s="371" t="str">
        <f t="shared" si="207"/>
        <v>◄</v>
      </c>
      <c r="S499" s="55"/>
      <c r="T499" s="54"/>
      <c r="U499" s="370"/>
      <c r="V499" s="52"/>
      <c r="W499" s="369">
        <f t="shared" si="208"/>
        <v>0</v>
      </c>
      <c r="X499" s="368">
        <f t="shared" si="209"/>
        <v>0</v>
      </c>
      <c r="Y499" s="49"/>
      <c r="Z499" s="367">
        <f t="shared" si="210"/>
        <v>0</v>
      </c>
      <c r="AA499" s="366">
        <f t="shared" si="211"/>
        <v>0</v>
      </c>
      <c r="AB499" s="16" t="s">
        <v>0</v>
      </c>
      <c r="AC499" s="1"/>
      <c r="AD499" s="1"/>
      <c r="AE499" s="1"/>
      <c r="AF499" s="1"/>
      <c r="AG499" s="284"/>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row>
    <row r="500" spans="1:64" s="283" customFormat="1" ht="13.8" x14ac:dyDescent="0.25">
      <c r="A500" s="413"/>
      <c r="B500" s="37"/>
      <c r="C500" s="377"/>
      <c r="D500" s="376" t="s">
        <v>3174</v>
      </c>
      <c r="E500" s="375"/>
      <c r="F500" s="374">
        <v>19360</v>
      </c>
      <c r="G500" s="373">
        <v>10</v>
      </c>
      <c r="H500" s="372" t="s">
        <v>3175</v>
      </c>
      <c r="I500" s="31"/>
      <c r="J500" s="30"/>
      <c r="K500" s="30"/>
      <c r="L500" s="29"/>
      <c r="M500" s="371" t="str">
        <f t="shared" si="204"/>
        <v/>
      </c>
      <c r="N500" s="371" t="str">
        <f t="shared" si="205"/>
        <v>◄</v>
      </c>
      <c r="O500" s="56"/>
      <c r="P500" s="54"/>
      <c r="Q500" s="371" t="str">
        <f t="shared" si="206"/>
        <v/>
      </c>
      <c r="R500" s="371" t="str">
        <f t="shared" si="207"/>
        <v>◄</v>
      </c>
      <c r="S500" s="55"/>
      <c r="T500" s="54"/>
      <c r="U500" s="370"/>
      <c r="V500" s="52"/>
      <c r="W500" s="369">
        <f t="shared" si="208"/>
        <v>0</v>
      </c>
      <c r="X500" s="368">
        <f t="shared" si="209"/>
        <v>0</v>
      </c>
      <c r="Y500" s="49"/>
      <c r="Z500" s="367">
        <f t="shared" si="210"/>
        <v>0</v>
      </c>
      <c r="AA500" s="366">
        <f t="shared" si="211"/>
        <v>0</v>
      </c>
      <c r="AB500" s="16" t="s">
        <v>0</v>
      </c>
      <c r="AC500" s="1"/>
      <c r="AD500" s="1"/>
      <c r="AE500" s="1"/>
      <c r="AF500" s="1"/>
      <c r="AG500" s="284"/>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row>
    <row r="501" spans="1:64" s="283" customFormat="1" ht="13.8" x14ac:dyDescent="0.25">
      <c r="A501" s="413"/>
      <c r="B501" s="37"/>
      <c r="C501" s="377"/>
      <c r="D501" s="376" t="s">
        <v>3176</v>
      </c>
      <c r="E501" s="375"/>
      <c r="F501" s="374">
        <v>19360</v>
      </c>
      <c r="G501" s="373">
        <v>15</v>
      </c>
      <c r="H501" s="372" t="s">
        <v>3177</v>
      </c>
      <c r="I501" s="31"/>
      <c r="J501" s="30"/>
      <c r="K501" s="30"/>
      <c r="L501" s="29"/>
      <c r="M501" s="371" t="str">
        <f t="shared" si="204"/>
        <v/>
      </c>
      <c r="N501" s="371" t="str">
        <f t="shared" si="205"/>
        <v>◄</v>
      </c>
      <c r="O501" s="56"/>
      <c r="P501" s="54"/>
      <c r="Q501" s="371" t="str">
        <f t="shared" si="206"/>
        <v/>
      </c>
      <c r="R501" s="371" t="str">
        <f t="shared" si="207"/>
        <v>◄</v>
      </c>
      <c r="S501" s="55"/>
      <c r="T501" s="54"/>
      <c r="U501" s="370"/>
      <c r="V501" s="52"/>
      <c r="W501" s="369">
        <f t="shared" si="208"/>
        <v>0</v>
      </c>
      <c r="X501" s="368">
        <f t="shared" si="209"/>
        <v>0</v>
      </c>
      <c r="Y501" s="49"/>
      <c r="Z501" s="367">
        <f t="shared" si="210"/>
        <v>0</v>
      </c>
      <c r="AA501" s="366">
        <f t="shared" si="211"/>
        <v>0</v>
      </c>
      <c r="AB501" s="16" t="s">
        <v>0</v>
      </c>
      <c r="AC501" s="1"/>
      <c r="AD501" s="1"/>
      <c r="AE501" s="1"/>
      <c r="AF501" s="1"/>
      <c r="AG501" s="284"/>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row>
    <row r="502" spans="1:64" s="283" customFormat="1" ht="13.8" x14ac:dyDescent="0.25">
      <c r="A502" s="413"/>
      <c r="B502" s="37"/>
      <c r="C502" s="377"/>
      <c r="D502" s="376" t="s">
        <v>3178</v>
      </c>
      <c r="E502" s="375"/>
      <c r="F502" s="374">
        <v>19360</v>
      </c>
      <c r="G502" s="373">
        <v>20</v>
      </c>
      <c r="H502" s="372" t="s">
        <v>3179</v>
      </c>
      <c r="I502" s="31"/>
      <c r="J502" s="30"/>
      <c r="K502" s="30"/>
      <c r="L502" s="29"/>
      <c r="M502" s="371" t="str">
        <f t="shared" si="204"/>
        <v/>
      </c>
      <c r="N502" s="371" t="str">
        <f t="shared" si="205"/>
        <v>◄</v>
      </c>
      <c r="O502" s="56"/>
      <c r="P502" s="54"/>
      <c r="Q502" s="371" t="str">
        <f t="shared" si="206"/>
        <v/>
      </c>
      <c r="R502" s="371" t="str">
        <f t="shared" si="207"/>
        <v>◄</v>
      </c>
      <c r="S502" s="55"/>
      <c r="T502" s="54"/>
      <c r="U502" s="370"/>
      <c r="V502" s="52"/>
      <c r="W502" s="369">
        <f t="shared" si="208"/>
        <v>0</v>
      </c>
      <c r="X502" s="368">
        <f t="shared" si="209"/>
        <v>0</v>
      </c>
      <c r="Y502" s="49"/>
      <c r="Z502" s="367">
        <f t="shared" si="210"/>
        <v>0</v>
      </c>
      <c r="AA502" s="366">
        <f t="shared" si="211"/>
        <v>0</v>
      </c>
      <c r="AB502" s="16" t="s">
        <v>0</v>
      </c>
      <c r="AC502" s="1"/>
      <c r="AD502" s="1"/>
      <c r="AE502" s="1"/>
      <c r="AF502" s="1"/>
      <c r="AG502" s="284"/>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row>
    <row r="503" spans="1:64" s="283" customFormat="1" ht="13.8" x14ac:dyDescent="0.25">
      <c r="A503" s="413"/>
      <c r="B503" s="37"/>
      <c r="C503" s="377"/>
      <c r="D503" s="376" t="s">
        <v>3180</v>
      </c>
      <c r="E503" s="375"/>
      <c r="F503" s="374">
        <v>19360</v>
      </c>
      <c r="G503" s="373">
        <v>30</v>
      </c>
      <c r="H503" s="372" t="s">
        <v>3181</v>
      </c>
      <c r="I503" s="31"/>
      <c r="J503" s="30"/>
      <c r="K503" s="30"/>
      <c r="L503" s="29"/>
      <c r="M503" s="371" t="str">
        <f t="shared" si="204"/>
        <v/>
      </c>
      <c r="N503" s="371" t="str">
        <f t="shared" si="205"/>
        <v>◄</v>
      </c>
      <c r="O503" s="56"/>
      <c r="P503" s="54"/>
      <c r="Q503" s="371" t="str">
        <f t="shared" si="206"/>
        <v/>
      </c>
      <c r="R503" s="371" t="str">
        <f t="shared" si="207"/>
        <v>◄</v>
      </c>
      <c r="S503" s="55"/>
      <c r="T503" s="54"/>
      <c r="U503" s="370"/>
      <c r="V503" s="52"/>
      <c r="W503" s="369">
        <f t="shared" si="208"/>
        <v>0</v>
      </c>
      <c r="X503" s="368">
        <f t="shared" si="209"/>
        <v>0</v>
      </c>
      <c r="Y503" s="49"/>
      <c r="Z503" s="367">
        <f t="shared" si="210"/>
        <v>0</v>
      </c>
      <c r="AA503" s="366">
        <f t="shared" si="211"/>
        <v>0</v>
      </c>
      <c r="AB503" s="16" t="s">
        <v>0</v>
      </c>
      <c r="AC503" s="1"/>
      <c r="AD503" s="1"/>
      <c r="AE503" s="1"/>
      <c r="AF503" s="1"/>
      <c r="AG503" s="284"/>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row>
    <row r="504" spans="1:64" s="283" customFormat="1" ht="13.8" x14ac:dyDescent="0.25">
      <c r="A504" s="413"/>
      <c r="B504" s="37"/>
      <c r="C504" s="377"/>
      <c r="D504" s="376" t="s">
        <v>3182</v>
      </c>
      <c r="E504" s="375"/>
      <c r="F504" s="374">
        <v>19360</v>
      </c>
      <c r="G504" s="373">
        <v>40</v>
      </c>
      <c r="H504" s="372" t="s">
        <v>3183</v>
      </c>
      <c r="I504" s="31"/>
      <c r="J504" s="30"/>
      <c r="K504" s="30"/>
      <c r="L504" s="29"/>
      <c r="M504" s="371" t="str">
        <f t="shared" si="204"/>
        <v/>
      </c>
      <c r="N504" s="371" t="str">
        <f t="shared" si="205"/>
        <v>◄</v>
      </c>
      <c r="O504" s="56"/>
      <c r="P504" s="54"/>
      <c r="Q504" s="371" t="str">
        <f t="shared" si="206"/>
        <v/>
      </c>
      <c r="R504" s="371" t="str">
        <f t="shared" si="207"/>
        <v>◄</v>
      </c>
      <c r="S504" s="55"/>
      <c r="T504" s="54"/>
      <c r="U504" s="370"/>
      <c r="V504" s="52"/>
      <c r="W504" s="369">
        <f t="shared" si="208"/>
        <v>0</v>
      </c>
      <c r="X504" s="368">
        <f t="shared" si="209"/>
        <v>0</v>
      </c>
      <c r="Y504" s="49"/>
      <c r="Z504" s="367">
        <f t="shared" si="210"/>
        <v>0</v>
      </c>
      <c r="AA504" s="366">
        <f t="shared" si="211"/>
        <v>0</v>
      </c>
      <c r="AB504" s="16" t="s">
        <v>0</v>
      </c>
      <c r="AC504" s="1"/>
      <c r="AD504" s="1"/>
      <c r="AE504" s="1"/>
      <c r="AF504" s="1"/>
      <c r="AG504" s="284"/>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row>
    <row r="505" spans="1:64" s="283" customFormat="1" ht="13.8" x14ac:dyDescent="0.25">
      <c r="A505" s="413"/>
      <c r="B505" s="37"/>
      <c r="C505" s="377"/>
      <c r="D505" s="376" t="s">
        <v>3184</v>
      </c>
      <c r="E505" s="375"/>
      <c r="F505" s="374">
        <v>19360</v>
      </c>
      <c r="G505" s="373">
        <v>50</v>
      </c>
      <c r="H505" s="372" t="s">
        <v>3185</v>
      </c>
      <c r="I505" s="31"/>
      <c r="J505" s="30"/>
      <c r="K505" s="30"/>
      <c r="L505" s="29"/>
      <c r="M505" s="371" t="str">
        <f t="shared" si="204"/>
        <v/>
      </c>
      <c r="N505" s="371" t="str">
        <f t="shared" si="205"/>
        <v>◄</v>
      </c>
      <c r="O505" s="56"/>
      <c r="P505" s="54"/>
      <c r="Q505" s="371" t="str">
        <f t="shared" si="206"/>
        <v/>
      </c>
      <c r="R505" s="371" t="str">
        <f t="shared" si="207"/>
        <v>◄</v>
      </c>
      <c r="S505" s="55"/>
      <c r="T505" s="54"/>
      <c r="U505" s="370"/>
      <c r="V505" s="52"/>
      <c r="W505" s="369">
        <f t="shared" si="208"/>
        <v>0</v>
      </c>
      <c r="X505" s="368">
        <f t="shared" si="209"/>
        <v>0</v>
      </c>
      <c r="Y505" s="49"/>
      <c r="Z505" s="367">
        <f t="shared" si="210"/>
        <v>0</v>
      </c>
      <c r="AA505" s="366">
        <f t="shared" si="211"/>
        <v>0</v>
      </c>
      <c r="AB505" s="16" t="s">
        <v>0</v>
      </c>
      <c r="AC505" s="1"/>
      <c r="AD505" s="1"/>
      <c r="AE505" s="1"/>
      <c r="AF505" s="1"/>
      <c r="AG505" s="284"/>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row>
    <row r="506" spans="1:64" s="283" customFormat="1" ht="13.8" x14ac:dyDescent="0.25">
      <c r="A506" s="413"/>
      <c r="B506" s="37"/>
      <c r="C506" s="377"/>
      <c r="D506" s="376" t="s">
        <v>3186</v>
      </c>
      <c r="E506" s="375"/>
      <c r="F506" s="374">
        <v>19360</v>
      </c>
      <c r="G506" s="373">
        <v>60</v>
      </c>
      <c r="H506" s="372" t="s">
        <v>3187</v>
      </c>
      <c r="I506" s="31"/>
      <c r="J506" s="30"/>
      <c r="K506" s="30"/>
      <c r="L506" s="29"/>
      <c r="M506" s="371" t="str">
        <f t="shared" si="204"/>
        <v/>
      </c>
      <c r="N506" s="371" t="str">
        <f t="shared" si="205"/>
        <v>◄</v>
      </c>
      <c r="O506" s="56"/>
      <c r="P506" s="54"/>
      <c r="Q506" s="371" t="str">
        <f t="shared" si="206"/>
        <v/>
      </c>
      <c r="R506" s="371" t="str">
        <f t="shared" si="207"/>
        <v>◄</v>
      </c>
      <c r="S506" s="55"/>
      <c r="T506" s="54"/>
      <c r="U506" s="370"/>
      <c r="V506" s="52"/>
      <c r="W506" s="369">
        <f t="shared" si="208"/>
        <v>0</v>
      </c>
      <c r="X506" s="368">
        <f t="shared" si="209"/>
        <v>0</v>
      </c>
      <c r="Y506" s="49"/>
      <c r="Z506" s="367">
        <f t="shared" si="210"/>
        <v>0</v>
      </c>
      <c r="AA506" s="366">
        <f t="shared" si="211"/>
        <v>0</v>
      </c>
      <c r="AB506" s="16" t="s">
        <v>0</v>
      </c>
      <c r="AC506" s="1"/>
      <c r="AD506" s="1"/>
      <c r="AE506" s="1"/>
      <c r="AF506" s="1"/>
      <c r="AG506" s="284"/>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row>
    <row r="507" spans="1:64" s="283" customFormat="1" ht="13.8" x14ac:dyDescent="0.25">
      <c r="A507" s="413"/>
      <c r="B507" s="37"/>
      <c r="C507" s="377"/>
      <c r="D507" s="376" t="s">
        <v>3188</v>
      </c>
      <c r="E507" s="375"/>
      <c r="F507" s="374">
        <v>19360</v>
      </c>
      <c r="G507" s="373">
        <v>80</v>
      </c>
      <c r="H507" s="372" t="s">
        <v>3189</v>
      </c>
      <c r="I507" s="31"/>
      <c r="J507" s="30"/>
      <c r="K507" s="30"/>
      <c r="L507" s="29"/>
      <c r="M507" s="371" t="str">
        <f t="shared" si="204"/>
        <v/>
      </c>
      <c r="N507" s="371" t="str">
        <f t="shared" si="205"/>
        <v>◄</v>
      </c>
      <c r="O507" s="56"/>
      <c r="P507" s="54"/>
      <c r="Q507" s="371" t="str">
        <f t="shared" si="206"/>
        <v/>
      </c>
      <c r="R507" s="371" t="str">
        <f t="shared" si="207"/>
        <v>◄</v>
      </c>
      <c r="S507" s="55"/>
      <c r="T507" s="54"/>
      <c r="U507" s="370"/>
      <c r="V507" s="52"/>
      <c r="W507" s="369">
        <f t="shared" si="208"/>
        <v>0</v>
      </c>
      <c r="X507" s="368">
        <f t="shared" si="209"/>
        <v>0</v>
      </c>
      <c r="Y507" s="49"/>
      <c r="Z507" s="367">
        <f t="shared" si="210"/>
        <v>0</v>
      </c>
      <c r="AA507" s="366">
        <f t="shared" si="211"/>
        <v>0</v>
      </c>
      <c r="AB507" s="16" t="s">
        <v>0</v>
      </c>
      <c r="AC507" s="1"/>
      <c r="AD507" s="1"/>
      <c r="AE507" s="1"/>
      <c r="AF507" s="1"/>
      <c r="AG507" s="284"/>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row>
    <row r="508" spans="1:64" s="283" customFormat="1" ht="13.8" x14ac:dyDescent="0.25">
      <c r="A508" s="413"/>
      <c r="B508" s="37"/>
      <c r="C508" s="377"/>
      <c r="D508" s="402" t="s">
        <v>3190</v>
      </c>
      <c r="E508" s="401"/>
      <c r="F508" s="374">
        <v>19360</v>
      </c>
      <c r="G508" s="373">
        <v>80</v>
      </c>
      <c r="H508" s="372" t="s">
        <v>3191</v>
      </c>
      <c r="I508" s="31"/>
      <c r="J508" s="30"/>
      <c r="K508" s="30"/>
      <c r="L508" s="29"/>
      <c r="M508" s="371" t="str">
        <f t="shared" si="204"/>
        <v/>
      </c>
      <c r="N508" s="371" t="str">
        <f t="shared" si="205"/>
        <v>◄</v>
      </c>
      <c r="O508" s="56"/>
      <c r="P508" s="54"/>
      <c r="Q508" s="371" t="str">
        <f t="shared" si="206"/>
        <v/>
      </c>
      <c r="R508" s="371" t="str">
        <f t="shared" si="207"/>
        <v>◄</v>
      </c>
      <c r="S508" s="55"/>
      <c r="T508" s="54"/>
      <c r="U508" s="370"/>
      <c r="V508" s="52"/>
      <c r="W508" s="369">
        <f t="shared" si="208"/>
        <v>0</v>
      </c>
      <c r="X508" s="368">
        <f t="shared" si="209"/>
        <v>0</v>
      </c>
      <c r="Y508" s="49"/>
      <c r="Z508" s="367">
        <f t="shared" si="210"/>
        <v>0</v>
      </c>
      <c r="AA508" s="366">
        <f t="shared" si="211"/>
        <v>0</v>
      </c>
      <c r="AB508" s="16" t="s">
        <v>0</v>
      </c>
      <c r="AC508" s="1"/>
      <c r="AD508" s="1"/>
      <c r="AE508" s="1"/>
      <c r="AF508" s="1"/>
      <c r="AG508" s="284"/>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row>
    <row r="509" spans="1:64" s="283" customFormat="1" ht="13.8" x14ac:dyDescent="0.25">
      <c r="A509" s="413"/>
      <c r="B509" s="37"/>
      <c r="C509" s="377"/>
      <c r="D509" s="376" t="s">
        <v>3192</v>
      </c>
      <c r="E509" s="375"/>
      <c r="F509" s="374">
        <v>19360</v>
      </c>
      <c r="G509" s="373">
        <v>100</v>
      </c>
      <c r="H509" s="372" t="s">
        <v>3193</v>
      </c>
      <c r="I509" s="31"/>
      <c r="J509" s="30"/>
      <c r="K509" s="30"/>
      <c r="L509" s="29"/>
      <c r="M509" s="371" t="str">
        <f t="shared" si="204"/>
        <v/>
      </c>
      <c r="N509" s="371" t="str">
        <f t="shared" si="205"/>
        <v>◄</v>
      </c>
      <c r="O509" s="56"/>
      <c r="P509" s="54"/>
      <c r="Q509" s="371" t="str">
        <f t="shared" si="206"/>
        <v/>
      </c>
      <c r="R509" s="371" t="str">
        <f t="shared" si="207"/>
        <v>◄</v>
      </c>
      <c r="S509" s="55"/>
      <c r="T509" s="54"/>
      <c r="U509" s="370"/>
      <c r="V509" s="52"/>
      <c r="W509" s="369">
        <f t="shared" si="208"/>
        <v>0</v>
      </c>
      <c r="X509" s="368">
        <f t="shared" si="209"/>
        <v>0</v>
      </c>
      <c r="Y509" s="49"/>
      <c r="Z509" s="367">
        <f t="shared" si="210"/>
        <v>0</v>
      </c>
      <c r="AA509" s="366">
        <f t="shared" si="211"/>
        <v>0</v>
      </c>
      <c r="AB509" s="16" t="s">
        <v>0</v>
      </c>
      <c r="AC509" s="1"/>
      <c r="AD509" s="1"/>
      <c r="AE509" s="1"/>
      <c r="AF509" s="1"/>
      <c r="AG509" s="284"/>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row>
    <row r="510" spans="1:64" s="283" customFormat="1" ht="13.8" x14ac:dyDescent="0.25">
      <c r="A510" s="413"/>
      <c r="B510" s="37"/>
      <c r="C510" s="377"/>
      <c r="D510" s="376" t="s">
        <v>3194</v>
      </c>
      <c r="E510" s="375"/>
      <c r="F510" s="374">
        <v>19360</v>
      </c>
      <c r="G510" s="373">
        <v>200</v>
      </c>
      <c r="H510" s="372" t="s">
        <v>3195</v>
      </c>
      <c r="I510" s="31"/>
      <c r="J510" s="30"/>
      <c r="K510" s="30"/>
      <c r="L510" s="29"/>
      <c r="M510" s="371" t="str">
        <f t="shared" si="204"/>
        <v/>
      </c>
      <c r="N510" s="371" t="str">
        <f t="shared" si="205"/>
        <v>◄</v>
      </c>
      <c r="O510" s="56"/>
      <c r="P510" s="54"/>
      <c r="Q510" s="371" t="str">
        <f t="shared" si="206"/>
        <v/>
      </c>
      <c r="R510" s="371" t="str">
        <f t="shared" si="207"/>
        <v>◄</v>
      </c>
      <c r="S510" s="55"/>
      <c r="T510" s="54"/>
      <c r="U510" s="370"/>
      <c r="V510" s="52"/>
      <c r="W510" s="369">
        <f t="shared" si="208"/>
        <v>0</v>
      </c>
      <c r="X510" s="368">
        <f t="shared" si="209"/>
        <v>0</v>
      </c>
      <c r="Y510" s="49"/>
      <c r="Z510" s="367">
        <f t="shared" si="210"/>
        <v>0</v>
      </c>
      <c r="AA510" s="366">
        <f t="shared" si="211"/>
        <v>0</v>
      </c>
      <c r="AB510" s="16" t="s">
        <v>0</v>
      </c>
      <c r="AC510" s="1"/>
      <c r="AD510" s="1"/>
      <c r="AE510" s="1"/>
      <c r="AF510" s="1"/>
      <c r="AG510" s="284"/>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row>
    <row r="511" spans="1:64" s="283" customFormat="1" thickBot="1" x14ac:dyDescent="0.3">
      <c r="A511" s="413"/>
      <c r="B511" s="37"/>
      <c r="C511" s="377"/>
      <c r="D511" s="376" t="s">
        <v>3196</v>
      </c>
      <c r="E511" s="375"/>
      <c r="F511" s="374">
        <v>19360</v>
      </c>
      <c r="G511" s="373">
        <v>300</v>
      </c>
      <c r="H511" s="372" t="s">
        <v>3197</v>
      </c>
      <c r="I511" s="31"/>
      <c r="J511" s="30"/>
      <c r="K511" s="30"/>
      <c r="L511" s="29"/>
      <c r="M511" s="371" t="str">
        <f t="shared" si="204"/>
        <v/>
      </c>
      <c r="N511" s="371" t="str">
        <f t="shared" si="205"/>
        <v>◄</v>
      </c>
      <c r="O511" s="56"/>
      <c r="P511" s="54"/>
      <c r="Q511" s="371" t="str">
        <f t="shared" si="206"/>
        <v/>
      </c>
      <c r="R511" s="371" t="str">
        <f t="shared" si="207"/>
        <v>◄</v>
      </c>
      <c r="S511" s="55"/>
      <c r="T511" s="54"/>
      <c r="U511" s="370"/>
      <c r="V511" s="52"/>
      <c r="W511" s="369">
        <f t="shared" si="208"/>
        <v>0</v>
      </c>
      <c r="X511" s="368">
        <f t="shared" si="209"/>
        <v>0</v>
      </c>
      <c r="Y511" s="49"/>
      <c r="Z511" s="367">
        <f t="shared" si="210"/>
        <v>0</v>
      </c>
      <c r="AA511" s="366">
        <f t="shared" si="211"/>
        <v>0</v>
      </c>
      <c r="AB511" s="16" t="s">
        <v>0</v>
      </c>
      <c r="AC511" s="1"/>
      <c r="AD511" s="1"/>
      <c r="AE511" s="1"/>
      <c r="AF511" s="1"/>
      <c r="AG511" s="284"/>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row>
    <row r="512" spans="1:64" ht="16.8" thickTop="1" thickBot="1" x14ac:dyDescent="0.3">
      <c r="A512" s="365"/>
      <c r="B512" s="14">
        <f>ROWS(B513:B516)-1</f>
        <v>3</v>
      </c>
      <c r="C512" s="95" t="s">
        <v>3198</v>
      </c>
      <c r="D512" s="12"/>
      <c r="E512" s="12"/>
      <c r="F512" s="364"/>
      <c r="G512" s="10"/>
      <c r="H512" s="100"/>
      <c r="I512" s="99">
        <v>19725</v>
      </c>
      <c r="J512" s="99" t="s">
        <v>54</v>
      </c>
      <c r="K512" s="363"/>
      <c r="L512" s="6">
        <v>0</v>
      </c>
      <c r="M512" s="97"/>
      <c r="N512" s="380" t="str">
        <f>IF(COUNTIF(M513:M515,"?")&gt;0,"?",IF(AND(O512="◄",P512="►"),"◄►",IF(O512="◄","◄",IF(P512="►","►",""))))</f>
        <v>◄</v>
      </c>
      <c r="O512" s="43" t="str">
        <f>IF(SUM(O513:O515)+1=ROWS(O513:O515)-COUNTIF(O513:O515,"-"),"","◄")</f>
        <v>◄</v>
      </c>
      <c r="P512" s="42" t="str">
        <f>IF(SUM(P513:P515)&gt;0,"►","")</f>
        <v/>
      </c>
      <c r="Q512" s="45"/>
      <c r="R512" s="380" t="str">
        <f>IF(COUNTIF(Q513:Q515,"?")&gt;0,"?",IF(AND(S512="◄",T512="►"),"◄►",IF(S512="◄","◄",IF(T512="►","►",""))))</f>
        <v>◄</v>
      </c>
      <c r="S512" s="43" t="str">
        <f>IF(SUM(S513:S515)+1=ROWS(S513:S515)-COUNTIF(S513:S515,"-"),"","◄")</f>
        <v>◄</v>
      </c>
      <c r="T512" s="42" t="str">
        <f>IF(SUM(T513:T515)&gt;0,"►","")</f>
        <v/>
      </c>
      <c r="U512" s="61">
        <f>ROWS(U513:U516)-1</f>
        <v>3</v>
      </c>
      <c r="V512" s="41">
        <f>SUM(V513:V515)-V516</f>
        <v>0</v>
      </c>
      <c r="W512" s="94" t="s">
        <v>51</v>
      </c>
      <c r="X512" s="93"/>
      <c r="Y512" s="41">
        <f>SUM(Y513:Y515)-Y516</f>
        <v>0</v>
      </c>
      <c r="Z512" s="94" t="s">
        <v>51</v>
      </c>
      <c r="AA512" s="93"/>
      <c r="AB512" s="5" t="s">
        <v>0</v>
      </c>
      <c r="AC512" s="379"/>
    </row>
    <row r="513" spans="1:64" s="283" customFormat="1" ht="13.8" x14ac:dyDescent="0.25">
      <c r="A513" s="413"/>
      <c r="B513" s="37"/>
      <c r="C513" s="377"/>
      <c r="D513" s="376" t="s">
        <v>3199</v>
      </c>
      <c r="E513" s="375"/>
      <c r="F513" s="374">
        <v>19725</v>
      </c>
      <c r="G513" s="373">
        <v>13</v>
      </c>
      <c r="H513" s="372" t="s">
        <v>3200</v>
      </c>
      <c r="I513" s="31"/>
      <c r="J513" s="30"/>
      <c r="K513" s="30"/>
      <c r="L513" s="29"/>
      <c r="M513" s="371" t="str">
        <f>IF(N513="?","?","")</f>
        <v/>
      </c>
      <c r="N513" s="371" t="str">
        <f>IF(AND(O513="",P513&gt;0),"?",IF(O513="","◄",IF(P513&gt;=1,"►","")))</f>
        <v>◄</v>
      </c>
      <c r="O513" s="56"/>
      <c r="P513" s="54"/>
      <c r="Q513" s="371" t="str">
        <f>IF(R513="?","?","")</f>
        <v/>
      </c>
      <c r="R513" s="371" t="str">
        <f>IF(AND(S513="",T513&gt;0),"?",IF(S513="","◄",IF(T513&gt;=1,"►","")))</f>
        <v>◄</v>
      </c>
      <c r="S513" s="55"/>
      <c r="T513" s="54"/>
      <c r="U513" s="370"/>
      <c r="V513" s="52"/>
      <c r="W513" s="369">
        <f t="shared" ref="W513:X515" si="212">(O513*V513)</f>
        <v>0</v>
      </c>
      <c r="X513" s="368">
        <f t="shared" si="212"/>
        <v>0</v>
      </c>
      <c r="Y513" s="49"/>
      <c r="Z513" s="367">
        <f t="shared" ref="Z513:AA515" si="213">(S513*Y513)</f>
        <v>0</v>
      </c>
      <c r="AA513" s="366">
        <f t="shared" si="213"/>
        <v>0</v>
      </c>
      <c r="AB513" s="16" t="s">
        <v>0</v>
      </c>
      <c r="AC513" s="1"/>
      <c r="AD513" s="1"/>
      <c r="AE513" s="1"/>
      <c r="AF513" s="1"/>
      <c r="AG513" s="284"/>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row>
    <row r="514" spans="1:64" s="283" customFormat="1" ht="13.8" x14ac:dyDescent="0.25">
      <c r="A514" s="413"/>
      <c r="B514" s="37"/>
      <c r="C514" s="377"/>
      <c r="D514" s="376" t="s">
        <v>3201</v>
      </c>
      <c r="E514" s="375"/>
      <c r="F514" s="374">
        <v>19725</v>
      </c>
      <c r="G514" s="373">
        <v>18</v>
      </c>
      <c r="H514" s="372" t="s">
        <v>3202</v>
      </c>
      <c r="I514" s="31"/>
      <c r="J514" s="30"/>
      <c r="K514" s="30"/>
      <c r="L514" s="29"/>
      <c r="M514" s="371" t="str">
        <f>IF(N514="?","?","")</f>
        <v/>
      </c>
      <c r="N514" s="371" t="str">
        <f>IF(AND(O514="",P514&gt;0),"?",IF(O514="","◄",IF(P514&gt;=1,"►","")))</f>
        <v>◄</v>
      </c>
      <c r="O514" s="56"/>
      <c r="P514" s="54"/>
      <c r="Q514" s="371" t="str">
        <f>IF(R514="?","?","")</f>
        <v/>
      </c>
      <c r="R514" s="371" t="str">
        <f>IF(AND(S514="",T514&gt;0),"?",IF(S514="","◄",IF(T514&gt;=1,"►","")))</f>
        <v>◄</v>
      </c>
      <c r="S514" s="55"/>
      <c r="T514" s="54"/>
      <c r="U514" s="370"/>
      <c r="V514" s="52"/>
      <c r="W514" s="369">
        <f t="shared" si="212"/>
        <v>0</v>
      </c>
      <c r="X514" s="368">
        <f t="shared" si="212"/>
        <v>0</v>
      </c>
      <c r="Y514" s="49"/>
      <c r="Z514" s="367">
        <f t="shared" si="213"/>
        <v>0</v>
      </c>
      <c r="AA514" s="366">
        <f t="shared" si="213"/>
        <v>0</v>
      </c>
      <c r="AB514" s="16" t="s">
        <v>0</v>
      </c>
      <c r="AC514" s="1"/>
      <c r="AD514" s="1"/>
      <c r="AE514" s="1"/>
      <c r="AF514" s="1"/>
      <c r="AG514" s="284"/>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row>
    <row r="515" spans="1:64" s="283" customFormat="1" thickBot="1" x14ac:dyDescent="0.3">
      <c r="A515" s="413"/>
      <c r="B515" s="37"/>
      <c r="C515" s="377"/>
      <c r="D515" s="376" t="s">
        <v>3203</v>
      </c>
      <c r="E515" s="375"/>
      <c r="F515" s="374">
        <v>19725</v>
      </c>
      <c r="G515" s="373">
        <v>21</v>
      </c>
      <c r="H515" s="372" t="s">
        <v>3204</v>
      </c>
      <c r="I515" s="31"/>
      <c r="J515" s="30"/>
      <c r="K515" s="30"/>
      <c r="L515" s="29"/>
      <c r="M515" s="371" t="str">
        <f>IF(N515="?","?","")</f>
        <v/>
      </c>
      <c r="N515" s="371" t="str">
        <f>IF(AND(O515="",P515&gt;0),"?",IF(O515="","◄",IF(P515&gt;=1,"►","")))</f>
        <v>◄</v>
      </c>
      <c r="O515" s="56"/>
      <c r="P515" s="54"/>
      <c r="Q515" s="371" t="str">
        <f>IF(R515="?","?","")</f>
        <v/>
      </c>
      <c r="R515" s="371" t="str">
        <f>IF(AND(S515="",T515&gt;0),"?",IF(S515="","◄",IF(T515&gt;=1,"►","")))</f>
        <v>◄</v>
      </c>
      <c r="S515" s="55"/>
      <c r="T515" s="54"/>
      <c r="U515" s="370"/>
      <c r="V515" s="52"/>
      <c r="W515" s="369">
        <f t="shared" si="212"/>
        <v>0</v>
      </c>
      <c r="X515" s="368">
        <f t="shared" si="212"/>
        <v>0</v>
      </c>
      <c r="Y515" s="49"/>
      <c r="Z515" s="367">
        <f t="shared" si="213"/>
        <v>0</v>
      </c>
      <c r="AA515" s="366">
        <f t="shared" si="213"/>
        <v>0</v>
      </c>
      <c r="AB515" s="16" t="s">
        <v>0</v>
      </c>
      <c r="AC515" s="1"/>
      <c r="AD515" s="1"/>
      <c r="AE515" s="1"/>
      <c r="AF515" s="1"/>
      <c r="AG515" s="284"/>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row>
    <row r="516" spans="1:64" ht="32.4" customHeight="1" thickTop="1" thickBot="1" x14ac:dyDescent="0.3">
      <c r="A516" s="365"/>
      <c r="B516" s="14">
        <f>ROWS(B517:B520)-1</f>
        <v>3</v>
      </c>
      <c r="C516" s="1007" t="s">
        <v>3205</v>
      </c>
      <c r="D516" s="989"/>
      <c r="E516" s="989"/>
      <c r="F516" s="989"/>
      <c r="G516" s="989"/>
      <c r="H516" s="989"/>
      <c r="I516" s="99">
        <v>20729</v>
      </c>
      <c r="J516" s="99" t="s">
        <v>54</v>
      </c>
      <c r="K516" s="363"/>
      <c r="L516" s="6">
        <v>0</v>
      </c>
      <c r="M516" s="97"/>
      <c r="N516" s="380" t="str">
        <f>IF(COUNTIF(M517:M519,"?")&gt;0,"?",IF(AND(O516="◄",P516="►"),"◄►",IF(O516="◄","◄",IF(P516="►","►",""))))</f>
        <v>◄</v>
      </c>
      <c r="O516" s="43" t="str">
        <f>IF(SUM(O517:O519)+1=ROWS(O517:O519)-COUNTIF(O517:O519,"-"),"","◄")</f>
        <v>◄</v>
      </c>
      <c r="P516" s="42" t="str">
        <f>IF(SUM(P517:P519)&gt;0,"►","")</f>
        <v/>
      </c>
      <c r="Q516" s="45"/>
      <c r="R516" s="380" t="str">
        <f>IF(COUNTIF(Q517:Q519,"?")&gt;0,"?",IF(AND(S516="◄",T516="►"),"◄►",IF(S516="◄","◄",IF(T516="►","►",""))))</f>
        <v>◄</v>
      </c>
      <c r="S516" s="43" t="str">
        <f>IF(SUM(S517:S519)+1=ROWS(S517:S519)-COUNTIF(S517:S519,"-"),"","◄")</f>
        <v>◄</v>
      </c>
      <c r="T516" s="42" t="str">
        <f>IF(SUM(T517:T519)&gt;0,"►","")</f>
        <v/>
      </c>
      <c r="U516" s="61">
        <f>ROWS(U517:U520)-1</f>
        <v>3</v>
      </c>
      <c r="V516" s="41">
        <f>SUM(V517:V519)-V520</f>
        <v>0</v>
      </c>
      <c r="W516" s="94" t="s">
        <v>51</v>
      </c>
      <c r="X516" s="93"/>
      <c r="Y516" s="41">
        <f>SUM(Y517:Y519)-Y520</f>
        <v>0</v>
      </c>
      <c r="Z516" s="94" t="s">
        <v>51</v>
      </c>
      <c r="AA516" s="93"/>
      <c r="AB516" s="5" t="s">
        <v>0</v>
      </c>
      <c r="AC516" s="379"/>
    </row>
    <row r="517" spans="1:64" s="283" customFormat="1" ht="13.8" x14ac:dyDescent="0.25">
      <c r="A517" s="413"/>
      <c r="B517" s="37"/>
      <c r="C517" s="377"/>
      <c r="D517" s="376" t="s">
        <v>3206</v>
      </c>
      <c r="E517" s="375"/>
      <c r="F517" s="374">
        <v>20729</v>
      </c>
      <c r="G517" s="388" t="s">
        <v>1491</v>
      </c>
      <c r="H517" s="372" t="s">
        <v>3207</v>
      </c>
      <c r="I517" s="31"/>
      <c r="J517" s="30"/>
      <c r="K517" s="30"/>
      <c r="L517" s="29"/>
      <c r="M517" s="371" t="str">
        <f>IF(N517="?","?","")</f>
        <v/>
      </c>
      <c r="N517" s="371" t="str">
        <f>IF(AND(O517="",P517&gt;0),"?",IF(O517="","◄",IF(P517&gt;=1,"►","")))</f>
        <v>◄</v>
      </c>
      <c r="O517" s="56"/>
      <c r="P517" s="54"/>
      <c r="Q517" s="371" t="str">
        <f>IF(R517="?","?","")</f>
        <v/>
      </c>
      <c r="R517" s="371" t="str">
        <f>IF(AND(S517="",T517&gt;0),"?",IF(S517="","◄",IF(T517&gt;=1,"►","")))</f>
        <v>◄</v>
      </c>
      <c r="S517" s="55"/>
      <c r="T517" s="54"/>
      <c r="U517" s="370"/>
      <c r="V517" s="52"/>
      <c r="W517" s="369">
        <f t="shared" ref="W517:X519" si="214">(O517*V517)</f>
        <v>0</v>
      </c>
      <c r="X517" s="368">
        <f t="shared" si="214"/>
        <v>0</v>
      </c>
      <c r="Y517" s="49"/>
      <c r="Z517" s="367">
        <f t="shared" ref="Z517:AA519" si="215">(S517*Y517)</f>
        <v>0</v>
      </c>
      <c r="AA517" s="366">
        <f t="shared" si="215"/>
        <v>0</v>
      </c>
      <c r="AB517" s="16" t="s">
        <v>0</v>
      </c>
      <c r="AC517" s="1"/>
      <c r="AD517" s="1"/>
      <c r="AE517" s="1"/>
      <c r="AF517" s="1"/>
      <c r="AG517" s="284"/>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row>
    <row r="518" spans="1:64" s="283" customFormat="1" ht="13.8" x14ac:dyDescent="0.25">
      <c r="A518" s="413"/>
      <c r="B518" s="37"/>
      <c r="C518" s="377"/>
      <c r="D518" s="376" t="s">
        <v>3208</v>
      </c>
      <c r="E518" s="375"/>
      <c r="F518" s="374">
        <v>20729</v>
      </c>
      <c r="G518" s="388" t="s">
        <v>1490</v>
      </c>
      <c r="H518" s="372" t="s">
        <v>3209</v>
      </c>
      <c r="I518" s="31"/>
      <c r="J518" s="30"/>
      <c r="K518" s="30"/>
      <c r="L518" s="29"/>
      <c r="M518" s="371" t="str">
        <f>IF(N518="?","?","")</f>
        <v/>
      </c>
      <c r="N518" s="371" t="str">
        <f>IF(AND(O518="",P518&gt;0),"?",IF(O518="","◄",IF(P518&gt;=1,"►","")))</f>
        <v>◄</v>
      </c>
      <c r="O518" s="56"/>
      <c r="P518" s="54"/>
      <c r="Q518" s="371" t="str">
        <f>IF(R518="?","?","")</f>
        <v/>
      </c>
      <c r="R518" s="371" t="str">
        <f>IF(AND(S518="",T518&gt;0),"?",IF(S518="","◄",IF(T518&gt;=1,"►","")))</f>
        <v>◄</v>
      </c>
      <c r="S518" s="55"/>
      <c r="T518" s="54"/>
      <c r="U518" s="370"/>
      <c r="V518" s="52"/>
      <c r="W518" s="369">
        <f t="shared" si="214"/>
        <v>0</v>
      </c>
      <c r="X518" s="368">
        <f t="shared" si="214"/>
        <v>0</v>
      </c>
      <c r="Y518" s="49"/>
      <c r="Z518" s="367">
        <f t="shared" si="215"/>
        <v>0</v>
      </c>
      <c r="AA518" s="366">
        <f t="shared" si="215"/>
        <v>0</v>
      </c>
      <c r="AB518" s="16" t="s">
        <v>0</v>
      </c>
      <c r="AC518" s="1"/>
      <c r="AD518" s="1"/>
      <c r="AE518" s="1"/>
      <c r="AF518" s="1"/>
      <c r="AG518" s="284"/>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row>
    <row r="519" spans="1:64" s="283" customFormat="1" thickBot="1" x14ac:dyDescent="0.3">
      <c r="A519" s="413"/>
      <c r="B519" s="37"/>
      <c r="C519" s="377"/>
      <c r="D519" s="376" t="s">
        <v>3210</v>
      </c>
      <c r="E519" s="375"/>
      <c r="F519" s="374">
        <v>20729</v>
      </c>
      <c r="G519" s="388" t="s">
        <v>1489</v>
      </c>
      <c r="H519" s="372" t="s">
        <v>3211</v>
      </c>
      <c r="I519" s="31"/>
      <c r="J519" s="30"/>
      <c r="K519" s="30"/>
      <c r="L519" s="29"/>
      <c r="M519" s="371" t="str">
        <f>IF(N519="?","?","")</f>
        <v/>
      </c>
      <c r="N519" s="371" t="str">
        <f>IF(AND(O519="",P519&gt;0),"?",IF(O519="","◄",IF(P519&gt;=1,"►","")))</f>
        <v>◄</v>
      </c>
      <c r="O519" s="56"/>
      <c r="P519" s="54"/>
      <c r="Q519" s="371" t="str">
        <f>IF(R519="?","?","")</f>
        <v/>
      </c>
      <c r="R519" s="371" t="str">
        <f>IF(AND(S519="",T519&gt;0),"?",IF(S519="","◄",IF(T519&gt;=1,"►","")))</f>
        <v>◄</v>
      </c>
      <c r="S519" s="55"/>
      <c r="T519" s="54"/>
      <c r="U519" s="370"/>
      <c r="V519" s="52"/>
      <c r="W519" s="369">
        <f t="shared" si="214"/>
        <v>0</v>
      </c>
      <c r="X519" s="368">
        <f t="shared" si="214"/>
        <v>0</v>
      </c>
      <c r="Y519" s="49"/>
      <c r="Z519" s="367">
        <f t="shared" si="215"/>
        <v>0</v>
      </c>
      <c r="AA519" s="366">
        <f t="shared" si="215"/>
        <v>0</v>
      </c>
      <c r="AB519" s="16" t="s">
        <v>0</v>
      </c>
      <c r="AC519" s="1"/>
      <c r="AD519" s="1"/>
      <c r="AE519" s="1"/>
      <c r="AF519" s="1"/>
      <c r="AG519" s="284"/>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row>
    <row r="520" spans="1:64" ht="16.2" customHeight="1" thickTop="1" thickBot="1" x14ac:dyDescent="0.3">
      <c r="A520" s="365"/>
      <c r="B520" s="14">
        <f>ROWS(B521:B524)-1</f>
        <v>3</v>
      </c>
      <c r="C520" s="95" t="s">
        <v>3212</v>
      </c>
      <c r="D520" s="12"/>
      <c r="E520" s="12"/>
      <c r="F520" s="364"/>
      <c r="G520" s="10"/>
      <c r="H520" s="100"/>
      <c r="I520" s="99">
        <v>20955</v>
      </c>
      <c r="J520" s="99" t="s">
        <v>54</v>
      </c>
      <c r="K520" s="363"/>
      <c r="L520" s="6">
        <v>0</v>
      </c>
      <c r="M520" s="97"/>
      <c r="N520" s="380" t="str">
        <f>IF(COUNTIF(M521:M523,"?")&gt;0,"?",IF(AND(O520="◄",P520="►"),"◄►",IF(O520="◄","◄",IF(P520="►","►",""))))</f>
        <v>◄</v>
      </c>
      <c r="O520" s="43" t="str">
        <f>IF(SUM(O521:O523)+1=ROWS(O521:O523)-COUNTIF(O521:O523,"-"),"","◄")</f>
        <v>◄</v>
      </c>
      <c r="P520" s="42" t="str">
        <f>IF(SUM(P521:P523)&gt;0,"►","")</f>
        <v/>
      </c>
      <c r="Q520" s="45"/>
      <c r="R520" s="380" t="str">
        <f>IF(COUNTIF(Q521:Q523,"?")&gt;0,"?",IF(AND(S520="◄",T520="►"),"◄►",IF(S520="◄","◄",IF(T520="►","►",""))))</f>
        <v>◄</v>
      </c>
      <c r="S520" s="43" t="str">
        <f>IF(SUM(S521:S523)+1=ROWS(S521:S523)-COUNTIF(S521:S523,"-"),"","◄")</f>
        <v>◄</v>
      </c>
      <c r="T520" s="42" t="str">
        <f>IF(SUM(T521:T523)&gt;0,"►","")</f>
        <v/>
      </c>
      <c r="U520" s="61">
        <f>ROWS(U521:U524)-1</f>
        <v>3</v>
      </c>
      <c r="V520" s="41">
        <f>SUM(V521:V523)-V524</f>
        <v>0</v>
      </c>
      <c r="W520" s="94" t="s">
        <v>51</v>
      </c>
      <c r="X520" s="93"/>
      <c r="Y520" s="41">
        <f>SUM(Y521:Y523)-Y524</f>
        <v>0</v>
      </c>
      <c r="Z520" s="94" t="s">
        <v>51</v>
      </c>
      <c r="AA520" s="93"/>
      <c r="AB520" s="5" t="s">
        <v>0</v>
      </c>
      <c r="AC520" s="379"/>
    </row>
    <row r="521" spans="1:64" s="283" customFormat="1" ht="13.8" x14ac:dyDescent="0.25">
      <c r="A521" s="413"/>
      <c r="B521" s="37"/>
      <c r="C521" s="377"/>
      <c r="D521" s="376" t="s">
        <v>3213</v>
      </c>
      <c r="E521" s="375"/>
      <c r="F521" s="374">
        <v>20955</v>
      </c>
      <c r="G521" s="373">
        <v>14</v>
      </c>
      <c r="H521" s="372" t="s">
        <v>3214</v>
      </c>
      <c r="I521" s="31"/>
      <c r="J521" s="30"/>
      <c r="K521" s="30"/>
      <c r="L521" s="29"/>
      <c r="M521" s="371" t="str">
        <f>IF(N521="?","?","")</f>
        <v/>
      </c>
      <c r="N521" s="371" t="str">
        <f>IF(AND(O521="",P521&gt;0),"?",IF(O521="","◄",IF(P521&gt;=1,"►","")))</f>
        <v>◄</v>
      </c>
      <c r="O521" s="56"/>
      <c r="P521" s="54"/>
      <c r="Q521" s="371" t="str">
        <f>IF(R521="?","?","")</f>
        <v/>
      </c>
      <c r="R521" s="371" t="str">
        <f>IF(AND(S521="",T521&gt;0),"?",IF(S521="","◄",IF(T521&gt;=1,"►","")))</f>
        <v>◄</v>
      </c>
      <c r="S521" s="55"/>
      <c r="T521" s="54"/>
      <c r="U521" s="370"/>
      <c r="V521" s="52"/>
      <c r="W521" s="369">
        <f t="shared" ref="W521:X523" si="216">(O521*V521)</f>
        <v>0</v>
      </c>
      <c r="X521" s="368">
        <f t="shared" si="216"/>
        <v>0</v>
      </c>
      <c r="Y521" s="49"/>
      <c r="Z521" s="367">
        <f t="shared" ref="Z521:AA523" si="217">(S521*Y521)</f>
        <v>0</v>
      </c>
      <c r="AA521" s="366">
        <f t="shared" si="217"/>
        <v>0</v>
      </c>
      <c r="AB521" s="16" t="s">
        <v>0</v>
      </c>
      <c r="AC521" s="1"/>
      <c r="AD521" s="1"/>
      <c r="AE521" s="1"/>
      <c r="AF521" s="1"/>
      <c r="AG521" s="284"/>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row>
    <row r="522" spans="1:64" s="283" customFormat="1" ht="13.8" x14ac:dyDescent="0.25">
      <c r="A522" s="413"/>
      <c r="B522" s="37"/>
      <c r="C522" s="377"/>
      <c r="D522" s="376" t="s">
        <v>3215</v>
      </c>
      <c r="E522" s="375"/>
      <c r="F522" s="374">
        <v>20955</v>
      </c>
      <c r="G522" s="373">
        <v>19</v>
      </c>
      <c r="H522" s="372" t="s">
        <v>3216</v>
      </c>
      <c r="I522" s="31"/>
      <c r="J522" s="30"/>
      <c r="K522" s="30"/>
      <c r="L522" s="29"/>
      <c r="M522" s="371" t="str">
        <f>IF(N522="?","?","")</f>
        <v/>
      </c>
      <c r="N522" s="371" t="str">
        <f>IF(AND(O522="",P522&gt;0),"?",IF(O522="","◄",IF(P522&gt;=1,"►","")))</f>
        <v>◄</v>
      </c>
      <c r="O522" s="56"/>
      <c r="P522" s="54"/>
      <c r="Q522" s="371" t="str">
        <f>IF(R522="?","?","")</f>
        <v/>
      </c>
      <c r="R522" s="371" t="str">
        <f>IF(AND(S522="",T522&gt;0),"?",IF(S522="","◄",IF(T522&gt;=1,"►","")))</f>
        <v>◄</v>
      </c>
      <c r="S522" s="55"/>
      <c r="T522" s="54"/>
      <c r="U522" s="370"/>
      <c r="V522" s="52"/>
      <c r="W522" s="369">
        <f t="shared" si="216"/>
        <v>0</v>
      </c>
      <c r="X522" s="368">
        <f t="shared" si="216"/>
        <v>0</v>
      </c>
      <c r="Y522" s="49"/>
      <c r="Z522" s="367">
        <f t="shared" si="217"/>
        <v>0</v>
      </c>
      <c r="AA522" s="366">
        <f t="shared" si="217"/>
        <v>0</v>
      </c>
      <c r="AB522" s="16" t="s">
        <v>0</v>
      </c>
      <c r="AC522" s="1"/>
      <c r="AD522" s="1"/>
      <c r="AE522" s="1"/>
      <c r="AF522" s="1"/>
      <c r="AG522" s="284"/>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row>
    <row r="523" spans="1:64" s="283" customFormat="1" thickBot="1" x14ac:dyDescent="0.3">
      <c r="A523" s="413"/>
      <c r="B523" s="37"/>
      <c r="C523" s="377"/>
      <c r="D523" s="376" t="s">
        <v>3217</v>
      </c>
      <c r="E523" s="375"/>
      <c r="F523" s="374">
        <v>20955</v>
      </c>
      <c r="G523" s="373">
        <v>22</v>
      </c>
      <c r="H523" s="372" t="s">
        <v>3218</v>
      </c>
      <c r="I523" s="31"/>
      <c r="J523" s="30"/>
      <c r="K523" s="30"/>
      <c r="L523" s="29"/>
      <c r="M523" s="371" t="str">
        <f>IF(N523="?","?","")</f>
        <v/>
      </c>
      <c r="N523" s="371" t="str">
        <f>IF(AND(O523="",P523&gt;0),"?",IF(O523="","◄",IF(P523&gt;=1,"►","")))</f>
        <v>◄</v>
      </c>
      <c r="O523" s="56"/>
      <c r="P523" s="54"/>
      <c r="Q523" s="371" t="str">
        <f>IF(R523="?","?","")</f>
        <v/>
      </c>
      <c r="R523" s="371" t="str">
        <f>IF(AND(S523="",T523&gt;0),"?",IF(S523="","◄",IF(T523&gt;=1,"►","")))</f>
        <v>◄</v>
      </c>
      <c r="S523" s="55"/>
      <c r="T523" s="54"/>
      <c r="U523" s="370"/>
      <c r="V523" s="52"/>
      <c r="W523" s="369">
        <f t="shared" si="216"/>
        <v>0</v>
      </c>
      <c r="X523" s="368">
        <f t="shared" si="216"/>
        <v>0</v>
      </c>
      <c r="Y523" s="49"/>
      <c r="Z523" s="367">
        <f t="shared" si="217"/>
        <v>0</v>
      </c>
      <c r="AA523" s="366">
        <f t="shared" si="217"/>
        <v>0</v>
      </c>
      <c r="AB523" s="16" t="s">
        <v>0</v>
      </c>
      <c r="AC523" s="1"/>
      <c r="AD523" s="1"/>
      <c r="AE523" s="1"/>
      <c r="AF523" s="1"/>
      <c r="AG523" s="284"/>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row>
    <row r="524" spans="1:64" ht="32.4" customHeight="1" thickTop="1" thickBot="1" x14ac:dyDescent="0.3">
      <c r="A524" s="365"/>
      <c r="B524" s="14">
        <f>ROWS(B525:B527)-1</f>
        <v>2</v>
      </c>
      <c r="C524" s="1007" t="s">
        <v>3219</v>
      </c>
      <c r="D524" s="989"/>
      <c r="E524" s="989"/>
      <c r="F524" s="989"/>
      <c r="G524" s="989"/>
      <c r="H524" s="989"/>
      <c r="I524" s="99">
        <v>21610</v>
      </c>
      <c r="J524" s="99" t="s">
        <v>54</v>
      </c>
      <c r="K524" s="363"/>
      <c r="L524" s="6">
        <v>0</v>
      </c>
      <c r="M524" s="97"/>
      <c r="N524" s="380" t="str">
        <f>IF(COUNTIF(M525:M526,"?")&gt;0,"?",IF(AND(O524="◄",P524="►"),"◄►",IF(O524="◄","◄",IF(P524="►","►",""))))</f>
        <v>◄</v>
      </c>
      <c r="O524" s="43" t="str">
        <f>IF(SUM(O525:O526)+1=ROWS(O525:O526)-COUNTIF(O525:O526,"-"),"","◄")</f>
        <v>◄</v>
      </c>
      <c r="P524" s="42" t="str">
        <f>IF(SUM(P525:P526)&gt;0,"►","")</f>
        <v/>
      </c>
      <c r="Q524" s="45"/>
      <c r="R524" s="380" t="str">
        <f>IF(COUNTIF(Q525:Q526,"?")&gt;0,"?",IF(AND(S524="◄",T524="►"),"◄►",IF(S524="◄","◄",IF(T524="►","►",""))))</f>
        <v>◄</v>
      </c>
      <c r="S524" s="43" t="str">
        <f>IF(SUM(S525:S526)+1=ROWS(S525:S526)-COUNTIF(S525:S526,"-"),"","◄")</f>
        <v>◄</v>
      </c>
      <c r="T524" s="42" t="str">
        <f>IF(SUM(T525:T526)&gt;0,"►","")</f>
        <v/>
      </c>
      <c r="U524" s="61">
        <f>ROWS(U525:U527)-1</f>
        <v>2</v>
      </c>
      <c r="V524" s="41">
        <f>SUM(V525:V526)-V527</f>
        <v>0</v>
      </c>
      <c r="W524" s="94" t="s">
        <v>51</v>
      </c>
      <c r="X524" s="93"/>
      <c r="Y524" s="41">
        <f>SUM(Y525:Y526)-Y527</f>
        <v>0</v>
      </c>
      <c r="Z524" s="94" t="s">
        <v>51</v>
      </c>
      <c r="AA524" s="93"/>
      <c r="AB524" s="5" t="s">
        <v>0</v>
      </c>
      <c r="AC524" s="379"/>
    </row>
    <row r="525" spans="1:64" s="283" customFormat="1" ht="13.8" x14ac:dyDescent="0.25">
      <c r="A525" s="413"/>
      <c r="B525" s="37"/>
      <c r="C525" s="377"/>
      <c r="D525" s="376" t="s">
        <v>3220</v>
      </c>
      <c r="E525" s="375"/>
      <c r="F525" s="374">
        <v>21610</v>
      </c>
      <c r="G525" s="388" t="s">
        <v>1488</v>
      </c>
      <c r="H525" s="372" t="s">
        <v>3221</v>
      </c>
      <c r="I525" s="31"/>
      <c r="J525" s="30"/>
      <c r="K525" s="30"/>
      <c r="L525" s="29"/>
      <c r="M525" s="371" t="str">
        <f>IF(N525="?","?","")</f>
        <v/>
      </c>
      <c r="N525" s="371" t="str">
        <f>IF(AND(O525="",P525&gt;0),"?",IF(O525="","◄",IF(P525&gt;=1,"►","")))</f>
        <v>◄</v>
      </c>
      <c r="O525" s="56"/>
      <c r="P525" s="54"/>
      <c r="Q525" s="371" t="str">
        <f>IF(R525="?","?","")</f>
        <v/>
      </c>
      <c r="R525" s="371" t="str">
        <f>IF(AND(S525="",T525&gt;0),"?",IF(S525="","◄",IF(T525&gt;=1,"►","")))</f>
        <v>◄</v>
      </c>
      <c r="S525" s="55"/>
      <c r="T525" s="54"/>
      <c r="U525" s="370"/>
      <c r="V525" s="52"/>
      <c r="W525" s="369">
        <f>(O525*V525)</f>
        <v>0</v>
      </c>
      <c r="X525" s="368">
        <f>(P525*W525)</f>
        <v>0</v>
      </c>
      <c r="Y525" s="49"/>
      <c r="Z525" s="367">
        <f>(S525*Y525)</f>
        <v>0</v>
      </c>
      <c r="AA525" s="366">
        <f>(T525*Z525)</f>
        <v>0</v>
      </c>
      <c r="AB525" s="16" t="s">
        <v>0</v>
      </c>
      <c r="AC525" s="1"/>
      <c r="AD525" s="1"/>
      <c r="AE525" s="1"/>
      <c r="AF525" s="1"/>
      <c r="AG525" s="284"/>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row>
    <row r="526" spans="1:64" s="283" customFormat="1" thickBot="1" x14ac:dyDescent="0.3">
      <c r="A526" s="413"/>
      <c r="B526" s="37"/>
      <c r="C526" s="377"/>
      <c r="D526" s="376" t="s">
        <v>3222</v>
      </c>
      <c r="E526" s="375"/>
      <c r="F526" s="374">
        <v>21610</v>
      </c>
      <c r="G526" s="388" t="s">
        <v>1487</v>
      </c>
      <c r="H526" s="372" t="s">
        <v>3223</v>
      </c>
      <c r="I526" s="31"/>
      <c r="J526" s="30"/>
      <c r="K526" s="30"/>
      <c r="L526" s="29"/>
      <c r="M526" s="371" t="str">
        <f>IF(N526="?","?","")</f>
        <v/>
      </c>
      <c r="N526" s="371" t="str">
        <f>IF(AND(O526="",P526&gt;0),"?",IF(O526="","◄",IF(P526&gt;=1,"►","")))</f>
        <v>◄</v>
      </c>
      <c r="O526" s="56"/>
      <c r="P526" s="54"/>
      <c r="Q526" s="371" t="str">
        <f>IF(R526="?","?","")</f>
        <v/>
      </c>
      <c r="R526" s="371" t="str">
        <f>IF(AND(S526="",T526&gt;0),"?",IF(S526="","◄",IF(T526&gt;=1,"►","")))</f>
        <v>◄</v>
      </c>
      <c r="S526" s="55"/>
      <c r="T526" s="54"/>
      <c r="U526" s="370"/>
      <c r="V526" s="52"/>
      <c r="W526" s="369">
        <f>(O526*V526)</f>
        <v>0</v>
      </c>
      <c r="X526" s="368">
        <f>(P526*W526)</f>
        <v>0</v>
      </c>
      <c r="Y526" s="49"/>
      <c r="Z526" s="367">
        <f>(S526*Y526)</f>
        <v>0</v>
      </c>
      <c r="AA526" s="366">
        <f>(T526*Z526)</f>
        <v>0</v>
      </c>
      <c r="AB526" s="16" t="s">
        <v>0</v>
      </c>
      <c r="AC526" s="1"/>
      <c r="AD526" s="1"/>
      <c r="AE526" s="1"/>
      <c r="AF526" s="1"/>
      <c r="AG526" s="284"/>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row>
    <row r="527" spans="1:64" ht="16.2" customHeight="1" thickTop="1" thickBot="1" x14ac:dyDescent="0.3">
      <c r="A527" s="365"/>
      <c r="B527" s="14">
        <f>ROWS(B528:B529)-1</f>
        <v>1</v>
      </c>
      <c r="C527" s="95" t="s">
        <v>3224</v>
      </c>
      <c r="D527" s="12"/>
      <c r="E527" s="12"/>
      <c r="F527" s="364"/>
      <c r="G527" s="10"/>
      <c r="H527" s="100"/>
      <c r="I527" s="99">
        <v>21779</v>
      </c>
      <c r="J527" s="99" t="s">
        <v>54</v>
      </c>
      <c r="K527" s="363"/>
      <c r="L527" s="6">
        <v>0</v>
      </c>
      <c r="M527" s="97"/>
      <c r="N527" s="380" t="str">
        <f>IF(COUNTIF(M528:M528,"?")&gt;0,"?",IF(AND(O527="◄",P527="►"),"◄►",IF(O527="◄","◄",IF(P527="►","►",""))))</f>
        <v/>
      </c>
      <c r="O527" s="43" t="str">
        <f>IF(SUM(O528:O528)+1=ROWS(O528:O528)-COUNTIF(O528:O528,"-"),"","◄")</f>
        <v/>
      </c>
      <c r="P527" s="42" t="str">
        <f>IF(SUM(P528:P528)&gt;0,"►","")</f>
        <v/>
      </c>
      <c r="Q527" s="45"/>
      <c r="R527" s="380" t="str">
        <f>IF(COUNTIF(Q528:Q528,"?")&gt;0,"?",IF(AND(S527="◄",T527="►"),"◄►",IF(S527="◄","◄",IF(T527="►","►",""))))</f>
        <v/>
      </c>
      <c r="S527" s="43" t="str">
        <f>IF(SUM(S528:S528)+1=ROWS(S528:S528)-COUNTIF(S528:S528,"-"),"","◄")</f>
        <v/>
      </c>
      <c r="T527" s="42" t="str">
        <f>IF(SUM(T528:T528)&gt;0,"►","")</f>
        <v/>
      </c>
      <c r="U527" s="61">
        <f>ROWS(U528:U529)-1</f>
        <v>1</v>
      </c>
      <c r="V527" s="41">
        <f>SUM(V528:V528)-V529</f>
        <v>0</v>
      </c>
      <c r="W527" s="94" t="s">
        <v>51</v>
      </c>
      <c r="X527" s="93"/>
      <c r="Y527" s="41">
        <f>SUM(Y528:Y528)-Y529</f>
        <v>0</v>
      </c>
      <c r="Z527" s="94" t="s">
        <v>51</v>
      </c>
      <c r="AA527" s="93"/>
      <c r="AB527" s="5" t="s">
        <v>0</v>
      </c>
      <c r="AC527" s="379"/>
    </row>
    <row r="528" spans="1:64" s="283" customFormat="1" thickBot="1" x14ac:dyDescent="0.3">
      <c r="A528" s="413"/>
      <c r="B528" s="37"/>
      <c r="C528" s="377"/>
      <c r="D528" s="376" t="s">
        <v>3225</v>
      </c>
      <c r="E528" s="375"/>
      <c r="F528" s="374">
        <v>21779</v>
      </c>
      <c r="G528" s="373">
        <v>20</v>
      </c>
      <c r="H528" s="372" t="s">
        <v>3226</v>
      </c>
      <c r="I528" s="31"/>
      <c r="J528" s="30"/>
      <c r="K528" s="30"/>
      <c r="L528" s="29"/>
      <c r="M528" s="371" t="str">
        <f>IF(N528="?","?","")</f>
        <v/>
      </c>
      <c r="N528" s="371" t="str">
        <f>IF(AND(O528="",P528&gt;0),"?",IF(O528="","◄",IF(P528&gt;=1,"►","")))</f>
        <v>◄</v>
      </c>
      <c r="O528" s="56"/>
      <c r="P528" s="54"/>
      <c r="Q528" s="371" t="str">
        <f>IF(R528="?","?","")</f>
        <v/>
      </c>
      <c r="R528" s="371" t="str">
        <f>IF(AND(S528="",T528&gt;0),"?",IF(S528="","◄",IF(T528&gt;=1,"►","")))</f>
        <v>◄</v>
      </c>
      <c r="S528" s="55"/>
      <c r="T528" s="54"/>
      <c r="U528" s="370"/>
      <c r="V528" s="52"/>
      <c r="W528" s="369">
        <f>(O528*V528)</f>
        <v>0</v>
      </c>
      <c r="X528" s="368">
        <f>(P528*W528)</f>
        <v>0</v>
      </c>
      <c r="Y528" s="49"/>
      <c r="Z528" s="367">
        <f>(S528*Y528)</f>
        <v>0</v>
      </c>
      <c r="AA528" s="366">
        <f>(T528*Z528)</f>
        <v>0</v>
      </c>
      <c r="AB528" s="16" t="s">
        <v>0</v>
      </c>
      <c r="AC528" s="1"/>
      <c r="AD528" s="1"/>
      <c r="AE528" s="1"/>
      <c r="AF528" s="1"/>
      <c r="AG528" s="284"/>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row>
    <row r="529" spans="1:64" ht="16.8" thickTop="1" thickBot="1" x14ac:dyDescent="0.3">
      <c r="A529" s="365"/>
      <c r="B529" s="14">
        <f>ROWS(B530:B531)-1</f>
        <v>1</v>
      </c>
      <c r="C529" s="186" t="s">
        <v>3227</v>
      </c>
      <c r="D529" s="12"/>
      <c r="E529" s="12"/>
      <c r="F529" s="364"/>
      <c r="G529" s="10"/>
      <c r="H529" s="100"/>
      <c r="I529" s="99">
        <v>22760</v>
      </c>
      <c r="J529" s="99" t="s">
        <v>54</v>
      </c>
      <c r="K529" s="363"/>
      <c r="L529" s="6">
        <v>0</v>
      </c>
      <c r="M529" s="97"/>
      <c r="N529" s="380" t="str">
        <f>IF(COUNTIF(M530:M530,"?")&gt;0,"?",IF(AND(O529="◄",P529="►"),"◄►",IF(O529="◄","◄",IF(P529="►","►",""))))</f>
        <v/>
      </c>
      <c r="O529" s="43" t="str">
        <f>IF(SUM(O530:O530)+1=ROWS(O530:O530)-COUNTIF(O530:O530,"-"),"","◄")</f>
        <v/>
      </c>
      <c r="P529" s="42" t="str">
        <f>IF(SUM(P530:P530)&gt;0,"►","")</f>
        <v/>
      </c>
      <c r="Q529" s="45"/>
      <c r="R529" s="380" t="str">
        <f>IF(COUNTIF(Q530:Q530,"?")&gt;0,"?",IF(AND(S529="◄",T529="►"),"◄►",IF(S529="◄","◄",IF(T529="►","►",""))))</f>
        <v/>
      </c>
      <c r="S529" s="43" t="str">
        <f>IF(SUM(S530:S530)+1=ROWS(S530:S530)-COUNTIF(S530:S530,"-"),"","◄")</f>
        <v/>
      </c>
      <c r="T529" s="42" t="str">
        <f>IF(SUM(T530:T530)&gt;0,"►","")</f>
        <v/>
      </c>
      <c r="U529" s="61">
        <f>ROWS(U530:U531)-1</f>
        <v>1</v>
      </c>
      <c r="V529" s="41">
        <f>SUM(V530:V530)-V531</f>
        <v>0</v>
      </c>
      <c r="W529" s="94" t="s">
        <v>51</v>
      </c>
      <c r="X529" s="93"/>
      <c r="Y529" s="41">
        <f>SUM(Y530:Y530)-Y531</f>
        <v>0</v>
      </c>
      <c r="Z529" s="94" t="s">
        <v>51</v>
      </c>
      <c r="AA529" s="93"/>
      <c r="AB529" s="5" t="s">
        <v>0</v>
      </c>
      <c r="AC529" s="379"/>
    </row>
    <row r="530" spans="1:64" s="283" customFormat="1" thickBot="1" x14ac:dyDescent="0.3">
      <c r="A530" s="413"/>
      <c r="B530" s="37"/>
      <c r="C530" s="377"/>
      <c r="D530" s="376" t="s">
        <v>3228</v>
      </c>
      <c r="E530" s="375"/>
      <c r="F530" s="374">
        <v>22760</v>
      </c>
      <c r="G530" s="373">
        <v>24</v>
      </c>
      <c r="H530" s="372" t="s">
        <v>3229</v>
      </c>
      <c r="I530" s="31"/>
      <c r="J530" s="30"/>
      <c r="K530" s="30"/>
      <c r="L530" s="29"/>
      <c r="M530" s="371" t="str">
        <f>IF(N530="?","?","")</f>
        <v/>
      </c>
      <c r="N530" s="371" t="str">
        <f>IF(AND(O530="",P530&gt;0),"?",IF(O530="","◄",IF(P530&gt;=1,"►","")))</f>
        <v>◄</v>
      </c>
      <c r="O530" s="56"/>
      <c r="P530" s="54"/>
      <c r="Q530" s="371" t="str">
        <f>IF(R530="?","?","")</f>
        <v/>
      </c>
      <c r="R530" s="371" t="str">
        <f>IF(AND(S530="",T530&gt;0),"?",IF(S530="","◄",IF(T530&gt;=1,"►","")))</f>
        <v>◄</v>
      </c>
      <c r="S530" s="55"/>
      <c r="T530" s="54"/>
      <c r="U530" s="370"/>
      <c r="V530" s="52"/>
      <c r="W530" s="369">
        <f>(O530*V530)</f>
        <v>0</v>
      </c>
      <c r="X530" s="368">
        <f>(P530*W530)</f>
        <v>0</v>
      </c>
      <c r="Y530" s="49"/>
      <c r="Z530" s="367">
        <f>(S530*Y530)</f>
        <v>0</v>
      </c>
      <c r="AA530" s="366">
        <f>(T530*Z530)</f>
        <v>0</v>
      </c>
      <c r="AB530" s="16" t="s">
        <v>0</v>
      </c>
      <c r="AC530" s="1"/>
      <c r="AD530" s="1"/>
      <c r="AE530" s="1"/>
      <c r="AF530" s="1"/>
      <c r="AG530" s="284"/>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row>
    <row r="531" spans="1:64" ht="16.8" thickTop="1" thickBot="1" x14ac:dyDescent="0.3">
      <c r="A531" s="365"/>
      <c r="B531" s="14">
        <f>ROWS(B532:B533)-1</f>
        <v>1</v>
      </c>
      <c r="C531" s="186" t="s">
        <v>3230</v>
      </c>
      <c r="D531" s="12"/>
      <c r="E531" s="12"/>
      <c r="F531" s="364"/>
      <c r="G531" s="10"/>
      <c r="H531" s="100"/>
      <c r="I531" s="99">
        <v>23277</v>
      </c>
      <c r="J531" s="99" t="s">
        <v>54</v>
      </c>
      <c r="K531" s="363"/>
      <c r="L531" s="6">
        <v>0</v>
      </c>
      <c r="M531" s="97"/>
      <c r="N531" s="380" t="str">
        <f>IF(COUNTIF(M532:M532,"?")&gt;0,"?",IF(AND(O531="◄",P531="►"),"◄►",IF(O531="◄","◄",IF(P531="►","►",""))))</f>
        <v/>
      </c>
      <c r="O531" s="43" t="str">
        <f>IF(SUM(O532:O532)+1=ROWS(O532:O532)-COUNTIF(O532:O532,"-"),"","◄")</f>
        <v/>
      </c>
      <c r="P531" s="42" t="str">
        <f>IF(SUM(P532:P532)&gt;0,"►","")</f>
        <v/>
      </c>
      <c r="Q531" s="45"/>
      <c r="R531" s="380" t="str">
        <f>IF(COUNTIF(Q532:Q532,"?")&gt;0,"?",IF(AND(S531="◄",T531="►"),"◄►",IF(S531="◄","◄",IF(T531="►","►",""))))</f>
        <v/>
      </c>
      <c r="S531" s="43" t="str">
        <f>IF(SUM(S532:S532)+1=ROWS(S532:S532)-COUNTIF(S532:S532,"-"),"","◄")</f>
        <v/>
      </c>
      <c r="T531" s="42" t="str">
        <f>IF(SUM(T532:T532)&gt;0,"►","")</f>
        <v/>
      </c>
      <c r="U531" s="61">
        <f>ROWS(U532:U533)-1</f>
        <v>1</v>
      </c>
      <c r="V531" s="41">
        <f>SUM(V532:V532)-V533</f>
        <v>0</v>
      </c>
      <c r="W531" s="94" t="s">
        <v>51</v>
      </c>
      <c r="X531" s="93"/>
      <c r="Y531" s="41">
        <f>SUM(Y532:Y532)-Y533</f>
        <v>0</v>
      </c>
      <c r="Z531" s="94" t="s">
        <v>51</v>
      </c>
      <c r="AA531" s="93"/>
      <c r="AB531" s="5" t="s">
        <v>0</v>
      </c>
      <c r="AC531" s="379"/>
    </row>
    <row r="532" spans="1:64" s="283" customFormat="1" thickBot="1" x14ac:dyDescent="0.3">
      <c r="A532" s="413"/>
      <c r="B532" s="37"/>
      <c r="C532" s="377"/>
      <c r="D532" s="376" t="s">
        <v>3231</v>
      </c>
      <c r="E532" s="375"/>
      <c r="F532" s="374">
        <v>23277</v>
      </c>
      <c r="G532" s="373">
        <v>26</v>
      </c>
      <c r="H532" s="372" t="s">
        <v>3232</v>
      </c>
      <c r="I532" s="31"/>
      <c r="J532" s="30"/>
      <c r="K532" s="30"/>
      <c r="L532" s="29"/>
      <c r="M532" s="371" t="str">
        <f>IF(N532="?","?","")</f>
        <v/>
      </c>
      <c r="N532" s="371" t="str">
        <f>IF(AND(O532="",P532&gt;0),"?",IF(O532="","◄",IF(P532&gt;=1,"►","")))</f>
        <v>◄</v>
      </c>
      <c r="O532" s="56"/>
      <c r="P532" s="54"/>
      <c r="Q532" s="371" t="str">
        <f>IF(R532="?","?","")</f>
        <v/>
      </c>
      <c r="R532" s="371" t="str">
        <f>IF(AND(S532="",T532&gt;0),"?",IF(S532="","◄",IF(T532&gt;=1,"►","")))</f>
        <v>◄</v>
      </c>
      <c r="S532" s="55"/>
      <c r="T532" s="54"/>
      <c r="U532" s="370"/>
      <c r="V532" s="52"/>
      <c r="W532" s="369">
        <f>(O532*V532)</f>
        <v>0</v>
      </c>
      <c r="X532" s="368">
        <f>(P532*W532)</f>
        <v>0</v>
      </c>
      <c r="Y532" s="49"/>
      <c r="Z532" s="367">
        <f>(S532*Y532)</f>
        <v>0</v>
      </c>
      <c r="AA532" s="366">
        <f>(T532*Z532)</f>
        <v>0</v>
      </c>
      <c r="AB532" s="16" t="s">
        <v>0</v>
      </c>
      <c r="AC532" s="1"/>
      <c r="AD532" s="1"/>
      <c r="AE532" s="1"/>
      <c r="AF532" s="1"/>
      <c r="AG532" s="284"/>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row>
    <row r="533" spans="1:64" ht="16.8" thickTop="1" thickBot="1" x14ac:dyDescent="0.3">
      <c r="A533" s="365"/>
      <c r="B533" s="14">
        <f>ROWS(B534:B538)-1</f>
        <v>4</v>
      </c>
      <c r="C533" s="1007" t="s">
        <v>3233</v>
      </c>
      <c r="D533" s="989"/>
      <c r="E533" s="989"/>
      <c r="F533" s="989"/>
      <c r="G533" s="989"/>
      <c r="H533" s="989"/>
      <c r="I533" s="99">
        <v>22068</v>
      </c>
      <c r="J533" s="99" t="s">
        <v>54</v>
      </c>
      <c r="K533" s="363"/>
      <c r="L533" s="6">
        <v>0</v>
      </c>
      <c r="M533" s="97"/>
      <c r="N533" s="380" t="str">
        <f>IF(COUNTIF(M534:M537,"?")&gt;0,"?",IF(AND(O533="◄",P533="►"),"◄►",IF(O533="◄","◄",IF(P533="►","►",""))))</f>
        <v>◄</v>
      </c>
      <c r="O533" s="43" t="str">
        <f>IF(SUM(O534:O537)+1=ROWS(O534:O537)-COUNTIF(O534:O537,"-"),"","◄")</f>
        <v>◄</v>
      </c>
      <c r="P533" s="42" t="str">
        <f>IF(SUM(P534:P537)&gt;0,"►","")</f>
        <v/>
      </c>
      <c r="Q533" s="45"/>
      <c r="R533" s="380" t="str">
        <f>IF(COUNTIF(Q534:Q537,"?")&gt;0,"?",IF(AND(S533="◄",T533="►"),"◄►",IF(S533="◄","◄",IF(T533="►","►",""))))</f>
        <v>◄</v>
      </c>
      <c r="S533" s="43" t="str">
        <f>IF(SUM(S534:S537)+1=ROWS(S534:S537)-COUNTIF(S534:S537,"-"),"","◄")</f>
        <v>◄</v>
      </c>
      <c r="T533" s="42" t="str">
        <f>IF(SUM(T534:T537)&gt;0,"►","")</f>
        <v/>
      </c>
      <c r="U533" s="61">
        <f>ROWS(U534:U538)-1</f>
        <v>4</v>
      </c>
      <c r="V533" s="41">
        <f>SUM(V534:V537)-V538</f>
        <v>0</v>
      </c>
      <c r="W533" s="94" t="s">
        <v>51</v>
      </c>
      <c r="X533" s="93"/>
      <c r="Y533" s="41">
        <f>SUM(Y534:Y537)-Y538</f>
        <v>0</v>
      </c>
      <c r="Z533" s="94" t="s">
        <v>51</v>
      </c>
      <c r="AA533" s="93"/>
      <c r="AB533" s="5" t="s">
        <v>0</v>
      </c>
      <c r="AC533" s="379"/>
    </row>
    <row r="534" spans="1:64" s="283" customFormat="1" ht="13.8" x14ac:dyDescent="0.25">
      <c r="A534" s="413"/>
      <c r="B534" s="37"/>
      <c r="C534" s="377"/>
      <c r="D534" s="376" t="s">
        <v>3234</v>
      </c>
      <c r="E534" s="375"/>
      <c r="F534" s="374">
        <v>22068</v>
      </c>
      <c r="G534" s="373">
        <v>20</v>
      </c>
      <c r="H534" s="372" t="s">
        <v>3235</v>
      </c>
      <c r="I534" s="31"/>
      <c r="J534" s="30"/>
      <c r="K534" s="30"/>
      <c r="L534" s="29"/>
      <c r="M534" s="371" t="str">
        <f>IF(N534="?","?","")</f>
        <v/>
      </c>
      <c r="N534" s="371" t="str">
        <f>IF(AND(O534="",P534&gt;0),"?",IF(O534="","◄",IF(P534&gt;=1,"►","")))</f>
        <v>◄</v>
      </c>
      <c r="O534" s="56"/>
      <c r="P534" s="54"/>
      <c r="Q534" s="371" t="str">
        <f>IF(R534="?","?","")</f>
        <v/>
      </c>
      <c r="R534" s="371" t="str">
        <f>IF(AND(S534="",T534&gt;0),"?",IF(S534="","◄",IF(T534&gt;=1,"►","")))</f>
        <v>◄</v>
      </c>
      <c r="S534" s="55"/>
      <c r="T534" s="54"/>
      <c r="U534" s="370"/>
      <c r="V534" s="52"/>
      <c r="W534" s="369">
        <f t="shared" ref="W534:X537" si="218">(O534*V534)</f>
        <v>0</v>
      </c>
      <c r="X534" s="368">
        <f t="shared" si="218"/>
        <v>0</v>
      </c>
      <c r="Y534" s="49"/>
      <c r="Z534" s="367">
        <f t="shared" ref="Z534:AA537" si="219">(S534*Y534)</f>
        <v>0</v>
      </c>
      <c r="AA534" s="366">
        <f t="shared" si="219"/>
        <v>0</v>
      </c>
      <c r="AB534" s="16" t="s">
        <v>0</v>
      </c>
      <c r="AC534" s="1"/>
      <c r="AD534" s="1"/>
      <c r="AE534" s="1"/>
      <c r="AF534" s="1"/>
      <c r="AG534" s="284"/>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row>
    <row r="535" spans="1:64" s="283" customFormat="1" ht="13.8" x14ac:dyDescent="0.25">
      <c r="A535" s="413"/>
      <c r="B535" s="37"/>
      <c r="C535" s="377"/>
      <c r="D535" s="376" t="s">
        <v>3236</v>
      </c>
      <c r="E535" s="375"/>
      <c r="F535" s="374">
        <v>22068</v>
      </c>
      <c r="G535" s="373">
        <v>50</v>
      </c>
      <c r="H535" s="372" t="s">
        <v>3237</v>
      </c>
      <c r="I535" s="31"/>
      <c r="J535" s="30"/>
      <c r="K535" s="30"/>
      <c r="L535" s="29"/>
      <c r="M535" s="371" t="str">
        <f>IF(N535="?","?","")</f>
        <v/>
      </c>
      <c r="N535" s="371" t="str">
        <f>IF(AND(O535="",P535&gt;0),"?",IF(O535="","◄",IF(P535&gt;=1,"►","")))</f>
        <v>◄</v>
      </c>
      <c r="O535" s="56"/>
      <c r="P535" s="54"/>
      <c r="Q535" s="371" t="str">
        <f>IF(R535="?","?","")</f>
        <v/>
      </c>
      <c r="R535" s="371" t="str">
        <f>IF(AND(S535="",T535&gt;0),"?",IF(S535="","◄",IF(T535&gt;=1,"►","")))</f>
        <v>◄</v>
      </c>
      <c r="S535" s="55"/>
      <c r="T535" s="54"/>
      <c r="U535" s="370"/>
      <c r="V535" s="52"/>
      <c r="W535" s="369">
        <f t="shared" si="218"/>
        <v>0</v>
      </c>
      <c r="X535" s="368">
        <f t="shared" si="218"/>
        <v>0</v>
      </c>
      <c r="Y535" s="49"/>
      <c r="Z535" s="367">
        <f t="shared" si="219"/>
        <v>0</v>
      </c>
      <c r="AA535" s="366">
        <f t="shared" si="219"/>
        <v>0</v>
      </c>
      <c r="AB535" s="16" t="s">
        <v>0</v>
      </c>
      <c r="AC535" s="1"/>
      <c r="AD535" s="1"/>
      <c r="AE535" s="1"/>
      <c r="AF535" s="1"/>
      <c r="AG535" s="284"/>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row>
    <row r="536" spans="1:64" s="283" customFormat="1" ht="13.8" x14ac:dyDescent="0.25">
      <c r="A536" s="413"/>
      <c r="B536" s="37"/>
      <c r="C536" s="377"/>
      <c r="D536" s="376" t="s">
        <v>3238</v>
      </c>
      <c r="E536" s="375"/>
      <c r="F536" s="374">
        <v>22068</v>
      </c>
      <c r="G536" s="373">
        <v>60</v>
      </c>
      <c r="H536" s="372" t="s">
        <v>3239</v>
      </c>
      <c r="I536" s="31"/>
      <c r="J536" s="30"/>
      <c r="K536" s="30"/>
      <c r="L536" s="29"/>
      <c r="M536" s="371" t="str">
        <f>IF(N536="?","?","")</f>
        <v/>
      </c>
      <c r="N536" s="371" t="str">
        <f>IF(AND(O536="",P536&gt;0),"?",IF(O536="","◄",IF(P536&gt;=1,"►","")))</f>
        <v>◄</v>
      </c>
      <c r="O536" s="56"/>
      <c r="P536" s="54"/>
      <c r="Q536" s="371" t="str">
        <f>IF(R536="?","?","")</f>
        <v/>
      </c>
      <c r="R536" s="371" t="str">
        <f>IF(AND(S536="",T536&gt;0),"?",IF(S536="","◄",IF(T536&gt;=1,"►","")))</f>
        <v>◄</v>
      </c>
      <c r="S536" s="55"/>
      <c r="T536" s="54"/>
      <c r="U536" s="370"/>
      <c r="V536" s="52"/>
      <c r="W536" s="369">
        <f t="shared" si="218"/>
        <v>0</v>
      </c>
      <c r="X536" s="368">
        <f t="shared" si="218"/>
        <v>0</v>
      </c>
      <c r="Y536" s="49"/>
      <c r="Z536" s="367">
        <f t="shared" si="219"/>
        <v>0</v>
      </c>
      <c r="AA536" s="366">
        <f t="shared" si="219"/>
        <v>0</v>
      </c>
      <c r="AB536" s="16" t="s">
        <v>0</v>
      </c>
      <c r="AC536" s="1"/>
      <c r="AD536" s="1"/>
      <c r="AE536" s="1"/>
      <c r="AF536" s="1"/>
      <c r="AG536" s="284"/>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row>
    <row r="537" spans="1:64" s="283" customFormat="1" thickBot="1" x14ac:dyDescent="0.3">
      <c r="A537" s="413"/>
      <c r="B537" s="37"/>
      <c r="C537" s="377"/>
      <c r="D537" s="376" t="s">
        <v>3240</v>
      </c>
      <c r="E537" s="375"/>
      <c r="F537" s="374">
        <v>22068</v>
      </c>
      <c r="G537" s="373">
        <v>70</v>
      </c>
      <c r="H537" s="372" t="s">
        <v>3241</v>
      </c>
      <c r="I537" s="31"/>
      <c r="J537" s="30"/>
      <c r="K537" s="30"/>
      <c r="L537" s="29"/>
      <c r="M537" s="371" t="str">
        <f>IF(N537="?","?","")</f>
        <v/>
      </c>
      <c r="N537" s="371" t="str">
        <f>IF(AND(O537="",P537&gt;0),"?",IF(O537="","◄",IF(P537&gt;=1,"►","")))</f>
        <v>◄</v>
      </c>
      <c r="O537" s="56"/>
      <c r="P537" s="54"/>
      <c r="Q537" s="371" t="str">
        <f>IF(R537="?","?","")</f>
        <v/>
      </c>
      <c r="R537" s="371" t="str">
        <f>IF(AND(S537="",T537&gt;0),"?",IF(S537="","◄",IF(T537&gt;=1,"►","")))</f>
        <v>◄</v>
      </c>
      <c r="S537" s="55"/>
      <c r="T537" s="54"/>
      <c r="U537" s="370"/>
      <c r="V537" s="52"/>
      <c r="W537" s="369">
        <f t="shared" si="218"/>
        <v>0</v>
      </c>
      <c r="X537" s="368">
        <f t="shared" si="218"/>
        <v>0</v>
      </c>
      <c r="Y537" s="49"/>
      <c r="Z537" s="367">
        <f t="shared" si="219"/>
        <v>0</v>
      </c>
      <c r="AA537" s="366">
        <f t="shared" si="219"/>
        <v>0</v>
      </c>
      <c r="AB537" s="16" t="s">
        <v>0</v>
      </c>
      <c r="AC537" s="1"/>
      <c r="AD537" s="1"/>
      <c r="AE537" s="1"/>
      <c r="AF537" s="1"/>
      <c r="AG537" s="284"/>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row>
    <row r="538" spans="1:64" ht="16.8" thickTop="1" thickBot="1" x14ac:dyDescent="0.3">
      <c r="A538" s="365"/>
      <c r="B538" s="14">
        <f>ROWS(B539:B540)-1</f>
        <v>1</v>
      </c>
      <c r="C538" s="186" t="s">
        <v>3242</v>
      </c>
      <c r="D538" s="12"/>
      <c r="E538" s="12"/>
      <c r="F538" s="364"/>
      <c r="G538" s="10"/>
      <c r="H538" s="100"/>
      <c r="I538" s="99">
        <v>22525</v>
      </c>
      <c r="J538" s="99" t="s">
        <v>54</v>
      </c>
      <c r="K538" s="363"/>
      <c r="L538" s="6">
        <v>0</v>
      </c>
      <c r="M538" s="97"/>
      <c r="N538" s="380" t="str">
        <f>IF(COUNTIF(M539:M539,"?")&gt;0,"?",IF(AND(O538="◄",P538="►"),"◄►",IF(O538="◄","◄",IF(P538="►","►",""))))</f>
        <v/>
      </c>
      <c r="O538" s="43" t="str">
        <f>IF(SUM(O539:O539)+1=ROWS(O539:O539)-COUNTIF(O539:O539,"-"),"","◄")</f>
        <v/>
      </c>
      <c r="P538" s="42" t="str">
        <f>IF(SUM(P539:P539)&gt;0,"►","")</f>
        <v/>
      </c>
      <c r="Q538" s="45"/>
      <c r="R538" s="380" t="str">
        <f>IF(COUNTIF(Q539:Q539,"?")&gt;0,"?",IF(AND(S538="◄",T538="►"),"◄►",IF(S538="◄","◄",IF(T538="►","►",""))))</f>
        <v/>
      </c>
      <c r="S538" s="43" t="str">
        <f>IF(SUM(S539:S539)+1=ROWS(S539:S539)-COUNTIF(S539:S539,"-"),"","◄")</f>
        <v/>
      </c>
      <c r="T538" s="42" t="str">
        <f>IF(SUM(T539:T539)&gt;0,"►","")</f>
        <v/>
      </c>
      <c r="U538" s="61">
        <f>ROWS(U539:U540)-1</f>
        <v>1</v>
      </c>
      <c r="V538" s="41">
        <f>SUM(V539:V539)-V540</f>
        <v>0</v>
      </c>
      <c r="W538" s="94" t="s">
        <v>51</v>
      </c>
      <c r="X538" s="93"/>
      <c r="Y538" s="41">
        <f>SUM(Y539:Y539)-Y540</f>
        <v>0</v>
      </c>
      <c r="Z538" s="94" t="s">
        <v>51</v>
      </c>
      <c r="AA538" s="93"/>
      <c r="AB538" s="5" t="s">
        <v>0</v>
      </c>
      <c r="AC538" s="379"/>
    </row>
    <row r="539" spans="1:64" s="283" customFormat="1" thickBot="1" x14ac:dyDescent="0.3">
      <c r="A539" s="413"/>
      <c r="B539" s="37"/>
      <c r="C539" s="377"/>
      <c r="D539" s="376" t="s">
        <v>3243</v>
      </c>
      <c r="E539" s="375"/>
      <c r="F539" s="374">
        <v>22525</v>
      </c>
      <c r="G539" s="388" t="s">
        <v>1486</v>
      </c>
      <c r="H539" s="372" t="s">
        <v>3244</v>
      </c>
      <c r="I539" s="31"/>
      <c r="J539" s="30"/>
      <c r="K539" s="30"/>
      <c r="L539" s="29"/>
      <c r="M539" s="371" t="str">
        <f>IF(N539="?","?","")</f>
        <v/>
      </c>
      <c r="N539" s="371" t="str">
        <f>IF(AND(O539="",P539&gt;0),"?",IF(O539="","◄",IF(P539&gt;=1,"►","")))</f>
        <v>◄</v>
      </c>
      <c r="O539" s="56"/>
      <c r="P539" s="54"/>
      <c r="Q539" s="371" t="str">
        <f>IF(R539="?","?","")</f>
        <v/>
      </c>
      <c r="R539" s="371" t="str">
        <f>IF(AND(S539="",T539&gt;0),"?",IF(S539="","◄",IF(T539&gt;=1,"►","")))</f>
        <v>◄</v>
      </c>
      <c r="S539" s="55"/>
      <c r="T539" s="54"/>
      <c r="U539" s="370"/>
      <c r="V539" s="52"/>
      <c r="W539" s="369">
        <f>(O539*V539)</f>
        <v>0</v>
      </c>
      <c r="X539" s="368">
        <f>(P539*W539)</f>
        <v>0</v>
      </c>
      <c r="Y539" s="49"/>
      <c r="Z539" s="367">
        <f>(S539*Y539)</f>
        <v>0</v>
      </c>
      <c r="AA539" s="366">
        <f>(T539*Z539)</f>
        <v>0</v>
      </c>
      <c r="AB539" s="16" t="s">
        <v>0</v>
      </c>
      <c r="AC539" s="1"/>
      <c r="AD539" s="1"/>
      <c r="AE539" s="1"/>
      <c r="AF539" s="1"/>
      <c r="AG539" s="284"/>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row>
    <row r="540" spans="1:64" ht="16.8" thickTop="1" thickBot="1" x14ac:dyDescent="0.3">
      <c r="A540" s="365"/>
      <c r="B540" s="14">
        <f>ROWS(B541:B542)-1</f>
        <v>1</v>
      </c>
      <c r="C540" s="186" t="s">
        <v>3245</v>
      </c>
      <c r="D540" s="12"/>
      <c r="E540" s="12"/>
      <c r="F540" s="364"/>
      <c r="G540" s="10"/>
      <c r="H540" s="100"/>
      <c r="I540" s="99">
        <v>23057</v>
      </c>
      <c r="J540" s="99" t="s">
        <v>54</v>
      </c>
      <c r="K540" s="363"/>
      <c r="L540" s="6">
        <v>0</v>
      </c>
      <c r="M540" s="97"/>
      <c r="N540" s="380" t="str">
        <f>IF(COUNTIF(M541:M541,"?")&gt;0,"?",IF(AND(O540="◄",P540="►"),"◄►",IF(O540="◄","◄",IF(P540="►","►",""))))</f>
        <v/>
      </c>
      <c r="O540" s="43" t="str">
        <f>IF(SUM(O541:O541)+1=ROWS(O541:O541)-COUNTIF(O541:O541,"-"),"","◄")</f>
        <v/>
      </c>
      <c r="P540" s="42" t="str">
        <f>IF(SUM(P541:P541)&gt;0,"►","")</f>
        <v/>
      </c>
      <c r="Q540" s="45"/>
      <c r="R540" s="380" t="str">
        <f>IF(COUNTIF(Q541:Q541,"?")&gt;0,"?",IF(AND(S540="◄",T540="►"),"◄►",IF(S540="◄","◄",IF(T540="►","►",""))))</f>
        <v/>
      </c>
      <c r="S540" s="43" t="str">
        <f>IF(SUM(S541:S541)+1=ROWS(S541:S541)-COUNTIF(S541:S541,"-"),"","◄")</f>
        <v/>
      </c>
      <c r="T540" s="42" t="str">
        <f>IF(SUM(T541:T541)&gt;0,"►","")</f>
        <v/>
      </c>
      <c r="U540" s="61">
        <f>ROWS(U541:U542)-1</f>
        <v>1</v>
      </c>
      <c r="V540" s="41">
        <f>SUM(V541:V541)-V542</f>
        <v>0</v>
      </c>
      <c r="W540" s="94" t="s">
        <v>51</v>
      </c>
      <c r="X540" s="93"/>
      <c r="Y540" s="41">
        <f>SUM(Y541:Y541)-Y542</f>
        <v>0</v>
      </c>
      <c r="Z540" s="94" t="s">
        <v>51</v>
      </c>
      <c r="AA540" s="93"/>
      <c r="AB540" s="5" t="s">
        <v>0</v>
      </c>
      <c r="AC540" s="379"/>
    </row>
    <row r="541" spans="1:64" s="283" customFormat="1" thickBot="1" x14ac:dyDescent="0.3">
      <c r="A541" s="413"/>
      <c r="B541" s="37"/>
      <c r="C541" s="377"/>
      <c r="D541" s="376" t="s">
        <v>3246</v>
      </c>
      <c r="E541" s="375"/>
      <c r="F541" s="374">
        <v>23057</v>
      </c>
      <c r="G541" s="388" t="s">
        <v>1485</v>
      </c>
      <c r="H541" s="372" t="s">
        <v>3247</v>
      </c>
      <c r="I541" s="31"/>
      <c r="J541" s="30"/>
      <c r="K541" s="30"/>
      <c r="L541" s="29"/>
      <c r="M541" s="371" t="str">
        <f>IF(N541="?","?","")</f>
        <v/>
      </c>
      <c r="N541" s="371" t="str">
        <f>IF(AND(O541="",P541&gt;0),"?",IF(O541="","◄",IF(P541&gt;=1,"►","")))</f>
        <v>◄</v>
      </c>
      <c r="O541" s="56"/>
      <c r="P541" s="54"/>
      <c r="Q541" s="371" t="str">
        <f>IF(R541="?","?","")</f>
        <v/>
      </c>
      <c r="R541" s="371" t="str">
        <f>IF(AND(S541="",T541&gt;0),"?",IF(S541="","◄",IF(T541&gt;=1,"►","")))</f>
        <v>◄</v>
      </c>
      <c r="S541" s="55"/>
      <c r="T541" s="54"/>
      <c r="U541" s="370"/>
      <c r="V541" s="52"/>
      <c r="W541" s="369">
        <f>(O541*V541)</f>
        <v>0</v>
      </c>
      <c r="X541" s="368">
        <f>(P541*W541)</f>
        <v>0</v>
      </c>
      <c r="Y541" s="49"/>
      <c r="Z541" s="367">
        <f>(S541*Y541)</f>
        <v>0</v>
      </c>
      <c r="AA541" s="366">
        <f>(T541*Z541)</f>
        <v>0</v>
      </c>
      <c r="AB541" s="16" t="s">
        <v>0</v>
      </c>
      <c r="AC541" s="1"/>
      <c r="AD541" s="1"/>
      <c r="AE541" s="1"/>
      <c r="AF541" s="1"/>
      <c r="AG541" s="284"/>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row>
    <row r="542" spans="1:64" ht="16.8" thickTop="1" thickBot="1" x14ac:dyDescent="0.3">
      <c r="A542" s="365"/>
      <c r="B542" s="14">
        <f>ROWS(B543:B544)-1</f>
        <v>1</v>
      </c>
      <c r="C542" s="186" t="s">
        <v>3248</v>
      </c>
      <c r="D542" s="12"/>
      <c r="E542" s="12"/>
      <c r="F542" s="364"/>
      <c r="G542" s="10"/>
      <c r="H542" s="100"/>
      <c r="I542" s="99">
        <v>23487</v>
      </c>
      <c r="J542" s="99" t="s">
        <v>54</v>
      </c>
      <c r="K542" s="363"/>
      <c r="L542" s="6">
        <v>0</v>
      </c>
      <c r="M542" s="97"/>
      <c r="N542" s="380" t="str">
        <f>IF(COUNTIF(M543:M543,"?")&gt;0,"?",IF(AND(O542="◄",P542="►"),"◄►",IF(O542="◄","◄",IF(P542="►","►",""))))</f>
        <v/>
      </c>
      <c r="O542" s="43" t="str">
        <f>IF(SUM(O543:O543)+1=ROWS(O543:O543)-COUNTIF(O543:O543,"-"),"","◄")</f>
        <v/>
      </c>
      <c r="P542" s="42" t="str">
        <f>IF(SUM(P543:P543)&gt;0,"►","")</f>
        <v/>
      </c>
      <c r="Q542" s="45"/>
      <c r="R542" s="380" t="str">
        <f>IF(COUNTIF(Q543:Q543,"?")&gt;0,"?",IF(AND(S542="◄",T542="►"),"◄►",IF(S542="◄","◄",IF(T542="►","►",""))))</f>
        <v/>
      </c>
      <c r="S542" s="43" t="str">
        <f>IF(SUM(S543:S543)+1=ROWS(S543:S543)-COUNTIF(S543:S543,"-"),"","◄")</f>
        <v/>
      </c>
      <c r="T542" s="42" t="str">
        <f>IF(SUM(T543:T543)&gt;0,"►","")</f>
        <v/>
      </c>
      <c r="U542" s="61">
        <f>ROWS(U543:U544)-1</f>
        <v>1</v>
      </c>
      <c r="V542" s="41">
        <f>SUM(V543:V543)-V544</f>
        <v>0</v>
      </c>
      <c r="W542" s="94" t="s">
        <v>51</v>
      </c>
      <c r="X542" s="93"/>
      <c r="Y542" s="41">
        <f>SUM(Y543:Y543)-Y544</f>
        <v>0</v>
      </c>
      <c r="Z542" s="94" t="s">
        <v>51</v>
      </c>
      <c r="AA542" s="93"/>
      <c r="AB542" s="5" t="s">
        <v>0</v>
      </c>
      <c r="AC542" s="379"/>
    </row>
    <row r="543" spans="1:64" s="283" customFormat="1" thickBot="1" x14ac:dyDescent="0.3">
      <c r="A543" s="413"/>
      <c r="B543" s="37"/>
      <c r="C543" s="377"/>
      <c r="D543" s="376" t="s">
        <v>3249</v>
      </c>
      <c r="E543" s="375"/>
      <c r="F543" s="374">
        <v>23487</v>
      </c>
      <c r="G543" s="388" t="s">
        <v>1484</v>
      </c>
      <c r="H543" s="372" t="s">
        <v>3250</v>
      </c>
      <c r="I543" s="31"/>
      <c r="J543" s="30"/>
      <c r="K543" s="30"/>
      <c r="L543" s="29"/>
      <c r="M543" s="371" t="str">
        <f>IF(N543="?","?","")</f>
        <v/>
      </c>
      <c r="N543" s="371" t="str">
        <f>IF(AND(O543="",P543&gt;0),"?",IF(O543="","◄",IF(P543&gt;=1,"►","")))</f>
        <v>◄</v>
      </c>
      <c r="O543" s="56"/>
      <c r="P543" s="54"/>
      <c r="Q543" s="371" t="str">
        <f>IF(R543="?","?","")</f>
        <v/>
      </c>
      <c r="R543" s="371" t="str">
        <f>IF(AND(S543="",T543&gt;0),"?",IF(S543="","◄",IF(T543&gt;=1,"►","")))</f>
        <v>◄</v>
      </c>
      <c r="S543" s="55"/>
      <c r="T543" s="54"/>
      <c r="U543" s="370"/>
      <c r="V543" s="52"/>
      <c r="W543" s="369">
        <f>(O543*V543)</f>
        <v>0</v>
      </c>
      <c r="X543" s="368">
        <f>(P543*W543)</f>
        <v>0</v>
      </c>
      <c r="Y543" s="49"/>
      <c r="Z543" s="367">
        <f>(S543*Y543)</f>
        <v>0</v>
      </c>
      <c r="AA543" s="366">
        <f>(T543*Z543)</f>
        <v>0</v>
      </c>
      <c r="AB543" s="16" t="s">
        <v>0</v>
      </c>
      <c r="AC543" s="1"/>
      <c r="AD543" s="1"/>
      <c r="AE543" s="1"/>
      <c r="AF543" s="1"/>
      <c r="AG543" s="284"/>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row>
    <row r="544" spans="1:64" ht="16.8" thickTop="1" thickBot="1" x14ac:dyDescent="0.3">
      <c r="A544" s="365"/>
      <c r="B544" s="14">
        <f>ROWS(B545:B546)-1</f>
        <v>1</v>
      </c>
      <c r="C544" s="186" t="s">
        <v>3251</v>
      </c>
      <c r="D544" s="12"/>
      <c r="E544" s="12"/>
      <c r="F544" s="364"/>
      <c r="G544" s="10"/>
      <c r="H544" s="100"/>
      <c r="I544" s="99" t="s">
        <v>3252</v>
      </c>
      <c r="J544" s="99" t="s">
        <v>54</v>
      </c>
      <c r="K544" s="363"/>
      <c r="L544" s="6">
        <v>0</v>
      </c>
      <c r="M544" s="97"/>
      <c r="N544" s="380" t="str">
        <f>IF(COUNTIF(M545:M545,"?")&gt;0,"?",IF(AND(O544="◄",P544="►"),"◄►",IF(O544="◄","◄",IF(P544="►","►",""))))</f>
        <v/>
      </c>
      <c r="O544" s="43" t="str">
        <f>IF(SUM(O545:O545)+1=ROWS(O545:O545)-COUNTIF(O545:O545,"-"),"","◄")</f>
        <v/>
      </c>
      <c r="P544" s="42" t="str">
        <f>IF(SUM(P545:P545)&gt;0,"►","")</f>
        <v/>
      </c>
      <c r="Q544" s="45"/>
      <c r="R544" s="380" t="str">
        <f>IF(COUNTIF(Q545:Q545,"?")&gt;0,"?",IF(AND(S544="◄",T544="►"),"◄►",IF(S544="◄","◄",IF(T544="►","►",""))))</f>
        <v/>
      </c>
      <c r="S544" s="43" t="str">
        <f>IF(SUM(S545:S545)+1=ROWS(S545:S545)-COUNTIF(S545:S545,"-"),"","◄")</f>
        <v/>
      </c>
      <c r="T544" s="42" t="str">
        <f>IF(SUM(T545:T545)&gt;0,"►","")</f>
        <v/>
      </c>
      <c r="U544" s="61">
        <f>ROWS(U545:U546)-1</f>
        <v>1</v>
      </c>
      <c r="V544" s="41">
        <f>SUM(V545:V545)-V546</f>
        <v>0</v>
      </c>
      <c r="W544" s="94" t="s">
        <v>51</v>
      </c>
      <c r="X544" s="93"/>
      <c r="Y544" s="41">
        <f>SUM(Y545:Y545)-Y546</f>
        <v>0</v>
      </c>
      <c r="Z544" s="94" t="s">
        <v>51</v>
      </c>
      <c r="AA544" s="93"/>
      <c r="AB544" s="5" t="s">
        <v>0</v>
      </c>
      <c r="AC544" s="379"/>
    </row>
    <row r="545" spans="1:64" s="283" customFormat="1" thickBot="1" x14ac:dyDescent="0.3">
      <c r="A545" s="413"/>
      <c r="B545" s="37"/>
      <c r="C545" s="377"/>
      <c r="D545" s="376" t="s">
        <v>3253</v>
      </c>
      <c r="E545" s="375"/>
      <c r="F545" s="400">
        <v>1965</v>
      </c>
      <c r="G545" s="373">
        <v>28</v>
      </c>
      <c r="H545" s="372" t="s">
        <v>3254</v>
      </c>
      <c r="I545" s="31"/>
      <c r="J545" s="30"/>
      <c r="K545" s="30"/>
      <c r="L545" s="29"/>
      <c r="M545" s="371" t="str">
        <f>IF(N545="?","?","")</f>
        <v/>
      </c>
      <c r="N545" s="371" t="str">
        <f>IF(AND(O545="",P545&gt;0),"?",IF(O545="","◄",IF(P545&gt;=1,"►","")))</f>
        <v>◄</v>
      </c>
      <c r="O545" s="56"/>
      <c r="P545" s="54"/>
      <c r="Q545" s="371" t="str">
        <f>IF(R545="?","?","")</f>
        <v/>
      </c>
      <c r="R545" s="371" t="str">
        <f>IF(AND(S545="",T545&gt;0),"?",IF(S545="","◄",IF(T545&gt;=1,"►","")))</f>
        <v>◄</v>
      </c>
      <c r="S545" s="55"/>
      <c r="T545" s="54"/>
      <c r="U545" s="370"/>
      <c r="V545" s="52"/>
      <c r="W545" s="369">
        <f>(O545*V545)</f>
        <v>0</v>
      </c>
      <c r="X545" s="368">
        <f>(P545*W545)</f>
        <v>0</v>
      </c>
      <c r="Y545" s="49"/>
      <c r="Z545" s="367">
        <f>(S545*Y545)</f>
        <v>0</v>
      </c>
      <c r="AA545" s="366">
        <f>(T545*Z545)</f>
        <v>0</v>
      </c>
      <c r="AB545" s="16" t="s">
        <v>0</v>
      </c>
      <c r="AC545" s="1"/>
      <c r="AD545" s="1"/>
      <c r="AE545" s="1"/>
      <c r="AF545" s="1"/>
      <c r="AG545" s="284"/>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row>
    <row r="546" spans="1:64" ht="16.8" thickTop="1" thickBot="1" x14ac:dyDescent="0.3">
      <c r="A546" s="365"/>
      <c r="B546" s="14">
        <f>ROWS(B547:B548)-1</f>
        <v>1</v>
      </c>
      <c r="C546" s="186" t="s">
        <v>3255</v>
      </c>
      <c r="D546" s="12"/>
      <c r="E546" s="12"/>
      <c r="F546" s="364"/>
      <c r="G546" s="10"/>
      <c r="H546" s="100"/>
      <c r="I546" s="99" t="s">
        <v>1483</v>
      </c>
      <c r="J546" s="99" t="s">
        <v>54</v>
      </c>
      <c r="K546" s="363"/>
      <c r="L546" s="6">
        <v>0</v>
      </c>
      <c r="M546" s="97"/>
      <c r="N546" s="380" t="str">
        <f>IF(COUNTIF(M547:M547,"?")&gt;0,"?",IF(AND(O546="◄",P546="►"),"◄►",IF(O546="◄","◄",IF(P546="►","►",""))))</f>
        <v/>
      </c>
      <c r="O546" s="43" t="str">
        <f>IF(SUM(O547:O547)+1=ROWS(O547:O547)-COUNTIF(O547:O547,"-"),"","◄")</f>
        <v/>
      </c>
      <c r="P546" s="42" t="str">
        <f>IF(SUM(P547:P547)&gt;0,"►","")</f>
        <v/>
      </c>
      <c r="Q546" s="45"/>
      <c r="R546" s="380" t="str">
        <f>IF(COUNTIF(Q547:Q547,"?")&gt;0,"?",IF(AND(S546="◄",T546="►"),"◄►",IF(S546="◄","◄",IF(T546="►","►",""))))</f>
        <v/>
      </c>
      <c r="S546" s="43" t="str">
        <f>IF(SUM(S547:S547)+1=ROWS(S547:S547)-COUNTIF(S547:S547,"-"),"","◄")</f>
        <v/>
      </c>
      <c r="T546" s="42" t="str">
        <f>IF(SUM(T547:T547)&gt;0,"►","")</f>
        <v/>
      </c>
      <c r="U546" s="61">
        <f>ROWS(U547:U548)-1</f>
        <v>1</v>
      </c>
      <c r="V546" s="41">
        <f>SUM(V547:V547)-V548</f>
        <v>0</v>
      </c>
      <c r="W546" s="94" t="s">
        <v>51</v>
      </c>
      <c r="X546" s="93"/>
      <c r="Y546" s="41">
        <f>SUM(Y547:Y547)-Y548</f>
        <v>0</v>
      </c>
      <c r="Z546" s="94" t="s">
        <v>51</v>
      </c>
      <c r="AA546" s="93"/>
      <c r="AB546" s="5" t="s">
        <v>0</v>
      </c>
      <c r="AC546" s="379"/>
    </row>
    <row r="547" spans="1:64" s="283" customFormat="1" thickBot="1" x14ac:dyDescent="0.3">
      <c r="A547" s="413"/>
      <c r="B547" s="37"/>
      <c r="C547" s="377"/>
      <c r="D547" s="376" t="s">
        <v>3256</v>
      </c>
      <c r="E547" s="375"/>
      <c r="F547" s="374">
        <v>23743</v>
      </c>
      <c r="G547" s="388" t="s">
        <v>1482</v>
      </c>
      <c r="H547" s="372" t="s">
        <v>3257</v>
      </c>
      <c r="I547" s="31"/>
      <c r="J547" s="30"/>
      <c r="K547" s="30"/>
      <c r="L547" s="29"/>
      <c r="M547" s="371" t="str">
        <f>IF(N547="?","?","")</f>
        <v/>
      </c>
      <c r="N547" s="371" t="str">
        <f>IF(AND(O547="",P547&gt;0),"?",IF(O547="","◄",IF(P547&gt;=1,"►","")))</f>
        <v>◄</v>
      </c>
      <c r="O547" s="56"/>
      <c r="P547" s="54"/>
      <c r="Q547" s="371" t="str">
        <f>IF(R547="?","?","")</f>
        <v/>
      </c>
      <c r="R547" s="371" t="str">
        <f>IF(AND(S547="",T547&gt;0),"?",IF(S547="","◄",IF(T547&gt;=1,"►","")))</f>
        <v>◄</v>
      </c>
      <c r="S547" s="55"/>
      <c r="T547" s="54"/>
      <c r="U547" s="370"/>
      <c r="V547" s="52"/>
      <c r="W547" s="369">
        <f>(O547*V547)</f>
        <v>0</v>
      </c>
      <c r="X547" s="368">
        <f>(P547*W547)</f>
        <v>0</v>
      </c>
      <c r="Y547" s="49"/>
      <c r="Z547" s="367">
        <f>(S547*Y547)</f>
        <v>0</v>
      </c>
      <c r="AA547" s="366">
        <f>(T547*Z547)</f>
        <v>0</v>
      </c>
      <c r="AB547" s="16" t="s">
        <v>0</v>
      </c>
      <c r="AC547" s="1"/>
      <c r="AD547" s="1"/>
      <c r="AE547" s="1"/>
      <c r="AF547" s="1"/>
      <c r="AG547" s="284"/>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row>
    <row r="548" spans="1:64" ht="16.2" customHeight="1" thickTop="1" thickBot="1" x14ac:dyDescent="0.3">
      <c r="A548" s="365"/>
      <c r="B548" s="14">
        <f>ROWS(B550:B572)-1</f>
        <v>22</v>
      </c>
      <c r="C548" s="95" t="s">
        <v>3258</v>
      </c>
      <c r="D548" s="12"/>
      <c r="E548" s="12"/>
      <c r="F548" s="364"/>
      <c r="G548" s="10"/>
      <c r="H548" s="10"/>
      <c r="I548" s="99">
        <v>24960</v>
      </c>
      <c r="J548" s="99" t="s">
        <v>54</v>
      </c>
      <c r="K548" s="363"/>
      <c r="L548" s="6">
        <v>0</v>
      </c>
      <c r="M548" s="97"/>
      <c r="N548" s="380" t="str">
        <f>IF(COUNTIF(M550:M572,"?")&gt;0,"?",IF(AND(O548="◄",P548="►"),"◄►",IF(O548="◄","◄",IF(P548="►","►",""))))</f>
        <v>◄</v>
      </c>
      <c r="O548" s="43" t="str">
        <f>IF(SUM(O550:O570)+1=ROWS(O550:O572)-COUNTIF(O550:O572,"-"),"","◄")</f>
        <v>◄</v>
      </c>
      <c r="P548" s="42" t="str">
        <f>IF(SUM(P550:P572)&gt;0,"►","")</f>
        <v/>
      </c>
      <c r="Q548" s="45"/>
      <c r="R548" s="380" t="str">
        <f>IF(COUNTIF(Q550:Q572,"?")&gt;0,"?",IF(AND(S548="◄",T548="►"),"◄►",IF(S548="◄","◄",IF(T548="►","►",""))))</f>
        <v>◄</v>
      </c>
      <c r="S548" s="43" t="str">
        <f>IF(SUM(S550:S570)+1=ROWS(S550:S570)-COUNTIF(S550:S570,"-"),"","◄")</f>
        <v>◄</v>
      </c>
      <c r="T548" s="42" t="str">
        <f>IF(SUM(T550:T572)&gt;0,"►","")</f>
        <v/>
      </c>
      <c r="U548" s="61">
        <f>ROWS(U550:U572)-1</f>
        <v>22</v>
      </c>
      <c r="V548" s="41">
        <f>SUM(V550:V569)-V609</f>
        <v>0</v>
      </c>
      <c r="W548" s="94" t="s">
        <v>51</v>
      </c>
      <c r="X548" s="93"/>
      <c r="Y548" s="41">
        <f>SUM(Y550:Y569)-Y609</f>
        <v>0</v>
      </c>
      <c r="Z548" s="94" t="s">
        <v>51</v>
      </c>
      <c r="AA548" s="93"/>
      <c r="AB548" s="5" t="s">
        <v>0</v>
      </c>
      <c r="AC548" s="379"/>
    </row>
    <row r="549" spans="1:64" ht="16.2" customHeight="1" x14ac:dyDescent="0.25">
      <c r="A549" s="365"/>
      <c r="B549" s="14"/>
      <c r="C549" s="95"/>
      <c r="D549" s="12"/>
      <c r="E549" s="12"/>
      <c r="F549" s="364"/>
      <c r="G549" s="10"/>
      <c r="H549" s="100" t="s">
        <v>3259</v>
      </c>
      <c r="I549" s="99"/>
      <c r="J549" s="99"/>
      <c r="K549" s="363"/>
      <c r="L549" s="6"/>
      <c r="M549" s="97"/>
      <c r="N549" s="380"/>
      <c r="O549" s="393"/>
      <c r="P549" s="45"/>
      <c r="Q549" s="45"/>
      <c r="R549" s="380"/>
      <c r="S549" s="393"/>
      <c r="T549" s="45"/>
      <c r="U549" s="61"/>
      <c r="V549" s="392"/>
      <c r="W549" s="94"/>
      <c r="X549" s="93"/>
      <c r="Y549" s="392"/>
      <c r="Z549" s="94"/>
      <c r="AA549" s="93"/>
      <c r="AB549" s="5"/>
      <c r="AC549" s="379"/>
    </row>
    <row r="550" spans="1:64" s="283" customFormat="1" ht="13.8" x14ac:dyDescent="0.25">
      <c r="A550" s="413"/>
      <c r="B550" s="37"/>
      <c r="C550" s="377"/>
      <c r="D550" s="376" t="s">
        <v>3260</v>
      </c>
      <c r="E550" s="375"/>
      <c r="F550" s="374">
        <v>24960</v>
      </c>
      <c r="G550" s="373">
        <v>1</v>
      </c>
      <c r="H550" s="372" t="s">
        <v>3261</v>
      </c>
      <c r="I550" s="31" t="s">
        <v>3262</v>
      </c>
      <c r="J550" s="30"/>
      <c r="K550" s="30"/>
      <c r="L550" s="29"/>
      <c r="M550" s="371" t="str">
        <f t="shared" ref="M550:M570" si="220">IF(N550="?","?","")</f>
        <v/>
      </c>
      <c r="N550" s="371" t="str">
        <f t="shared" ref="N550:N570" si="221">IF(AND(O550="",P550&gt;0),"?",IF(O550="","◄",IF(P550&gt;=1,"►","")))</f>
        <v>◄</v>
      </c>
      <c r="O550" s="56"/>
      <c r="P550" s="54"/>
      <c r="Q550" s="371" t="str">
        <f t="shared" ref="Q550:Q570" si="222">IF(R550="?","?","")</f>
        <v/>
      </c>
      <c r="R550" s="371" t="str">
        <f t="shared" ref="R550:R570" si="223">IF(AND(S550="",T550&gt;0),"?",IF(S550="","◄",IF(T550&gt;=1,"►","")))</f>
        <v>◄</v>
      </c>
      <c r="S550" s="55"/>
      <c r="T550" s="54"/>
      <c r="U550" s="370"/>
      <c r="V550" s="52"/>
      <c r="W550" s="369">
        <f t="shared" ref="W550:W570" si="224">(O550*V550)</f>
        <v>0</v>
      </c>
      <c r="X550" s="368">
        <f t="shared" ref="X550:X570" si="225">(P550*W550)</f>
        <v>0</v>
      </c>
      <c r="Y550" s="49"/>
      <c r="Z550" s="367">
        <f t="shared" ref="Z550:Z570" si="226">(S550*Y550)</f>
        <v>0</v>
      </c>
      <c r="AA550" s="366">
        <f t="shared" ref="AA550:AA570" si="227">(T550*Z550)</f>
        <v>0</v>
      </c>
      <c r="AB550" s="16" t="s">
        <v>0</v>
      </c>
      <c r="AC550" s="1"/>
      <c r="AD550" s="1"/>
      <c r="AE550" s="1"/>
      <c r="AF550" s="1"/>
      <c r="AG550" s="284"/>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row>
    <row r="551" spans="1:64" s="283" customFormat="1" ht="13.8" x14ac:dyDescent="0.25">
      <c r="A551" s="413"/>
      <c r="B551" s="37"/>
      <c r="C551" s="377"/>
      <c r="D551" s="376" t="s">
        <v>3263</v>
      </c>
      <c r="E551" s="375"/>
      <c r="F551" s="374">
        <v>24960</v>
      </c>
      <c r="G551" s="373">
        <v>2</v>
      </c>
      <c r="H551" s="372" t="s">
        <v>3264</v>
      </c>
      <c r="I551" s="31" t="s">
        <v>1477</v>
      </c>
      <c r="J551" s="30"/>
      <c r="K551" s="30"/>
      <c r="L551" s="29"/>
      <c r="M551" s="371" t="str">
        <f t="shared" si="220"/>
        <v/>
      </c>
      <c r="N551" s="371" t="str">
        <f t="shared" si="221"/>
        <v>◄</v>
      </c>
      <c r="O551" s="56"/>
      <c r="P551" s="54"/>
      <c r="Q551" s="371" t="str">
        <f t="shared" si="222"/>
        <v/>
      </c>
      <c r="R551" s="371" t="str">
        <f t="shared" si="223"/>
        <v>◄</v>
      </c>
      <c r="S551" s="55"/>
      <c r="T551" s="54"/>
      <c r="U551" s="370"/>
      <c r="V551" s="52"/>
      <c r="W551" s="369">
        <f t="shared" si="224"/>
        <v>0</v>
      </c>
      <c r="X551" s="368">
        <f t="shared" si="225"/>
        <v>0</v>
      </c>
      <c r="Y551" s="49"/>
      <c r="Z551" s="367">
        <f t="shared" si="226"/>
        <v>0</v>
      </c>
      <c r="AA551" s="366">
        <f t="shared" si="227"/>
        <v>0</v>
      </c>
      <c r="AB551" s="16" t="s">
        <v>0</v>
      </c>
      <c r="AC551" s="1"/>
      <c r="AD551" s="1"/>
      <c r="AE551" s="1"/>
      <c r="AF551" s="1"/>
      <c r="AG551" s="284"/>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row>
    <row r="552" spans="1:64" s="283" customFormat="1" ht="13.8" x14ac:dyDescent="0.25">
      <c r="A552" s="413"/>
      <c r="B552" s="37"/>
      <c r="C552" s="377"/>
      <c r="D552" s="376" t="s">
        <v>3265</v>
      </c>
      <c r="E552" s="375"/>
      <c r="F552" s="374">
        <v>24960</v>
      </c>
      <c r="G552" s="373">
        <v>3</v>
      </c>
      <c r="H552" s="372" t="s">
        <v>3266</v>
      </c>
      <c r="I552" s="31" t="s">
        <v>1476</v>
      </c>
      <c r="J552" s="30"/>
      <c r="K552" s="30"/>
      <c r="L552" s="29"/>
      <c r="M552" s="371" t="str">
        <f t="shared" si="220"/>
        <v/>
      </c>
      <c r="N552" s="371" t="str">
        <f t="shared" si="221"/>
        <v>◄</v>
      </c>
      <c r="O552" s="56"/>
      <c r="P552" s="54"/>
      <c r="Q552" s="371" t="str">
        <f t="shared" si="222"/>
        <v/>
      </c>
      <c r="R552" s="371" t="str">
        <f t="shared" si="223"/>
        <v>◄</v>
      </c>
      <c r="S552" s="55"/>
      <c r="T552" s="54"/>
      <c r="U552" s="370"/>
      <c r="V552" s="52"/>
      <c r="W552" s="369">
        <f t="shared" si="224"/>
        <v>0</v>
      </c>
      <c r="X552" s="368">
        <f t="shared" si="225"/>
        <v>0</v>
      </c>
      <c r="Y552" s="49"/>
      <c r="Z552" s="367">
        <f t="shared" si="226"/>
        <v>0</v>
      </c>
      <c r="AA552" s="366">
        <f t="shared" si="227"/>
        <v>0</v>
      </c>
      <c r="AB552" s="16" t="s">
        <v>0</v>
      </c>
      <c r="AC552" s="1"/>
      <c r="AD552" s="1"/>
      <c r="AE552" s="1"/>
      <c r="AF552" s="1"/>
      <c r="AG552" s="284"/>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row>
    <row r="553" spans="1:64" s="283" customFormat="1" ht="13.8" x14ac:dyDescent="0.25">
      <c r="A553" s="413"/>
      <c r="B553" s="37"/>
      <c r="C553" s="377"/>
      <c r="D553" s="376" t="s">
        <v>3267</v>
      </c>
      <c r="E553" s="375"/>
      <c r="F553" s="374">
        <v>24960</v>
      </c>
      <c r="G553" s="373">
        <v>4</v>
      </c>
      <c r="H553" s="372" t="s">
        <v>3268</v>
      </c>
      <c r="I553" s="31" t="s">
        <v>1475</v>
      </c>
      <c r="J553" s="30"/>
      <c r="K553" s="30"/>
      <c r="L553" s="29"/>
      <c r="M553" s="371" t="str">
        <f t="shared" si="220"/>
        <v/>
      </c>
      <c r="N553" s="371" t="str">
        <f t="shared" si="221"/>
        <v>◄</v>
      </c>
      <c r="O553" s="56"/>
      <c r="P553" s="54"/>
      <c r="Q553" s="371" t="str">
        <f t="shared" si="222"/>
        <v/>
      </c>
      <c r="R553" s="371" t="str">
        <f t="shared" si="223"/>
        <v>◄</v>
      </c>
      <c r="S553" s="55"/>
      <c r="T553" s="54"/>
      <c r="U553" s="370"/>
      <c r="V553" s="52"/>
      <c r="W553" s="369">
        <f t="shared" si="224"/>
        <v>0</v>
      </c>
      <c r="X553" s="368">
        <f t="shared" si="225"/>
        <v>0</v>
      </c>
      <c r="Y553" s="49"/>
      <c r="Z553" s="367">
        <f t="shared" si="226"/>
        <v>0</v>
      </c>
      <c r="AA553" s="366">
        <f t="shared" si="227"/>
        <v>0</v>
      </c>
      <c r="AB553" s="16" t="s">
        <v>0</v>
      </c>
      <c r="AC553" s="1"/>
      <c r="AD553" s="1"/>
      <c r="AE553" s="1"/>
      <c r="AF553" s="1"/>
      <c r="AG553" s="284"/>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row>
    <row r="554" spans="1:64" s="283" customFormat="1" ht="13.8" x14ac:dyDescent="0.25">
      <c r="A554" s="413"/>
      <c r="B554" s="37"/>
      <c r="C554" s="377"/>
      <c r="D554" s="376" t="s">
        <v>3269</v>
      </c>
      <c r="E554" s="375"/>
      <c r="F554" s="374">
        <v>24960</v>
      </c>
      <c r="G554" s="373">
        <v>5</v>
      </c>
      <c r="H554" s="372" t="s">
        <v>3270</v>
      </c>
      <c r="I554" s="31" t="s">
        <v>1474</v>
      </c>
      <c r="J554" s="30"/>
      <c r="K554" s="30"/>
      <c r="L554" s="29"/>
      <c r="M554" s="371" t="str">
        <f t="shared" si="220"/>
        <v/>
      </c>
      <c r="N554" s="371" t="str">
        <f t="shared" si="221"/>
        <v>◄</v>
      </c>
      <c r="O554" s="56"/>
      <c r="P554" s="54"/>
      <c r="Q554" s="371" t="str">
        <f t="shared" si="222"/>
        <v/>
      </c>
      <c r="R554" s="371" t="str">
        <f t="shared" si="223"/>
        <v>◄</v>
      </c>
      <c r="S554" s="55"/>
      <c r="T554" s="54"/>
      <c r="U554" s="370"/>
      <c r="V554" s="52"/>
      <c r="W554" s="369">
        <f t="shared" si="224"/>
        <v>0</v>
      </c>
      <c r="X554" s="368">
        <f t="shared" si="225"/>
        <v>0</v>
      </c>
      <c r="Y554" s="49"/>
      <c r="Z554" s="367">
        <f t="shared" si="226"/>
        <v>0</v>
      </c>
      <c r="AA554" s="366">
        <f t="shared" si="227"/>
        <v>0</v>
      </c>
      <c r="AB554" s="16" t="s">
        <v>0</v>
      </c>
      <c r="AC554" s="1"/>
      <c r="AD554" s="1"/>
      <c r="AE554" s="1"/>
      <c r="AF554" s="1"/>
      <c r="AG554" s="284"/>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row>
    <row r="555" spans="1:64" s="283" customFormat="1" ht="13.8" x14ac:dyDescent="0.25">
      <c r="A555" s="413"/>
      <c r="B555" s="37"/>
      <c r="C555" s="377"/>
      <c r="D555" s="376" t="s">
        <v>3271</v>
      </c>
      <c r="E555" s="375"/>
      <c r="F555" s="374">
        <v>24960</v>
      </c>
      <c r="G555" s="373">
        <v>6</v>
      </c>
      <c r="H555" s="372" t="s">
        <v>3272</v>
      </c>
      <c r="I555" s="31" t="s">
        <v>1473</v>
      </c>
      <c r="J555" s="30"/>
      <c r="K555" s="30"/>
      <c r="L555" s="29"/>
      <c r="M555" s="371" t="str">
        <f t="shared" si="220"/>
        <v/>
      </c>
      <c r="N555" s="371" t="str">
        <f t="shared" si="221"/>
        <v>◄</v>
      </c>
      <c r="O555" s="56"/>
      <c r="P555" s="54"/>
      <c r="Q555" s="371" t="str">
        <f t="shared" si="222"/>
        <v/>
      </c>
      <c r="R555" s="371" t="str">
        <f t="shared" si="223"/>
        <v>◄</v>
      </c>
      <c r="S555" s="55"/>
      <c r="T555" s="54"/>
      <c r="U555" s="370"/>
      <c r="V555" s="52"/>
      <c r="W555" s="369">
        <f t="shared" si="224"/>
        <v>0</v>
      </c>
      <c r="X555" s="368">
        <f t="shared" si="225"/>
        <v>0</v>
      </c>
      <c r="Y555" s="49"/>
      <c r="Z555" s="367">
        <f t="shared" si="226"/>
        <v>0</v>
      </c>
      <c r="AA555" s="366">
        <f t="shared" si="227"/>
        <v>0</v>
      </c>
      <c r="AB555" s="16" t="s">
        <v>0</v>
      </c>
      <c r="AC555" s="1"/>
      <c r="AD555" s="1"/>
      <c r="AE555" s="1"/>
      <c r="AF555" s="1"/>
      <c r="AG555" s="284"/>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row>
    <row r="556" spans="1:64" s="283" customFormat="1" ht="13.8" x14ac:dyDescent="0.25">
      <c r="A556" s="413"/>
      <c r="B556" s="37"/>
      <c r="C556" s="377"/>
      <c r="D556" s="376" t="s">
        <v>3273</v>
      </c>
      <c r="E556" s="375"/>
      <c r="F556" s="374">
        <v>24960</v>
      </c>
      <c r="G556" s="373">
        <v>7</v>
      </c>
      <c r="H556" s="372" t="s">
        <v>3274</v>
      </c>
      <c r="I556" s="31"/>
      <c r="J556" s="30"/>
      <c r="K556" s="30"/>
      <c r="L556" s="29"/>
      <c r="M556" s="371" t="str">
        <f t="shared" si="220"/>
        <v/>
      </c>
      <c r="N556" s="371" t="str">
        <f t="shared" si="221"/>
        <v>◄</v>
      </c>
      <c r="O556" s="56"/>
      <c r="P556" s="54"/>
      <c r="Q556" s="371" t="str">
        <f t="shared" si="222"/>
        <v/>
      </c>
      <c r="R556" s="371" t="str">
        <f t="shared" si="223"/>
        <v>◄</v>
      </c>
      <c r="S556" s="55"/>
      <c r="T556" s="54"/>
      <c r="U556" s="370"/>
      <c r="V556" s="52"/>
      <c r="W556" s="369">
        <f t="shared" si="224"/>
        <v>0</v>
      </c>
      <c r="X556" s="368">
        <f t="shared" si="225"/>
        <v>0</v>
      </c>
      <c r="Y556" s="49"/>
      <c r="Z556" s="367">
        <f t="shared" si="226"/>
        <v>0</v>
      </c>
      <c r="AA556" s="366">
        <f t="shared" si="227"/>
        <v>0</v>
      </c>
      <c r="AB556" s="16" t="s">
        <v>0</v>
      </c>
      <c r="AC556" s="1"/>
      <c r="AD556" s="1"/>
      <c r="AE556" s="1"/>
      <c r="AF556" s="1"/>
      <c r="AG556" s="284"/>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row>
    <row r="557" spans="1:64" s="283" customFormat="1" ht="13.8" x14ac:dyDescent="0.25">
      <c r="A557" s="413"/>
      <c r="B557" s="37"/>
      <c r="C557" s="377"/>
      <c r="D557" s="376" t="s">
        <v>3275</v>
      </c>
      <c r="E557" s="375"/>
      <c r="F557" s="374">
        <v>24960</v>
      </c>
      <c r="G557" s="373">
        <v>8</v>
      </c>
      <c r="H557" s="372" t="s">
        <v>3276</v>
      </c>
      <c r="I557" s="31"/>
      <c r="J557" s="30"/>
      <c r="K557" s="30"/>
      <c r="L557" s="29"/>
      <c r="M557" s="371" t="str">
        <f t="shared" si="220"/>
        <v/>
      </c>
      <c r="N557" s="371" t="str">
        <f t="shared" si="221"/>
        <v>◄</v>
      </c>
      <c r="O557" s="56"/>
      <c r="P557" s="54"/>
      <c r="Q557" s="371" t="str">
        <f t="shared" si="222"/>
        <v/>
      </c>
      <c r="R557" s="371" t="str">
        <f t="shared" si="223"/>
        <v>◄</v>
      </c>
      <c r="S557" s="55"/>
      <c r="T557" s="54"/>
      <c r="U557" s="370"/>
      <c r="V557" s="52"/>
      <c r="W557" s="369">
        <f t="shared" si="224"/>
        <v>0</v>
      </c>
      <c r="X557" s="368">
        <f t="shared" si="225"/>
        <v>0</v>
      </c>
      <c r="Y557" s="49"/>
      <c r="Z557" s="367">
        <f t="shared" si="226"/>
        <v>0</v>
      </c>
      <c r="AA557" s="366">
        <f t="shared" si="227"/>
        <v>0</v>
      </c>
      <c r="AB557" s="16" t="s">
        <v>0</v>
      </c>
      <c r="AC557" s="1"/>
      <c r="AD557" s="1"/>
      <c r="AE557" s="1"/>
      <c r="AF557" s="1"/>
      <c r="AG557" s="284"/>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row>
    <row r="558" spans="1:64" s="283" customFormat="1" ht="13.8" x14ac:dyDescent="0.25">
      <c r="A558" s="413"/>
      <c r="B558" s="37"/>
      <c r="C558" s="377"/>
      <c r="D558" s="376" t="s">
        <v>3277</v>
      </c>
      <c r="E558" s="375"/>
      <c r="F558" s="374">
        <v>24960</v>
      </c>
      <c r="G558" s="373">
        <v>9</v>
      </c>
      <c r="H558" s="372" t="s">
        <v>3278</v>
      </c>
      <c r="I558" s="31"/>
      <c r="J558" s="30"/>
      <c r="K558" s="30"/>
      <c r="L558" s="29"/>
      <c r="M558" s="371" t="str">
        <f t="shared" si="220"/>
        <v/>
      </c>
      <c r="N558" s="371" t="str">
        <f t="shared" si="221"/>
        <v>◄</v>
      </c>
      <c r="O558" s="56"/>
      <c r="P558" s="54"/>
      <c r="Q558" s="371" t="str">
        <f t="shared" si="222"/>
        <v/>
      </c>
      <c r="R558" s="371" t="str">
        <f t="shared" si="223"/>
        <v>◄</v>
      </c>
      <c r="S558" s="55"/>
      <c r="T558" s="54"/>
      <c r="U558" s="370"/>
      <c r="V558" s="52"/>
      <c r="W558" s="369">
        <f t="shared" si="224"/>
        <v>0</v>
      </c>
      <c r="X558" s="368">
        <f t="shared" si="225"/>
        <v>0</v>
      </c>
      <c r="Y558" s="49"/>
      <c r="Z558" s="367">
        <f t="shared" si="226"/>
        <v>0</v>
      </c>
      <c r="AA558" s="366">
        <f t="shared" si="227"/>
        <v>0</v>
      </c>
      <c r="AB558" s="16" t="s">
        <v>0</v>
      </c>
      <c r="AC558" s="1"/>
      <c r="AD558" s="1"/>
      <c r="AE558" s="1"/>
      <c r="AF558" s="1"/>
      <c r="AG558" s="284"/>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row>
    <row r="559" spans="1:64" s="283" customFormat="1" ht="13.8" x14ac:dyDescent="0.25">
      <c r="A559" s="413"/>
      <c r="B559" s="37"/>
      <c r="C559" s="377"/>
      <c r="D559" s="376" t="s">
        <v>3279</v>
      </c>
      <c r="E559" s="375"/>
      <c r="F559" s="374">
        <v>24960</v>
      </c>
      <c r="G559" s="373">
        <v>10</v>
      </c>
      <c r="H559" s="372" t="s">
        <v>3280</v>
      </c>
      <c r="I559" s="31"/>
      <c r="J559" s="30"/>
      <c r="K559" s="30"/>
      <c r="L559" s="29"/>
      <c r="M559" s="371" t="str">
        <f t="shared" si="220"/>
        <v/>
      </c>
      <c r="N559" s="371" t="str">
        <f t="shared" si="221"/>
        <v>◄</v>
      </c>
      <c r="O559" s="56"/>
      <c r="P559" s="54"/>
      <c r="Q559" s="371" t="str">
        <f t="shared" si="222"/>
        <v/>
      </c>
      <c r="R559" s="371" t="str">
        <f t="shared" si="223"/>
        <v>◄</v>
      </c>
      <c r="S559" s="55"/>
      <c r="T559" s="54"/>
      <c r="U559" s="370"/>
      <c r="V559" s="52"/>
      <c r="W559" s="369">
        <f t="shared" si="224"/>
        <v>0</v>
      </c>
      <c r="X559" s="368">
        <f t="shared" si="225"/>
        <v>0</v>
      </c>
      <c r="Y559" s="49"/>
      <c r="Z559" s="367">
        <f t="shared" si="226"/>
        <v>0</v>
      </c>
      <c r="AA559" s="366">
        <f t="shared" si="227"/>
        <v>0</v>
      </c>
      <c r="AB559" s="16" t="s">
        <v>0</v>
      </c>
      <c r="AC559" s="1"/>
      <c r="AD559" s="1"/>
      <c r="AE559" s="1"/>
      <c r="AF559" s="1"/>
      <c r="AG559" s="284"/>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row>
    <row r="560" spans="1:64" s="283" customFormat="1" ht="13.8" x14ac:dyDescent="0.25">
      <c r="A560" s="413"/>
      <c r="B560" s="37"/>
      <c r="C560" s="377"/>
      <c r="D560" s="376" t="s">
        <v>3281</v>
      </c>
      <c r="E560" s="375"/>
      <c r="F560" s="374">
        <v>24960</v>
      </c>
      <c r="G560" s="373">
        <v>20</v>
      </c>
      <c r="H560" s="372" t="s">
        <v>3282</v>
      </c>
      <c r="I560" s="31"/>
      <c r="J560" s="30"/>
      <c r="K560" s="30"/>
      <c r="L560" s="29"/>
      <c r="M560" s="371" t="str">
        <f t="shared" si="220"/>
        <v/>
      </c>
      <c r="N560" s="371" t="str">
        <f t="shared" si="221"/>
        <v>◄</v>
      </c>
      <c r="O560" s="56"/>
      <c r="P560" s="54"/>
      <c r="Q560" s="371" t="str">
        <f t="shared" si="222"/>
        <v/>
      </c>
      <c r="R560" s="371" t="str">
        <f t="shared" si="223"/>
        <v>◄</v>
      </c>
      <c r="S560" s="55"/>
      <c r="T560" s="54"/>
      <c r="U560" s="370"/>
      <c r="V560" s="52"/>
      <c r="W560" s="369">
        <f t="shared" si="224"/>
        <v>0</v>
      </c>
      <c r="X560" s="368">
        <f t="shared" si="225"/>
        <v>0</v>
      </c>
      <c r="Y560" s="49"/>
      <c r="Z560" s="367">
        <f t="shared" si="226"/>
        <v>0</v>
      </c>
      <c r="AA560" s="366">
        <f t="shared" si="227"/>
        <v>0</v>
      </c>
      <c r="AB560" s="16" t="s">
        <v>0</v>
      </c>
      <c r="AC560" s="1"/>
      <c r="AD560" s="1"/>
      <c r="AE560" s="1"/>
      <c r="AF560" s="1"/>
      <c r="AG560" s="284"/>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row>
    <row r="561" spans="1:64" s="283" customFormat="1" ht="13.8" x14ac:dyDescent="0.25">
      <c r="A561" s="413"/>
      <c r="B561" s="37"/>
      <c r="C561" s="377"/>
      <c r="D561" s="376" t="s">
        <v>3283</v>
      </c>
      <c r="E561" s="375"/>
      <c r="F561" s="374">
        <v>24960</v>
      </c>
      <c r="G561" s="373">
        <v>30</v>
      </c>
      <c r="H561" s="372" t="s">
        <v>3284</v>
      </c>
      <c r="I561" s="31"/>
      <c r="J561" s="30"/>
      <c r="K561" s="30"/>
      <c r="L561" s="29"/>
      <c r="M561" s="371" t="str">
        <f t="shared" si="220"/>
        <v/>
      </c>
      <c r="N561" s="371" t="str">
        <f t="shared" si="221"/>
        <v>◄</v>
      </c>
      <c r="O561" s="56"/>
      <c r="P561" s="54"/>
      <c r="Q561" s="371" t="str">
        <f t="shared" si="222"/>
        <v/>
      </c>
      <c r="R561" s="371" t="str">
        <f t="shared" si="223"/>
        <v>◄</v>
      </c>
      <c r="S561" s="55"/>
      <c r="T561" s="54"/>
      <c r="U561" s="370"/>
      <c r="V561" s="52"/>
      <c r="W561" s="369">
        <f t="shared" si="224"/>
        <v>0</v>
      </c>
      <c r="X561" s="368">
        <f t="shared" si="225"/>
        <v>0</v>
      </c>
      <c r="Y561" s="49"/>
      <c r="Z561" s="367">
        <f t="shared" si="226"/>
        <v>0</v>
      </c>
      <c r="AA561" s="366">
        <f t="shared" si="227"/>
        <v>0</v>
      </c>
      <c r="AB561" s="16" t="s">
        <v>0</v>
      </c>
      <c r="AC561" s="1"/>
      <c r="AD561" s="1"/>
      <c r="AE561" s="1"/>
      <c r="AF561" s="1"/>
      <c r="AG561" s="284"/>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row>
    <row r="562" spans="1:64" s="283" customFormat="1" ht="13.8" x14ac:dyDescent="0.25">
      <c r="A562" s="413"/>
      <c r="B562" s="37"/>
      <c r="C562" s="377"/>
      <c r="D562" s="376" t="s">
        <v>3285</v>
      </c>
      <c r="E562" s="375"/>
      <c r="F562" s="374">
        <v>24960</v>
      </c>
      <c r="G562" s="373">
        <v>40</v>
      </c>
      <c r="H562" s="372" t="s">
        <v>3286</v>
      </c>
      <c r="I562" s="31"/>
      <c r="J562" s="30"/>
      <c r="K562" s="30"/>
      <c r="L562" s="29"/>
      <c r="M562" s="371" t="str">
        <f t="shared" si="220"/>
        <v/>
      </c>
      <c r="N562" s="371" t="str">
        <f t="shared" si="221"/>
        <v>◄</v>
      </c>
      <c r="O562" s="56"/>
      <c r="P562" s="54"/>
      <c r="Q562" s="371" t="str">
        <f t="shared" si="222"/>
        <v/>
      </c>
      <c r="R562" s="371" t="str">
        <f t="shared" si="223"/>
        <v>◄</v>
      </c>
      <c r="S562" s="55"/>
      <c r="T562" s="54"/>
      <c r="U562" s="370"/>
      <c r="V562" s="52"/>
      <c r="W562" s="369">
        <f t="shared" si="224"/>
        <v>0</v>
      </c>
      <c r="X562" s="368">
        <f t="shared" si="225"/>
        <v>0</v>
      </c>
      <c r="Y562" s="49"/>
      <c r="Z562" s="367">
        <f t="shared" si="226"/>
        <v>0</v>
      </c>
      <c r="AA562" s="366">
        <f t="shared" si="227"/>
        <v>0</v>
      </c>
      <c r="AB562" s="16" t="s">
        <v>0</v>
      </c>
      <c r="AC562" s="1"/>
      <c r="AD562" s="1"/>
      <c r="AE562" s="1"/>
      <c r="AF562" s="1"/>
      <c r="AG562" s="284"/>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row>
    <row r="563" spans="1:64" s="283" customFormat="1" ht="13.8" x14ac:dyDescent="0.25">
      <c r="A563" s="413"/>
      <c r="B563" s="37"/>
      <c r="C563" s="377"/>
      <c r="D563" s="376" t="s">
        <v>3287</v>
      </c>
      <c r="E563" s="375"/>
      <c r="F563" s="374">
        <v>24960</v>
      </c>
      <c r="G563" s="373">
        <v>50</v>
      </c>
      <c r="H563" s="372" t="s">
        <v>3288</v>
      </c>
      <c r="I563" s="31"/>
      <c r="J563" s="30"/>
      <c r="K563" s="30"/>
      <c r="L563" s="29"/>
      <c r="M563" s="371" t="str">
        <f t="shared" si="220"/>
        <v/>
      </c>
      <c r="N563" s="371" t="str">
        <f t="shared" si="221"/>
        <v>◄</v>
      </c>
      <c r="O563" s="56"/>
      <c r="P563" s="54"/>
      <c r="Q563" s="371" t="str">
        <f t="shared" si="222"/>
        <v/>
      </c>
      <c r="R563" s="371" t="str">
        <f t="shared" si="223"/>
        <v>◄</v>
      </c>
      <c r="S563" s="55"/>
      <c r="T563" s="54"/>
      <c r="U563" s="370"/>
      <c r="V563" s="52"/>
      <c r="W563" s="369">
        <f t="shared" si="224"/>
        <v>0</v>
      </c>
      <c r="X563" s="368">
        <f t="shared" si="225"/>
        <v>0</v>
      </c>
      <c r="Y563" s="49"/>
      <c r="Z563" s="367">
        <f t="shared" si="226"/>
        <v>0</v>
      </c>
      <c r="AA563" s="366">
        <f t="shared" si="227"/>
        <v>0</v>
      </c>
      <c r="AB563" s="16" t="s">
        <v>0</v>
      </c>
      <c r="AC563" s="1"/>
      <c r="AD563" s="1"/>
      <c r="AE563" s="1"/>
      <c r="AF563" s="1"/>
      <c r="AG563" s="284"/>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row>
    <row r="564" spans="1:64" s="283" customFormat="1" ht="13.8" x14ac:dyDescent="0.25">
      <c r="A564" s="413"/>
      <c r="B564" s="37"/>
      <c r="C564" s="377"/>
      <c r="D564" s="376" t="s">
        <v>3289</v>
      </c>
      <c r="E564" s="375"/>
      <c r="F564" s="374">
        <v>24960</v>
      </c>
      <c r="G564" s="373">
        <v>60</v>
      </c>
      <c r="H564" s="372" t="s">
        <v>3290</v>
      </c>
      <c r="I564" s="31"/>
      <c r="J564" s="30"/>
      <c r="K564" s="30"/>
      <c r="L564" s="29"/>
      <c r="M564" s="371" t="str">
        <f t="shared" si="220"/>
        <v/>
      </c>
      <c r="N564" s="371" t="str">
        <f t="shared" si="221"/>
        <v>◄</v>
      </c>
      <c r="O564" s="56"/>
      <c r="P564" s="54"/>
      <c r="Q564" s="371" t="str">
        <f t="shared" si="222"/>
        <v/>
      </c>
      <c r="R564" s="371" t="str">
        <f t="shared" si="223"/>
        <v>◄</v>
      </c>
      <c r="S564" s="55"/>
      <c r="T564" s="54"/>
      <c r="U564" s="370"/>
      <c r="V564" s="52"/>
      <c r="W564" s="369">
        <f t="shared" si="224"/>
        <v>0</v>
      </c>
      <c r="X564" s="368">
        <f t="shared" si="225"/>
        <v>0</v>
      </c>
      <c r="Y564" s="49"/>
      <c r="Z564" s="367">
        <f t="shared" si="226"/>
        <v>0</v>
      </c>
      <c r="AA564" s="366">
        <f t="shared" si="227"/>
        <v>0</v>
      </c>
      <c r="AB564" s="16" t="s">
        <v>0</v>
      </c>
      <c r="AC564" s="1"/>
      <c r="AD564" s="1"/>
      <c r="AE564" s="1"/>
      <c r="AF564" s="1"/>
      <c r="AG564" s="284"/>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row>
    <row r="565" spans="1:64" s="283" customFormat="1" ht="13.8" x14ac:dyDescent="0.25">
      <c r="A565" s="413"/>
      <c r="B565" s="37"/>
      <c r="C565" s="377"/>
      <c r="D565" s="376" t="s">
        <v>3291</v>
      </c>
      <c r="E565" s="375"/>
      <c r="F565" s="374">
        <v>24960</v>
      </c>
      <c r="G565" s="373">
        <v>70</v>
      </c>
      <c r="H565" s="372" t="s">
        <v>3292</v>
      </c>
      <c r="I565" s="31"/>
      <c r="J565" s="30"/>
      <c r="K565" s="30"/>
      <c r="L565" s="29"/>
      <c r="M565" s="371" t="str">
        <f t="shared" si="220"/>
        <v/>
      </c>
      <c r="N565" s="371" t="str">
        <f t="shared" si="221"/>
        <v>◄</v>
      </c>
      <c r="O565" s="56"/>
      <c r="P565" s="54"/>
      <c r="Q565" s="371" t="str">
        <f t="shared" si="222"/>
        <v/>
      </c>
      <c r="R565" s="371" t="str">
        <f t="shared" si="223"/>
        <v>◄</v>
      </c>
      <c r="S565" s="55"/>
      <c r="T565" s="54"/>
      <c r="U565" s="370"/>
      <c r="V565" s="52"/>
      <c r="W565" s="369">
        <f t="shared" si="224"/>
        <v>0</v>
      </c>
      <c r="X565" s="368">
        <f t="shared" si="225"/>
        <v>0</v>
      </c>
      <c r="Y565" s="49"/>
      <c r="Z565" s="367">
        <f t="shared" si="226"/>
        <v>0</v>
      </c>
      <c r="AA565" s="366">
        <f t="shared" si="227"/>
        <v>0</v>
      </c>
      <c r="AB565" s="16" t="s">
        <v>0</v>
      </c>
      <c r="AC565" s="1"/>
      <c r="AD565" s="1"/>
      <c r="AE565" s="1"/>
      <c r="AF565" s="1"/>
      <c r="AG565" s="284"/>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row>
    <row r="566" spans="1:64" s="283" customFormat="1" ht="13.8" x14ac:dyDescent="0.25">
      <c r="A566" s="413"/>
      <c r="B566" s="37"/>
      <c r="C566" s="377"/>
      <c r="D566" s="376" t="s">
        <v>3293</v>
      </c>
      <c r="E566" s="375"/>
      <c r="F566" s="374">
        <v>24960</v>
      </c>
      <c r="G566" s="373">
        <v>80</v>
      </c>
      <c r="H566" s="372" t="s">
        <v>3294</v>
      </c>
      <c r="I566" s="31"/>
      <c r="J566" s="30"/>
      <c r="K566" s="30"/>
      <c r="L566" s="29"/>
      <c r="M566" s="371" t="str">
        <f t="shared" si="220"/>
        <v/>
      </c>
      <c r="N566" s="371" t="str">
        <f t="shared" si="221"/>
        <v>◄</v>
      </c>
      <c r="O566" s="56"/>
      <c r="P566" s="54"/>
      <c r="Q566" s="371" t="str">
        <f t="shared" si="222"/>
        <v/>
      </c>
      <c r="R566" s="371" t="str">
        <f t="shared" si="223"/>
        <v>◄</v>
      </c>
      <c r="S566" s="55"/>
      <c r="T566" s="54"/>
      <c r="U566" s="370"/>
      <c r="V566" s="52"/>
      <c r="W566" s="369">
        <f t="shared" si="224"/>
        <v>0</v>
      </c>
      <c r="X566" s="368">
        <f t="shared" si="225"/>
        <v>0</v>
      </c>
      <c r="Y566" s="49"/>
      <c r="Z566" s="367">
        <f t="shared" si="226"/>
        <v>0</v>
      </c>
      <c r="AA566" s="366">
        <f t="shared" si="227"/>
        <v>0</v>
      </c>
      <c r="AB566" s="16" t="s">
        <v>0</v>
      </c>
      <c r="AC566" s="1"/>
      <c r="AD566" s="1"/>
      <c r="AE566" s="1"/>
      <c r="AF566" s="1"/>
      <c r="AG566" s="284"/>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row>
    <row r="567" spans="1:64" s="283" customFormat="1" ht="13.8" x14ac:dyDescent="0.25">
      <c r="A567" s="413"/>
      <c r="B567" s="37"/>
      <c r="C567" s="377"/>
      <c r="D567" s="376" t="s">
        <v>3295</v>
      </c>
      <c r="E567" s="375"/>
      <c r="F567" s="374">
        <v>24960</v>
      </c>
      <c r="G567" s="373">
        <v>100</v>
      </c>
      <c r="H567" s="372" t="s">
        <v>3296</v>
      </c>
      <c r="I567" s="31"/>
      <c r="J567" s="30"/>
      <c r="K567" s="30"/>
      <c r="L567" s="29"/>
      <c r="M567" s="371" t="str">
        <f t="shared" si="220"/>
        <v/>
      </c>
      <c r="N567" s="371" t="str">
        <f t="shared" si="221"/>
        <v>◄</v>
      </c>
      <c r="O567" s="56"/>
      <c r="P567" s="54"/>
      <c r="Q567" s="371" t="str">
        <f t="shared" si="222"/>
        <v/>
      </c>
      <c r="R567" s="371" t="str">
        <f t="shared" si="223"/>
        <v>◄</v>
      </c>
      <c r="S567" s="55"/>
      <c r="T567" s="54"/>
      <c r="U567" s="370"/>
      <c r="V567" s="52"/>
      <c r="W567" s="369">
        <f t="shared" si="224"/>
        <v>0</v>
      </c>
      <c r="X567" s="368">
        <f t="shared" si="225"/>
        <v>0</v>
      </c>
      <c r="Y567" s="49"/>
      <c r="Z567" s="367">
        <f t="shared" si="226"/>
        <v>0</v>
      </c>
      <c r="AA567" s="366">
        <f t="shared" si="227"/>
        <v>0</v>
      </c>
      <c r="AB567" s="16" t="s">
        <v>0</v>
      </c>
      <c r="AC567" s="1"/>
      <c r="AD567" s="1"/>
      <c r="AE567" s="1"/>
      <c r="AF567" s="1"/>
      <c r="AG567" s="284"/>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row>
    <row r="568" spans="1:64" s="283" customFormat="1" ht="13.8" x14ac:dyDescent="0.25">
      <c r="A568" s="413"/>
      <c r="B568" s="37"/>
      <c r="C568" s="377"/>
      <c r="D568" s="376" t="s">
        <v>3297</v>
      </c>
      <c r="E568" s="375"/>
      <c r="F568" s="374">
        <v>24960</v>
      </c>
      <c r="G568" s="373">
        <v>200</v>
      </c>
      <c r="H568" s="372" t="s">
        <v>3298</v>
      </c>
      <c r="I568" s="31"/>
      <c r="J568" s="30"/>
      <c r="K568" s="30"/>
      <c r="L568" s="29"/>
      <c r="M568" s="371" t="str">
        <f t="shared" si="220"/>
        <v/>
      </c>
      <c r="N568" s="371" t="str">
        <f t="shared" si="221"/>
        <v>◄</v>
      </c>
      <c r="O568" s="56"/>
      <c r="P568" s="54"/>
      <c r="Q568" s="371" t="str">
        <f t="shared" si="222"/>
        <v/>
      </c>
      <c r="R568" s="371" t="str">
        <f t="shared" si="223"/>
        <v>◄</v>
      </c>
      <c r="S568" s="55"/>
      <c r="T568" s="54"/>
      <c r="U568" s="370"/>
      <c r="V568" s="52"/>
      <c r="W568" s="369">
        <f t="shared" si="224"/>
        <v>0</v>
      </c>
      <c r="X568" s="368">
        <f t="shared" si="225"/>
        <v>0</v>
      </c>
      <c r="Y568" s="49"/>
      <c r="Z568" s="367">
        <f t="shared" si="226"/>
        <v>0</v>
      </c>
      <c r="AA568" s="366">
        <f t="shared" si="227"/>
        <v>0</v>
      </c>
      <c r="AB568" s="16" t="s">
        <v>0</v>
      </c>
      <c r="AC568" s="1"/>
      <c r="AD568" s="1"/>
      <c r="AE568" s="1"/>
      <c r="AF568" s="1"/>
      <c r="AG568" s="284"/>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row>
    <row r="569" spans="1:64" s="283" customFormat="1" ht="13.8" x14ac:dyDescent="0.25">
      <c r="A569" s="413"/>
      <c r="B569" s="37"/>
      <c r="C569" s="377"/>
      <c r="D569" s="376" t="s">
        <v>3299</v>
      </c>
      <c r="E569" s="375"/>
      <c r="F569" s="374">
        <v>24960</v>
      </c>
      <c r="G569" s="373">
        <v>300</v>
      </c>
      <c r="H569" s="372" t="s">
        <v>3300</v>
      </c>
      <c r="I569" s="31"/>
      <c r="J569" s="30"/>
      <c r="K569" s="30"/>
      <c r="L569" s="29"/>
      <c r="M569" s="371" t="str">
        <f t="shared" si="220"/>
        <v/>
      </c>
      <c r="N569" s="371" t="str">
        <f t="shared" si="221"/>
        <v>◄</v>
      </c>
      <c r="O569" s="56"/>
      <c r="P569" s="54"/>
      <c r="Q569" s="371" t="str">
        <f t="shared" si="222"/>
        <v/>
      </c>
      <c r="R569" s="371" t="str">
        <f t="shared" si="223"/>
        <v>◄</v>
      </c>
      <c r="S569" s="55"/>
      <c r="T569" s="54"/>
      <c r="U569" s="370"/>
      <c r="V569" s="52"/>
      <c r="W569" s="369">
        <f t="shared" si="224"/>
        <v>0</v>
      </c>
      <c r="X569" s="368">
        <f t="shared" si="225"/>
        <v>0</v>
      </c>
      <c r="Y569" s="49"/>
      <c r="Z569" s="367">
        <f t="shared" si="226"/>
        <v>0</v>
      </c>
      <c r="AA569" s="366">
        <f t="shared" si="227"/>
        <v>0</v>
      </c>
      <c r="AB569" s="16" t="s">
        <v>0</v>
      </c>
      <c r="AC569" s="1"/>
      <c r="AD569" s="1"/>
      <c r="AE569" s="1"/>
      <c r="AF569" s="1"/>
      <c r="AG569" s="284"/>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row>
    <row r="570" spans="1:64" s="283" customFormat="1" ht="13.8" x14ac:dyDescent="0.25">
      <c r="A570" s="413"/>
      <c r="B570" s="37"/>
      <c r="C570" s="377"/>
      <c r="D570" s="376" t="s">
        <v>3301</v>
      </c>
      <c r="E570" s="375"/>
      <c r="F570" s="374">
        <v>24960</v>
      </c>
      <c r="G570" s="373">
        <v>500</v>
      </c>
      <c r="H570" s="372" t="s">
        <v>3302</v>
      </c>
      <c r="I570" s="31"/>
      <c r="J570" s="30"/>
      <c r="K570" s="30"/>
      <c r="L570" s="29"/>
      <c r="M570" s="371" t="str">
        <f t="shared" si="220"/>
        <v/>
      </c>
      <c r="N570" s="371" t="str">
        <f t="shared" si="221"/>
        <v>◄</v>
      </c>
      <c r="O570" s="56"/>
      <c r="P570" s="54"/>
      <c r="Q570" s="371" t="str">
        <f t="shared" si="222"/>
        <v/>
      </c>
      <c r="R570" s="371" t="str">
        <f t="shared" si="223"/>
        <v>◄</v>
      </c>
      <c r="S570" s="55"/>
      <c r="T570" s="54"/>
      <c r="U570" s="370"/>
      <c r="V570" s="52"/>
      <c r="W570" s="369">
        <f t="shared" si="224"/>
        <v>0</v>
      </c>
      <c r="X570" s="368">
        <f t="shared" si="225"/>
        <v>0</v>
      </c>
      <c r="Y570" s="49"/>
      <c r="Z570" s="367">
        <f t="shared" si="226"/>
        <v>0</v>
      </c>
      <c r="AA570" s="366">
        <f t="shared" si="227"/>
        <v>0</v>
      </c>
      <c r="AB570" s="16" t="s">
        <v>0</v>
      </c>
      <c r="AC570" s="1"/>
      <c r="AD570" s="1"/>
      <c r="AE570" s="1"/>
      <c r="AF570" s="1"/>
      <c r="AG570" s="284"/>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row>
    <row r="571" spans="1:64" s="283" customFormat="1" thickBot="1" x14ac:dyDescent="0.3">
      <c r="A571" s="413"/>
      <c r="B571" s="37"/>
      <c r="C571" s="389"/>
      <c r="D571" s="376" t="s">
        <v>3303</v>
      </c>
      <c r="E571" s="375"/>
      <c r="F571" s="374">
        <v>24960</v>
      </c>
      <c r="G571" s="373">
        <v>6</v>
      </c>
      <c r="H571" s="399" t="s">
        <v>3304</v>
      </c>
      <c r="I571" s="31"/>
      <c r="J571" s="398"/>
      <c r="K571" s="398"/>
      <c r="L571" s="397"/>
      <c r="M571" s="371"/>
      <c r="N571" s="371"/>
      <c r="O571" s="396"/>
      <c r="P571" s="396"/>
      <c r="Q571" s="371"/>
      <c r="R571" s="371"/>
      <c r="S571" s="396"/>
      <c r="T571" s="396"/>
      <c r="U571" s="370"/>
      <c r="V571" s="395"/>
      <c r="W571" s="394"/>
      <c r="X571" s="394"/>
      <c r="Y571" s="395"/>
      <c r="Z571" s="394"/>
      <c r="AA571" s="394"/>
      <c r="AB571" s="16"/>
      <c r="AC571" s="1"/>
      <c r="AD571" s="1"/>
      <c r="AE571" s="1"/>
      <c r="AF571" s="1"/>
      <c r="AG571" s="284"/>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row>
    <row r="572" spans="1:64" ht="16.2" customHeight="1" thickTop="1" thickBot="1" x14ac:dyDescent="0.3">
      <c r="A572" s="365"/>
      <c r="B572" s="14">
        <f>ROWS(B574:B595)-1</f>
        <v>21</v>
      </c>
      <c r="C572" s="95" t="s">
        <v>3305</v>
      </c>
      <c r="D572" s="12"/>
      <c r="E572" s="12"/>
      <c r="F572" s="364"/>
      <c r="G572" s="10"/>
      <c r="H572" s="10"/>
      <c r="I572" s="99" t="s">
        <v>1481</v>
      </c>
      <c r="J572" s="99" t="s">
        <v>54</v>
      </c>
      <c r="K572" s="363"/>
      <c r="L572" s="6" t="s">
        <v>481</v>
      </c>
      <c r="M572" s="97"/>
      <c r="N572" s="380" t="str">
        <f>IF(COUNTIF(M574:M595,"?")&gt;0,"?",IF(AND(O572="◄",P572="►"),"◄►",IF(O572="◄","◄",IF(P572="►","►",""))))</f>
        <v>◄</v>
      </c>
      <c r="O572" s="43" t="str">
        <f>IF(SUM(O574:O594)+1=ROWS(O574:O594)-COUNTIF(O574:O594,"-"),"","◄")</f>
        <v>◄</v>
      </c>
      <c r="P572" s="42" t="str">
        <f>IF(SUM(P574:P594)&gt;0,"►","")</f>
        <v/>
      </c>
      <c r="Q572" s="45"/>
      <c r="R572" s="380" t="str">
        <f>IF(COUNTIF(Q574:Q595,"?")&gt;0,"?",IF(AND(S572="◄",T572="►"),"◄►",IF(S572="◄","◄",IF(T572="►","►",""))))</f>
        <v>◄</v>
      </c>
      <c r="S572" s="43" t="str">
        <f>IF(SUM(S574:S594)+1=ROWS(S574:S594)-COUNTIF(S574:S594,"-"),"","◄")</f>
        <v>◄</v>
      </c>
      <c r="T572" s="42" t="str">
        <f>IF(SUM(T574:T594)&gt;0,"►","")</f>
        <v/>
      </c>
      <c r="U572" s="61">
        <f>ROWS(U574:U595)-1</f>
        <v>21</v>
      </c>
      <c r="V572" s="41">
        <f>SUM(V574:V595)-V595</f>
        <v>0</v>
      </c>
      <c r="W572" s="94" t="s">
        <v>51</v>
      </c>
      <c r="X572" s="93"/>
      <c r="Y572" s="41">
        <f>SUM(Y574:Y595)-Y595</f>
        <v>0</v>
      </c>
      <c r="Z572" s="94" t="s">
        <v>51</v>
      </c>
      <c r="AA572" s="93"/>
      <c r="AB572" s="5" t="s">
        <v>0</v>
      </c>
      <c r="AC572" s="379"/>
    </row>
    <row r="573" spans="1:64" ht="16.2" customHeight="1" x14ac:dyDescent="0.25">
      <c r="A573" s="365"/>
      <c r="B573" s="14"/>
      <c r="C573" s="95"/>
      <c r="D573" s="12"/>
      <c r="E573" s="12"/>
      <c r="F573" s="364"/>
      <c r="G573" s="10"/>
      <c r="H573" s="100" t="s">
        <v>3306</v>
      </c>
      <c r="I573" s="99"/>
      <c r="J573" s="99"/>
      <c r="K573" s="363"/>
      <c r="L573" s="6"/>
      <c r="M573" s="97"/>
      <c r="N573" s="380"/>
      <c r="O573" s="393"/>
      <c r="P573" s="45"/>
      <c r="Q573" s="45"/>
      <c r="R573" s="380"/>
      <c r="S573" s="393"/>
      <c r="T573" s="45"/>
      <c r="U573" s="61"/>
      <c r="V573" s="392"/>
      <c r="W573" s="94"/>
      <c r="X573" s="93"/>
      <c r="Y573" s="392"/>
      <c r="Z573" s="94"/>
      <c r="AA573" s="93"/>
      <c r="AB573" s="5"/>
      <c r="AC573" s="379"/>
    </row>
    <row r="574" spans="1:64" s="283" customFormat="1" ht="13.8" x14ac:dyDescent="0.25">
      <c r="A574" s="413"/>
      <c r="B574" s="37"/>
      <c r="C574" s="377"/>
      <c r="D574" s="391" t="s">
        <v>3307</v>
      </c>
      <c r="E574" s="390"/>
      <c r="F574" s="374" t="s">
        <v>1481</v>
      </c>
      <c r="G574" s="373">
        <v>1</v>
      </c>
      <c r="H574" s="372" t="s">
        <v>3308</v>
      </c>
      <c r="I574" s="31" t="s">
        <v>1478</v>
      </c>
      <c r="J574" s="30"/>
      <c r="K574" s="30"/>
      <c r="L574" s="29"/>
      <c r="M574" s="371" t="str">
        <f t="shared" ref="M574:M594" si="228">IF(N574="?","?","")</f>
        <v/>
      </c>
      <c r="N574" s="371" t="str">
        <f t="shared" ref="N574:N594" si="229">IF(AND(O574="",P574&gt;0),"?",IF(O574="","◄",IF(P574&gt;=1,"►","")))</f>
        <v>◄</v>
      </c>
      <c r="O574" s="56"/>
      <c r="P574" s="54"/>
      <c r="Q574" s="371" t="str">
        <f t="shared" ref="Q574:Q594" si="230">IF(R574="?","?","")</f>
        <v/>
      </c>
      <c r="R574" s="371" t="str">
        <f t="shared" ref="R574:R594" si="231">IF(AND(S574="",T574&gt;0),"?",IF(S574="","◄",IF(T574&gt;=1,"►","")))</f>
        <v>◄</v>
      </c>
      <c r="S574" s="55"/>
      <c r="T574" s="54"/>
      <c r="U574" s="370"/>
      <c r="V574" s="52"/>
      <c r="W574" s="369">
        <f t="shared" ref="W574:W594" si="232">(O574*V574)</f>
        <v>0</v>
      </c>
      <c r="X574" s="368">
        <f t="shared" ref="X574:X594" si="233">(P574*W574)</f>
        <v>0</v>
      </c>
      <c r="Y574" s="49"/>
      <c r="Z574" s="367">
        <f t="shared" ref="Z574:Z594" si="234">(S574*Y574)</f>
        <v>0</v>
      </c>
      <c r="AA574" s="366">
        <f t="shared" ref="AA574:AA594" si="235">(T574*Z574)</f>
        <v>0</v>
      </c>
      <c r="AB574" s="16" t="s">
        <v>0</v>
      </c>
      <c r="AC574" s="1"/>
      <c r="AD574" s="1"/>
      <c r="AE574" s="1"/>
      <c r="AF574" s="1"/>
      <c r="AG574" s="284"/>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row>
    <row r="575" spans="1:64" s="283" customFormat="1" ht="13.8" x14ac:dyDescent="0.25">
      <c r="A575" s="413"/>
      <c r="B575" s="37"/>
      <c r="C575" s="377"/>
      <c r="D575" s="391" t="s">
        <v>3309</v>
      </c>
      <c r="E575" s="390"/>
      <c r="F575" s="374" t="s">
        <v>1481</v>
      </c>
      <c r="G575" s="373">
        <v>2</v>
      </c>
      <c r="H575" s="372" t="s">
        <v>3310</v>
      </c>
      <c r="I575" s="31" t="s">
        <v>1477</v>
      </c>
      <c r="J575" s="30"/>
      <c r="K575" s="30"/>
      <c r="L575" s="29"/>
      <c r="M575" s="371" t="str">
        <f t="shared" si="228"/>
        <v/>
      </c>
      <c r="N575" s="371" t="str">
        <f t="shared" si="229"/>
        <v>◄</v>
      </c>
      <c r="O575" s="56"/>
      <c r="P575" s="54"/>
      <c r="Q575" s="371" t="str">
        <f t="shared" si="230"/>
        <v/>
      </c>
      <c r="R575" s="371" t="str">
        <f t="shared" si="231"/>
        <v>◄</v>
      </c>
      <c r="S575" s="55"/>
      <c r="T575" s="54"/>
      <c r="U575" s="370"/>
      <c r="V575" s="52"/>
      <c r="W575" s="369">
        <f t="shared" si="232"/>
        <v>0</v>
      </c>
      <c r="X575" s="368">
        <f t="shared" si="233"/>
        <v>0</v>
      </c>
      <c r="Y575" s="49"/>
      <c r="Z575" s="367">
        <f t="shared" si="234"/>
        <v>0</v>
      </c>
      <c r="AA575" s="366">
        <f t="shared" si="235"/>
        <v>0</v>
      </c>
      <c r="AB575" s="16" t="s">
        <v>0</v>
      </c>
      <c r="AC575" s="1"/>
      <c r="AD575" s="1"/>
      <c r="AE575" s="1"/>
      <c r="AF575" s="1"/>
      <c r="AG575" s="284"/>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row>
    <row r="576" spans="1:64" s="283" customFormat="1" ht="13.8" x14ac:dyDescent="0.25">
      <c r="A576" s="413"/>
      <c r="B576" s="37"/>
      <c r="C576" s="377"/>
      <c r="D576" s="391" t="s">
        <v>3311</v>
      </c>
      <c r="E576" s="390"/>
      <c r="F576" s="374" t="s">
        <v>1481</v>
      </c>
      <c r="G576" s="373">
        <v>3</v>
      </c>
      <c r="H576" s="372" t="s">
        <v>3312</v>
      </c>
      <c r="I576" s="31" t="s">
        <v>1476</v>
      </c>
      <c r="J576" s="30"/>
      <c r="K576" s="30"/>
      <c r="L576" s="29"/>
      <c r="M576" s="371" t="str">
        <f t="shared" si="228"/>
        <v/>
      </c>
      <c r="N576" s="371" t="str">
        <f t="shared" si="229"/>
        <v>◄</v>
      </c>
      <c r="O576" s="56"/>
      <c r="P576" s="54"/>
      <c r="Q576" s="371" t="str">
        <f t="shared" si="230"/>
        <v/>
      </c>
      <c r="R576" s="371" t="str">
        <f t="shared" si="231"/>
        <v>◄</v>
      </c>
      <c r="S576" s="55"/>
      <c r="T576" s="54"/>
      <c r="U576" s="370"/>
      <c r="V576" s="52"/>
      <c r="W576" s="369">
        <f t="shared" si="232"/>
        <v>0</v>
      </c>
      <c r="X576" s="368">
        <f t="shared" si="233"/>
        <v>0</v>
      </c>
      <c r="Y576" s="49"/>
      <c r="Z576" s="367">
        <f t="shared" si="234"/>
        <v>0</v>
      </c>
      <c r="AA576" s="366">
        <f t="shared" si="235"/>
        <v>0</v>
      </c>
      <c r="AB576" s="16" t="s">
        <v>0</v>
      </c>
      <c r="AC576" s="1"/>
      <c r="AD576" s="1"/>
      <c r="AE576" s="1"/>
      <c r="AF576" s="1"/>
      <c r="AG576" s="284"/>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row>
    <row r="577" spans="1:64" s="283" customFormat="1" ht="13.8" x14ac:dyDescent="0.25">
      <c r="A577" s="413"/>
      <c r="B577" s="37"/>
      <c r="C577" s="377"/>
      <c r="D577" s="391" t="s">
        <v>3313</v>
      </c>
      <c r="E577" s="390"/>
      <c r="F577" s="374" t="s">
        <v>1481</v>
      </c>
      <c r="G577" s="373">
        <v>4</v>
      </c>
      <c r="H577" s="372" t="s">
        <v>3314</v>
      </c>
      <c r="I577" s="31" t="s">
        <v>1475</v>
      </c>
      <c r="J577" s="30"/>
      <c r="K577" s="30"/>
      <c r="L577" s="29"/>
      <c r="M577" s="371" t="str">
        <f t="shared" si="228"/>
        <v/>
      </c>
      <c r="N577" s="371" t="str">
        <f t="shared" si="229"/>
        <v>◄</v>
      </c>
      <c r="O577" s="56"/>
      <c r="P577" s="54"/>
      <c r="Q577" s="371" t="str">
        <f t="shared" si="230"/>
        <v/>
      </c>
      <c r="R577" s="371" t="str">
        <f t="shared" si="231"/>
        <v>◄</v>
      </c>
      <c r="S577" s="55"/>
      <c r="T577" s="54"/>
      <c r="U577" s="370"/>
      <c r="V577" s="52"/>
      <c r="W577" s="369">
        <f t="shared" si="232"/>
        <v>0</v>
      </c>
      <c r="X577" s="368">
        <f t="shared" si="233"/>
        <v>0</v>
      </c>
      <c r="Y577" s="49"/>
      <c r="Z577" s="367">
        <f t="shared" si="234"/>
        <v>0</v>
      </c>
      <c r="AA577" s="366">
        <f t="shared" si="235"/>
        <v>0</v>
      </c>
      <c r="AB577" s="16" t="s">
        <v>0</v>
      </c>
      <c r="AC577" s="1"/>
      <c r="AD577" s="1"/>
      <c r="AE577" s="1"/>
      <c r="AF577" s="1"/>
      <c r="AG577" s="284"/>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row>
    <row r="578" spans="1:64" s="283" customFormat="1" ht="13.8" x14ac:dyDescent="0.25">
      <c r="A578" s="413"/>
      <c r="B578" s="37"/>
      <c r="C578" s="377"/>
      <c r="D578" s="391" t="s">
        <v>3315</v>
      </c>
      <c r="E578" s="390"/>
      <c r="F578" s="374" t="s">
        <v>1481</v>
      </c>
      <c r="G578" s="373">
        <v>5</v>
      </c>
      <c r="H578" s="372" t="s">
        <v>3316</v>
      </c>
      <c r="I578" s="31" t="s">
        <v>1474</v>
      </c>
      <c r="J578" s="30"/>
      <c r="K578" s="30"/>
      <c r="L578" s="29"/>
      <c r="M578" s="371" t="str">
        <f t="shared" si="228"/>
        <v/>
      </c>
      <c r="N578" s="371" t="str">
        <f t="shared" si="229"/>
        <v>◄</v>
      </c>
      <c r="O578" s="56"/>
      <c r="P578" s="54"/>
      <c r="Q578" s="371" t="str">
        <f t="shared" si="230"/>
        <v/>
      </c>
      <c r="R578" s="371" t="str">
        <f t="shared" si="231"/>
        <v>◄</v>
      </c>
      <c r="S578" s="55"/>
      <c r="T578" s="54"/>
      <c r="U578" s="370"/>
      <c r="V578" s="52"/>
      <c r="W578" s="369">
        <f t="shared" si="232"/>
        <v>0</v>
      </c>
      <c r="X578" s="368">
        <f t="shared" si="233"/>
        <v>0</v>
      </c>
      <c r="Y578" s="49"/>
      <c r="Z578" s="367">
        <f t="shared" si="234"/>
        <v>0</v>
      </c>
      <c r="AA578" s="366">
        <f t="shared" si="235"/>
        <v>0</v>
      </c>
      <c r="AB578" s="16" t="s">
        <v>0</v>
      </c>
      <c r="AC578" s="1"/>
      <c r="AD578" s="1"/>
      <c r="AE578" s="1"/>
      <c r="AF578" s="1"/>
      <c r="AG578" s="284"/>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row>
    <row r="579" spans="1:64" s="283" customFormat="1" ht="13.8" x14ac:dyDescent="0.25">
      <c r="A579" s="413"/>
      <c r="B579" s="37"/>
      <c r="C579" s="377"/>
      <c r="D579" s="391" t="s">
        <v>3317</v>
      </c>
      <c r="E579" s="390"/>
      <c r="F579" s="374" t="s">
        <v>1481</v>
      </c>
      <c r="G579" s="373">
        <v>6</v>
      </c>
      <c r="H579" s="372" t="s">
        <v>3318</v>
      </c>
      <c r="I579" s="31" t="s">
        <v>1473</v>
      </c>
      <c r="J579" s="30"/>
      <c r="K579" s="30"/>
      <c r="L579" s="29"/>
      <c r="M579" s="371" t="str">
        <f t="shared" si="228"/>
        <v/>
      </c>
      <c r="N579" s="371" t="str">
        <f t="shared" si="229"/>
        <v>◄</v>
      </c>
      <c r="O579" s="56"/>
      <c r="P579" s="54"/>
      <c r="Q579" s="371" t="str">
        <f t="shared" si="230"/>
        <v/>
      </c>
      <c r="R579" s="371" t="str">
        <f t="shared" si="231"/>
        <v>◄</v>
      </c>
      <c r="S579" s="55"/>
      <c r="T579" s="54"/>
      <c r="U579" s="370"/>
      <c r="V579" s="52"/>
      <c r="W579" s="369">
        <f t="shared" si="232"/>
        <v>0</v>
      </c>
      <c r="X579" s="368">
        <f t="shared" si="233"/>
        <v>0</v>
      </c>
      <c r="Y579" s="49"/>
      <c r="Z579" s="367">
        <f t="shared" si="234"/>
        <v>0</v>
      </c>
      <c r="AA579" s="366">
        <f t="shared" si="235"/>
        <v>0</v>
      </c>
      <c r="AB579" s="16" t="s">
        <v>0</v>
      </c>
      <c r="AC579" s="1"/>
      <c r="AD579" s="1"/>
      <c r="AE579" s="1"/>
      <c r="AF579" s="1"/>
      <c r="AG579" s="284"/>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row>
    <row r="580" spans="1:64" s="283" customFormat="1" ht="13.8" x14ac:dyDescent="0.25">
      <c r="A580" s="413"/>
      <c r="B580" s="37"/>
      <c r="C580" s="377"/>
      <c r="D580" s="391" t="s">
        <v>3319</v>
      </c>
      <c r="E580" s="390"/>
      <c r="F580" s="374" t="s">
        <v>1481</v>
      </c>
      <c r="G580" s="373">
        <v>7</v>
      </c>
      <c r="H580" s="372" t="s">
        <v>3320</v>
      </c>
      <c r="I580" s="31"/>
      <c r="J580" s="30"/>
      <c r="K580" s="30"/>
      <c r="L580" s="29"/>
      <c r="M580" s="371" t="str">
        <f t="shared" si="228"/>
        <v/>
      </c>
      <c r="N580" s="371" t="str">
        <f t="shared" si="229"/>
        <v>◄</v>
      </c>
      <c r="O580" s="56"/>
      <c r="P580" s="54"/>
      <c r="Q580" s="371" t="str">
        <f t="shared" si="230"/>
        <v/>
      </c>
      <c r="R580" s="371" t="str">
        <f t="shared" si="231"/>
        <v>◄</v>
      </c>
      <c r="S580" s="55"/>
      <c r="T580" s="54"/>
      <c r="U580" s="370"/>
      <c r="V580" s="52"/>
      <c r="W580" s="369">
        <f t="shared" si="232"/>
        <v>0</v>
      </c>
      <c r="X580" s="368">
        <f t="shared" si="233"/>
        <v>0</v>
      </c>
      <c r="Y580" s="49"/>
      <c r="Z580" s="367">
        <f t="shared" si="234"/>
        <v>0</v>
      </c>
      <c r="AA580" s="366">
        <f t="shared" si="235"/>
        <v>0</v>
      </c>
      <c r="AB580" s="16" t="s">
        <v>0</v>
      </c>
      <c r="AC580" s="1"/>
      <c r="AD580" s="1"/>
      <c r="AE580" s="1"/>
      <c r="AF580" s="1"/>
      <c r="AG580" s="284"/>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row>
    <row r="581" spans="1:64" s="283" customFormat="1" ht="13.8" x14ac:dyDescent="0.25">
      <c r="A581" s="413"/>
      <c r="B581" s="37"/>
      <c r="C581" s="377"/>
      <c r="D581" s="391" t="s">
        <v>3321</v>
      </c>
      <c r="E581" s="390"/>
      <c r="F581" s="374" t="s">
        <v>1481</v>
      </c>
      <c r="G581" s="373">
        <v>8</v>
      </c>
      <c r="H581" s="372" t="s">
        <v>3322</v>
      </c>
      <c r="I581" s="31"/>
      <c r="J581" s="30"/>
      <c r="K581" s="30"/>
      <c r="L581" s="29"/>
      <c r="M581" s="371" t="str">
        <f t="shared" si="228"/>
        <v/>
      </c>
      <c r="N581" s="371" t="str">
        <f t="shared" si="229"/>
        <v>◄</v>
      </c>
      <c r="O581" s="56"/>
      <c r="P581" s="54"/>
      <c r="Q581" s="371" t="str">
        <f t="shared" si="230"/>
        <v/>
      </c>
      <c r="R581" s="371" t="str">
        <f t="shared" si="231"/>
        <v>◄</v>
      </c>
      <c r="S581" s="55"/>
      <c r="T581" s="54"/>
      <c r="U581" s="370"/>
      <c r="V581" s="52"/>
      <c r="W581" s="369">
        <f t="shared" si="232"/>
        <v>0</v>
      </c>
      <c r="X581" s="368">
        <f t="shared" si="233"/>
        <v>0</v>
      </c>
      <c r="Y581" s="49"/>
      <c r="Z581" s="367">
        <f t="shared" si="234"/>
        <v>0</v>
      </c>
      <c r="AA581" s="366">
        <f t="shared" si="235"/>
        <v>0</v>
      </c>
      <c r="AB581" s="16" t="s">
        <v>0</v>
      </c>
      <c r="AC581" s="1"/>
      <c r="AD581" s="1"/>
      <c r="AE581" s="1"/>
      <c r="AF581" s="1"/>
      <c r="AG581" s="284"/>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row>
    <row r="582" spans="1:64" s="283" customFormat="1" ht="13.8" x14ac:dyDescent="0.25">
      <c r="A582" s="413"/>
      <c r="B582" s="37"/>
      <c r="C582" s="377"/>
      <c r="D582" s="391" t="s">
        <v>3323</v>
      </c>
      <c r="E582" s="390"/>
      <c r="F582" s="374" t="s">
        <v>1481</v>
      </c>
      <c r="G582" s="373">
        <v>9</v>
      </c>
      <c r="H582" s="372" t="s">
        <v>3324</v>
      </c>
      <c r="I582" s="31"/>
      <c r="J582" s="30"/>
      <c r="K582" s="30"/>
      <c r="L582" s="29"/>
      <c r="M582" s="371" t="str">
        <f t="shared" si="228"/>
        <v/>
      </c>
      <c r="N582" s="371" t="str">
        <f t="shared" si="229"/>
        <v>◄</v>
      </c>
      <c r="O582" s="56"/>
      <c r="P582" s="54"/>
      <c r="Q582" s="371" t="str">
        <f t="shared" si="230"/>
        <v/>
      </c>
      <c r="R582" s="371" t="str">
        <f t="shared" si="231"/>
        <v>◄</v>
      </c>
      <c r="S582" s="55"/>
      <c r="T582" s="54"/>
      <c r="U582" s="370"/>
      <c r="V582" s="52"/>
      <c r="W582" s="369">
        <f t="shared" si="232"/>
        <v>0</v>
      </c>
      <c r="X582" s="368">
        <f t="shared" si="233"/>
        <v>0</v>
      </c>
      <c r="Y582" s="49"/>
      <c r="Z582" s="367">
        <f t="shared" si="234"/>
        <v>0</v>
      </c>
      <c r="AA582" s="366">
        <f t="shared" si="235"/>
        <v>0</v>
      </c>
      <c r="AB582" s="16" t="s">
        <v>0</v>
      </c>
      <c r="AC582" s="1"/>
      <c r="AD582" s="1"/>
      <c r="AE582" s="1"/>
      <c r="AF582" s="1"/>
      <c r="AG582" s="284"/>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row>
    <row r="583" spans="1:64" s="283" customFormat="1" ht="13.8" x14ac:dyDescent="0.25">
      <c r="A583" s="413"/>
      <c r="B583" s="37"/>
      <c r="C583" s="377"/>
      <c r="D583" s="391" t="s">
        <v>3325</v>
      </c>
      <c r="E583" s="390"/>
      <c r="F583" s="374" t="s">
        <v>1481</v>
      </c>
      <c r="G583" s="373">
        <v>10</v>
      </c>
      <c r="H583" s="372" t="s">
        <v>3326</v>
      </c>
      <c r="I583" s="31"/>
      <c r="J583" s="30"/>
      <c r="K583" s="30"/>
      <c r="L583" s="29"/>
      <c r="M583" s="371" t="str">
        <f t="shared" si="228"/>
        <v/>
      </c>
      <c r="N583" s="371" t="str">
        <f t="shared" si="229"/>
        <v>◄</v>
      </c>
      <c r="O583" s="56"/>
      <c r="P583" s="54"/>
      <c r="Q583" s="371" t="str">
        <f t="shared" si="230"/>
        <v/>
      </c>
      <c r="R583" s="371" t="str">
        <f t="shared" si="231"/>
        <v>◄</v>
      </c>
      <c r="S583" s="55"/>
      <c r="T583" s="54"/>
      <c r="U583" s="370"/>
      <c r="V583" s="52"/>
      <c r="W583" s="369">
        <f t="shared" si="232"/>
        <v>0</v>
      </c>
      <c r="X583" s="368">
        <f t="shared" si="233"/>
        <v>0</v>
      </c>
      <c r="Y583" s="49"/>
      <c r="Z583" s="367">
        <f t="shared" si="234"/>
        <v>0</v>
      </c>
      <c r="AA583" s="366">
        <f t="shared" si="235"/>
        <v>0</v>
      </c>
      <c r="AB583" s="16" t="s">
        <v>0</v>
      </c>
      <c r="AC583" s="1"/>
      <c r="AD583" s="1"/>
      <c r="AE583" s="1"/>
      <c r="AF583" s="1"/>
      <c r="AG583" s="284"/>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row>
    <row r="584" spans="1:64" s="283" customFormat="1" ht="13.8" x14ac:dyDescent="0.25">
      <c r="A584" s="413"/>
      <c r="B584" s="37"/>
      <c r="C584" s="377"/>
      <c r="D584" s="391" t="s">
        <v>3327</v>
      </c>
      <c r="E584" s="390"/>
      <c r="F584" s="374" t="s">
        <v>1481</v>
      </c>
      <c r="G584" s="373">
        <v>20</v>
      </c>
      <c r="H584" s="372" t="s">
        <v>3328</v>
      </c>
      <c r="I584" s="31"/>
      <c r="J584" s="30"/>
      <c r="K584" s="30"/>
      <c r="L584" s="29"/>
      <c r="M584" s="371" t="str">
        <f t="shared" si="228"/>
        <v/>
      </c>
      <c r="N584" s="371" t="str">
        <f t="shared" si="229"/>
        <v>◄</v>
      </c>
      <c r="O584" s="56"/>
      <c r="P584" s="54"/>
      <c r="Q584" s="371" t="str">
        <f t="shared" si="230"/>
        <v/>
      </c>
      <c r="R584" s="371" t="str">
        <f t="shared" si="231"/>
        <v>◄</v>
      </c>
      <c r="S584" s="55"/>
      <c r="T584" s="54"/>
      <c r="U584" s="370"/>
      <c r="V584" s="52"/>
      <c r="W584" s="369">
        <f t="shared" si="232"/>
        <v>0</v>
      </c>
      <c r="X584" s="368">
        <f t="shared" si="233"/>
        <v>0</v>
      </c>
      <c r="Y584" s="49"/>
      <c r="Z584" s="367">
        <f t="shared" si="234"/>
        <v>0</v>
      </c>
      <c r="AA584" s="366">
        <f t="shared" si="235"/>
        <v>0</v>
      </c>
      <c r="AB584" s="16" t="s">
        <v>0</v>
      </c>
      <c r="AC584" s="1"/>
      <c r="AD584" s="1"/>
      <c r="AE584" s="1"/>
      <c r="AF584" s="1"/>
      <c r="AG584" s="284"/>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row>
    <row r="585" spans="1:64" s="283" customFormat="1" ht="13.8" x14ac:dyDescent="0.25">
      <c r="A585" s="413"/>
      <c r="B585" s="37"/>
      <c r="C585" s="377"/>
      <c r="D585" s="391" t="s">
        <v>3329</v>
      </c>
      <c r="E585" s="390"/>
      <c r="F585" s="374" t="s">
        <v>1481</v>
      </c>
      <c r="G585" s="373">
        <v>30</v>
      </c>
      <c r="H585" s="372" t="s">
        <v>3330</v>
      </c>
      <c r="I585" s="31"/>
      <c r="J585" s="30"/>
      <c r="K585" s="30"/>
      <c r="L585" s="29"/>
      <c r="M585" s="371" t="str">
        <f t="shared" si="228"/>
        <v/>
      </c>
      <c r="N585" s="371" t="str">
        <f t="shared" si="229"/>
        <v>◄</v>
      </c>
      <c r="O585" s="56"/>
      <c r="P585" s="54"/>
      <c r="Q585" s="371" t="str">
        <f t="shared" si="230"/>
        <v/>
      </c>
      <c r="R585" s="371" t="str">
        <f t="shared" si="231"/>
        <v>◄</v>
      </c>
      <c r="S585" s="55"/>
      <c r="T585" s="54"/>
      <c r="U585" s="370"/>
      <c r="V585" s="52"/>
      <c r="W585" s="369">
        <f t="shared" si="232"/>
        <v>0</v>
      </c>
      <c r="X585" s="368">
        <f t="shared" si="233"/>
        <v>0</v>
      </c>
      <c r="Y585" s="49"/>
      <c r="Z585" s="367">
        <f t="shared" si="234"/>
        <v>0</v>
      </c>
      <c r="AA585" s="366">
        <f t="shared" si="235"/>
        <v>0</v>
      </c>
      <c r="AB585" s="16" t="s">
        <v>0</v>
      </c>
      <c r="AC585" s="1"/>
      <c r="AD585" s="1"/>
      <c r="AE585" s="1"/>
      <c r="AF585" s="1"/>
      <c r="AG585" s="284"/>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row>
    <row r="586" spans="1:64" s="283" customFormat="1" ht="13.8" x14ac:dyDescent="0.25">
      <c r="A586" s="413"/>
      <c r="B586" s="37"/>
      <c r="C586" s="377"/>
      <c r="D586" s="391" t="s">
        <v>3331</v>
      </c>
      <c r="E586" s="390"/>
      <c r="F586" s="374" t="s">
        <v>1481</v>
      </c>
      <c r="G586" s="373">
        <v>40</v>
      </c>
      <c r="H586" s="372" t="s">
        <v>3332</v>
      </c>
      <c r="I586" s="31"/>
      <c r="J586" s="30"/>
      <c r="K586" s="30"/>
      <c r="L586" s="29"/>
      <c r="M586" s="371" t="str">
        <f t="shared" si="228"/>
        <v/>
      </c>
      <c r="N586" s="371" t="str">
        <f t="shared" si="229"/>
        <v>◄</v>
      </c>
      <c r="O586" s="56"/>
      <c r="P586" s="54"/>
      <c r="Q586" s="371" t="str">
        <f t="shared" si="230"/>
        <v/>
      </c>
      <c r="R586" s="371" t="str">
        <f t="shared" si="231"/>
        <v>◄</v>
      </c>
      <c r="S586" s="55"/>
      <c r="T586" s="54"/>
      <c r="U586" s="370"/>
      <c r="V586" s="52"/>
      <c r="W586" s="369">
        <f t="shared" si="232"/>
        <v>0</v>
      </c>
      <c r="X586" s="368">
        <f t="shared" si="233"/>
        <v>0</v>
      </c>
      <c r="Y586" s="49"/>
      <c r="Z586" s="367">
        <f t="shared" si="234"/>
        <v>0</v>
      </c>
      <c r="AA586" s="366">
        <f t="shared" si="235"/>
        <v>0</v>
      </c>
      <c r="AB586" s="16" t="s">
        <v>0</v>
      </c>
      <c r="AC586" s="1"/>
      <c r="AD586" s="1"/>
      <c r="AE586" s="1"/>
      <c r="AF586" s="1"/>
      <c r="AG586" s="284"/>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row>
    <row r="587" spans="1:64" s="283" customFormat="1" ht="13.8" x14ac:dyDescent="0.25">
      <c r="A587" s="413"/>
      <c r="B587" s="37"/>
      <c r="C587" s="377"/>
      <c r="D587" s="391" t="s">
        <v>3333</v>
      </c>
      <c r="E587" s="390"/>
      <c r="F587" s="374" t="s">
        <v>1481</v>
      </c>
      <c r="G587" s="373">
        <v>50</v>
      </c>
      <c r="H587" s="372" t="s">
        <v>3334</v>
      </c>
      <c r="I587" s="31"/>
      <c r="J587" s="30"/>
      <c r="K587" s="30"/>
      <c r="L587" s="29"/>
      <c r="M587" s="371" t="str">
        <f t="shared" si="228"/>
        <v/>
      </c>
      <c r="N587" s="371" t="str">
        <f t="shared" si="229"/>
        <v>◄</v>
      </c>
      <c r="O587" s="56"/>
      <c r="P587" s="54"/>
      <c r="Q587" s="371" t="str">
        <f t="shared" si="230"/>
        <v/>
      </c>
      <c r="R587" s="371" t="str">
        <f t="shared" si="231"/>
        <v>◄</v>
      </c>
      <c r="S587" s="55"/>
      <c r="T587" s="54"/>
      <c r="U587" s="370"/>
      <c r="V587" s="52"/>
      <c r="W587" s="369">
        <f t="shared" si="232"/>
        <v>0</v>
      </c>
      <c r="X587" s="368">
        <f t="shared" si="233"/>
        <v>0</v>
      </c>
      <c r="Y587" s="49"/>
      <c r="Z587" s="367">
        <f t="shared" si="234"/>
        <v>0</v>
      </c>
      <c r="AA587" s="366">
        <f t="shared" si="235"/>
        <v>0</v>
      </c>
      <c r="AB587" s="16" t="s">
        <v>0</v>
      </c>
      <c r="AC587" s="1"/>
      <c r="AD587" s="1"/>
      <c r="AE587" s="1"/>
      <c r="AF587" s="1"/>
      <c r="AG587" s="284"/>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row>
    <row r="588" spans="1:64" s="283" customFormat="1" ht="13.8" x14ac:dyDescent="0.25">
      <c r="A588" s="413"/>
      <c r="B588" s="37"/>
      <c r="C588" s="377"/>
      <c r="D588" s="391" t="s">
        <v>3335</v>
      </c>
      <c r="E588" s="390"/>
      <c r="F588" s="374" t="s">
        <v>1481</v>
      </c>
      <c r="G588" s="373">
        <v>60</v>
      </c>
      <c r="H588" s="372" t="s">
        <v>3336</v>
      </c>
      <c r="I588" s="31"/>
      <c r="J588" s="30"/>
      <c r="K588" s="30"/>
      <c r="L588" s="29"/>
      <c r="M588" s="371" t="str">
        <f t="shared" si="228"/>
        <v/>
      </c>
      <c r="N588" s="371" t="str">
        <f t="shared" si="229"/>
        <v>◄</v>
      </c>
      <c r="O588" s="56"/>
      <c r="P588" s="54"/>
      <c r="Q588" s="371" t="str">
        <f t="shared" si="230"/>
        <v/>
      </c>
      <c r="R588" s="371" t="str">
        <f t="shared" si="231"/>
        <v>◄</v>
      </c>
      <c r="S588" s="55"/>
      <c r="T588" s="54"/>
      <c r="U588" s="370"/>
      <c r="V588" s="52"/>
      <c r="W588" s="369">
        <f t="shared" si="232"/>
        <v>0</v>
      </c>
      <c r="X588" s="368">
        <f t="shared" si="233"/>
        <v>0</v>
      </c>
      <c r="Y588" s="49"/>
      <c r="Z588" s="367">
        <f t="shared" si="234"/>
        <v>0</v>
      </c>
      <c r="AA588" s="366">
        <f t="shared" si="235"/>
        <v>0</v>
      </c>
      <c r="AB588" s="16" t="s">
        <v>0</v>
      </c>
      <c r="AC588" s="1"/>
      <c r="AD588" s="1"/>
      <c r="AE588" s="1"/>
      <c r="AF588" s="1"/>
      <c r="AG588" s="284"/>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row>
    <row r="589" spans="1:64" s="283" customFormat="1" ht="13.8" x14ac:dyDescent="0.25">
      <c r="A589" s="413"/>
      <c r="B589" s="37"/>
      <c r="C589" s="377"/>
      <c r="D589" s="391" t="s">
        <v>3337</v>
      </c>
      <c r="E589" s="390"/>
      <c r="F589" s="374" t="s">
        <v>1481</v>
      </c>
      <c r="G589" s="373">
        <v>70</v>
      </c>
      <c r="H589" s="372" t="s">
        <v>3338</v>
      </c>
      <c r="I589" s="31"/>
      <c r="J589" s="30"/>
      <c r="K589" s="30"/>
      <c r="L589" s="29"/>
      <c r="M589" s="371" t="str">
        <f t="shared" si="228"/>
        <v/>
      </c>
      <c r="N589" s="371" t="str">
        <f t="shared" si="229"/>
        <v>◄</v>
      </c>
      <c r="O589" s="56"/>
      <c r="P589" s="54"/>
      <c r="Q589" s="371" t="str">
        <f t="shared" si="230"/>
        <v/>
      </c>
      <c r="R589" s="371" t="str">
        <f t="shared" si="231"/>
        <v>◄</v>
      </c>
      <c r="S589" s="55"/>
      <c r="T589" s="54"/>
      <c r="U589" s="370"/>
      <c r="V589" s="52"/>
      <c r="W589" s="369">
        <f t="shared" si="232"/>
        <v>0</v>
      </c>
      <c r="X589" s="368">
        <f t="shared" si="233"/>
        <v>0</v>
      </c>
      <c r="Y589" s="49"/>
      <c r="Z589" s="367">
        <f t="shared" si="234"/>
        <v>0</v>
      </c>
      <c r="AA589" s="366">
        <f t="shared" si="235"/>
        <v>0</v>
      </c>
      <c r="AB589" s="16" t="s">
        <v>0</v>
      </c>
      <c r="AC589" s="1"/>
      <c r="AD589" s="1"/>
      <c r="AE589" s="1"/>
      <c r="AF589" s="1"/>
      <c r="AG589" s="284"/>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row>
    <row r="590" spans="1:64" s="283" customFormat="1" ht="13.8" x14ac:dyDescent="0.25">
      <c r="A590" s="413"/>
      <c r="B590" s="37"/>
      <c r="C590" s="377"/>
      <c r="D590" s="391" t="s">
        <v>3339</v>
      </c>
      <c r="E590" s="390"/>
      <c r="F590" s="374" t="s">
        <v>1481</v>
      </c>
      <c r="G590" s="373">
        <v>80</v>
      </c>
      <c r="H590" s="372" t="s">
        <v>3340</v>
      </c>
      <c r="I590" s="31"/>
      <c r="J590" s="30"/>
      <c r="K590" s="30"/>
      <c r="L590" s="29"/>
      <c r="M590" s="371" t="str">
        <f t="shared" si="228"/>
        <v/>
      </c>
      <c r="N590" s="371" t="str">
        <f t="shared" si="229"/>
        <v>◄</v>
      </c>
      <c r="O590" s="56"/>
      <c r="P590" s="54"/>
      <c r="Q590" s="371" t="str">
        <f t="shared" si="230"/>
        <v/>
      </c>
      <c r="R590" s="371" t="str">
        <f t="shared" si="231"/>
        <v>◄</v>
      </c>
      <c r="S590" s="55"/>
      <c r="T590" s="54"/>
      <c r="U590" s="370"/>
      <c r="V590" s="52"/>
      <c r="W590" s="369">
        <f t="shared" si="232"/>
        <v>0</v>
      </c>
      <c r="X590" s="368">
        <f t="shared" si="233"/>
        <v>0</v>
      </c>
      <c r="Y590" s="49"/>
      <c r="Z590" s="367">
        <f t="shared" si="234"/>
        <v>0</v>
      </c>
      <c r="AA590" s="366">
        <f t="shared" si="235"/>
        <v>0</v>
      </c>
      <c r="AB590" s="16" t="s">
        <v>0</v>
      </c>
      <c r="AC590" s="1"/>
      <c r="AD590" s="1"/>
      <c r="AE590" s="1"/>
      <c r="AF590" s="1"/>
      <c r="AG590" s="284"/>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row>
    <row r="591" spans="1:64" s="283" customFormat="1" ht="13.8" x14ac:dyDescent="0.25">
      <c r="A591" s="413"/>
      <c r="B591" s="37"/>
      <c r="C591" s="377"/>
      <c r="D591" s="391" t="s">
        <v>3341</v>
      </c>
      <c r="E591" s="390"/>
      <c r="F591" s="374" t="s">
        <v>1481</v>
      </c>
      <c r="G591" s="373">
        <v>100</v>
      </c>
      <c r="H591" s="372" t="s">
        <v>3342</v>
      </c>
      <c r="I591" s="31"/>
      <c r="J591" s="30"/>
      <c r="K591" s="30"/>
      <c r="L591" s="29"/>
      <c r="M591" s="371" t="str">
        <f t="shared" si="228"/>
        <v/>
      </c>
      <c r="N591" s="371" t="str">
        <f t="shared" si="229"/>
        <v>◄</v>
      </c>
      <c r="O591" s="56"/>
      <c r="P591" s="54"/>
      <c r="Q591" s="371" t="str">
        <f t="shared" si="230"/>
        <v/>
      </c>
      <c r="R591" s="371" t="str">
        <f t="shared" si="231"/>
        <v>◄</v>
      </c>
      <c r="S591" s="55"/>
      <c r="T591" s="54"/>
      <c r="U591" s="370"/>
      <c r="V591" s="52"/>
      <c r="W591" s="369">
        <f t="shared" si="232"/>
        <v>0</v>
      </c>
      <c r="X591" s="368">
        <f t="shared" si="233"/>
        <v>0</v>
      </c>
      <c r="Y591" s="49"/>
      <c r="Z591" s="367">
        <f t="shared" si="234"/>
        <v>0</v>
      </c>
      <c r="AA591" s="366">
        <f t="shared" si="235"/>
        <v>0</v>
      </c>
      <c r="AB591" s="16" t="s">
        <v>0</v>
      </c>
      <c r="AC591" s="1"/>
      <c r="AD591" s="1"/>
      <c r="AE591" s="1"/>
      <c r="AF591" s="1"/>
      <c r="AG591" s="284"/>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row>
    <row r="592" spans="1:64" s="283" customFormat="1" ht="13.8" x14ac:dyDescent="0.25">
      <c r="A592" s="413"/>
      <c r="B592" s="37"/>
      <c r="C592" s="377"/>
      <c r="D592" s="391" t="s">
        <v>3343</v>
      </c>
      <c r="E592" s="390"/>
      <c r="F592" s="374" t="s">
        <v>1481</v>
      </c>
      <c r="G592" s="373">
        <v>200</v>
      </c>
      <c r="H592" s="372" t="s">
        <v>3344</v>
      </c>
      <c r="I592" s="31"/>
      <c r="J592" s="30"/>
      <c r="K592" s="30"/>
      <c r="L592" s="29"/>
      <c r="M592" s="371" t="str">
        <f t="shared" si="228"/>
        <v/>
      </c>
      <c r="N592" s="371" t="str">
        <f t="shared" si="229"/>
        <v>◄</v>
      </c>
      <c r="O592" s="56"/>
      <c r="P592" s="54"/>
      <c r="Q592" s="371" t="str">
        <f t="shared" si="230"/>
        <v/>
      </c>
      <c r="R592" s="371" t="str">
        <f t="shared" si="231"/>
        <v>◄</v>
      </c>
      <c r="S592" s="55"/>
      <c r="T592" s="54"/>
      <c r="U592" s="370"/>
      <c r="V592" s="52"/>
      <c r="W592" s="369">
        <f t="shared" si="232"/>
        <v>0</v>
      </c>
      <c r="X592" s="368">
        <f t="shared" si="233"/>
        <v>0</v>
      </c>
      <c r="Y592" s="49"/>
      <c r="Z592" s="367">
        <f t="shared" si="234"/>
        <v>0</v>
      </c>
      <c r="AA592" s="366">
        <f t="shared" si="235"/>
        <v>0</v>
      </c>
      <c r="AB592" s="16" t="s">
        <v>0</v>
      </c>
      <c r="AC592" s="1"/>
      <c r="AD592" s="1"/>
      <c r="AE592" s="1"/>
      <c r="AF592" s="1"/>
      <c r="AG592" s="284"/>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row>
    <row r="593" spans="1:64" s="283" customFormat="1" ht="13.8" x14ac:dyDescent="0.25">
      <c r="A593" s="413"/>
      <c r="B593" s="37"/>
      <c r="C593" s="377"/>
      <c r="D593" s="391" t="s">
        <v>3345</v>
      </c>
      <c r="E593" s="390"/>
      <c r="F593" s="374" t="s">
        <v>1481</v>
      </c>
      <c r="G593" s="373">
        <v>300</v>
      </c>
      <c r="H593" s="372" t="s">
        <v>3346</v>
      </c>
      <c r="I593" s="31"/>
      <c r="J593" s="30"/>
      <c r="K593" s="30"/>
      <c r="L593" s="29"/>
      <c r="M593" s="371" t="str">
        <f t="shared" si="228"/>
        <v/>
      </c>
      <c r="N593" s="371" t="str">
        <f t="shared" si="229"/>
        <v>◄</v>
      </c>
      <c r="O593" s="56"/>
      <c r="P593" s="54"/>
      <c r="Q593" s="371" t="str">
        <f t="shared" si="230"/>
        <v/>
      </c>
      <c r="R593" s="371" t="str">
        <f t="shared" si="231"/>
        <v>◄</v>
      </c>
      <c r="S593" s="55"/>
      <c r="T593" s="54"/>
      <c r="U593" s="370"/>
      <c r="V593" s="52"/>
      <c r="W593" s="369">
        <f t="shared" si="232"/>
        <v>0</v>
      </c>
      <c r="X593" s="368">
        <f t="shared" si="233"/>
        <v>0</v>
      </c>
      <c r="Y593" s="49"/>
      <c r="Z593" s="367">
        <f t="shared" si="234"/>
        <v>0</v>
      </c>
      <c r="AA593" s="366">
        <f t="shared" si="235"/>
        <v>0</v>
      </c>
      <c r="AB593" s="16" t="s">
        <v>0</v>
      </c>
      <c r="AC593" s="1"/>
      <c r="AD593" s="1"/>
      <c r="AE593" s="1"/>
      <c r="AF593" s="1"/>
      <c r="AG593" s="284"/>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row>
    <row r="594" spans="1:64" s="283" customFormat="1" thickBot="1" x14ac:dyDescent="0.3">
      <c r="A594" s="413"/>
      <c r="B594" s="37"/>
      <c r="C594" s="377"/>
      <c r="D594" s="391" t="s">
        <v>3347</v>
      </c>
      <c r="E594" s="390"/>
      <c r="F594" s="374" t="s">
        <v>1481</v>
      </c>
      <c r="G594" s="373">
        <v>500</v>
      </c>
      <c r="H594" s="372" t="s">
        <v>3348</v>
      </c>
      <c r="I594" s="31"/>
      <c r="J594" s="30"/>
      <c r="K594" s="30"/>
      <c r="L594" s="29"/>
      <c r="M594" s="371" t="str">
        <f t="shared" si="228"/>
        <v/>
      </c>
      <c r="N594" s="371" t="str">
        <f t="shared" si="229"/>
        <v>◄</v>
      </c>
      <c r="O594" s="56"/>
      <c r="P594" s="54"/>
      <c r="Q594" s="371" t="str">
        <f t="shared" si="230"/>
        <v/>
      </c>
      <c r="R594" s="371" t="str">
        <f t="shared" si="231"/>
        <v>◄</v>
      </c>
      <c r="S594" s="55"/>
      <c r="T594" s="54"/>
      <c r="U594" s="370"/>
      <c r="V594" s="52"/>
      <c r="W594" s="369">
        <f t="shared" si="232"/>
        <v>0</v>
      </c>
      <c r="X594" s="368">
        <f t="shared" si="233"/>
        <v>0</v>
      </c>
      <c r="Y594" s="49"/>
      <c r="Z594" s="367">
        <f t="shared" si="234"/>
        <v>0</v>
      </c>
      <c r="AA594" s="366">
        <f t="shared" si="235"/>
        <v>0</v>
      </c>
      <c r="AB594" s="16" t="s">
        <v>0</v>
      </c>
      <c r="AC594" s="1"/>
      <c r="AD594" s="1"/>
      <c r="AE594" s="1"/>
      <c r="AF594" s="1"/>
      <c r="AG594" s="284"/>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row>
    <row r="595" spans="1:64" ht="16.2" customHeight="1" thickTop="1" thickBot="1" x14ac:dyDescent="0.3">
      <c r="A595" s="365"/>
      <c r="B595" s="14">
        <f>ROWS(B596:B610)-1</f>
        <v>14</v>
      </c>
      <c r="C595" s="95" t="s">
        <v>1480</v>
      </c>
      <c r="D595" s="12"/>
      <c r="E595" s="12"/>
      <c r="F595" s="364"/>
      <c r="G595" s="10"/>
      <c r="H595" s="100"/>
      <c r="I595" s="99" t="s">
        <v>1479</v>
      </c>
      <c r="J595" s="99" t="s">
        <v>54</v>
      </c>
      <c r="K595" s="363"/>
      <c r="L595" s="6">
        <v>0</v>
      </c>
      <c r="M595" s="97"/>
      <c r="N595" s="380" t="str">
        <f>IF(COUNTIF(M596:M609,"?")&gt;0,"?",IF(AND(O595="◄",P595="►"),"◄►",IF(O595="◄","◄",IF(P595="►","►",""))))</f>
        <v>◄</v>
      </c>
      <c r="O595" s="43" t="str">
        <f>IF(SUM(O596:O609)+1=ROWS(O596:O609)-COUNTIF(O596:O609,"-"),"","◄")</f>
        <v>◄</v>
      </c>
      <c r="P595" s="42" t="str">
        <f>IF(SUM(P596:P609)&gt;0,"►","")</f>
        <v/>
      </c>
      <c r="Q595" s="45"/>
      <c r="R595" s="380" t="s">
        <v>53</v>
      </c>
      <c r="S595" s="43" t="str">
        <f>IF(SUM(S596:S609)+1=ROWS(S596:S609)-COUNTIF(S596:S609,"-"),"","◄")</f>
        <v>◄</v>
      </c>
      <c r="T595" s="42" t="str">
        <f>IF(SUM(T596:T609)&gt;0,"►","")</f>
        <v/>
      </c>
      <c r="U595" s="61">
        <f>ROWS(U596:U610)-1</f>
        <v>14</v>
      </c>
      <c r="V595" s="41">
        <f>SUM(V596:V610)-V610</f>
        <v>0</v>
      </c>
      <c r="W595" s="94" t="s">
        <v>51</v>
      </c>
      <c r="X595" s="93"/>
      <c r="Y595" s="41">
        <f>SUM(Y596:Y610)-Y610</f>
        <v>0</v>
      </c>
      <c r="Z595" s="94" t="s">
        <v>51</v>
      </c>
      <c r="AA595" s="93"/>
      <c r="AB595" s="5" t="s">
        <v>0</v>
      </c>
      <c r="AC595" s="379"/>
    </row>
    <row r="596" spans="1:64" s="283" customFormat="1" ht="13.8" x14ac:dyDescent="0.25">
      <c r="A596" s="413"/>
      <c r="B596" s="37"/>
      <c r="C596" s="377"/>
      <c r="D596" s="376" t="s">
        <v>3349</v>
      </c>
      <c r="E596" s="375"/>
      <c r="F596" s="374" t="s">
        <v>1479</v>
      </c>
      <c r="G596" s="373">
        <v>3</v>
      </c>
      <c r="H596" s="372" t="s">
        <v>3350</v>
      </c>
      <c r="I596" s="31" t="s">
        <v>1478</v>
      </c>
      <c r="J596" s="30"/>
      <c r="K596" s="30"/>
      <c r="L596" s="29"/>
      <c r="M596" s="371" t="str">
        <f t="shared" ref="M596:M609" si="236">IF(N596="?","?","")</f>
        <v/>
      </c>
      <c r="N596" s="371" t="str">
        <f t="shared" ref="N596:N609" si="237">IF(AND(O596="",P596&gt;0),"?",IF(O596="","◄",IF(P596&gt;=1,"►","")))</f>
        <v>◄</v>
      </c>
      <c r="O596" s="56"/>
      <c r="P596" s="54"/>
      <c r="Q596" s="371" t="str">
        <f t="shared" ref="Q596:Q609" si="238">IF(R596="?","?","")</f>
        <v/>
      </c>
      <c r="R596" s="371" t="str">
        <f t="shared" ref="R596:R609" si="239">IF(AND(S596="",T596&gt;0),"?",IF(S596="","◄",IF(T596&gt;=1,"►","")))</f>
        <v>◄</v>
      </c>
      <c r="S596" s="55"/>
      <c r="T596" s="54"/>
      <c r="U596" s="370"/>
      <c r="V596" s="52"/>
      <c r="W596" s="369">
        <f t="shared" ref="W596:W609" si="240">(O596*V596)</f>
        <v>0</v>
      </c>
      <c r="X596" s="368">
        <f t="shared" ref="X596:X609" si="241">(P596*W596)</f>
        <v>0</v>
      </c>
      <c r="Y596" s="49"/>
      <c r="Z596" s="367">
        <f t="shared" ref="Z596:Z609" si="242">(S596*Y596)</f>
        <v>0</v>
      </c>
      <c r="AA596" s="366">
        <f t="shared" ref="AA596:AA609" si="243">(T596*Z596)</f>
        <v>0</v>
      </c>
      <c r="AB596" s="16" t="s">
        <v>0</v>
      </c>
      <c r="AC596" s="1"/>
      <c r="AD596" s="1"/>
      <c r="AE596" s="1"/>
      <c r="AF596" s="1"/>
      <c r="AG596" s="284"/>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row>
    <row r="597" spans="1:64" s="283" customFormat="1" ht="13.8" x14ac:dyDescent="0.25">
      <c r="A597" s="413"/>
      <c r="B597" s="37"/>
      <c r="C597" s="377"/>
      <c r="D597" s="376" t="s">
        <v>3351</v>
      </c>
      <c r="E597" s="375"/>
      <c r="F597" s="374" t="s">
        <v>1479</v>
      </c>
      <c r="G597" s="373">
        <v>4</v>
      </c>
      <c r="H597" s="372" t="s">
        <v>3352</v>
      </c>
      <c r="I597" s="31" t="s">
        <v>1477</v>
      </c>
      <c r="J597" s="30"/>
      <c r="K597" s="30"/>
      <c r="L597" s="29"/>
      <c r="M597" s="371" t="str">
        <f t="shared" si="236"/>
        <v/>
      </c>
      <c r="N597" s="371" t="str">
        <f t="shared" si="237"/>
        <v>◄</v>
      </c>
      <c r="O597" s="56"/>
      <c r="P597" s="54"/>
      <c r="Q597" s="371" t="str">
        <f t="shared" si="238"/>
        <v/>
      </c>
      <c r="R597" s="371" t="str">
        <f t="shared" si="239"/>
        <v>◄</v>
      </c>
      <c r="S597" s="55"/>
      <c r="T597" s="54"/>
      <c r="U597" s="370"/>
      <c r="V597" s="52"/>
      <c r="W597" s="369">
        <f t="shared" si="240"/>
        <v>0</v>
      </c>
      <c r="X597" s="368">
        <f t="shared" si="241"/>
        <v>0</v>
      </c>
      <c r="Y597" s="49"/>
      <c r="Z597" s="367">
        <f t="shared" si="242"/>
        <v>0</v>
      </c>
      <c r="AA597" s="366">
        <f t="shared" si="243"/>
        <v>0</v>
      </c>
      <c r="AB597" s="16" t="s">
        <v>0</v>
      </c>
      <c r="AC597" s="1"/>
      <c r="AD597" s="1"/>
      <c r="AE597" s="1"/>
      <c r="AF597" s="1"/>
      <c r="AG597" s="284"/>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row>
    <row r="598" spans="1:64" s="283" customFormat="1" ht="13.8" x14ac:dyDescent="0.25">
      <c r="A598" s="413"/>
      <c r="B598" s="37"/>
      <c r="C598" s="377"/>
      <c r="D598" s="376" t="s">
        <v>3353</v>
      </c>
      <c r="E598" s="375"/>
      <c r="F598" s="374" t="s">
        <v>1479</v>
      </c>
      <c r="G598" s="373">
        <v>5</v>
      </c>
      <c r="H598" s="372" t="s">
        <v>3354</v>
      </c>
      <c r="I598" s="31" t="s">
        <v>1476</v>
      </c>
      <c r="J598" s="30"/>
      <c r="K598" s="30"/>
      <c r="L598" s="29"/>
      <c r="M598" s="371" t="str">
        <f t="shared" si="236"/>
        <v/>
      </c>
      <c r="N598" s="371" t="str">
        <f t="shared" si="237"/>
        <v>◄</v>
      </c>
      <c r="O598" s="56"/>
      <c r="P598" s="54"/>
      <c r="Q598" s="371" t="str">
        <f t="shared" si="238"/>
        <v/>
      </c>
      <c r="R598" s="371" t="str">
        <f t="shared" si="239"/>
        <v>◄</v>
      </c>
      <c r="S598" s="55"/>
      <c r="T598" s="54"/>
      <c r="U598" s="370"/>
      <c r="V598" s="52"/>
      <c r="W598" s="369">
        <f t="shared" si="240"/>
        <v>0</v>
      </c>
      <c r="X598" s="368">
        <f t="shared" si="241"/>
        <v>0</v>
      </c>
      <c r="Y598" s="49"/>
      <c r="Z598" s="367">
        <f t="shared" si="242"/>
        <v>0</v>
      </c>
      <c r="AA598" s="366">
        <f t="shared" si="243"/>
        <v>0</v>
      </c>
      <c r="AB598" s="16" t="s">
        <v>0</v>
      </c>
      <c r="AC598" s="1"/>
      <c r="AD598" s="1"/>
      <c r="AE598" s="1"/>
      <c r="AF598" s="1"/>
      <c r="AG598" s="284"/>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row>
    <row r="599" spans="1:64" s="283" customFormat="1" ht="13.8" x14ac:dyDescent="0.25">
      <c r="A599" s="413"/>
      <c r="B599" s="37"/>
      <c r="C599" s="377"/>
      <c r="D599" s="376" t="s">
        <v>3355</v>
      </c>
      <c r="E599" s="375"/>
      <c r="F599" s="374" t="s">
        <v>1479</v>
      </c>
      <c r="G599" s="373">
        <v>9</v>
      </c>
      <c r="H599" s="372" t="s">
        <v>3356</v>
      </c>
      <c r="I599" s="31" t="s">
        <v>1475</v>
      </c>
      <c r="J599" s="30"/>
      <c r="K599" s="30"/>
      <c r="L599" s="29"/>
      <c r="M599" s="371" t="str">
        <f t="shared" si="236"/>
        <v/>
      </c>
      <c r="N599" s="371" t="str">
        <f t="shared" si="237"/>
        <v>◄</v>
      </c>
      <c r="O599" s="56"/>
      <c r="P599" s="54"/>
      <c r="Q599" s="371" t="str">
        <f t="shared" si="238"/>
        <v/>
      </c>
      <c r="R599" s="371" t="str">
        <f t="shared" si="239"/>
        <v>◄</v>
      </c>
      <c r="S599" s="55"/>
      <c r="T599" s="54"/>
      <c r="U599" s="370"/>
      <c r="V599" s="52"/>
      <c r="W599" s="369">
        <f t="shared" si="240"/>
        <v>0</v>
      </c>
      <c r="X599" s="368">
        <f t="shared" si="241"/>
        <v>0</v>
      </c>
      <c r="Y599" s="49"/>
      <c r="Z599" s="367">
        <f t="shared" si="242"/>
        <v>0</v>
      </c>
      <c r="AA599" s="366">
        <f t="shared" si="243"/>
        <v>0</v>
      </c>
      <c r="AB599" s="16" t="s">
        <v>0</v>
      </c>
      <c r="AC599" s="1"/>
      <c r="AD599" s="1"/>
      <c r="AE599" s="1"/>
      <c r="AF599" s="1"/>
      <c r="AG599" s="284"/>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row>
    <row r="600" spans="1:64" s="283" customFormat="1" ht="13.8" x14ac:dyDescent="0.25">
      <c r="A600" s="413"/>
      <c r="B600" s="37"/>
      <c r="C600" s="377"/>
      <c r="D600" s="376" t="s">
        <v>3357</v>
      </c>
      <c r="E600" s="375"/>
      <c r="F600" s="374" t="s">
        <v>1479</v>
      </c>
      <c r="G600" s="373">
        <v>10</v>
      </c>
      <c r="H600" s="372" t="s">
        <v>3358</v>
      </c>
      <c r="I600" s="31" t="s">
        <v>1474</v>
      </c>
      <c r="J600" s="30"/>
      <c r="K600" s="30"/>
      <c r="L600" s="29"/>
      <c r="M600" s="371" t="str">
        <f t="shared" si="236"/>
        <v/>
      </c>
      <c r="N600" s="371" t="str">
        <f t="shared" si="237"/>
        <v>◄</v>
      </c>
      <c r="O600" s="56"/>
      <c r="P600" s="54"/>
      <c r="Q600" s="371" t="str">
        <f t="shared" si="238"/>
        <v/>
      </c>
      <c r="R600" s="371" t="str">
        <f t="shared" si="239"/>
        <v>◄</v>
      </c>
      <c r="S600" s="55"/>
      <c r="T600" s="54"/>
      <c r="U600" s="370"/>
      <c r="V600" s="52"/>
      <c r="W600" s="369">
        <f t="shared" si="240"/>
        <v>0</v>
      </c>
      <c r="X600" s="368">
        <f t="shared" si="241"/>
        <v>0</v>
      </c>
      <c r="Y600" s="49"/>
      <c r="Z600" s="367">
        <f t="shared" si="242"/>
        <v>0</v>
      </c>
      <c r="AA600" s="366">
        <f t="shared" si="243"/>
        <v>0</v>
      </c>
      <c r="AB600" s="16" t="s">
        <v>0</v>
      </c>
      <c r="AC600" s="1"/>
      <c r="AD600" s="1"/>
      <c r="AE600" s="1"/>
      <c r="AF600" s="1"/>
      <c r="AG600" s="284"/>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row>
    <row r="601" spans="1:64" s="283" customFormat="1" ht="13.8" x14ac:dyDescent="0.25">
      <c r="A601" s="413"/>
      <c r="B601" s="37"/>
      <c r="C601" s="377"/>
      <c r="D601" s="376" t="s">
        <v>3359</v>
      </c>
      <c r="E601" s="375"/>
      <c r="F601" s="374" t="s">
        <v>1479</v>
      </c>
      <c r="G601" s="373">
        <v>30</v>
      </c>
      <c r="H601" s="372" t="s">
        <v>3360</v>
      </c>
      <c r="I601" s="31" t="s">
        <v>1473</v>
      </c>
      <c r="J601" s="30"/>
      <c r="K601" s="30"/>
      <c r="L601" s="29"/>
      <c r="M601" s="371" t="str">
        <f t="shared" si="236"/>
        <v/>
      </c>
      <c r="N601" s="371" t="str">
        <f t="shared" si="237"/>
        <v>◄</v>
      </c>
      <c r="O601" s="56"/>
      <c r="P601" s="54"/>
      <c r="Q601" s="371" t="str">
        <f t="shared" si="238"/>
        <v/>
      </c>
      <c r="R601" s="371" t="str">
        <f t="shared" si="239"/>
        <v>◄</v>
      </c>
      <c r="S601" s="55"/>
      <c r="T601" s="54"/>
      <c r="U601" s="370"/>
      <c r="V601" s="52"/>
      <c r="W601" s="369">
        <f t="shared" si="240"/>
        <v>0</v>
      </c>
      <c r="X601" s="368">
        <f t="shared" si="241"/>
        <v>0</v>
      </c>
      <c r="Y601" s="49"/>
      <c r="Z601" s="367">
        <f t="shared" si="242"/>
        <v>0</v>
      </c>
      <c r="AA601" s="366">
        <f t="shared" si="243"/>
        <v>0</v>
      </c>
      <c r="AB601" s="16" t="s">
        <v>0</v>
      </c>
      <c r="AC601" s="1"/>
      <c r="AD601" s="1"/>
      <c r="AE601" s="1"/>
      <c r="AF601" s="1"/>
      <c r="AG601" s="284"/>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row>
    <row r="602" spans="1:64" s="283" customFormat="1" ht="13.8" x14ac:dyDescent="0.25">
      <c r="A602" s="413"/>
      <c r="B602" s="37"/>
      <c r="C602" s="377"/>
      <c r="D602" s="376" t="s">
        <v>3361</v>
      </c>
      <c r="E602" s="375"/>
      <c r="F602" s="374" t="s">
        <v>1479</v>
      </c>
      <c r="G602" s="373">
        <v>40</v>
      </c>
      <c r="H602" s="372" t="s">
        <v>3362</v>
      </c>
      <c r="I602" s="31"/>
      <c r="J602" s="30"/>
      <c r="K602" s="30"/>
      <c r="L602" s="29"/>
      <c r="M602" s="371" t="str">
        <f t="shared" si="236"/>
        <v/>
      </c>
      <c r="N602" s="371" t="str">
        <f t="shared" si="237"/>
        <v>◄</v>
      </c>
      <c r="O602" s="56"/>
      <c r="P602" s="54"/>
      <c r="Q602" s="371" t="str">
        <f t="shared" si="238"/>
        <v/>
      </c>
      <c r="R602" s="371" t="str">
        <f t="shared" si="239"/>
        <v>◄</v>
      </c>
      <c r="S602" s="55"/>
      <c r="T602" s="54"/>
      <c r="U602" s="370"/>
      <c r="V602" s="52"/>
      <c r="W602" s="369">
        <f t="shared" si="240"/>
        <v>0</v>
      </c>
      <c r="X602" s="368">
        <f t="shared" si="241"/>
        <v>0</v>
      </c>
      <c r="Y602" s="49"/>
      <c r="Z602" s="367">
        <f t="shared" si="242"/>
        <v>0</v>
      </c>
      <c r="AA602" s="366">
        <f t="shared" si="243"/>
        <v>0</v>
      </c>
      <c r="AB602" s="16" t="s">
        <v>0</v>
      </c>
      <c r="AC602" s="1"/>
      <c r="AD602" s="1"/>
      <c r="AE602" s="1"/>
      <c r="AF602" s="1"/>
      <c r="AG602" s="284"/>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row>
    <row r="603" spans="1:64" s="283" customFormat="1" ht="13.8" x14ac:dyDescent="0.25">
      <c r="A603" s="413"/>
      <c r="B603" s="37"/>
      <c r="C603" s="377"/>
      <c r="D603" s="376" t="s">
        <v>3363</v>
      </c>
      <c r="E603" s="375"/>
      <c r="F603" s="374" t="s">
        <v>1479</v>
      </c>
      <c r="G603" s="373">
        <v>50</v>
      </c>
      <c r="H603" s="372" t="s">
        <v>3364</v>
      </c>
      <c r="I603" s="31"/>
      <c r="J603" s="30"/>
      <c r="K603" s="30"/>
      <c r="L603" s="29"/>
      <c r="M603" s="371" t="str">
        <f t="shared" si="236"/>
        <v/>
      </c>
      <c r="N603" s="371" t="str">
        <f t="shared" si="237"/>
        <v>◄</v>
      </c>
      <c r="O603" s="56"/>
      <c r="P603" s="54"/>
      <c r="Q603" s="371" t="str">
        <f t="shared" si="238"/>
        <v/>
      </c>
      <c r="R603" s="371" t="str">
        <f t="shared" si="239"/>
        <v>◄</v>
      </c>
      <c r="S603" s="55"/>
      <c r="T603" s="54"/>
      <c r="U603" s="370"/>
      <c r="V603" s="52"/>
      <c r="W603" s="369">
        <f t="shared" si="240"/>
        <v>0</v>
      </c>
      <c r="X603" s="368">
        <f t="shared" si="241"/>
        <v>0</v>
      </c>
      <c r="Y603" s="49"/>
      <c r="Z603" s="367">
        <f t="shared" si="242"/>
        <v>0</v>
      </c>
      <c r="AA603" s="366">
        <f t="shared" si="243"/>
        <v>0</v>
      </c>
      <c r="AB603" s="16" t="s">
        <v>0</v>
      </c>
      <c r="AC603" s="1"/>
      <c r="AD603" s="1"/>
      <c r="AE603" s="1"/>
      <c r="AF603" s="1"/>
      <c r="AG603" s="284"/>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row>
    <row r="604" spans="1:64" s="283" customFormat="1" ht="13.8" x14ac:dyDescent="0.25">
      <c r="A604" s="413"/>
      <c r="B604" s="37"/>
      <c r="C604" s="377"/>
      <c r="D604" s="376" t="s">
        <v>3365</v>
      </c>
      <c r="E604" s="375"/>
      <c r="F604" s="374" t="s">
        <v>1479</v>
      </c>
      <c r="G604" s="373">
        <v>60</v>
      </c>
      <c r="H604" s="372" t="s">
        <v>3366</v>
      </c>
      <c r="I604" s="31"/>
      <c r="J604" s="30"/>
      <c r="K604" s="30"/>
      <c r="L604" s="29"/>
      <c r="M604" s="371" t="str">
        <f t="shared" si="236"/>
        <v/>
      </c>
      <c r="N604" s="371" t="str">
        <f t="shared" si="237"/>
        <v>◄</v>
      </c>
      <c r="O604" s="56"/>
      <c r="P604" s="54"/>
      <c r="Q604" s="371" t="str">
        <f t="shared" si="238"/>
        <v/>
      </c>
      <c r="R604" s="371" t="str">
        <f t="shared" si="239"/>
        <v>◄</v>
      </c>
      <c r="S604" s="55"/>
      <c r="T604" s="54"/>
      <c r="U604" s="370"/>
      <c r="V604" s="52"/>
      <c r="W604" s="369">
        <f t="shared" si="240"/>
        <v>0</v>
      </c>
      <c r="X604" s="368">
        <f t="shared" si="241"/>
        <v>0</v>
      </c>
      <c r="Y604" s="49"/>
      <c r="Z604" s="367">
        <f t="shared" si="242"/>
        <v>0</v>
      </c>
      <c r="AA604" s="366">
        <f t="shared" si="243"/>
        <v>0</v>
      </c>
      <c r="AB604" s="16" t="s">
        <v>0</v>
      </c>
      <c r="AC604" s="1"/>
      <c r="AD604" s="1"/>
      <c r="AE604" s="1"/>
      <c r="AF604" s="1"/>
      <c r="AG604" s="284"/>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row>
    <row r="605" spans="1:64" s="283" customFormat="1" ht="13.8" x14ac:dyDescent="0.25">
      <c r="A605" s="413"/>
      <c r="B605" s="37"/>
      <c r="C605" s="377"/>
      <c r="D605" s="376" t="s">
        <v>3367</v>
      </c>
      <c r="E605" s="375"/>
      <c r="F605" s="374" t="s">
        <v>1479</v>
      </c>
      <c r="G605" s="373">
        <v>70</v>
      </c>
      <c r="H605" s="372" t="s">
        <v>3368</v>
      </c>
      <c r="I605" s="31"/>
      <c r="J605" s="30"/>
      <c r="K605" s="30"/>
      <c r="L605" s="29"/>
      <c r="M605" s="371" t="str">
        <f t="shared" si="236"/>
        <v/>
      </c>
      <c r="N605" s="371" t="str">
        <f t="shared" si="237"/>
        <v>◄</v>
      </c>
      <c r="O605" s="56"/>
      <c r="P605" s="54"/>
      <c r="Q605" s="371" t="str">
        <f t="shared" si="238"/>
        <v/>
      </c>
      <c r="R605" s="371" t="str">
        <f t="shared" si="239"/>
        <v>◄</v>
      </c>
      <c r="S605" s="55"/>
      <c r="T605" s="54"/>
      <c r="U605" s="370"/>
      <c r="V605" s="52"/>
      <c r="W605" s="369">
        <f t="shared" si="240"/>
        <v>0</v>
      </c>
      <c r="X605" s="368">
        <f t="shared" si="241"/>
        <v>0</v>
      </c>
      <c r="Y605" s="49"/>
      <c r="Z605" s="367">
        <f t="shared" si="242"/>
        <v>0</v>
      </c>
      <c r="AA605" s="366">
        <f t="shared" si="243"/>
        <v>0</v>
      </c>
      <c r="AB605" s="16" t="s">
        <v>0</v>
      </c>
      <c r="AC605" s="1"/>
      <c r="AD605" s="1"/>
      <c r="AE605" s="1"/>
      <c r="AF605" s="1"/>
      <c r="AG605" s="284"/>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row>
    <row r="606" spans="1:64" s="283" customFormat="1" ht="13.8" x14ac:dyDescent="0.25">
      <c r="A606" s="413"/>
      <c r="B606" s="37"/>
      <c r="C606" s="377"/>
      <c r="D606" s="376" t="s">
        <v>3369</v>
      </c>
      <c r="E606" s="375"/>
      <c r="F606" s="374" t="s">
        <v>1479</v>
      </c>
      <c r="G606" s="373">
        <v>80</v>
      </c>
      <c r="H606" s="372" t="s">
        <v>3370</v>
      </c>
      <c r="I606" s="31"/>
      <c r="J606" s="30"/>
      <c r="K606" s="30"/>
      <c r="L606" s="29"/>
      <c r="M606" s="371" t="str">
        <f t="shared" si="236"/>
        <v/>
      </c>
      <c r="N606" s="371" t="str">
        <f t="shared" si="237"/>
        <v>◄</v>
      </c>
      <c r="O606" s="56"/>
      <c r="P606" s="54"/>
      <c r="Q606" s="371" t="str">
        <f t="shared" si="238"/>
        <v/>
      </c>
      <c r="R606" s="371" t="str">
        <f t="shared" si="239"/>
        <v>◄</v>
      </c>
      <c r="S606" s="55"/>
      <c r="T606" s="54"/>
      <c r="U606" s="370"/>
      <c r="V606" s="52"/>
      <c r="W606" s="369">
        <f t="shared" si="240"/>
        <v>0</v>
      </c>
      <c r="X606" s="368">
        <f t="shared" si="241"/>
        <v>0</v>
      </c>
      <c r="Y606" s="49"/>
      <c r="Z606" s="367">
        <f t="shared" si="242"/>
        <v>0</v>
      </c>
      <c r="AA606" s="366">
        <f t="shared" si="243"/>
        <v>0</v>
      </c>
      <c r="AB606" s="16" t="s">
        <v>0</v>
      </c>
      <c r="AC606" s="1"/>
      <c r="AD606" s="1"/>
      <c r="AE606" s="1"/>
      <c r="AF606" s="1"/>
      <c r="AG606" s="284"/>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row>
    <row r="607" spans="1:64" s="283" customFormat="1" ht="13.8" x14ac:dyDescent="0.25">
      <c r="A607" s="413"/>
      <c r="B607" s="37"/>
      <c r="C607" s="377"/>
      <c r="D607" s="376" t="s">
        <v>3371</v>
      </c>
      <c r="E607" s="375"/>
      <c r="F607" s="374" t="s">
        <v>1479</v>
      </c>
      <c r="G607" s="373">
        <v>100</v>
      </c>
      <c r="H607" s="372" t="s">
        <v>3372</v>
      </c>
      <c r="I607" s="31"/>
      <c r="J607" s="30"/>
      <c r="K607" s="30"/>
      <c r="L607" s="29"/>
      <c r="M607" s="371" t="str">
        <f t="shared" si="236"/>
        <v/>
      </c>
      <c r="N607" s="371" t="str">
        <f t="shared" si="237"/>
        <v>◄</v>
      </c>
      <c r="O607" s="56"/>
      <c r="P607" s="54"/>
      <c r="Q607" s="371" t="str">
        <f t="shared" si="238"/>
        <v/>
      </c>
      <c r="R607" s="371" t="str">
        <f t="shared" si="239"/>
        <v>◄</v>
      </c>
      <c r="S607" s="55"/>
      <c r="T607" s="54"/>
      <c r="U607" s="370"/>
      <c r="V607" s="52"/>
      <c r="W607" s="369">
        <f t="shared" si="240"/>
        <v>0</v>
      </c>
      <c r="X607" s="368">
        <f t="shared" si="241"/>
        <v>0</v>
      </c>
      <c r="Y607" s="49"/>
      <c r="Z607" s="367">
        <f t="shared" si="242"/>
        <v>0</v>
      </c>
      <c r="AA607" s="366">
        <f t="shared" si="243"/>
        <v>0</v>
      </c>
      <c r="AB607" s="16" t="s">
        <v>0</v>
      </c>
      <c r="AC607" s="1"/>
      <c r="AD607" s="1"/>
      <c r="AE607" s="1"/>
      <c r="AF607" s="1"/>
      <c r="AG607" s="284"/>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row>
    <row r="608" spans="1:64" s="283" customFormat="1" ht="13.8" x14ac:dyDescent="0.25">
      <c r="A608" s="413"/>
      <c r="B608" s="37"/>
      <c r="C608" s="377"/>
      <c r="D608" s="376" t="s">
        <v>3373</v>
      </c>
      <c r="E608" s="375"/>
      <c r="F608" s="374" t="s">
        <v>1479</v>
      </c>
      <c r="G608" s="373">
        <v>200</v>
      </c>
      <c r="H608" s="372" t="s">
        <v>3374</v>
      </c>
      <c r="I608" s="31"/>
      <c r="J608" s="30"/>
      <c r="K608" s="30"/>
      <c r="L608" s="29"/>
      <c r="M608" s="371" t="str">
        <f t="shared" si="236"/>
        <v/>
      </c>
      <c r="N608" s="371" t="str">
        <f t="shared" si="237"/>
        <v>◄</v>
      </c>
      <c r="O608" s="56"/>
      <c r="P608" s="54"/>
      <c r="Q608" s="371" t="str">
        <f t="shared" si="238"/>
        <v/>
      </c>
      <c r="R608" s="371" t="str">
        <f t="shared" si="239"/>
        <v>◄</v>
      </c>
      <c r="S608" s="55"/>
      <c r="T608" s="54"/>
      <c r="U608" s="370"/>
      <c r="V608" s="52"/>
      <c r="W608" s="369">
        <f t="shared" si="240"/>
        <v>0</v>
      </c>
      <c r="X608" s="368">
        <f t="shared" si="241"/>
        <v>0</v>
      </c>
      <c r="Y608" s="49"/>
      <c r="Z608" s="367">
        <f t="shared" si="242"/>
        <v>0</v>
      </c>
      <c r="AA608" s="366">
        <f t="shared" si="243"/>
        <v>0</v>
      </c>
      <c r="AB608" s="16" t="s">
        <v>0</v>
      </c>
      <c r="AC608" s="1"/>
      <c r="AD608" s="1"/>
      <c r="AE608" s="1"/>
      <c r="AF608" s="1"/>
      <c r="AG608" s="284"/>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row>
    <row r="609" spans="1:64" s="283" customFormat="1" thickBot="1" x14ac:dyDescent="0.3">
      <c r="A609" s="413"/>
      <c r="B609" s="37"/>
      <c r="C609" s="377"/>
      <c r="D609" s="376" t="s">
        <v>3375</v>
      </c>
      <c r="E609" s="375"/>
      <c r="F609" s="374" t="s">
        <v>1479</v>
      </c>
      <c r="G609" s="373">
        <v>300</v>
      </c>
      <c r="H609" s="372" t="s">
        <v>3376</v>
      </c>
      <c r="I609" s="31"/>
      <c r="J609" s="30"/>
      <c r="K609" s="30"/>
      <c r="L609" s="29"/>
      <c r="M609" s="371" t="str">
        <f t="shared" si="236"/>
        <v/>
      </c>
      <c r="N609" s="371" t="str">
        <f t="shared" si="237"/>
        <v>◄</v>
      </c>
      <c r="O609" s="56"/>
      <c r="P609" s="54"/>
      <c r="Q609" s="371" t="str">
        <f t="shared" si="238"/>
        <v/>
      </c>
      <c r="R609" s="371" t="str">
        <f t="shared" si="239"/>
        <v>◄</v>
      </c>
      <c r="S609" s="55"/>
      <c r="T609" s="54"/>
      <c r="U609" s="370"/>
      <c r="V609" s="52"/>
      <c r="W609" s="369">
        <f t="shared" si="240"/>
        <v>0</v>
      </c>
      <c r="X609" s="368">
        <f t="shared" si="241"/>
        <v>0</v>
      </c>
      <c r="Y609" s="49"/>
      <c r="Z609" s="367">
        <f t="shared" si="242"/>
        <v>0</v>
      </c>
      <c r="AA609" s="366">
        <f t="shared" si="243"/>
        <v>0</v>
      </c>
      <c r="AB609" s="16" t="s">
        <v>0</v>
      </c>
      <c r="AC609" s="1"/>
      <c r="AD609" s="1"/>
      <c r="AE609" s="1"/>
      <c r="AF609" s="1"/>
      <c r="AG609" s="284"/>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row>
    <row r="610" spans="1:64" ht="16.8" thickTop="1" thickBot="1" x14ac:dyDescent="0.3">
      <c r="A610" s="365"/>
      <c r="B610" s="14"/>
      <c r="C610" s="95" t="s">
        <v>3377</v>
      </c>
      <c r="D610" s="12"/>
      <c r="E610" s="12"/>
      <c r="F610" s="364"/>
      <c r="G610" s="10"/>
      <c r="H610" s="100"/>
      <c r="I610" s="99" t="s">
        <v>1472</v>
      </c>
      <c r="J610" s="99"/>
      <c r="K610" s="363"/>
      <c r="L610" s="6">
        <v>0</v>
      </c>
      <c r="M610" s="97"/>
      <c r="N610" s="380" t="str">
        <f>IF(COUNTIF(M611:M612,"?")&gt;0,"?",IF(AND(O610="◄",P610="►"),"◄►",IF(O610="◄","◄",IF(P610="►","►",""))))</f>
        <v>◄</v>
      </c>
      <c r="O610" s="43" t="str">
        <f>IF(SUM(O611:O612)+1=ROWS(O611:O612)-COUNTIF(O611:O612,"-"),"","◄")</f>
        <v>◄</v>
      </c>
      <c r="P610" s="42" t="str">
        <f>IF(SUM(P611:P612)&gt;0,"►","")</f>
        <v/>
      </c>
      <c r="Q610" s="45"/>
      <c r="R610" s="380" t="str">
        <f>IF(COUNTIF(Q611:Q612,"?")&gt;0,"?",IF(AND(S610="◄",T610="►"),"◄►",IF(S610="◄","◄",IF(T610="►","►",""))))</f>
        <v>◄</v>
      </c>
      <c r="S610" s="43" t="str">
        <f>IF(SUM(S611:S612)+1=ROWS(S611:S612)-COUNTIF(S611:S612,"-"),"","◄")</f>
        <v>◄</v>
      </c>
      <c r="T610" s="42" t="str">
        <f>IF(SUM(T611:T612)&gt;0,"►","")</f>
        <v/>
      </c>
      <c r="U610" s="61">
        <f>ROWS(U611:U613)-1</f>
        <v>2</v>
      </c>
      <c r="V610" s="41">
        <f>SUM(V611:V612)-V613</f>
        <v>0</v>
      </c>
      <c r="W610" s="94" t="s">
        <v>51</v>
      </c>
      <c r="X610" s="93"/>
      <c r="Y610" s="41">
        <f>SUM(Y611:Y612)-Y613</f>
        <v>0</v>
      </c>
      <c r="Z610" s="94" t="s">
        <v>51</v>
      </c>
      <c r="AA610" s="93"/>
      <c r="AB610" s="5" t="s">
        <v>0</v>
      </c>
      <c r="AC610" s="379"/>
    </row>
    <row r="611" spans="1:64" s="283" customFormat="1" ht="13.8" x14ac:dyDescent="0.25">
      <c r="A611" s="413"/>
      <c r="B611" s="37"/>
      <c r="C611" s="377"/>
      <c r="D611" s="376" t="s">
        <v>3378</v>
      </c>
      <c r="E611" s="375"/>
      <c r="F611" s="374">
        <v>24838</v>
      </c>
      <c r="G611" s="373">
        <v>10</v>
      </c>
      <c r="H611" s="372" t="s">
        <v>3379</v>
      </c>
      <c r="I611" s="31"/>
      <c r="J611" s="30"/>
      <c r="K611" s="30"/>
      <c r="L611" s="29"/>
      <c r="M611" s="371" t="str">
        <f>IF(N611="?","?","")</f>
        <v/>
      </c>
      <c r="N611" s="371" t="str">
        <f>IF(AND(O611="",P611&gt;0),"?",IF(O611="","◄",IF(P611&gt;=1,"►","")))</f>
        <v>◄</v>
      </c>
      <c r="O611" s="56"/>
      <c r="P611" s="54"/>
      <c r="Q611" s="371" t="str">
        <f>IF(R611="?","?","")</f>
        <v/>
      </c>
      <c r="R611" s="371" t="str">
        <f>IF(AND(S611="",T611&gt;0),"?",IF(S611="","◄",IF(T611&gt;=1,"►","")))</f>
        <v>◄</v>
      </c>
      <c r="S611" s="55"/>
      <c r="T611" s="54"/>
      <c r="U611" s="370"/>
      <c r="V611" s="52"/>
      <c r="W611" s="369">
        <f>(O611*V611)</f>
        <v>0</v>
      </c>
      <c r="X611" s="368">
        <f>(P611*W611)</f>
        <v>0</v>
      </c>
      <c r="Y611" s="49"/>
      <c r="Z611" s="367">
        <f>(S611*Y611)</f>
        <v>0</v>
      </c>
      <c r="AA611" s="366">
        <f>(T611*Z611)</f>
        <v>0</v>
      </c>
      <c r="AB611" s="16" t="s">
        <v>0</v>
      </c>
      <c r="AC611" s="1"/>
      <c r="AD611" s="1"/>
      <c r="AE611" s="1"/>
      <c r="AF611" s="1"/>
      <c r="AG611" s="284"/>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row>
    <row r="612" spans="1:64" s="283" customFormat="1" thickBot="1" x14ac:dyDescent="0.3">
      <c r="A612" s="413"/>
      <c r="B612" s="37"/>
      <c r="C612" s="377"/>
      <c r="D612" s="376" t="s">
        <v>3380</v>
      </c>
      <c r="E612" s="375"/>
      <c r="F612" s="374">
        <v>28072</v>
      </c>
      <c r="G612" s="373">
        <v>10</v>
      </c>
      <c r="H612" s="372" t="s">
        <v>3381</v>
      </c>
      <c r="I612" s="31"/>
      <c r="J612" s="30"/>
      <c r="K612" s="30"/>
      <c r="L612" s="29"/>
      <c r="M612" s="371" t="str">
        <f>IF(N612="?","?","")</f>
        <v/>
      </c>
      <c r="N612" s="371" t="str">
        <f>IF(AND(O612="",P612&gt;0),"?",IF(O612="","◄",IF(P612&gt;=1,"►","")))</f>
        <v>◄</v>
      </c>
      <c r="O612" s="56"/>
      <c r="P612" s="54"/>
      <c r="Q612" s="371" t="str">
        <f>IF(R612="?","?","")</f>
        <v/>
      </c>
      <c r="R612" s="371" t="str">
        <f>IF(AND(S612="",T612&gt;0),"?",IF(S612="","◄",IF(T612&gt;=1,"►","")))</f>
        <v>◄</v>
      </c>
      <c r="S612" s="55"/>
      <c r="T612" s="54"/>
      <c r="U612" s="370"/>
      <c r="V612" s="52"/>
      <c r="W612" s="369">
        <f>(O612*V612)</f>
        <v>0</v>
      </c>
      <c r="X612" s="368">
        <f>(P612*W612)</f>
        <v>0</v>
      </c>
      <c r="Y612" s="49"/>
      <c r="Z612" s="367">
        <f>(S612*Y612)</f>
        <v>0</v>
      </c>
      <c r="AA612" s="366">
        <f>(T612*Z612)</f>
        <v>0</v>
      </c>
      <c r="AB612" s="16" t="s">
        <v>0</v>
      </c>
      <c r="AC612" s="1"/>
      <c r="AD612" s="1"/>
      <c r="AE612" s="1"/>
      <c r="AF612" s="1"/>
      <c r="AG612" s="284"/>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row>
    <row r="613" spans="1:64" ht="15" customHeight="1" thickTop="1" thickBot="1" x14ac:dyDescent="0.3">
      <c r="A613" s="365"/>
      <c r="B613" s="14">
        <f>ROWS(B614:B619)-1</f>
        <v>5</v>
      </c>
      <c r="C613" s="95" t="s">
        <v>3382</v>
      </c>
      <c r="D613" s="12"/>
      <c r="E613" s="12"/>
      <c r="F613" s="364"/>
      <c r="G613" s="10"/>
      <c r="H613" s="100"/>
      <c r="I613" s="99" t="s">
        <v>1471</v>
      </c>
      <c r="J613" s="99" t="s">
        <v>54</v>
      </c>
      <c r="K613" s="363"/>
      <c r="L613" s="6">
        <v>0</v>
      </c>
      <c r="M613" s="97"/>
      <c r="N613" s="380" t="str">
        <f>IF(COUNTIF(M614:M618,"?")&gt;0,"?",IF(AND(O613="◄",P613="►"),"◄►",IF(O613="◄","◄",IF(P613="►","►",""))))</f>
        <v>◄</v>
      </c>
      <c r="O613" s="43" t="str">
        <f>IF(SUM(O614:O618)+1=ROWS(O614:O618)-COUNTIF(O614:O618,"-"),"","◄")</f>
        <v>◄</v>
      </c>
      <c r="P613" s="42" t="str">
        <f>IF(SUM(P614:P618)&gt;0,"►","")</f>
        <v/>
      </c>
      <c r="Q613" s="45"/>
      <c r="R613" s="380" t="str">
        <f>IF(COUNTIF(Q614:Q618,"?")&gt;0,"?",IF(AND(S613="◄",T613="►"),"◄►",IF(S613="◄","◄",IF(T613="►","►",""))))</f>
        <v>◄</v>
      </c>
      <c r="S613" s="43" t="str">
        <f>IF(SUM(S614:S618)+1=ROWS(S614:S618)-COUNTIF(S614:S618,"-"),"","◄")</f>
        <v>◄</v>
      </c>
      <c r="T613" s="42" t="str">
        <f>IF(SUM(T614:T618)&gt;0,"►","")</f>
        <v/>
      </c>
      <c r="U613" s="61">
        <f>ROWS(U614:U619)-1</f>
        <v>5</v>
      </c>
      <c r="V613" s="41">
        <f>SUM(V614:V618)-V619</f>
        <v>0</v>
      </c>
      <c r="W613" s="94" t="s">
        <v>51</v>
      </c>
      <c r="X613" s="93"/>
      <c r="Y613" s="41">
        <f>SUM(Y614:Y618)-Y619</f>
        <v>0</v>
      </c>
      <c r="Z613" s="94" t="s">
        <v>51</v>
      </c>
      <c r="AA613" s="93"/>
      <c r="AB613" s="5" t="s">
        <v>0</v>
      </c>
      <c r="AC613" s="379"/>
    </row>
    <row r="614" spans="1:64" s="283" customFormat="1" ht="13.8" x14ac:dyDescent="0.25">
      <c r="A614" s="413"/>
      <c r="B614" s="37"/>
      <c r="C614" s="377"/>
      <c r="D614" s="376" t="s">
        <v>3383</v>
      </c>
      <c r="E614" s="375"/>
      <c r="F614" s="374">
        <v>24473</v>
      </c>
      <c r="G614" s="373">
        <v>25</v>
      </c>
      <c r="H614" s="372" t="s">
        <v>3384</v>
      </c>
      <c r="I614" s="31"/>
      <c r="J614" s="30"/>
      <c r="K614" s="30"/>
      <c r="L614" s="29"/>
      <c r="M614" s="371" t="str">
        <f>IF(N614="?","?","")</f>
        <v/>
      </c>
      <c r="N614" s="371" t="str">
        <f>IF(AND(O614="",P614&gt;0),"?",IF(O614="","◄",IF(P614&gt;=1,"►","")))</f>
        <v>◄</v>
      </c>
      <c r="O614" s="56"/>
      <c r="P614" s="54"/>
      <c r="Q614" s="371" t="str">
        <f>IF(R614="?","?","")</f>
        <v/>
      </c>
      <c r="R614" s="371" t="str">
        <f>IF(AND(S614="",T614&gt;0),"?",IF(S614="","◄",IF(T614&gt;=1,"►","")))</f>
        <v>◄</v>
      </c>
      <c r="S614" s="55"/>
      <c r="T614" s="54"/>
      <c r="U614" s="370"/>
      <c r="V614" s="52"/>
      <c r="W614" s="369">
        <f t="shared" ref="W614:X618" si="244">(O614*V614)</f>
        <v>0</v>
      </c>
      <c r="X614" s="368">
        <f t="shared" si="244"/>
        <v>0</v>
      </c>
      <c r="Y614" s="49"/>
      <c r="Z614" s="367">
        <f t="shared" ref="Z614:AA618" si="245">(S614*Y614)</f>
        <v>0</v>
      </c>
      <c r="AA614" s="366">
        <f t="shared" si="245"/>
        <v>0</v>
      </c>
      <c r="AB614" s="16" t="s">
        <v>0</v>
      </c>
      <c r="AC614" s="1"/>
      <c r="AD614" s="1"/>
      <c r="AE614" s="1"/>
      <c r="AF614" s="1"/>
      <c r="AG614" s="284"/>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row>
    <row r="615" spans="1:64" s="283" customFormat="1" ht="13.8" x14ac:dyDescent="0.25">
      <c r="A615" s="413"/>
      <c r="B615" s="37"/>
      <c r="C615" s="377"/>
      <c r="D615" s="376" t="s">
        <v>3385</v>
      </c>
      <c r="E615" s="375"/>
      <c r="F615" s="374">
        <v>24473</v>
      </c>
      <c r="G615" s="373">
        <v>30</v>
      </c>
      <c r="H615" s="372" t="s">
        <v>3386</v>
      </c>
      <c r="I615" s="31"/>
      <c r="J615" s="30"/>
      <c r="K615" s="30"/>
      <c r="L615" s="29"/>
      <c r="M615" s="371" t="str">
        <f>IF(N615="?","?","")</f>
        <v/>
      </c>
      <c r="N615" s="371" t="str">
        <f>IF(AND(O615="",P615&gt;0),"?",IF(O615="","◄",IF(P615&gt;=1,"►","")))</f>
        <v>◄</v>
      </c>
      <c r="O615" s="56"/>
      <c r="P615" s="54"/>
      <c r="Q615" s="371" t="str">
        <f>IF(R615="?","?","")</f>
        <v/>
      </c>
      <c r="R615" s="371" t="str">
        <f>IF(AND(S615="",T615&gt;0),"?",IF(S615="","◄",IF(T615&gt;=1,"►","")))</f>
        <v>◄</v>
      </c>
      <c r="S615" s="55"/>
      <c r="T615" s="54"/>
      <c r="U615" s="370"/>
      <c r="V615" s="52"/>
      <c r="W615" s="369">
        <f t="shared" si="244"/>
        <v>0</v>
      </c>
      <c r="X615" s="368">
        <f t="shared" si="244"/>
        <v>0</v>
      </c>
      <c r="Y615" s="49"/>
      <c r="Z615" s="367">
        <f t="shared" si="245"/>
        <v>0</v>
      </c>
      <c r="AA615" s="366">
        <f t="shared" si="245"/>
        <v>0</v>
      </c>
      <c r="AB615" s="16" t="s">
        <v>0</v>
      </c>
      <c r="AC615" s="1"/>
      <c r="AD615" s="1"/>
      <c r="AE615" s="1"/>
      <c r="AF615" s="1"/>
      <c r="AG615" s="284"/>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row>
    <row r="616" spans="1:64" s="283" customFormat="1" ht="13.8" x14ac:dyDescent="0.25">
      <c r="A616" s="413"/>
      <c r="B616" s="37"/>
      <c r="C616" s="377"/>
      <c r="D616" s="376" t="s">
        <v>3387</v>
      </c>
      <c r="E616" s="375"/>
      <c r="F616" s="374">
        <v>24473</v>
      </c>
      <c r="G616" s="373">
        <v>35</v>
      </c>
      <c r="H616" s="372" t="s">
        <v>3388</v>
      </c>
      <c r="I616" s="31"/>
      <c r="J616" s="30"/>
      <c r="K616" s="30"/>
      <c r="L616" s="29"/>
      <c r="M616" s="371" t="str">
        <f>IF(N616="?","?","")</f>
        <v/>
      </c>
      <c r="N616" s="371" t="str">
        <f>IF(AND(O616="",P616&gt;0),"?",IF(O616="","◄",IF(P616&gt;=1,"►","")))</f>
        <v>◄</v>
      </c>
      <c r="O616" s="56"/>
      <c r="P616" s="54"/>
      <c r="Q616" s="371" t="str">
        <f>IF(R616="?","?","")</f>
        <v/>
      </c>
      <c r="R616" s="371" t="str">
        <f>IF(AND(S616="",T616&gt;0),"?",IF(S616="","◄",IF(T616&gt;=1,"►","")))</f>
        <v>◄</v>
      </c>
      <c r="S616" s="55"/>
      <c r="T616" s="54"/>
      <c r="U616" s="370"/>
      <c r="V616" s="52"/>
      <c r="W616" s="369">
        <f t="shared" si="244"/>
        <v>0</v>
      </c>
      <c r="X616" s="368">
        <f t="shared" si="244"/>
        <v>0</v>
      </c>
      <c r="Y616" s="49"/>
      <c r="Z616" s="367">
        <f t="shared" si="245"/>
        <v>0</v>
      </c>
      <c r="AA616" s="366">
        <f t="shared" si="245"/>
        <v>0</v>
      </c>
      <c r="AB616" s="16" t="s">
        <v>0</v>
      </c>
      <c r="AC616" s="1"/>
      <c r="AD616" s="1"/>
      <c r="AE616" s="1"/>
      <c r="AF616" s="1"/>
      <c r="AG616" s="284"/>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row>
    <row r="617" spans="1:64" s="283" customFormat="1" ht="13.8" x14ac:dyDescent="0.25">
      <c r="A617" s="413"/>
      <c r="B617" s="37"/>
      <c r="C617" s="377"/>
      <c r="D617" s="376" t="s">
        <v>3389</v>
      </c>
      <c r="E617" s="375"/>
      <c r="F617" s="374">
        <v>24838</v>
      </c>
      <c r="G617" s="373">
        <v>40</v>
      </c>
      <c r="H617" s="372" t="s">
        <v>3390</v>
      </c>
      <c r="I617" s="31"/>
      <c r="J617" s="30"/>
      <c r="K617" s="30"/>
      <c r="L617" s="29"/>
      <c r="M617" s="371" t="str">
        <f>IF(N617="?","?","")</f>
        <v/>
      </c>
      <c r="N617" s="371" t="str">
        <f>IF(AND(O617="",P617&gt;0),"?",IF(O617="","◄",IF(P617&gt;=1,"►","")))</f>
        <v>◄</v>
      </c>
      <c r="O617" s="56"/>
      <c r="P617" s="54"/>
      <c r="Q617" s="371" t="str">
        <f>IF(R617="?","?","")</f>
        <v/>
      </c>
      <c r="R617" s="371" t="str">
        <f>IF(AND(S617="",T617&gt;0),"?",IF(S617="","◄",IF(T617&gt;=1,"►","")))</f>
        <v>◄</v>
      </c>
      <c r="S617" s="55"/>
      <c r="T617" s="54"/>
      <c r="U617" s="370"/>
      <c r="V617" s="52"/>
      <c r="W617" s="369">
        <f t="shared" si="244"/>
        <v>0</v>
      </c>
      <c r="X617" s="368">
        <f t="shared" si="244"/>
        <v>0</v>
      </c>
      <c r="Y617" s="49"/>
      <c r="Z617" s="367">
        <f t="shared" si="245"/>
        <v>0</v>
      </c>
      <c r="AA617" s="366">
        <f t="shared" si="245"/>
        <v>0</v>
      </c>
      <c r="AB617" s="16" t="s">
        <v>0</v>
      </c>
      <c r="AC617" s="1"/>
      <c r="AD617" s="1"/>
      <c r="AE617" s="1"/>
      <c r="AF617" s="1"/>
      <c r="AG617" s="284"/>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row>
    <row r="618" spans="1:64" s="283" customFormat="1" thickBot="1" x14ac:dyDescent="0.3">
      <c r="A618" s="413"/>
      <c r="B618" s="37"/>
      <c r="C618" s="377"/>
      <c r="D618" s="376" t="s">
        <v>3391</v>
      </c>
      <c r="E618" s="375"/>
      <c r="F618" s="374">
        <v>25569</v>
      </c>
      <c r="G618" s="373">
        <v>25</v>
      </c>
      <c r="H618" s="997" t="s">
        <v>3392</v>
      </c>
      <c r="I618" s="998"/>
      <c r="J618" s="30"/>
      <c r="K618" s="30"/>
      <c r="L618" s="29"/>
      <c r="M618" s="371" t="str">
        <f>IF(N618="?","?","")</f>
        <v/>
      </c>
      <c r="N618" s="371" t="str">
        <f>IF(AND(O618="",P618&gt;0),"?",IF(O618="","◄",IF(P618&gt;=1,"►","")))</f>
        <v>◄</v>
      </c>
      <c r="O618" s="56"/>
      <c r="P618" s="54"/>
      <c r="Q618" s="371" t="str">
        <f>IF(R618="?","?","")</f>
        <v/>
      </c>
      <c r="R618" s="371" t="str">
        <f>IF(AND(S618="",T618&gt;0),"?",IF(S618="","◄",IF(T618&gt;=1,"►","")))</f>
        <v>◄</v>
      </c>
      <c r="S618" s="55"/>
      <c r="T618" s="54"/>
      <c r="U618" s="370"/>
      <c r="V618" s="52"/>
      <c r="W618" s="369">
        <f t="shared" si="244"/>
        <v>0</v>
      </c>
      <c r="X618" s="368">
        <f t="shared" si="244"/>
        <v>0</v>
      </c>
      <c r="Y618" s="49"/>
      <c r="Z618" s="367">
        <f t="shared" si="245"/>
        <v>0</v>
      </c>
      <c r="AA618" s="366">
        <f t="shared" si="245"/>
        <v>0</v>
      </c>
      <c r="AB618" s="16" t="s">
        <v>0</v>
      </c>
      <c r="AC618" s="1"/>
      <c r="AD618" s="1"/>
      <c r="AE618" s="1"/>
      <c r="AF618" s="1"/>
      <c r="AG618" s="284"/>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row>
    <row r="619" spans="1:64" ht="16.8" thickTop="1" thickBot="1" x14ac:dyDescent="0.3">
      <c r="A619" s="365"/>
      <c r="B619" s="14">
        <f>ROWS(B620:B624)-1</f>
        <v>4</v>
      </c>
      <c r="C619" s="95" t="s">
        <v>3393</v>
      </c>
      <c r="D619" s="12"/>
      <c r="E619" s="12"/>
      <c r="F619" s="364"/>
      <c r="G619" s="10"/>
      <c r="H619" s="100"/>
      <c r="I619" s="99" t="s">
        <v>1470</v>
      </c>
      <c r="J619" s="99" t="s">
        <v>54</v>
      </c>
      <c r="K619" s="363"/>
      <c r="L619" s="6">
        <v>0</v>
      </c>
      <c r="M619" s="97"/>
      <c r="N619" s="380" t="str">
        <f>IF(COUNTIF(M620:M623,"?")&gt;0,"?",IF(AND(O619="◄",P619="►"),"◄►",IF(O619="◄","◄",IF(P619="►","►",""))))</f>
        <v>◄</v>
      </c>
      <c r="O619" s="43" t="str">
        <f>IF(SUM(O620:O623)+1=ROWS(O620:O623)-COUNTIF(O620:O623,"-"),"","◄")</f>
        <v>◄</v>
      </c>
      <c r="P619" s="42" t="str">
        <f>IF(SUM(P620:P623)&gt;0,"►","")</f>
        <v/>
      </c>
      <c r="Q619" s="45"/>
      <c r="R619" s="380" t="str">
        <f>IF(COUNTIF(Q620:Q623,"?")&gt;0,"?",IF(AND(S619="◄",T619="►"),"◄►",IF(S619="◄","◄",IF(T619="►","►",""))))</f>
        <v>◄</v>
      </c>
      <c r="S619" s="43" t="str">
        <f>IF(SUM(S620:S623)+1=ROWS(S620:S623)-COUNTIF(S620:S623,"-"),"","◄")</f>
        <v>◄</v>
      </c>
      <c r="T619" s="42" t="str">
        <f>IF(SUM(T620:T623)&gt;0,"►","")</f>
        <v/>
      </c>
      <c r="U619" s="61">
        <f>ROWS(U620:U624)-1</f>
        <v>4</v>
      </c>
      <c r="V619" s="41">
        <f>SUM(V620:V623)-V624</f>
        <v>0</v>
      </c>
      <c r="W619" s="94" t="s">
        <v>51</v>
      </c>
      <c r="X619" s="93"/>
      <c r="Y619" s="41">
        <f>SUM(Y620:Y623)-Y624</f>
        <v>0</v>
      </c>
      <c r="Z619" s="94" t="s">
        <v>51</v>
      </c>
      <c r="AA619" s="93"/>
      <c r="AB619" s="5" t="s">
        <v>0</v>
      </c>
      <c r="AC619" s="379"/>
    </row>
    <row r="620" spans="1:64" s="283" customFormat="1" ht="13.8" x14ac:dyDescent="0.25">
      <c r="A620" s="413"/>
      <c r="B620" s="37"/>
      <c r="C620" s="377"/>
      <c r="D620" s="376" t="s">
        <v>3394</v>
      </c>
      <c r="E620" s="375"/>
      <c r="F620" s="374">
        <v>25569</v>
      </c>
      <c r="G620" s="388" t="s">
        <v>1469</v>
      </c>
      <c r="H620" s="372" t="s">
        <v>3395</v>
      </c>
      <c r="I620" s="31" t="s">
        <v>3396</v>
      </c>
      <c r="J620" s="30"/>
      <c r="K620" s="30"/>
      <c r="L620" s="29"/>
      <c r="M620" s="371" t="str">
        <f>IF(N620="?","?","")</f>
        <v/>
      </c>
      <c r="N620" s="371" t="str">
        <f>IF(AND(O620="",P620&gt;0),"?",IF(O620="","◄",IF(P620&gt;=1,"►","")))</f>
        <v>◄</v>
      </c>
      <c r="O620" s="56"/>
      <c r="P620" s="54"/>
      <c r="Q620" s="371" t="str">
        <f>IF(R620="?","?","")</f>
        <v/>
      </c>
      <c r="R620" s="371" t="str">
        <f>IF(AND(S620="",T620&gt;0),"?",IF(S620="","◄",IF(T620&gt;=1,"►","")))</f>
        <v>◄</v>
      </c>
      <c r="S620" s="55"/>
      <c r="T620" s="54"/>
      <c r="U620" s="370"/>
      <c r="V620" s="52"/>
      <c r="W620" s="369">
        <f t="shared" ref="W620:X623" si="246">(O620*V620)</f>
        <v>0</v>
      </c>
      <c r="X620" s="368">
        <f t="shared" si="246"/>
        <v>0</v>
      </c>
      <c r="Y620" s="49"/>
      <c r="Z620" s="367">
        <f t="shared" ref="Z620:AA623" si="247">(S620*Y620)</f>
        <v>0</v>
      </c>
      <c r="AA620" s="366">
        <f t="shared" si="247"/>
        <v>0</v>
      </c>
      <c r="AB620" s="16" t="s">
        <v>0</v>
      </c>
      <c r="AC620" s="1"/>
      <c r="AD620" s="1"/>
      <c r="AE620" s="1"/>
      <c r="AF620" s="1"/>
      <c r="AG620" s="284"/>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row>
    <row r="621" spans="1:64" s="283" customFormat="1" ht="13.8" x14ac:dyDescent="0.25">
      <c r="A621" s="413"/>
      <c r="B621" s="37"/>
      <c r="C621" s="377"/>
      <c r="D621" s="376" t="s">
        <v>3397</v>
      </c>
      <c r="E621" s="375"/>
      <c r="F621" s="374">
        <v>25569</v>
      </c>
      <c r="G621" s="388" t="s">
        <v>1469</v>
      </c>
      <c r="H621" s="372" t="s">
        <v>3398</v>
      </c>
      <c r="I621" s="31" t="s">
        <v>3399</v>
      </c>
      <c r="J621" s="30"/>
      <c r="K621" s="30"/>
      <c r="L621" s="29"/>
      <c r="M621" s="371" t="str">
        <f>IF(N621="?","?","")</f>
        <v/>
      </c>
      <c r="N621" s="371" t="str">
        <f>IF(AND(O621="",P621&gt;0),"?",IF(O621="","◄",IF(P621&gt;=1,"►","")))</f>
        <v>◄</v>
      </c>
      <c r="O621" s="56"/>
      <c r="P621" s="54"/>
      <c r="Q621" s="371" t="str">
        <f>IF(R621="?","?","")</f>
        <v/>
      </c>
      <c r="R621" s="371" t="str">
        <f>IF(AND(S621="",T621&gt;0),"?",IF(S621="","◄",IF(T621&gt;=1,"►","")))</f>
        <v>◄</v>
      </c>
      <c r="S621" s="55"/>
      <c r="T621" s="54"/>
      <c r="U621" s="370"/>
      <c r="V621" s="52"/>
      <c r="W621" s="369">
        <f t="shared" si="246"/>
        <v>0</v>
      </c>
      <c r="X621" s="368">
        <f t="shared" si="246"/>
        <v>0</v>
      </c>
      <c r="Y621" s="49"/>
      <c r="Z621" s="367">
        <f t="shared" si="247"/>
        <v>0</v>
      </c>
      <c r="AA621" s="366">
        <f t="shared" si="247"/>
        <v>0</v>
      </c>
      <c r="AB621" s="16" t="s">
        <v>0</v>
      </c>
      <c r="AC621" s="1"/>
      <c r="AD621" s="1"/>
      <c r="AE621" s="1"/>
      <c r="AF621" s="1"/>
      <c r="AG621" s="284"/>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row>
    <row r="622" spans="1:64" s="283" customFormat="1" ht="13.8" x14ac:dyDescent="0.25">
      <c r="A622" s="413"/>
      <c r="B622" s="37"/>
      <c r="C622" s="377"/>
      <c r="D622" s="376" t="s">
        <v>3400</v>
      </c>
      <c r="E622" s="375"/>
      <c r="F622" s="374">
        <v>25569</v>
      </c>
      <c r="G622" s="388" t="s">
        <v>1468</v>
      </c>
      <c r="H622" s="372" t="s">
        <v>3401</v>
      </c>
      <c r="I622" s="31" t="s">
        <v>3402</v>
      </c>
      <c r="J622" s="30"/>
      <c r="K622" s="30"/>
      <c r="L622" s="29"/>
      <c r="M622" s="371" t="str">
        <f>IF(N622="?","?","")</f>
        <v/>
      </c>
      <c r="N622" s="371" t="str">
        <f>IF(AND(O622="",P622&gt;0),"?",IF(O622="","◄",IF(P622&gt;=1,"►","")))</f>
        <v>◄</v>
      </c>
      <c r="O622" s="56"/>
      <c r="P622" s="54"/>
      <c r="Q622" s="371" t="str">
        <f>IF(R622="?","?","")</f>
        <v/>
      </c>
      <c r="R622" s="371" t="str">
        <f>IF(AND(S622="",T622&gt;0),"?",IF(S622="","◄",IF(T622&gt;=1,"►","")))</f>
        <v>◄</v>
      </c>
      <c r="S622" s="55"/>
      <c r="T622" s="54"/>
      <c r="U622" s="370"/>
      <c r="V622" s="52"/>
      <c r="W622" s="369">
        <f t="shared" si="246"/>
        <v>0</v>
      </c>
      <c r="X622" s="368">
        <f t="shared" si="246"/>
        <v>0</v>
      </c>
      <c r="Y622" s="49"/>
      <c r="Z622" s="367">
        <f t="shared" si="247"/>
        <v>0</v>
      </c>
      <c r="AA622" s="366">
        <f t="shared" si="247"/>
        <v>0</v>
      </c>
      <c r="AB622" s="16" t="s">
        <v>0</v>
      </c>
      <c r="AC622" s="1"/>
      <c r="AD622" s="1"/>
      <c r="AE622" s="1"/>
      <c r="AF622" s="1"/>
      <c r="AG622" s="284"/>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row>
    <row r="623" spans="1:64" s="283" customFormat="1" thickBot="1" x14ac:dyDescent="0.3">
      <c r="A623" s="413"/>
      <c r="B623" s="37"/>
      <c r="C623" s="377"/>
      <c r="D623" s="376" t="s">
        <v>3403</v>
      </c>
      <c r="E623" s="375"/>
      <c r="F623" s="374">
        <v>25569</v>
      </c>
      <c r="G623" s="388" t="s">
        <v>1467</v>
      </c>
      <c r="H623" s="372" t="s">
        <v>3404</v>
      </c>
      <c r="I623" s="31" t="s">
        <v>3402</v>
      </c>
      <c r="J623" s="30"/>
      <c r="K623" s="30"/>
      <c r="L623" s="29"/>
      <c r="M623" s="371" t="str">
        <f>IF(N623="?","?","")</f>
        <v/>
      </c>
      <c r="N623" s="371" t="str">
        <f>IF(AND(O623="",P623&gt;0),"?",IF(O623="","◄",IF(P623&gt;=1,"►","")))</f>
        <v>◄</v>
      </c>
      <c r="O623" s="56"/>
      <c r="P623" s="54"/>
      <c r="Q623" s="371" t="str">
        <f>IF(R623="?","?","")</f>
        <v/>
      </c>
      <c r="R623" s="371" t="str">
        <f>IF(AND(S623="",T623&gt;0),"?",IF(S623="","◄",IF(T623&gt;=1,"►","")))</f>
        <v>◄</v>
      </c>
      <c r="S623" s="55"/>
      <c r="T623" s="54"/>
      <c r="U623" s="370"/>
      <c r="V623" s="52"/>
      <c r="W623" s="369">
        <f t="shared" si="246"/>
        <v>0</v>
      </c>
      <c r="X623" s="368">
        <f t="shared" si="246"/>
        <v>0</v>
      </c>
      <c r="Y623" s="49"/>
      <c r="Z623" s="367">
        <f t="shared" si="247"/>
        <v>0</v>
      </c>
      <c r="AA623" s="366">
        <f t="shared" si="247"/>
        <v>0</v>
      </c>
      <c r="AB623" s="16" t="s">
        <v>0</v>
      </c>
      <c r="AC623" s="1"/>
      <c r="AD623" s="1"/>
      <c r="AE623" s="1"/>
      <c r="AF623" s="1"/>
      <c r="AG623" s="284"/>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row>
    <row r="624" spans="1:64" ht="16.8" thickTop="1" thickBot="1" x14ac:dyDescent="0.3">
      <c r="A624" s="365"/>
      <c r="B624" s="14">
        <f>ROWS(B625:B635)-1</f>
        <v>10</v>
      </c>
      <c r="C624" s="95" t="s">
        <v>3405</v>
      </c>
      <c r="D624" s="12"/>
      <c r="E624" s="12"/>
      <c r="F624" s="364"/>
      <c r="G624" s="10"/>
      <c r="H624" s="100"/>
      <c r="I624" s="99" t="s">
        <v>1466</v>
      </c>
      <c r="J624" s="99" t="s">
        <v>54</v>
      </c>
      <c r="K624" s="363"/>
      <c r="L624" s="6">
        <v>0</v>
      </c>
      <c r="M624" s="97"/>
      <c r="N624" s="380" t="str">
        <f>IF(COUNTIF(M625:M634,"?")&gt;0,"?",IF(AND(O624="◄",P624="►"),"◄►",IF(O624="◄","◄",IF(P624="►","►",""))))</f>
        <v>◄</v>
      </c>
      <c r="O624" s="43" t="str">
        <f>IF(SUM(O625:O634)+1=ROWS(O625:O634)-COUNTIF(O625:O634,"-"),"","◄")</f>
        <v>◄</v>
      </c>
      <c r="P624" s="42" t="str">
        <f>IF(SUM(P625:P634)&gt;0,"►","")</f>
        <v/>
      </c>
      <c r="Q624" s="45"/>
      <c r="R624" s="380" t="str">
        <f>IF(COUNTIF(Q625:Q634,"?")&gt;0,"?",IF(AND(S624="◄",T624="►"),"◄►",IF(S624="◄","◄",IF(T624="►","►",""))))</f>
        <v>◄</v>
      </c>
      <c r="S624" s="43" t="str">
        <f>IF(SUM(S625:S634)+1=ROWS(S625:S634)-COUNTIF(S625:S634,"-"),"","◄")</f>
        <v>◄</v>
      </c>
      <c r="T624" s="42" t="str">
        <f>IF(SUM(T625:T634)&gt;0,"►","")</f>
        <v/>
      </c>
      <c r="U624" s="61">
        <f>ROWS(U625:U635)-1</f>
        <v>10</v>
      </c>
      <c r="V624" s="41">
        <f>SUM(V625:V634)-V635</f>
        <v>0</v>
      </c>
      <c r="W624" s="94" t="s">
        <v>51</v>
      </c>
      <c r="X624" s="93"/>
      <c r="Y624" s="41">
        <f>SUM(Y625:Y634)-Y635</f>
        <v>0</v>
      </c>
      <c r="Z624" s="94" t="s">
        <v>51</v>
      </c>
      <c r="AA624" s="93"/>
      <c r="AB624" s="5" t="s">
        <v>0</v>
      </c>
      <c r="AC624" s="379"/>
    </row>
    <row r="625" spans="1:64" s="283" customFormat="1" ht="13.8" x14ac:dyDescent="0.25">
      <c r="A625" s="413"/>
      <c r="B625" s="37"/>
      <c r="C625" s="377"/>
      <c r="D625" s="376" t="s">
        <v>3406</v>
      </c>
      <c r="E625" s="375"/>
      <c r="F625" s="374">
        <v>25934</v>
      </c>
      <c r="G625" s="373">
        <v>32</v>
      </c>
      <c r="H625" s="372" t="s">
        <v>3407</v>
      </c>
      <c r="I625" s="31"/>
      <c r="J625" s="30"/>
      <c r="K625" s="30"/>
      <c r="L625" s="29"/>
      <c r="M625" s="371" t="str">
        <f>IF(N625="?","?","")</f>
        <v/>
      </c>
      <c r="N625" s="371" t="str">
        <f>IF(AND(O625="",P625&gt;0),"?",IF(O625="","◄",IF(P625&gt;=1,"►","")))</f>
        <v>◄</v>
      </c>
      <c r="O625" s="56"/>
      <c r="P625" s="54"/>
      <c r="Q625" s="371" t="str">
        <f>IF(R625="?","?","")</f>
        <v/>
      </c>
      <c r="R625" s="371" t="str">
        <f>IF(AND(S625="",T625&gt;0),"?",IF(S625="","◄",IF(T625&gt;=1,"►","")))</f>
        <v>◄</v>
      </c>
      <c r="S625" s="55"/>
      <c r="T625" s="54"/>
      <c r="U625" s="370"/>
      <c r="V625" s="52"/>
      <c r="W625" s="369">
        <f t="shared" ref="W625:X629" si="248">(O625*V625)</f>
        <v>0</v>
      </c>
      <c r="X625" s="368">
        <f t="shared" si="248"/>
        <v>0</v>
      </c>
      <c r="Y625" s="49"/>
      <c r="Z625" s="367">
        <f t="shared" ref="Z625:AA629" si="249">(S625*Y625)</f>
        <v>0</v>
      </c>
      <c r="AA625" s="366">
        <f t="shared" si="249"/>
        <v>0</v>
      </c>
      <c r="AB625" s="16" t="s">
        <v>0</v>
      </c>
      <c r="AC625" s="1"/>
      <c r="AD625" s="1"/>
      <c r="AE625" s="1"/>
      <c r="AF625" s="1"/>
      <c r="AG625" s="284"/>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row>
    <row r="626" spans="1:64" s="283" customFormat="1" ht="13.8" x14ac:dyDescent="0.25">
      <c r="A626" s="413"/>
      <c r="B626" s="37"/>
      <c r="C626" s="377"/>
      <c r="D626" s="376" t="s">
        <v>3408</v>
      </c>
      <c r="E626" s="375"/>
      <c r="F626" s="374">
        <v>25934</v>
      </c>
      <c r="G626" s="373">
        <v>42</v>
      </c>
      <c r="H626" s="372" t="s">
        <v>3409</v>
      </c>
      <c r="I626" s="31"/>
      <c r="J626" s="30"/>
      <c r="K626" s="30"/>
      <c r="L626" s="29"/>
      <c r="M626" s="371" t="str">
        <f>IF(N626="?","?","")</f>
        <v/>
      </c>
      <c r="N626" s="371" t="str">
        <f>IF(AND(O626="",P626&gt;0),"?",IF(O626="","◄",IF(P626&gt;=1,"►","")))</f>
        <v>◄</v>
      </c>
      <c r="O626" s="56"/>
      <c r="P626" s="54"/>
      <c r="Q626" s="371" t="str">
        <f>IF(R626="?","?","")</f>
        <v/>
      </c>
      <c r="R626" s="371" t="str">
        <f>IF(AND(S626="",T626&gt;0),"?",IF(S626="","◄",IF(T626&gt;=1,"►","")))</f>
        <v>◄</v>
      </c>
      <c r="S626" s="55"/>
      <c r="T626" s="54"/>
      <c r="U626" s="370"/>
      <c r="V626" s="52"/>
      <c r="W626" s="369">
        <f t="shared" si="248"/>
        <v>0</v>
      </c>
      <c r="X626" s="368">
        <f t="shared" si="248"/>
        <v>0</v>
      </c>
      <c r="Y626" s="49"/>
      <c r="Z626" s="367">
        <f t="shared" si="249"/>
        <v>0</v>
      </c>
      <c r="AA626" s="366">
        <f t="shared" si="249"/>
        <v>0</v>
      </c>
      <c r="AB626" s="16" t="s">
        <v>0</v>
      </c>
      <c r="AC626" s="1"/>
      <c r="AD626" s="1"/>
      <c r="AE626" s="1"/>
      <c r="AF626" s="1"/>
      <c r="AG626" s="284"/>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row>
    <row r="627" spans="1:64" s="283" customFormat="1" ht="13.8" x14ac:dyDescent="0.25">
      <c r="A627" s="413"/>
      <c r="B627" s="37"/>
      <c r="C627" s="377"/>
      <c r="D627" s="376" t="s">
        <v>3410</v>
      </c>
      <c r="E627" s="375"/>
      <c r="F627" s="374">
        <v>25934</v>
      </c>
      <c r="G627" s="373">
        <v>44</v>
      </c>
      <c r="H627" s="372" t="s">
        <v>3411</v>
      </c>
      <c r="I627" s="31"/>
      <c r="J627" s="30"/>
      <c r="K627" s="30"/>
      <c r="L627" s="29"/>
      <c r="M627" s="371" t="str">
        <f>IF(N627="?","?","")</f>
        <v/>
      </c>
      <c r="N627" s="371" t="str">
        <f>IF(AND(O627="",P627&gt;0),"?",IF(O627="","◄",IF(P627&gt;=1,"►","")))</f>
        <v>◄</v>
      </c>
      <c r="O627" s="56"/>
      <c r="P627" s="54"/>
      <c r="Q627" s="371" t="str">
        <f>IF(R627="?","?","")</f>
        <v/>
      </c>
      <c r="R627" s="371" t="str">
        <f>IF(AND(S627="",T627&gt;0),"?",IF(S627="","◄",IF(T627&gt;=1,"►","")))</f>
        <v>◄</v>
      </c>
      <c r="S627" s="55"/>
      <c r="T627" s="54"/>
      <c r="U627" s="370"/>
      <c r="V627" s="52"/>
      <c r="W627" s="369">
        <f t="shared" si="248"/>
        <v>0</v>
      </c>
      <c r="X627" s="368">
        <f t="shared" si="248"/>
        <v>0</v>
      </c>
      <c r="Y627" s="49"/>
      <c r="Z627" s="367">
        <f t="shared" si="249"/>
        <v>0</v>
      </c>
      <c r="AA627" s="366">
        <f t="shared" si="249"/>
        <v>0</v>
      </c>
      <c r="AB627" s="16" t="s">
        <v>0</v>
      </c>
      <c r="AC627" s="1"/>
      <c r="AD627" s="1"/>
      <c r="AE627" s="1"/>
      <c r="AF627" s="1"/>
      <c r="AG627" s="284"/>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row>
    <row r="628" spans="1:64" s="283" customFormat="1" ht="13.8" x14ac:dyDescent="0.25">
      <c r="A628" s="413"/>
      <c r="B628" s="37"/>
      <c r="C628" s="377"/>
      <c r="D628" s="376" t="s">
        <v>3412</v>
      </c>
      <c r="E628" s="375"/>
      <c r="F628" s="374">
        <v>25934</v>
      </c>
      <c r="G628" s="373">
        <v>50</v>
      </c>
      <c r="H628" s="372" t="s">
        <v>3413</v>
      </c>
      <c r="I628" s="31"/>
      <c r="J628" s="30"/>
      <c r="K628" s="30"/>
      <c r="L628" s="29"/>
      <c r="M628" s="371" t="str">
        <f>IF(N628="?","?","")</f>
        <v/>
      </c>
      <c r="N628" s="371" t="str">
        <f>IF(AND(O628="",P628&gt;0),"?",IF(O628="","◄",IF(P628&gt;=1,"►","")))</f>
        <v>◄</v>
      </c>
      <c r="O628" s="56"/>
      <c r="P628" s="54"/>
      <c r="Q628" s="371" t="str">
        <f>IF(R628="?","?","")</f>
        <v/>
      </c>
      <c r="R628" s="371" t="str">
        <f>IF(AND(S628="",T628&gt;0),"?",IF(S628="","◄",IF(T628&gt;=1,"►","")))</f>
        <v>◄</v>
      </c>
      <c r="S628" s="55"/>
      <c r="T628" s="54"/>
      <c r="U628" s="370"/>
      <c r="V628" s="52"/>
      <c r="W628" s="369">
        <f t="shared" si="248"/>
        <v>0</v>
      </c>
      <c r="X628" s="368">
        <f t="shared" si="248"/>
        <v>0</v>
      </c>
      <c r="Y628" s="49"/>
      <c r="Z628" s="367">
        <f t="shared" si="249"/>
        <v>0</v>
      </c>
      <c r="AA628" s="366">
        <f t="shared" si="249"/>
        <v>0</v>
      </c>
      <c r="AB628" s="16" t="s">
        <v>0</v>
      </c>
      <c r="AC628" s="1"/>
      <c r="AD628" s="1"/>
      <c r="AE628" s="1"/>
      <c r="AF628" s="1"/>
      <c r="AG628" s="284"/>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row>
    <row r="629" spans="1:64" s="283" customFormat="1" ht="13.8" x14ac:dyDescent="0.25">
      <c r="A629" s="413"/>
      <c r="B629" s="37"/>
      <c r="C629" s="377"/>
      <c r="D629" s="376" t="s">
        <v>3414</v>
      </c>
      <c r="E629" s="375"/>
      <c r="F629" s="374">
        <v>25934</v>
      </c>
      <c r="G629" s="373">
        <v>61</v>
      </c>
      <c r="H629" s="372" t="s">
        <v>3415</v>
      </c>
      <c r="I629" s="31"/>
      <c r="J629" s="30"/>
      <c r="K629" s="30"/>
      <c r="L629" s="29"/>
      <c r="M629" s="371" t="str">
        <f>IF(N629="?","?","")</f>
        <v/>
      </c>
      <c r="N629" s="371" t="str">
        <f>IF(AND(O629="",P629&gt;0),"?",IF(O629="","◄",IF(P629&gt;=1,"►","")))</f>
        <v>◄</v>
      </c>
      <c r="O629" s="56"/>
      <c r="P629" s="54"/>
      <c r="Q629" s="371" t="str">
        <f>IF(R629="?","?","")</f>
        <v/>
      </c>
      <c r="R629" s="371" t="str">
        <f>IF(AND(S629="",T629&gt;0),"?",IF(S629="","◄",IF(T629&gt;=1,"►","")))</f>
        <v>◄</v>
      </c>
      <c r="S629" s="55"/>
      <c r="T629" s="54"/>
      <c r="U629" s="370"/>
      <c r="V629" s="52"/>
      <c r="W629" s="369">
        <f t="shared" si="248"/>
        <v>0</v>
      </c>
      <c r="X629" s="368">
        <f t="shared" si="248"/>
        <v>0</v>
      </c>
      <c r="Y629" s="49"/>
      <c r="Z629" s="367">
        <f t="shared" si="249"/>
        <v>0</v>
      </c>
      <c r="AA629" s="366">
        <f t="shared" si="249"/>
        <v>0</v>
      </c>
      <c r="AB629" s="16" t="s">
        <v>0</v>
      </c>
      <c r="AC629" s="1"/>
      <c r="AD629" s="1"/>
      <c r="AE629" s="1"/>
      <c r="AF629" s="1"/>
      <c r="AG629" s="284"/>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row>
    <row r="630" spans="1:64" s="283" customFormat="1" ht="13.2" x14ac:dyDescent="0.25">
      <c r="A630" s="413"/>
      <c r="B630" s="37"/>
      <c r="C630" s="285"/>
      <c r="D630" s="285"/>
      <c r="E630" s="285"/>
      <c r="F630" s="286"/>
      <c r="G630" s="285"/>
      <c r="H630" s="285" t="s">
        <v>1465</v>
      </c>
      <c r="I630" s="285"/>
      <c r="J630" s="285"/>
      <c r="K630" s="285"/>
      <c r="L630" s="285"/>
      <c r="M630" s="285"/>
      <c r="N630" s="285"/>
      <c r="O630" s="285"/>
      <c r="P630" s="285"/>
      <c r="Q630" s="285"/>
      <c r="R630" s="285"/>
      <c r="S630" s="285"/>
      <c r="T630" s="285"/>
      <c r="U630" s="285"/>
      <c r="V630" s="285"/>
      <c r="W630" s="285"/>
      <c r="X630" s="285"/>
      <c r="Y630" s="285"/>
      <c r="Z630" s="285"/>
      <c r="AA630" s="285"/>
      <c r="AB630" s="16" t="s">
        <v>0</v>
      </c>
      <c r="AC630" s="1"/>
      <c r="AD630" s="1"/>
      <c r="AE630" s="1"/>
      <c r="AF630" s="1"/>
      <c r="AG630" s="284"/>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row>
    <row r="631" spans="1:64" s="283" customFormat="1" ht="13.8" x14ac:dyDescent="0.25">
      <c r="A631" s="413"/>
      <c r="B631" s="37"/>
      <c r="C631" s="377"/>
      <c r="D631" s="376" t="s">
        <v>3416</v>
      </c>
      <c r="E631" s="375"/>
      <c r="F631" s="374">
        <v>25934</v>
      </c>
      <c r="G631" s="373">
        <v>37</v>
      </c>
      <c r="H631" s="372" t="s">
        <v>3417</v>
      </c>
      <c r="I631" s="31" t="s">
        <v>1464</v>
      </c>
      <c r="J631" s="30"/>
      <c r="K631" s="30"/>
      <c r="L631" s="29"/>
      <c r="M631" s="371" t="str">
        <f>IF(N631="?","?","")</f>
        <v/>
      </c>
      <c r="N631" s="371" t="str">
        <f>IF(AND(O631="",P631&gt;0),"?",IF(O631="","◄",IF(P631&gt;=1,"►","")))</f>
        <v>◄</v>
      </c>
      <c r="O631" s="56"/>
      <c r="P631" s="54"/>
      <c r="Q631" s="371" t="str">
        <f>IF(R631="?","?","")</f>
        <v/>
      </c>
      <c r="R631" s="371" t="str">
        <f>IF(AND(S631="",T631&gt;0),"?",IF(S631="","◄",IF(T631&gt;=1,"►","")))</f>
        <v>◄</v>
      </c>
      <c r="S631" s="55"/>
      <c r="T631" s="54"/>
      <c r="U631" s="370"/>
      <c r="V631" s="52"/>
      <c r="W631" s="369">
        <f t="shared" ref="W631:X634" si="250">(O631*V631)</f>
        <v>0</v>
      </c>
      <c r="X631" s="368">
        <f t="shared" si="250"/>
        <v>0</v>
      </c>
      <c r="Y631" s="49"/>
      <c r="Z631" s="367">
        <f t="shared" ref="Z631:AA634" si="251">(S631*Y631)</f>
        <v>0</v>
      </c>
      <c r="AA631" s="366">
        <f t="shared" si="251"/>
        <v>0</v>
      </c>
      <c r="AB631" s="16" t="s">
        <v>0</v>
      </c>
      <c r="AC631" s="1"/>
      <c r="AD631" s="1"/>
      <c r="AE631" s="1"/>
      <c r="AF631" s="1"/>
      <c r="AG631" s="284"/>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row>
    <row r="632" spans="1:64" s="283" customFormat="1" ht="13.8" x14ac:dyDescent="0.25">
      <c r="A632" s="413"/>
      <c r="B632" s="37"/>
      <c r="C632" s="377"/>
      <c r="D632" s="376" t="s">
        <v>3418</v>
      </c>
      <c r="E632" s="375"/>
      <c r="F632" s="374">
        <v>25934</v>
      </c>
      <c r="G632" s="373">
        <v>46</v>
      </c>
      <c r="H632" s="372" t="s">
        <v>3419</v>
      </c>
      <c r="I632" s="31" t="s">
        <v>1464</v>
      </c>
      <c r="J632" s="30"/>
      <c r="K632" s="30"/>
      <c r="L632" s="29"/>
      <c r="M632" s="371" t="str">
        <f>IF(N632="?","?","")</f>
        <v/>
      </c>
      <c r="N632" s="371" t="str">
        <f>IF(AND(O632="",P632&gt;0),"?",IF(O632="","◄",IF(P632&gt;=1,"►","")))</f>
        <v>◄</v>
      </c>
      <c r="O632" s="56"/>
      <c r="P632" s="54"/>
      <c r="Q632" s="371" t="str">
        <f>IF(R632="?","?","")</f>
        <v/>
      </c>
      <c r="R632" s="371" t="str">
        <f>IF(AND(S632="",T632&gt;0),"?",IF(S632="","◄",IF(T632&gt;=1,"►","")))</f>
        <v>◄</v>
      </c>
      <c r="S632" s="55"/>
      <c r="T632" s="54"/>
      <c r="U632" s="370"/>
      <c r="V632" s="52"/>
      <c r="W632" s="369">
        <f t="shared" si="250"/>
        <v>0</v>
      </c>
      <c r="X632" s="368">
        <f t="shared" si="250"/>
        <v>0</v>
      </c>
      <c r="Y632" s="49"/>
      <c r="Z632" s="367">
        <f t="shared" si="251"/>
        <v>0</v>
      </c>
      <c r="AA632" s="366">
        <f t="shared" si="251"/>
        <v>0</v>
      </c>
      <c r="AB632" s="16" t="s">
        <v>0</v>
      </c>
      <c r="AC632" s="1"/>
      <c r="AD632" s="1"/>
      <c r="AE632" s="1"/>
      <c r="AF632" s="1"/>
      <c r="AG632" s="284"/>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row>
    <row r="633" spans="1:64" s="283" customFormat="1" ht="13.8" x14ac:dyDescent="0.25">
      <c r="A633" s="413"/>
      <c r="B633" s="37"/>
      <c r="C633" s="377"/>
      <c r="D633" s="376" t="s">
        <v>3420</v>
      </c>
      <c r="E633" s="375"/>
      <c r="F633" s="374">
        <v>25934</v>
      </c>
      <c r="G633" s="373">
        <v>52</v>
      </c>
      <c r="H633" s="372" t="s">
        <v>3421</v>
      </c>
      <c r="I633" s="31" t="s">
        <v>1464</v>
      </c>
      <c r="J633" s="30"/>
      <c r="K633" s="30"/>
      <c r="L633" s="29"/>
      <c r="M633" s="371" t="str">
        <f>IF(N633="?","?","")</f>
        <v/>
      </c>
      <c r="N633" s="371" t="str">
        <f>IF(AND(O633="",P633&gt;0),"?",IF(O633="","◄",IF(P633&gt;=1,"►","")))</f>
        <v>◄</v>
      </c>
      <c r="O633" s="56"/>
      <c r="P633" s="54"/>
      <c r="Q633" s="371" t="str">
        <f>IF(R633="?","?","")</f>
        <v/>
      </c>
      <c r="R633" s="371" t="str">
        <f>IF(AND(S633="",T633&gt;0),"?",IF(S633="","◄",IF(T633&gt;=1,"►","")))</f>
        <v>◄</v>
      </c>
      <c r="S633" s="55"/>
      <c r="T633" s="54"/>
      <c r="U633" s="370"/>
      <c r="V633" s="52"/>
      <c r="W633" s="369">
        <f t="shared" si="250"/>
        <v>0</v>
      </c>
      <c r="X633" s="368">
        <f t="shared" si="250"/>
        <v>0</v>
      </c>
      <c r="Y633" s="49"/>
      <c r="Z633" s="367">
        <f t="shared" si="251"/>
        <v>0</v>
      </c>
      <c r="AA633" s="366">
        <f t="shared" si="251"/>
        <v>0</v>
      </c>
      <c r="AB633" s="16" t="s">
        <v>0</v>
      </c>
      <c r="AC633" s="1"/>
      <c r="AD633" s="1"/>
      <c r="AE633" s="1"/>
      <c r="AF633" s="1"/>
      <c r="AG633" s="284"/>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row>
    <row r="634" spans="1:64" s="283" customFormat="1" thickBot="1" x14ac:dyDescent="0.3">
      <c r="A634" s="413"/>
      <c r="B634" s="37"/>
      <c r="C634" s="377"/>
      <c r="D634" s="376" t="s">
        <v>3422</v>
      </c>
      <c r="E634" s="375"/>
      <c r="F634" s="374">
        <v>25934</v>
      </c>
      <c r="G634" s="373">
        <v>54</v>
      </c>
      <c r="H634" s="372" t="s">
        <v>3423</v>
      </c>
      <c r="I634" s="31" t="s">
        <v>1464</v>
      </c>
      <c r="J634" s="30"/>
      <c r="K634" s="30"/>
      <c r="L634" s="29"/>
      <c r="M634" s="371" t="str">
        <f>IF(N634="?","?","")</f>
        <v/>
      </c>
      <c r="N634" s="371" t="str">
        <f>IF(AND(O634="",P634&gt;0),"?",IF(O634="","◄",IF(P634&gt;=1,"►","")))</f>
        <v>◄</v>
      </c>
      <c r="O634" s="56"/>
      <c r="P634" s="54"/>
      <c r="Q634" s="371" t="str">
        <f>IF(R634="?","?","")</f>
        <v/>
      </c>
      <c r="R634" s="371" t="str">
        <f>IF(AND(S634="",T634&gt;0),"?",IF(S634="","◄",IF(T634&gt;=1,"►","")))</f>
        <v>◄</v>
      </c>
      <c r="S634" s="55"/>
      <c r="T634" s="54"/>
      <c r="U634" s="370"/>
      <c r="V634" s="52"/>
      <c r="W634" s="369">
        <f t="shared" si="250"/>
        <v>0</v>
      </c>
      <c r="X634" s="368">
        <f t="shared" si="250"/>
        <v>0</v>
      </c>
      <c r="Y634" s="49"/>
      <c r="Z634" s="367">
        <f t="shared" si="251"/>
        <v>0</v>
      </c>
      <c r="AA634" s="366">
        <f t="shared" si="251"/>
        <v>0</v>
      </c>
      <c r="AB634" s="16" t="s">
        <v>0</v>
      </c>
      <c r="AC634" s="1"/>
      <c r="AD634" s="1"/>
      <c r="AE634" s="1"/>
      <c r="AF634" s="1"/>
      <c r="AG634" s="284"/>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row>
    <row r="635" spans="1:64" ht="16.8" thickTop="1" thickBot="1" x14ac:dyDescent="0.3">
      <c r="A635" s="365"/>
      <c r="B635" s="14">
        <f>ROWS(B636:B643)-1</f>
        <v>7</v>
      </c>
      <c r="C635" s="95" t="s">
        <v>3424</v>
      </c>
      <c r="D635" s="12"/>
      <c r="E635" s="12"/>
      <c r="F635" s="364"/>
      <c r="G635" s="10"/>
      <c r="H635" s="100"/>
      <c r="I635" s="99" t="s">
        <v>1463</v>
      </c>
      <c r="J635" s="99" t="s">
        <v>54</v>
      </c>
      <c r="K635" s="363"/>
      <c r="L635" s="6">
        <v>0</v>
      </c>
      <c r="M635" s="97"/>
      <c r="N635" s="380" t="str">
        <f>IF(COUNTIF(M636:M642,"?")&gt;0,"?",IF(AND(O635="◄",P635="►"),"◄►",IF(O635="◄","◄",IF(P635="►","►",""))))</f>
        <v>◄</v>
      </c>
      <c r="O635" s="43" t="str">
        <f>IF(SUM(O636:O642)+1=ROWS(O636:O642)-COUNTIF(O636:O642,"-"),"","◄")</f>
        <v>◄</v>
      </c>
      <c r="P635" s="42" t="str">
        <f>IF(SUM(P636:P642)&gt;0,"►","")</f>
        <v/>
      </c>
      <c r="Q635" s="45"/>
      <c r="R635" s="380" t="str">
        <f>IF(COUNTIF(Q636:Q642,"?")&gt;0,"?",IF(AND(S635="◄",T635="►"),"◄►",IF(S635="◄","◄",IF(T635="►","►",""))))</f>
        <v>◄</v>
      </c>
      <c r="S635" s="43" t="str">
        <f>IF(SUM(S636:S642)+1=ROWS(S636:S642)-COUNTIF(S636:S642,"-"),"","◄")</f>
        <v>◄</v>
      </c>
      <c r="T635" s="42" t="str">
        <f>IF(SUM(T636:T642)&gt;0,"►","")</f>
        <v/>
      </c>
      <c r="U635" s="61">
        <f>ROWS(U636:U643)-1</f>
        <v>7</v>
      </c>
      <c r="V635" s="41">
        <f>SUM(V636:V642)-V643</f>
        <v>0</v>
      </c>
      <c r="W635" s="94" t="s">
        <v>51</v>
      </c>
      <c r="X635" s="93"/>
      <c r="Y635" s="41">
        <f>SUM(Y636:Y642)-Y643</f>
        <v>0</v>
      </c>
      <c r="Z635" s="94" t="s">
        <v>51</v>
      </c>
      <c r="AA635" s="93"/>
      <c r="AB635" s="5" t="s">
        <v>0</v>
      </c>
      <c r="AC635" s="379"/>
    </row>
    <row r="636" spans="1:64" s="283" customFormat="1" ht="13.8" x14ac:dyDescent="0.25">
      <c r="A636" s="413"/>
      <c r="B636" s="37"/>
      <c r="C636" s="377"/>
      <c r="D636" s="376" t="s">
        <v>3425</v>
      </c>
      <c r="E636" s="375"/>
      <c r="F636" s="374">
        <v>25934</v>
      </c>
      <c r="G636" s="388" t="s">
        <v>1462</v>
      </c>
      <c r="H636" s="372" t="s">
        <v>3426</v>
      </c>
      <c r="I636" s="31"/>
      <c r="J636" s="30"/>
      <c r="K636" s="30"/>
      <c r="L636" s="29"/>
      <c r="M636" s="371" t="str">
        <f t="shared" ref="M636:M642" si="252">IF(N636="?","?","")</f>
        <v/>
      </c>
      <c r="N636" s="371" t="str">
        <f t="shared" ref="N636:N642" si="253">IF(AND(O636="",P636&gt;0),"?",IF(O636="","◄",IF(P636&gt;=1,"►","")))</f>
        <v>◄</v>
      </c>
      <c r="O636" s="56"/>
      <c r="P636" s="54"/>
      <c r="Q636" s="371" t="str">
        <f t="shared" ref="Q636:Q642" si="254">IF(R636="?","?","")</f>
        <v/>
      </c>
      <c r="R636" s="371" t="str">
        <f t="shared" ref="R636:R642" si="255">IF(AND(S636="",T636&gt;0),"?",IF(S636="","◄",IF(T636&gt;=1,"►","")))</f>
        <v>◄</v>
      </c>
      <c r="S636" s="55"/>
      <c r="T636" s="54"/>
      <c r="U636" s="370"/>
      <c r="V636" s="52"/>
      <c r="W636" s="369">
        <f t="shared" ref="W636:X642" si="256">(O636*V636)</f>
        <v>0</v>
      </c>
      <c r="X636" s="368">
        <f t="shared" si="256"/>
        <v>0</v>
      </c>
      <c r="Y636" s="49"/>
      <c r="Z636" s="367">
        <f t="shared" ref="Z636:AA642" si="257">(S636*Y636)</f>
        <v>0</v>
      </c>
      <c r="AA636" s="366">
        <f t="shared" si="257"/>
        <v>0</v>
      </c>
      <c r="AB636" s="16" t="s">
        <v>0</v>
      </c>
      <c r="AC636" s="1"/>
      <c r="AD636" s="1"/>
      <c r="AE636" s="1"/>
      <c r="AF636" s="1"/>
      <c r="AG636" s="284"/>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row>
    <row r="637" spans="1:64" s="283" customFormat="1" ht="13.8" x14ac:dyDescent="0.25">
      <c r="A637" s="413"/>
      <c r="B637" s="37"/>
      <c r="C637" s="377"/>
      <c r="D637" s="376" t="s">
        <v>3427</v>
      </c>
      <c r="E637" s="375"/>
      <c r="F637" s="374">
        <v>25934</v>
      </c>
      <c r="G637" s="388" t="s">
        <v>1461</v>
      </c>
      <c r="H637" s="372" t="s">
        <v>3428</v>
      </c>
      <c r="I637" s="31" t="s">
        <v>1464</v>
      </c>
      <c r="J637" s="30"/>
      <c r="K637" s="30"/>
      <c r="L637" s="29"/>
      <c r="M637" s="371" t="str">
        <f t="shared" si="252"/>
        <v/>
      </c>
      <c r="N637" s="371" t="str">
        <f t="shared" si="253"/>
        <v>◄</v>
      </c>
      <c r="O637" s="56"/>
      <c r="P637" s="54"/>
      <c r="Q637" s="371" t="str">
        <f t="shared" si="254"/>
        <v/>
      </c>
      <c r="R637" s="371" t="str">
        <f t="shared" si="255"/>
        <v>◄</v>
      </c>
      <c r="S637" s="55"/>
      <c r="T637" s="54"/>
      <c r="U637" s="370"/>
      <c r="V637" s="52"/>
      <c r="W637" s="369">
        <f t="shared" si="256"/>
        <v>0</v>
      </c>
      <c r="X637" s="368">
        <f t="shared" si="256"/>
        <v>0</v>
      </c>
      <c r="Y637" s="49"/>
      <c r="Z637" s="367">
        <f t="shared" si="257"/>
        <v>0</v>
      </c>
      <c r="AA637" s="366">
        <f t="shared" si="257"/>
        <v>0</v>
      </c>
      <c r="AB637" s="16" t="s">
        <v>0</v>
      </c>
      <c r="AC637" s="1"/>
      <c r="AD637" s="1"/>
      <c r="AE637" s="1"/>
      <c r="AF637" s="1"/>
      <c r="AG637" s="284"/>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row>
    <row r="638" spans="1:64" s="283" customFormat="1" ht="13.8" x14ac:dyDescent="0.25">
      <c r="A638" s="413"/>
      <c r="B638" s="37"/>
      <c r="C638" s="377"/>
      <c r="D638" s="376" t="s">
        <v>3429</v>
      </c>
      <c r="E638" s="375"/>
      <c r="F638" s="374">
        <v>25934</v>
      </c>
      <c r="G638" s="388" t="s">
        <v>1460</v>
      </c>
      <c r="H638" s="372" t="s">
        <v>3430</v>
      </c>
      <c r="I638" s="31" t="s">
        <v>1464</v>
      </c>
      <c r="J638" s="30"/>
      <c r="K638" s="30"/>
      <c r="L638" s="29"/>
      <c r="M638" s="371" t="str">
        <f t="shared" si="252"/>
        <v/>
      </c>
      <c r="N638" s="371" t="str">
        <f t="shared" si="253"/>
        <v>◄</v>
      </c>
      <c r="O638" s="56"/>
      <c r="P638" s="54"/>
      <c r="Q638" s="371" t="str">
        <f t="shared" si="254"/>
        <v/>
      </c>
      <c r="R638" s="371" t="str">
        <f t="shared" si="255"/>
        <v>◄</v>
      </c>
      <c r="S638" s="55"/>
      <c r="T638" s="54"/>
      <c r="U638" s="370"/>
      <c r="V638" s="52"/>
      <c r="W638" s="369">
        <f t="shared" si="256"/>
        <v>0</v>
      </c>
      <c r="X638" s="368">
        <f t="shared" si="256"/>
        <v>0</v>
      </c>
      <c r="Y638" s="49"/>
      <c r="Z638" s="367">
        <f t="shared" si="257"/>
        <v>0</v>
      </c>
      <c r="AA638" s="366">
        <f t="shared" si="257"/>
        <v>0</v>
      </c>
      <c r="AB638" s="16" t="s">
        <v>0</v>
      </c>
      <c r="AC638" s="1"/>
      <c r="AD638" s="1"/>
      <c r="AE638" s="1"/>
      <c r="AF638" s="1"/>
      <c r="AG638" s="284"/>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row>
    <row r="639" spans="1:64" s="283" customFormat="1" ht="13.8" x14ac:dyDescent="0.25">
      <c r="A639" s="413"/>
      <c r="B639" s="37"/>
      <c r="C639" s="377"/>
      <c r="D639" s="376" t="s">
        <v>3431</v>
      </c>
      <c r="E639" s="375"/>
      <c r="F639" s="374">
        <v>25934</v>
      </c>
      <c r="G639" s="388" t="s">
        <v>1459</v>
      </c>
      <c r="H639" s="372" t="s">
        <v>3432</v>
      </c>
      <c r="I639" s="31"/>
      <c r="J639" s="30"/>
      <c r="K639" s="30"/>
      <c r="L639" s="29"/>
      <c r="M639" s="371" t="str">
        <f t="shared" si="252"/>
        <v/>
      </c>
      <c r="N639" s="371" t="str">
        <f t="shared" si="253"/>
        <v>◄</v>
      </c>
      <c r="O639" s="56"/>
      <c r="P639" s="54"/>
      <c r="Q639" s="371" t="str">
        <f t="shared" si="254"/>
        <v/>
      </c>
      <c r="R639" s="371" t="str">
        <f t="shared" si="255"/>
        <v>◄</v>
      </c>
      <c r="S639" s="55"/>
      <c r="T639" s="54"/>
      <c r="U639" s="370"/>
      <c r="V639" s="52"/>
      <c r="W639" s="369">
        <f t="shared" si="256"/>
        <v>0</v>
      </c>
      <c r="X639" s="368">
        <f t="shared" si="256"/>
        <v>0</v>
      </c>
      <c r="Y639" s="49"/>
      <c r="Z639" s="367">
        <f t="shared" si="257"/>
        <v>0</v>
      </c>
      <c r="AA639" s="366">
        <f t="shared" si="257"/>
        <v>0</v>
      </c>
      <c r="AB639" s="16" t="s">
        <v>0</v>
      </c>
      <c r="AC639" s="1"/>
      <c r="AD639" s="1"/>
      <c r="AE639" s="1"/>
      <c r="AF639" s="1"/>
      <c r="AG639" s="284"/>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row>
    <row r="640" spans="1:64" s="283" customFormat="1" ht="13.8" x14ac:dyDescent="0.25">
      <c r="A640" s="413"/>
      <c r="B640" s="37"/>
      <c r="C640" s="377"/>
      <c r="D640" s="376" t="s">
        <v>3433</v>
      </c>
      <c r="E640" s="375"/>
      <c r="F640" s="374">
        <v>25934</v>
      </c>
      <c r="G640" s="388" t="s">
        <v>1458</v>
      </c>
      <c r="H640" s="372" t="s">
        <v>3434</v>
      </c>
      <c r="I640" s="31" t="s">
        <v>1464</v>
      </c>
      <c r="J640" s="30"/>
      <c r="K640" s="30"/>
      <c r="L640" s="29"/>
      <c r="M640" s="371" t="str">
        <f t="shared" si="252"/>
        <v/>
      </c>
      <c r="N640" s="371" t="str">
        <f t="shared" si="253"/>
        <v>◄</v>
      </c>
      <c r="O640" s="56"/>
      <c r="P640" s="54"/>
      <c r="Q640" s="371" t="str">
        <f t="shared" si="254"/>
        <v/>
      </c>
      <c r="R640" s="371" t="str">
        <f t="shared" si="255"/>
        <v>◄</v>
      </c>
      <c r="S640" s="55"/>
      <c r="T640" s="54"/>
      <c r="U640" s="370"/>
      <c r="V640" s="52"/>
      <c r="W640" s="369">
        <f t="shared" si="256"/>
        <v>0</v>
      </c>
      <c r="X640" s="368">
        <f t="shared" si="256"/>
        <v>0</v>
      </c>
      <c r="Y640" s="49"/>
      <c r="Z640" s="367">
        <f t="shared" si="257"/>
        <v>0</v>
      </c>
      <c r="AA640" s="366">
        <f t="shared" si="257"/>
        <v>0</v>
      </c>
      <c r="AB640" s="16" t="s">
        <v>0</v>
      </c>
      <c r="AC640" s="1"/>
      <c r="AD640" s="1"/>
      <c r="AE640" s="1"/>
      <c r="AF640" s="1"/>
      <c r="AG640" s="284"/>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row>
    <row r="641" spans="1:64" s="283" customFormat="1" ht="13.8" x14ac:dyDescent="0.25">
      <c r="A641" s="413"/>
      <c r="B641" s="37"/>
      <c r="C641" s="377"/>
      <c r="D641" s="376" t="s">
        <v>3435</v>
      </c>
      <c r="E641" s="375"/>
      <c r="F641" s="374">
        <v>25934</v>
      </c>
      <c r="G641" s="388" t="s">
        <v>1457</v>
      </c>
      <c r="H641" s="372" t="s">
        <v>3436</v>
      </c>
      <c r="I641" s="31" t="s">
        <v>1463</v>
      </c>
      <c r="J641" s="30"/>
      <c r="K641" s="30"/>
      <c r="L641" s="29"/>
      <c r="M641" s="371" t="str">
        <f t="shared" si="252"/>
        <v/>
      </c>
      <c r="N641" s="371" t="str">
        <f t="shared" si="253"/>
        <v>◄</v>
      </c>
      <c r="O641" s="56"/>
      <c r="P641" s="54"/>
      <c r="Q641" s="371" t="str">
        <f t="shared" si="254"/>
        <v/>
      </c>
      <c r="R641" s="371" t="str">
        <f t="shared" si="255"/>
        <v>◄</v>
      </c>
      <c r="S641" s="55"/>
      <c r="T641" s="54"/>
      <c r="U641" s="370"/>
      <c r="V641" s="52"/>
      <c r="W641" s="369">
        <f t="shared" si="256"/>
        <v>0</v>
      </c>
      <c r="X641" s="368">
        <f t="shared" si="256"/>
        <v>0</v>
      </c>
      <c r="Y641" s="49"/>
      <c r="Z641" s="367">
        <f t="shared" si="257"/>
        <v>0</v>
      </c>
      <c r="AA641" s="366">
        <f t="shared" si="257"/>
        <v>0</v>
      </c>
      <c r="AB641" s="16" t="s">
        <v>0</v>
      </c>
      <c r="AC641" s="1"/>
      <c r="AD641" s="1"/>
      <c r="AE641" s="1"/>
      <c r="AF641" s="1"/>
      <c r="AG641" s="284"/>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row>
    <row r="642" spans="1:64" s="283" customFormat="1" thickBot="1" x14ac:dyDescent="0.3">
      <c r="A642" s="413"/>
      <c r="B642" s="37"/>
      <c r="C642" s="377"/>
      <c r="D642" s="376" t="s">
        <v>3437</v>
      </c>
      <c r="E642" s="375"/>
      <c r="F642" s="374">
        <v>25934</v>
      </c>
      <c r="G642" s="388" t="s">
        <v>1456</v>
      </c>
      <c r="H642" s="372" t="s">
        <v>3438</v>
      </c>
      <c r="I642" s="31">
        <v>0</v>
      </c>
      <c r="J642" s="30"/>
      <c r="K642" s="30"/>
      <c r="L642" s="29"/>
      <c r="M642" s="371" t="str">
        <f t="shared" si="252"/>
        <v/>
      </c>
      <c r="N642" s="371" t="str">
        <f t="shared" si="253"/>
        <v>◄</v>
      </c>
      <c r="O642" s="56"/>
      <c r="P642" s="54"/>
      <c r="Q642" s="371" t="str">
        <f t="shared" si="254"/>
        <v/>
      </c>
      <c r="R642" s="371" t="str">
        <f t="shared" si="255"/>
        <v>◄</v>
      </c>
      <c r="S642" s="55"/>
      <c r="T642" s="54"/>
      <c r="U642" s="370"/>
      <c r="V642" s="52"/>
      <c r="W642" s="369">
        <f t="shared" si="256"/>
        <v>0</v>
      </c>
      <c r="X642" s="368">
        <f t="shared" si="256"/>
        <v>0</v>
      </c>
      <c r="Y642" s="49"/>
      <c r="Z642" s="367">
        <f t="shared" si="257"/>
        <v>0</v>
      </c>
      <c r="AA642" s="366">
        <f t="shared" si="257"/>
        <v>0</v>
      </c>
      <c r="AB642" s="16" t="s">
        <v>0</v>
      </c>
      <c r="AC642" s="1"/>
      <c r="AD642" s="1"/>
      <c r="AE642" s="1"/>
      <c r="AF642" s="1"/>
      <c r="AG642" s="284"/>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row>
    <row r="643" spans="1:64" ht="16.8" thickTop="1" thickBot="1" x14ac:dyDescent="0.3">
      <c r="A643" s="365"/>
      <c r="B643" s="14">
        <f>ROWS(B644:B645)-1</f>
        <v>1</v>
      </c>
      <c r="C643" s="95" t="s">
        <v>3439</v>
      </c>
      <c r="D643" s="12"/>
      <c r="E643" s="12"/>
      <c r="F643" s="364"/>
      <c r="G643" s="10"/>
      <c r="H643" s="100"/>
      <c r="I643" s="99" t="s">
        <v>1455</v>
      </c>
      <c r="J643" s="99" t="s">
        <v>54</v>
      </c>
      <c r="K643" s="363"/>
      <c r="L643" s="6" t="e">
        <v>#REF!</v>
      </c>
      <c r="M643" s="97"/>
      <c r="N643" s="380" t="str">
        <f>IF(COUNTIF(M644:M644,"?")&gt;0,"?",IF(AND(O643="◄",P643="►"),"◄►",IF(O643="◄","◄",IF(P643="►","►",""))))</f>
        <v/>
      </c>
      <c r="O643" s="43" t="str">
        <f>IF(SUM(O644:O644)+1=ROWS(O644:O644)-COUNTIF(O644:O644,"-"),"","◄")</f>
        <v/>
      </c>
      <c r="P643" s="42" t="str">
        <f>IF(SUM(P644:P644)&gt;0,"►","")</f>
        <v/>
      </c>
      <c r="Q643" s="45"/>
      <c r="R643" s="380" t="str">
        <f>IF(COUNTIF(Q644:Q644,"?")&gt;0,"?",IF(AND(S643="◄",T643="►"),"◄►",IF(S643="◄","◄",IF(T643="►","►",""))))</f>
        <v/>
      </c>
      <c r="S643" s="43" t="str">
        <f>IF(SUM(S644:S644)+1=ROWS(S644:S644)-COUNTIF(S644:S644,"-"),"","◄")</f>
        <v/>
      </c>
      <c r="T643" s="42" t="str">
        <f>IF(SUM(T644:T644)&gt;0,"►","")</f>
        <v/>
      </c>
      <c r="U643" s="61">
        <f>ROWS(U644:U645)-1</f>
        <v>1</v>
      </c>
      <c r="V643" s="41">
        <f>SUM(V644:V644)-V645</f>
        <v>0</v>
      </c>
      <c r="W643" s="94" t="s">
        <v>51</v>
      </c>
      <c r="X643" s="93"/>
      <c r="Y643" s="41">
        <f>SUM(Y644:Y644)-Y645</f>
        <v>0</v>
      </c>
      <c r="Z643" s="94" t="s">
        <v>51</v>
      </c>
      <c r="AA643" s="93"/>
      <c r="AB643" s="5" t="s">
        <v>0</v>
      </c>
      <c r="AC643" s="379"/>
    </row>
    <row r="644" spans="1:64" s="283" customFormat="1" thickBot="1" x14ac:dyDescent="0.3">
      <c r="A644" s="413"/>
      <c r="B644" s="37"/>
      <c r="C644" s="377"/>
      <c r="D644" s="376" t="s">
        <v>3440</v>
      </c>
      <c r="E644" s="375"/>
      <c r="F644" s="374">
        <v>26299</v>
      </c>
      <c r="G644" s="373">
        <v>100</v>
      </c>
      <c r="H644" s="372" t="s">
        <v>3441</v>
      </c>
      <c r="I644" s="31"/>
      <c r="J644" s="30"/>
      <c r="K644" s="30"/>
      <c r="L644" s="29"/>
      <c r="M644" s="371" t="str">
        <f>IF(N644="?","?","")</f>
        <v/>
      </c>
      <c r="N644" s="371" t="str">
        <f>IF(AND(O644="",P644&gt;0),"?",IF(O644="","◄",IF(P644&gt;=1,"►","")))</f>
        <v>◄</v>
      </c>
      <c r="O644" s="56"/>
      <c r="P644" s="54"/>
      <c r="Q644" s="371" t="str">
        <f>IF(R644="?","?","")</f>
        <v/>
      </c>
      <c r="R644" s="371" t="str">
        <f>IF(AND(S644="",T644&gt;0),"?",IF(S644="","◄",IF(T644&gt;=1,"►","")))</f>
        <v>◄</v>
      </c>
      <c r="S644" s="55"/>
      <c r="T644" s="54"/>
      <c r="U644" s="370"/>
      <c r="V644" s="52"/>
      <c r="W644" s="369">
        <f>(O644*V644)</f>
        <v>0</v>
      </c>
      <c r="X644" s="368">
        <f>(P644*W644)</f>
        <v>0</v>
      </c>
      <c r="Y644" s="49"/>
      <c r="Z644" s="367">
        <f>(S644*Y644)</f>
        <v>0</v>
      </c>
      <c r="AA644" s="366">
        <f>(T644*Z644)</f>
        <v>0</v>
      </c>
      <c r="AB644" s="16" t="s">
        <v>0</v>
      </c>
      <c r="AC644" s="1"/>
      <c r="AD644" s="1"/>
      <c r="AE644" s="1"/>
      <c r="AF644" s="1"/>
      <c r="AG644" s="284"/>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row>
    <row r="645" spans="1:64" ht="16.8" thickTop="1" thickBot="1" x14ac:dyDescent="0.3">
      <c r="A645" s="365"/>
      <c r="B645" s="14">
        <f>ROWS(B646:B649)-1</f>
        <v>3</v>
      </c>
      <c r="C645" s="95" t="s">
        <v>3442</v>
      </c>
      <c r="D645" s="12"/>
      <c r="E645" s="12"/>
      <c r="F645" s="364"/>
      <c r="G645" s="10"/>
      <c r="H645" s="100"/>
      <c r="I645" s="99" t="s">
        <v>1454</v>
      </c>
      <c r="J645" s="99"/>
      <c r="K645" s="363"/>
      <c r="L645" s="6"/>
      <c r="M645" s="97"/>
      <c r="N645" s="380" t="str">
        <f>IF(COUNTIF(M646:M648,"?")&gt;0,"?",IF(AND(O645="◄",P645="►"),"◄►",IF(O645="◄","◄",IF(P645="►","►",""))))</f>
        <v>◄</v>
      </c>
      <c r="O645" s="43" t="str">
        <f>IF(SUM(O646:O648)+1=ROWS(O646:O648)-COUNTIF(O646:O648,"-"),"","◄")</f>
        <v>◄</v>
      </c>
      <c r="P645" s="42" t="str">
        <f>IF(SUM(P646:P648)&gt;0,"►","")</f>
        <v/>
      </c>
      <c r="Q645" s="45"/>
      <c r="R645" s="380" t="str">
        <f>IF(COUNTIF(Q646:Q648,"?")&gt;0,"?",IF(AND(S645="◄",T645="►"),"◄►",IF(S645="◄","◄",IF(T645="►","►",""))))</f>
        <v>◄</v>
      </c>
      <c r="S645" s="43" t="str">
        <f>IF(SUM(S646:S648)+1=ROWS(S646:S648)-COUNTIF(S646:S648,"-"),"","◄")</f>
        <v>◄</v>
      </c>
      <c r="T645" s="42" t="str">
        <f>IF(SUM(T646:T648)&gt;0,"►","")</f>
        <v/>
      </c>
      <c r="U645" s="61">
        <f>ROWS(U646:U649)-1</f>
        <v>3</v>
      </c>
      <c r="V645" s="41">
        <f>SUM(V646:V648)-V649</f>
        <v>0</v>
      </c>
      <c r="W645" s="94" t="s">
        <v>51</v>
      </c>
      <c r="X645" s="93"/>
      <c r="Y645" s="41">
        <f>SUM(Y646:Y648)-Y649</f>
        <v>0</v>
      </c>
      <c r="Z645" s="94" t="s">
        <v>51</v>
      </c>
      <c r="AA645" s="93"/>
      <c r="AB645" s="5" t="s">
        <v>0</v>
      </c>
      <c r="AC645" s="379"/>
    </row>
    <row r="646" spans="1:64" s="283" customFormat="1" ht="13.8" x14ac:dyDescent="0.25">
      <c r="A646" s="413"/>
      <c r="B646" s="37"/>
      <c r="C646" s="377"/>
      <c r="D646" s="376" t="s">
        <v>3443</v>
      </c>
      <c r="E646" s="375"/>
      <c r="F646" s="374">
        <v>26665</v>
      </c>
      <c r="G646" s="373">
        <v>90</v>
      </c>
      <c r="H646" s="372" t="s">
        <v>3444</v>
      </c>
      <c r="I646" s="31"/>
      <c r="J646" s="30"/>
      <c r="K646" s="30"/>
      <c r="L646" s="29"/>
      <c r="M646" s="371" t="str">
        <f>IF(N646="?","?","")</f>
        <v/>
      </c>
      <c r="N646" s="371" t="str">
        <f>IF(AND(O646="",P646&gt;0),"?",IF(O646="","◄",IF(P646&gt;=1,"►","")))</f>
        <v>◄</v>
      </c>
      <c r="O646" s="56"/>
      <c r="P646" s="54"/>
      <c r="Q646" s="371" t="str">
        <f>IF(R646="?","?","")</f>
        <v/>
      </c>
      <c r="R646" s="371" t="str">
        <f>IF(AND(S646="",T646&gt;0),"?",IF(S646="","◄",IF(T646&gt;=1,"►","")))</f>
        <v>◄</v>
      </c>
      <c r="S646" s="55"/>
      <c r="T646" s="54"/>
      <c r="U646" s="370"/>
      <c r="V646" s="52"/>
      <c r="W646" s="369">
        <f t="shared" ref="W646:X648" si="258">(O646*V646)</f>
        <v>0</v>
      </c>
      <c r="X646" s="368">
        <f t="shared" si="258"/>
        <v>0</v>
      </c>
      <c r="Y646" s="49"/>
      <c r="Z646" s="367">
        <f t="shared" ref="Z646:AA648" si="259">(S646*Y646)</f>
        <v>0</v>
      </c>
      <c r="AA646" s="366">
        <f t="shared" si="259"/>
        <v>0</v>
      </c>
      <c r="AB646" s="16" t="s">
        <v>0</v>
      </c>
      <c r="AC646" s="1"/>
      <c r="AD646" s="1"/>
      <c r="AE646" s="1"/>
      <c r="AF646" s="1"/>
      <c r="AG646" s="284"/>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row>
    <row r="647" spans="1:64" s="283" customFormat="1" ht="13.8" x14ac:dyDescent="0.25">
      <c r="A647" s="413"/>
      <c r="B647" s="37"/>
      <c r="C647" s="377"/>
      <c r="D647" s="376" t="s">
        <v>3445</v>
      </c>
      <c r="E647" s="375"/>
      <c r="F647" s="374">
        <v>26665</v>
      </c>
      <c r="G647" s="373">
        <v>90</v>
      </c>
      <c r="H647" s="372" t="s">
        <v>3446</v>
      </c>
      <c r="I647" s="31"/>
      <c r="J647" s="30"/>
      <c r="K647" s="30"/>
      <c r="L647" s="29"/>
      <c r="M647" s="371" t="str">
        <f>IF(N647="?","?","")</f>
        <v/>
      </c>
      <c r="N647" s="371" t="str">
        <f>IF(AND(O647="",P647&gt;0),"?",IF(O647="","◄",IF(P647&gt;=1,"►","")))</f>
        <v>◄</v>
      </c>
      <c r="O647" s="56"/>
      <c r="P647" s="54"/>
      <c r="Q647" s="371" t="str">
        <f>IF(R647="?","?","")</f>
        <v/>
      </c>
      <c r="R647" s="371" t="str">
        <f>IF(AND(S647="",T647&gt;0),"?",IF(S647="","◄",IF(T647&gt;=1,"►","")))</f>
        <v>◄</v>
      </c>
      <c r="S647" s="55"/>
      <c r="T647" s="54"/>
      <c r="U647" s="370"/>
      <c r="V647" s="52"/>
      <c r="W647" s="369">
        <f t="shared" si="258"/>
        <v>0</v>
      </c>
      <c r="X647" s="368">
        <f t="shared" si="258"/>
        <v>0</v>
      </c>
      <c r="Y647" s="49"/>
      <c r="Z647" s="367">
        <f t="shared" si="259"/>
        <v>0</v>
      </c>
      <c r="AA647" s="366">
        <f t="shared" si="259"/>
        <v>0</v>
      </c>
      <c r="AB647" s="16" t="s">
        <v>0</v>
      </c>
      <c r="AC647" s="1"/>
      <c r="AD647" s="1"/>
      <c r="AE647" s="1"/>
      <c r="AF647" s="1"/>
      <c r="AG647" s="284"/>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row>
    <row r="648" spans="1:64" s="283" customFormat="1" ht="16.8" customHeight="1" thickBot="1" x14ac:dyDescent="0.3">
      <c r="A648" s="413"/>
      <c r="B648" s="37"/>
      <c r="C648" s="377"/>
      <c r="D648" s="376" t="s">
        <v>3447</v>
      </c>
      <c r="E648" s="375"/>
      <c r="F648" s="374">
        <v>27760</v>
      </c>
      <c r="G648" s="373">
        <v>90</v>
      </c>
      <c r="H648" s="372" t="s">
        <v>3448</v>
      </c>
      <c r="I648" s="31" t="s">
        <v>1453</v>
      </c>
      <c r="J648" s="30"/>
      <c r="K648" s="30"/>
      <c r="L648" s="29"/>
      <c r="M648" s="371" t="str">
        <f>IF(N648="?","?","")</f>
        <v/>
      </c>
      <c r="N648" s="371" t="str">
        <f>IF(AND(O648="",P648&gt;0),"?",IF(O648="","◄",IF(P648&gt;=1,"►","")))</f>
        <v>◄</v>
      </c>
      <c r="O648" s="56"/>
      <c r="P648" s="54"/>
      <c r="Q648" s="371" t="str">
        <f>IF(R648="?","?","")</f>
        <v/>
      </c>
      <c r="R648" s="371" t="str">
        <f>IF(AND(S648="",T648&gt;0),"?",IF(S648="","◄",IF(T648&gt;=1,"►","")))</f>
        <v>◄</v>
      </c>
      <c r="S648" s="55"/>
      <c r="T648" s="54"/>
      <c r="U648" s="370"/>
      <c r="V648" s="52"/>
      <c r="W648" s="369">
        <f t="shared" si="258"/>
        <v>0</v>
      </c>
      <c r="X648" s="368">
        <f t="shared" si="258"/>
        <v>0</v>
      </c>
      <c r="Y648" s="49"/>
      <c r="Z648" s="367">
        <f t="shared" si="259"/>
        <v>0</v>
      </c>
      <c r="AA648" s="366">
        <f t="shared" si="259"/>
        <v>0</v>
      </c>
      <c r="AB648" s="16" t="s">
        <v>0</v>
      </c>
      <c r="AC648" s="1"/>
      <c r="AD648" s="1"/>
      <c r="AE648" s="1"/>
      <c r="AF648" s="1"/>
      <c r="AG648" s="284"/>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row>
    <row r="649" spans="1:64" ht="16.8" thickTop="1" thickBot="1" x14ac:dyDescent="0.3">
      <c r="A649" s="365"/>
      <c r="B649" s="14">
        <f>ROWS(B650:B651)-1</f>
        <v>1</v>
      </c>
      <c r="C649" s="95" t="s">
        <v>3449</v>
      </c>
      <c r="D649" s="12"/>
      <c r="E649" s="12"/>
      <c r="F649" s="364"/>
      <c r="G649" s="10"/>
      <c r="H649" s="100"/>
      <c r="I649" s="99" t="s">
        <v>1452</v>
      </c>
      <c r="J649" s="99" t="s">
        <v>54</v>
      </c>
      <c r="K649" s="363"/>
      <c r="L649" s="6">
        <v>0</v>
      </c>
      <c r="M649" s="97"/>
      <c r="N649" s="380" t="str">
        <f>IF(COUNTIF(M650:M650,"?")&gt;0,"?",IF(AND(O649="◄",P649="►"),"◄►",IF(O649="◄","◄",IF(P649="►","►",""))))</f>
        <v/>
      </c>
      <c r="O649" s="43" t="str">
        <f>IF(SUM(O650:O650)+1=ROWS(O650:O650)-COUNTIF(O650:O650,"-"),"","◄")</f>
        <v/>
      </c>
      <c r="P649" s="42" t="str">
        <f>IF(SUM(P650:P650)&gt;0,"►","")</f>
        <v/>
      </c>
      <c r="Q649" s="45"/>
      <c r="R649" s="380" t="str">
        <f>IF(COUNTIF(Q650:Q650,"?")&gt;0,"?",IF(AND(S649="◄",T649="►"),"◄►",IF(S649="◄","◄",IF(T649="►","►",""))))</f>
        <v/>
      </c>
      <c r="S649" s="43" t="str">
        <f>IF(SUM(S650:S650)+1=ROWS(S650:S650)-COUNTIF(S650:S650,"-"),"","◄")</f>
        <v/>
      </c>
      <c r="T649" s="42" t="str">
        <f>IF(SUM(T650:T650)&gt;0,"►","")</f>
        <v/>
      </c>
      <c r="U649" s="61">
        <f>ROWS(U650:U651)-1</f>
        <v>1</v>
      </c>
      <c r="V649" s="41">
        <f>SUM(V650:V650)-V651</f>
        <v>0</v>
      </c>
      <c r="W649" s="94" t="s">
        <v>51</v>
      </c>
      <c r="X649" s="93"/>
      <c r="Y649" s="41">
        <f>SUM(Y650:Y650)-Y651</f>
        <v>0</v>
      </c>
      <c r="Z649" s="94" t="s">
        <v>51</v>
      </c>
      <c r="AA649" s="93"/>
      <c r="AB649" s="5" t="s">
        <v>0</v>
      </c>
      <c r="AC649" s="379"/>
    </row>
    <row r="650" spans="1:64" s="283" customFormat="1" thickBot="1" x14ac:dyDescent="0.3">
      <c r="A650" s="413"/>
      <c r="B650" s="37"/>
      <c r="C650" s="377"/>
      <c r="D650" s="376" t="s">
        <v>3450</v>
      </c>
      <c r="E650" s="375"/>
      <c r="F650" s="374">
        <v>28491</v>
      </c>
      <c r="G650" s="373">
        <v>100</v>
      </c>
      <c r="H650" s="372" t="s">
        <v>3451</v>
      </c>
      <c r="I650" s="31"/>
      <c r="J650" s="30"/>
      <c r="K650" s="30"/>
      <c r="L650" s="29"/>
      <c r="M650" s="371" t="str">
        <f>IF(N650="?","?","")</f>
        <v/>
      </c>
      <c r="N650" s="371" t="str">
        <f>IF(AND(O650="",P650&gt;0),"?",IF(O650="","◄",IF(P650&gt;=1,"►","")))</f>
        <v>◄</v>
      </c>
      <c r="O650" s="56"/>
      <c r="P650" s="54"/>
      <c r="Q650" s="371" t="str">
        <f>IF(R650="?","?","")</f>
        <v/>
      </c>
      <c r="R650" s="371" t="str">
        <f>IF(AND(S650="",T650&gt;0),"?",IF(S650="","◄",IF(T650&gt;=1,"►","")))</f>
        <v>◄</v>
      </c>
      <c r="S650" s="55"/>
      <c r="T650" s="54"/>
      <c r="U650" s="370"/>
      <c r="V650" s="52"/>
      <c r="W650" s="369">
        <f>(O650*V650)</f>
        <v>0</v>
      </c>
      <c r="X650" s="368">
        <f>(P650*W650)</f>
        <v>0</v>
      </c>
      <c r="Y650" s="49"/>
      <c r="Z650" s="367">
        <f>(S650*Y650)</f>
        <v>0</v>
      </c>
      <c r="AA650" s="366">
        <f>(T650*Z650)</f>
        <v>0</v>
      </c>
      <c r="AB650" s="16" t="s">
        <v>0</v>
      </c>
      <c r="AC650" s="1"/>
      <c r="AD650" s="1"/>
      <c r="AE650" s="1"/>
      <c r="AF650" s="1"/>
      <c r="AG650" s="284"/>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row>
    <row r="651" spans="1:64" ht="16.8" thickTop="1" thickBot="1" x14ac:dyDescent="0.3">
      <c r="A651" s="365"/>
      <c r="B651" s="14">
        <f>ROWS(B652:B656)-1</f>
        <v>4</v>
      </c>
      <c r="C651" s="95" t="s">
        <v>3452</v>
      </c>
      <c r="D651" s="12"/>
      <c r="E651" s="12"/>
      <c r="F651" s="364"/>
      <c r="G651" s="10"/>
      <c r="H651" s="100"/>
      <c r="I651" s="99" t="s">
        <v>1451</v>
      </c>
      <c r="J651" s="99" t="s">
        <v>54</v>
      </c>
      <c r="K651" s="363"/>
      <c r="L651" s="6">
        <v>0</v>
      </c>
      <c r="M651" s="97"/>
      <c r="N651" s="380" t="str">
        <f>IF(COUNTIF(M652:M655,"?")&gt;0,"?",IF(AND(O651="◄",P651="►"),"◄►",IF(O651="◄","◄",IF(P651="►","►",""))))</f>
        <v>◄</v>
      </c>
      <c r="O651" s="43" t="str">
        <f>IF(SUM(O652:O655)+1=ROWS(O652:O655)-COUNTIF(O652:O655,"-"),"","◄")</f>
        <v>◄</v>
      </c>
      <c r="P651" s="42" t="str">
        <f>IF(SUM(P652:P655)&gt;0,"►","")</f>
        <v/>
      </c>
      <c r="Q651" s="45"/>
      <c r="R651" s="380" t="str">
        <f>IF(COUNTIF(Q652:Q655,"?")&gt;0,"?",IF(AND(S651="◄",T651="►"),"◄►",IF(S651="◄","◄",IF(T651="►","►",""))))</f>
        <v>◄</v>
      </c>
      <c r="S651" s="43" t="str">
        <f>IF(SUM(S652:S655)+1=ROWS(S652:S655)-COUNTIF(S652:S655,"-"),"","◄")</f>
        <v>◄</v>
      </c>
      <c r="T651" s="42" t="str">
        <f>IF(SUM(T652:T655)&gt;0,"►","")</f>
        <v/>
      </c>
      <c r="U651" s="61">
        <f>ROWS(U652:U656)-1</f>
        <v>4</v>
      </c>
      <c r="V651" s="41">
        <f>SUM(V652:V655)-V656</f>
        <v>0</v>
      </c>
      <c r="W651" s="94" t="s">
        <v>51</v>
      </c>
      <c r="X651" s="93"/>
      <c r="Y651" s="41">
        <f>SUM(Y652:Y655)-Y656</f>
        <v>0</v>
      </c>
      <c r="Z651" s="94" t="s">
        <v>51</v>
      </c>
      <c r="AA651" s="93"/>
      <c r="AB651" s="5" t="s">
        <v>0</v>
      </c>
      <c r="AC651" s="379"/>
    </row>
    <row r="652" spans="1:64" s="283" customFormat="1" ht="13.8" x14ac:dyDescent="0.25">
      <c r="A652" s="413"/>
      <c r="B652" s="37"/>
      <c r="C652" s="377"/>
      <c r="D652" s="376" t="s">
        <v>3453</v>
      </c>
      <c r="E652" s="375"/>
      <c r="F652" s="374">
        <v>27395</v>
      </c>
      <c r="G652" s="373">
        <v>20</v>
      </c>
      <c r="H652" s="372" t="s">
        <v>3454</v>
      </c>
      <c r="I652" s="31"/>
      <c r="J652" s="30"/>
      <c r="K652" s="30"/>
      <c r="L652" s="29"/>
      <c r="M652" s="371" t="str">
        <f>IF(N652="?","?","")</f>
        <v/>
      </c>
      <c r="N652" s="371" t="str">
        <f>IF(AND(O652="",P652&gt;0),"?",IF(O652="","◄",IF(P652&gt;=1,"►","")))</f>
        <v>◄</v>
      </c>
      <c r="O652" s="56"/>
      <c r="P652" s="54"/>
      <c r="Q652" s="371" t="str">
        <f>IF(R652="?","?","")</f>
        <v/>
      </c>
      <c r="R652" s="371" t="str">
        <f>IF(AND(S652="",T652&gt;0),"?",IF(S652="","◄",IF(T652&gt;=1,"►","")))</f>
        <v>◄</v>
      </c>
      <c r="S652" s="55"/>
      <c r="T652" s="54"/>
      <c r="U652" s="370"/>
      <c r="V652" s="52"/>
      <c r="W652" s="369">
        <f t="shared" ref="W652:X655" si="260">(O652*V652)</f>
        <v>0</v>
      </c>
      <c r="X652" s="368">
        <f t="shared" si="260"/>
        <v>0</v>
      </c>
      <c r="Y652" s="49"/>
      <c r="Z652" s="367">
        <f t="shared" ref="Z652:AA655" si="261">(S652*Y652)</f>
        <v>0</v>
      </c>
      <c r="AA652" s="366">
        <f t="shared" si="261"/>
        <v>0</v>
      </c>
      <c r="AB652" s="16" t="s">
        <v>0</v>
      </c>
      <c r="AC652" s="1"/>
      <c r="AD652" s="1"/>
      <c r="AE652" s="1"/>
      <c r="AF652" s="1"/>
      <c r="AG652" s="284"/>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row>
    <row r="653" spans="1:64" s="283" customFormat="1" ht="13.8" x14ac:dyDescent="0.25">
      <c r="A653" s="413"/>
      <c r="B653" s="37"/>
      <c r="C653" s="377"/>
      <c r="D653" s="376" t="s">
        <v>3455</v>
      </c>
      <c r="E653" s="375"/>
      <c r="F653" s="374">
        <v>27395</v>
      </c>
      <c r="G653" s="373">
        <v>50</v>
      </c>
      <c r="H653" s="372" t="s">
        <v>3456</v>
      </c>
      <c r="I653" s="31"/>
      <c r="J653" s="30"/>
      <c r="K653" s="30"/>
      <c r="L653" s="29"/>
      <c r="M653" s="371" t="str">
        <f>IF(N653="?","?","")</f>
        <v/>
      </c>
      <c r="N653" s="371" t="str">
        <f>IF(AND(O653="",P653&gt;0),"?",IF(O653="","◄",IF(P653&gt;=1,"►","")))</f>
        <v>◄</v>
      </c>
      <c r="O653" s="56"/>
      <c r="P653" s="54"/>
      <c r="Q653" s="371" t="str">
        <f>IF(R653="?","?","")</f>
        <v/>
      </c>
      <c r="R653" s="371" t="str">
        <f>IF(AND(S653="",T653&gt;0),"?",IF(S653="","◄",IF(T653&gt;=1,"►","")))</f>
        <v>◄</v>
      </c>
      <c r="S653" s="55"/>
      <c r="T653" s="54"/>
      <c r="U653" s="370"/>
      <c r="V653" s="52"/>
      <c r="W653" s="369">
        <f t="shared" si="260"/>
        <v>0</v>
      </c>
      <c r="X653" s="368">
        <f t="shared" si="260"/>
        <v>0</v>
      </c>
      <c r="Y653" s="49"/>
      <c r="Z653" s="367">
        <f t="shared" si="261"/>
        <v>0</v>
      </c>
      <c r="AA653" s="366">
        <f t="shared" si="261"/>
        <v>0</v>
      </c>
      <c r="AB653" s="16" t="s">
        <v>0</v>
      </c>
      <c r="AC653" s="1"/>
      <c r="AD653" s="1"/>
      <c r="AE653" s="1"/>
      <c r="AF653" s="1"/>
      <c r="AG653" s="284"/>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row>
    <row r="654" spans="1:64" s="283" customFormat="1" ht="13.8" x14ac:dyDescent="0.25">
      <c r="A654" s="413">
        <v>1</v>
      </c>
      <c r="B654" s="37"/>
      <c r="C654" s="377"/>
      <c r="D654" s="376" t="s">
        <v>3457</v>
      </c>
      <c r="E654" s="375"/>
      <c r="F654" s="374">
        <v>28856</v>
      </c>
      <c r="G654" s="373">
        <v>20</v>
      </c>
      <c r="H654" s="372" t="s">
        <v>3458</v>
      </c>
      <c r="I654" s="31" t="s">
        <v>3459</v>
      </c>
      <c r="J654" s="30"/>
      <c r="K654" s="30"/>
      <c r="L654" s="29"/>
      <c r="M654" s="371" t="str">
        <f>IF(N654="?","?","")</f>
        <v/>
      </c>
      <c r="N654" s="371" t="str">
        <f>IF(AND(O654="",P654&gt;0),"?",IF(O654="","◄",IF(P654&gt;=1,"►","")))</f>
        <v>◄</v>
      </c>
      <c r="O654" s="56"/>
      <c r="P654" s="54"/>
      <c r="Q654" s="371" t="str">
        <f>IF(R654="?","?","")</f>
        <v/>
      </c>
      <c r="R654" s="371" t="str">
        <f>IF(AND(S654="",T654&gt;0),"?",IF(S654="","◄",IF(T654&gt;=1,"►","")))</f>
        <v>◄</v>
      </c>
      <c r="S654" s="55"/>
      <c r="T654" s="54"/>
      <c r="U654" s="370"/>
      <c r="V654" s="52"/>
      <c r="W654" s="369">
        <f t="shared" si="260"/>
        <v>0</v>
      </c>
      <c r="X654" s="368">
        <f t="shared" si="260"/>
        <v>0</v>
      </c>
      <c r="Y654" s="49"/>
      <c r="Z654" s="367">
        <f t="shared" si="261"/>
        <v>0</v>
      </c>
      <c r="AA654" s="366">
        <f t="shared" si="261"/>
        <v>0</v>
      </c>
      <c r="AB654" s="16" t="s">
        <v>0</v>
      </c>
      <c r="AC654" s="1"/>
      <c r="AD654" s="1"/>
      <c r="AE654" s="1"/>
      <c r="AF654" s="1"/>
      <c r="AG654" s="284"/>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row>
    <row r="655" spans="1:64" s="283" customFormat="1" thickBot="1" x14ac:dyDescent="0.3">
      <c r="A655" s="413">
        <v>1</v>
      </c>
      <c r="B655" s="37"/>
      <c r="C655" s="377"/>
      <c r="D655" s="376" t="s">
        <v>3460</v>
      </c>
      <c r="E655" s="375"/>
      <c r="F655" s="374">
        <v>28491</v>
      </c>
      <c r="G655" s="373">
        <v>50</v>
      </c>
      <c r="H655" s="372" t="s">
        <v>3461</v>
      </c>
      <c r="I655" s="31" t="s">
        <v>3462</v>
      </c>
      <c r="J655" s="30"/>
      <c r="K655" s="30"/>
      <c r="L655" s="29"/>
      <c r="M655" s="371" t="str">
        <f>IF(N655="?","?","")</f>
        <v/>
      </c>
      <c r="N655" s="371" t="str">
        <f>IF(AND(O655="",P655&gt;0),"?",IF(O655="","◄",IF(P655&gt;=1,"►","")))</f>
        <v>◄</v>
      </c>
      <c r="O655" s="56"/>
      <c r="P655" s="54"/>
      <c r="Q655" s="371" t="str">
        <f>IF(R655="?","?","")</f>
        <v/>
      </c>
      <c r="R655" s="371" t="str">
        <f>IF(AND(S655="",T655&gt;0),"?",IF(S655="","◄",IF(T655&gt;=1,"►","")))</f>
        <v>◄</v>
      </c>
      <c r="S655" s="55"/>
      <c r="T655" s="54"/>
      <c r="U655" s="370"/>
      <c r="V655" s="52"/>
      <c r="W655" s="369">
        <f t="shared" si="260"/>
        <v>0</v>
      </c>
      <c r="X655" s="368">
        <f t="shared" si="260"/>
        <v>0</v>
      </c>
      <c r="Y655" s="49"/>
      <c r="Z655" s="367">
        <f t="shared" si="261"/>
        <v>0</v>
      </c>
      <c r="AA655" s="366">
        <f t="shared" si="261"/>
        <v>0</v>
      </c>
      <c r="AB655" s="16" t="s">
        <v>0</v>
      </c>
      <c r="AC655" s="1"/>
      <c r="AD655" s="1"/>
      <c r="AE655" s="1"/>
      <c r="AF655" s="1"/>
      <c r="AG655" s="284"/>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row>
    <row r="656" spans="1:64" ht="16.8" thickTop="1" thickBot="1" x14ac:dyDescent="0.3">
      <c r="A656" s="365"/>
      <c r="B656" s="14">
        <f>ROWS(B657:B661)-1</f>
        <v>4</v>
      </c>
      <c r="C656" s="95" t="s">
        <v>3463</v>
      </c>
      <c r="D656" s="12"/>
      <c r="E656" s="12"/>
      <c r="F656" s="364"/>
      <c r="G656" s="10"/>
      <c r="H656" s="100"/>
      <c r="I656" s="99" t="s">
        <v>1450</v>
      </c>
      <c r="J656" s="99" t="s">
        <v>54</v>
      </c>
      <c r="K656" s="363"/>
      <c r="L656" s="6">
        <v>0</v>
      </c>
      <c r="M656" s="97"/>
      <c r="N656" s="380" t="str">
        <f>IF(COUNTIF(M657:M660,"?")&gt;0,"?",IF(AND(O656="◄",P656="►"),"◄►",IF(O656="◄","◄",IF(P656="►","►",""))))</f>
        <v>◄</v>
      </c>
      <c r="O656" s="43" t="str">
        <f>IF(SUM(O657:O660)+1=ROWS(O657:O660)-COUNTIF(O657:O660,"-"),"","◄")</f>
        <v>◄</v>
      </c>
      <c r="P656" s="42" t="str">
        <f>IF(SUM(P657:P660)&gt;0,"►","")</f>
        <v/>
      </c>
      <c r="Q656" s="45"/>
      <c r="R656" s="380" t="str">
        <f>IF(COUNTIF(Q657:Q660,"?")&gt;0,"?",IF(AND(S656="◄",T656="►"),"◄►",IF(S656="◄","◄",IF(T656="►","►",""))))</f>
        <v>◄</v>
      </c>
      <c r="S656" s="43" t="str">
        <f>IF(SUM(S657:S660)+1=ROWS(S657:S660)-COUNTIF(S657:S660,"-"),"","◄")</f>
        <v>◄</v>
      </c>
      <c r="T656" s="42" t="str">
        <f>IF(SUM(T657:T660)&gt;0,"►","")</f>
        <v/>
      </c>
      <c r="U656" s="61">
        <f>ROWS(U657:U661)-1</f>
        <v>4</v>
      </c>
      <c r="V656" s="41">
        <f>SUM(V657:V660)-V661</f>
        <v>0</v>
      </c>
      <c r="W656" s="94" t="s">
        <v>51</v>
      </c>
      <c r="X656" s="93"/>
      <c r="Y656" s="41">
        <f>SUM(Y657:Y660)-Y661</f>
        <v>0</v>
      </c>
      <c r="Z656" s="94" t="s">
        <v>51</v>
      </c>
      <c r="AA656" s="93"/>
      <c r="AB656" s="5" t="s">
        <v>0</v>
      </c>
      <c r="AC656" s="379"/>
    </row>
    <row r="657" spans="1:64" s="283" customFormat="1" ht="13.8" x14ac:dyDescent="0.25">
      <c r="A657" s="413"/>
      <c r="B657" s="37"/>
      <c r="C657" s="377"/>
      <c r="D657" s="376" t="s">
        <v>3464</v>
      </c>
      <c r="E657" s="375"/>
      <c r="F657" s="374">
        <v>27760</v>
      </c>
      <c r="G657" s="373">
        <v>20</v>
      </c>
      <c r="H657" s="372" t="s">
        <v>3465</v>
      </c>
      <c r="I657" s="31"/>
      <c r="J657" s="30"/>
      <c r="K657" s="30"/>
      <c r="L657" s="29"/>
      <c r="M657" s="371" t="str">
        <f>IF(N657="?","?","")</f>
        <v/>
      </c>
      <c r="N657" s="371" t="str">
        <f>IF(AND(O657="",P657&gt;0),"?",IF(O657="","◄",IF(P657&gt;=1,"►","")))</f>
        <v>◄</v>
      </c>
      <c r="O657" s="56"/>
      <c r="P657" s="54"/>
      <c r="Q657" s="371" t="str">
        <f>IF(R657="?","?","")</f>
        <v/>
      </c>
      <c r="R657" s="371" t="str">
        <f>IF(AND(S657="",T657&gt;0),"?",IF(S657="","◄",IF(T657&gt;=1,"►","")))</f>
        <v>◄</v>
      </c>
      <c r="S657" s="55"/>
      <c r="T657" s="54"/>
      <c r="U657" s="370"/>
      <c r="V657" s="52"/>
      <c r="W657" s="369">
        <f t="shared" ref="W657:X660" si="262">(O657*V657)</f>
        <v>0</v>
      </c>
      <c r="X657" s="368">
        <f t="shared" si="262"/>
        <v>0</v>
      </c>
      <c r="Y657" s="49"/>
      <c r="Z657" s="367">
        <f t="shared" ref="Z657:AA660" si="263">(S657*Y657)</f>
        <v>0</v>
      </c>
      <c r="AA657" s="366">
        <f t="shared" si="263"/>
        <v>0</v>
      </c>
      <c r="AB657" s="16" t="s">
        <v>0</v>
      </c>
      <c r="AC657" s="1"/>
      <c r="AD657" s="1"/>
      <c r="AE657" s="1"/>
      <c r="AF657" s="1"/>
      <c r="AG657" s="284"/>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row>
    <row r="658" spans="1:64" s="283" customFormat="1" ht="13.8" x14ac:dyDescent="0.25">
      <c r="A658" s="413"/>
      <c r="B658" s="37"/>
      <c r="C658" s="377"/>
      <c r="D658" s="376" t="s">
        <v>3466</v>
      </c>
      <c r="E658" s="375"/>
      <c r="F658" s="374">
        <v>27760</v>
      </c>
      <c r="G658" s="373">
        <v>50</v>
      </c>
      <c r="H658" s="372" t="s">
        <v>3467</v>
      </c>
      <c r="I658" s="31"/>
      <c r="J658" s="30"/>
      <c r="K658" s="30"/>
      <c r="L658" s="29"/>
      <c r="M658" s="371" t="str">
        <f>IF(N658="?","?","")</f>
        <v/>
      </c>
      <c r="N658" s="371" t="str">
        <f>IF(AND(O658="",P658&gt;0),"?",IF(O658="","◄",IF(P658&gt;=1,"►","")))</f>
        <v>◄</v>
      </c>
      <c r="O658" s="56"/>
      <c r="P658" s="54"/>
      <c r="Q658" s="371" t="str">
        <f>IF(R658="?","?","")</f>
        <v/>
      </c>
      <c r="R658" s="371" t="str">
        <f>IF(AND(S658="",T658&gt;0),"?",IF(S658="","◄",IF(T658&gt;=1,"►","")))</f>
        <v>◄</v>
      </c>
      <c r="S658" s="55"/>
      <c r="T658" s="54"/>
      <c r="U658" s="370"/>
      <c r="V658" s="52"/>
      <c r="W658" s="369">
        <f t="shared" si="262"/>
        <v>0</v>
      </c>
      <c r="X658" s="368">
        <f t="shared" si="262"/>
        <v>0</v>
      </c>
      <c r="Y658" s="49"/>
      <c r="Z658" s="367">
        <f t="shared" si="263"/>
        <v>0</v>
      </c>
      <c r="AA658" s="366">
        <f t="shared" si="263"/>
        <v>0</v>
      </c>
      <c r="AB658" s="16" t="s">
        <v>0</v>
      </c>
      <c r="AC658" s="1"/>
      <c r="AD658" s="1"/>
      <c r="AE658" s="1"/>
      <c r="AF658" s="1"/>
      <c r="AG658" s="284"/>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row>
    <row r="659" spans="1:64" s="283" customFormat="1" ht="13.8" x14ac:dyDescent="0.25">
      <c r="A659" s="413"/>
      <c r="B659" s="37"/>
      <c r="C659" s="377"/>
      <c r="D659" s="376" t="s">
        <v>3468</v>
      </c>
      <c r="E659" s="375"/>
      <c r="F659" s="374">
        <v>27760</v>
      </c>
      <c r="G659" s="373">
        <v>100</v>
      </c>
      <c r="H659" s="372" t="s">
        <v>3469</v>
      </c>
      <c r="I659" s="31"/>
      <c r="J659" s="30"/>
      <c r="K659" s="30"/>
      <c r="L659" s="29"/>
      <c r="M659" s="371" t="str">
        <f>IF(N659="?","?","")</f>
        <v/>
      </c>
      <c r="N659" s="371" t="str">
        <f>IF(AND(O659="",P659&gt;0),"?",IF(O659="","◄",IF(P659&gt;=1,"►","")))</f>
        <v>◄</v>
      </c>
      <c r="O659" s="56"/>
      <c r="P659" s="54"/>
      <c r="Q659" s="371" t="str">
        <f>IF(R659="?","?","")</f>
        <v/>
      </c>
      <c r="R659" s="371" t="str">
        <f>IF(AND(S659="",T659&gt;0),"?",IF(S659="","◄",IF(T659&gt;=1,"►","")))</f>
        <v>◄</v>
      </c>
      <c r="S659" s="55"/>
      <c r="T659" s="54"/>
      <c r="U659" s="370"/>
      <c r="V659" s="52"/>
      <c r="W659" s="369">
        <f t="shared" si="262"/>
        <v>0</v>
      </c>
      <c r="X659" s="368">
        <f t="shared" si="262"/>
        <v>0</v>
      </c>
      <c r="Y659" s="49"/>
      <c r="Z659" s="367">
        <f t="shared" si="263"/>
        <v>0</v>
      </c>
      <c r="AA659" s="366">
        <f t="shared" si="263"/>
        <v>0</v>
      </c>
      <c r="AB659" s="16" t="s">
        <v>0</v>
      </c>
      <c r="AC659" s="1"/>
      <c r="AD659" s="1"/>
      <c r="AE659" s="1"/>
      <c r="AF659" s="1"/>
      <c r="AG659" s="284"/>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row>
    <row r="660" spans="1:64" s="283" customFormat="1" thickBot="1" x14ac:dyDescent="0.3">
      <c r="A660" s="413"/>
      <c r="B660" s="37"/>
      <c r="C660" s="377"/>
      <c r="D660" s="376" t="s">
        <v>3470</v>
      </c>
      <c r="E660" s="375"/>
      <c r="F660" s="374">
        <v>27760</v>
      </c>
      <c r="G660" s="373">
        <v>150</v>
      </c>
      <c r="H660" s="372" t="s">
        <v>3471</v>
      </c>
      <c r="I660" s="31"/>
      <c r="J660" s="30"/>
      <c r="K660" s="30"/>
      <c r="L660" s="29"/>
      <c r="M660" s="371" t="str">
        <f>IF(N660="?","?","")</f>
        <v/>
      </c>
      <c r="N660" s="371" t="str">
        <f>IF(AND(O660="",P660&gt;0),"?",IF(O660="","◄",IF(P660&gt;=1,"►","")))</f>
        <v>◄</v>
      </c>
      <c r="O660" s="56"/>
      <c r="P660" s="54"/>
      <c r="Q660" s="371" t="str">
        <f>IF(R660="?","?","")</f>
        <v/>
      </c>
      <c r="R660" s="371" t="str">
        <f>IF(AND(S660="",T660&gt;0),"?",IF(S660="","◄",IF(T660&gt;=1,"►","")))</f>
        <v>◄</v>
      </c>
      <c r="S660" s="55"/>
      <c r="T660" s="54"/>
      <c r="U660" s="370"/>
      <c r="V660" s="52"/>
      <c r="W660" s="369">
        <f t="shared" si="262"/>
        <v>0</v>
      </c>
      <c r="X660" s="368">
        <f t="shared" si="262"/>
        <v>0</v>
      </c>
      <c r="Y660" s="49"/>
      <c r="Z660" s="367">
        <f t="shared" si="263"/>
        <v>0</v>
      </c>
      <c r="AA660" s="366">
        <f t="shared" si="263"/>
        <v>0</v>
      </c>
      <c r="AB660" s="16" t="s">
        <v>0</v>
      </c>
      <c r="AC660" s="1"/>
      <c r="AD660" s="1"/>
      <c r="AE660" s="1"/>
      <c r="AF660" s="1"/>
      <c r="AG660" s="284"/>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row>
    <row r="661" spans="1:64" ht="16.2" customHeight="1" thickTop="1" thickBot="1" x14ac:dyDescent="0.3">
      <c r="A661" s="365"/>
      <c r="B661" s="14">
        <f>ROWS(B662:B665)-1</f>
        <v>3</v>
      </c>
      <c r="C661" s="95" t="s">
        <v>3472</v>
      </c>
      <c r="D661" s="12"/>
      <c r="E661" s="12"/>
      <c r="F661" s="364"/>
      <c r="G661" s="10"/>
      <c r="H661" s="100"/>
      <c r="I661" s="99" t="s">
        <v>1449</v>
      </c>
      <c r="J661" s="99" t="s">
        <v>54</v>
      </c>
      <c r="K661" s="363"/>
      <c r="L661" s="6">
        <v>0</v>
      </c>
      <c r="M661" s="97"/>
      <c r="N661" s="380" t="str">
        <f>IF(COUNTIF(M662:M663,"?")&gt;0,"?",IF(AND(O661="◄",P661="►"),"◄►",IF(O661="◄","◄",IF(P661="►","►",""))))</f>
        <v>◄</v>
      </c>
      <c r="O661" s="43" t="str">
        <f>IF(SUM(O662:O663)+1=ROWS(O662:O663)-COUNTIF(O662:O663,"-"),"","◄")</f>
        <v>◄</v>
      </c>
      <c r="P661" s="42" t="str">
        <f>IF(SUM(P662:P663)&gt;0,"►","")</f>
        <v/>
      </c>
      <c r="Q661" s="45"/>
      <c r="R661" s="380" t="str">
        <f>IF(COUNTIF(Q662:Q663,"?")&gt;0,"?",IF(AND(S661="◄",T661="►"),"◄►",IF(S661="◄","◄",IF(T661="►","►",""))))</f>
        <v>◄</v>
      </c>
      <c r="S661" s="43" t="str">
        <f>IF(SUM(S662:S663)+1=ROWS(S662:S663)-COUNTIF(S662:S663,"-"),"","◄")</f>
        <v>◄</v>
      </c>
      <c r="T661" s="42" t="str">
        <f>IF(SUM(T662:T663)&gt;0,"►","")</f>
        <v/>
      </c>
      <c r="U661" s="61">
        <f>ROWS(U662:U665)-1</f>
        <v>3</v>
      </c>
      <c r="V661" s="41">
        <f>SUM(V662:V663)-V665</f>
        <v>0</v>
      </c>
      <c r="W661" s="94" t="s">
        <v>51</v>
      </c>
      <c r="X661" s="93"/>
      <c r="Y661" s="41">
        <f>SUM(Y662:Y663)-Y665</f>
        <v>0</v>
      </c>
      <c r="Z661" s="94" t="s">
        <v>51</v>
      </c>
      <c r="AA661" s="93"/>
      <c r="AB661" s="5" t="s">
        <v>0</v>
      </c>
      <c r="AC661" s="379"/>
    </row>
    <row r="662" spans="1:64" s="283" customFormat="1" ht="13.8" x14ac:dyDescent="0.25">
      <c r="A662" s="413"/>
      <c r="B662" s="37"/>
      <c r="C662" s="377"/>
      <c r="D662" s="376" t="s">
        <v>3473</v>
      </c>
      <c r="E662" s="375"/>
      <c r="F662" s="374">
        <v>28126</v>
      </c>
      <c r="G662" s="373">
        <v>1000</v>
      </c>
      <c r="H662" s="372" t="s">
        <v>3474</v>
      </c>
      <c r="I662" s="31"/>
      <c r="J662" s="30"/>
      <c r="K662" s="30"/>
      <c r="L662" s="29"/>
      <c r="M662" s="371" t="str">
        <f>IF(N662="?","?","")</f>
        <v/>
      </c>
      <c r="N662" s="371" t="str">
        <f>IF(AND(O662="",P662&gt;0),"?",IF(O662="","◄",IF(P662&gt;=1,"►","")))</f>
        <v>◄</v>
      </c>
      <c r="O662" s="56"/>
      <c r="P662" s="54"/>
      <c r="Q662" s="371" t="str">
        <f>IF(R662="?","?","")</f>
        <v/>
      </c>
      <c r="R662" s="371" t="str">
        <f>IF(AND(S662="",T662&gt;0),"?",IF(S662="","◄",IF(T662&gt;=1,"►","")))</f>
        <v>◄</v>
      </c>
      <c r="S662" s="55"/>
      <c r="T662" s="54"/>
      <c r="U662" s="370"/>
      <c r="V662" s="52"/>
      <c r="W662" s="369">
        <f t="shared" ref="W662:X664" si="264">(O662*V662)</f>
        <v>0</v>
      </c>
      <c r="X662" s="368">
        <f t="shared" si="264"/>
        <v>0</v>
      </c>
      <c r="Y662" s="49"/>
      <c r="Z662" s="367">
        <f t="shared" ref="Z662:AA664" si="265">(S662*Y662)</f>
        <v>0</v>
      </c>
      <c r="AA662" s="366">
        <f t="shared" si="265"/>
        <v>0</v>
      </c>
      <c r="AB662" s="16" t="s">
        <v>0</v>
      </c>
      <c r="AC662" s="1"/>
      <c r="AD662" s="1"/>
      <c r="AE662" s="1"/>
      <c r="AF662" s="1"/>
      <c r="AG662" s="284"/>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row>
    <row r="663" spans="1:64" s="283" customFormat="1" ht="13.8" x14ac:dyDescent="0.25">
      <c r="A663" s="413"/>
      <c r="B663" s="37"/>
      <c r="C663" s="377"/>
      <c r="D663" s="376" t="s">
        <v>3475</v>
      </c>
      <c r="E663" s="375"/>
      <c r="F663" s="374">
        <v>28126</v>
      </c>
      <c r="G663" s="373">
        <v>1000</v>
      </c>
      <c r="H663" s="372" t="s">
        <v>3476</v>
      </c>
      <c r="I663" s="31"/>
      <c r="J663" s="30"/>
      <c r="K663" s="30"/>
      <c r="L663" s="29"/>
      <c r="M663" s="371" t="str">
        <f>IF(N663="?","?","")</f>
        <v/>
      </c>
      <c r="N663" s="371" t="str">
        <f>IF(AND(O663="",P663&gt;0),"?",IF(O663="","◄",IF(P663&gt;=1,"►","")))</f>
        <v>◄</v>
      </c>
      <c r="O663" s="56"/>
      <c r="P663" s="54"/>
      <c r="Q663" s="371" t="str">
        <f>IF(R663="?","?","")</f>
        <v/>
      </c>
      <c r="R663" s="371" t="str">
        <f>IF(AND(S663="",T663&gt;0),"?",IF(S663="","◄",IF(T663&gt;=1,"►","")))</f>
        <v>◄</v>
      </c>
      <c r="S663" s="55"/>
      <c r="T663" s="54"/>
      <c r="U663" s="370"/>
      <c r="V663" s="52"/>
      <c r="W663" s="369">
        <f t="shared" si="264"/>
        <v>0</v>
      </c>
      <c r="X663" s="368">
        <f t="shared" si="264"/>
        <v>0</v>
      </c>
      <c r="Y663" s="49"/>
      <c r="Z663" s="367">
        <f t="shared" si="265"/>
        <v>0</v>
      </c>
      <c r="AA663" s="366">
        <f t="shared" si="265"/>
        <v>0</v>
      </c>
      <c r="AB663" s="16" t="s">
        <v>0</v>
      </c>
      <c r="AC663" s="1"/>
      <c r="AD663" s="1"/>
      <c r="AE663" s="1"/>
      <c r="AF663" s="1"/>
      <c r="AG663" s="284"/>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row>
    <row r="664" spans="1:64" s="283" customFormat="1" thickBot="1" x14ac:dyDescent="0.3">
      <c r="A664" s="413"/>
      <c r="B664" s="37"/>
      <c r="C664" s="377"/>
      <c r="D664" s="387" t="s">
        <v>3477</v>
      </c>
      <c r="E664" s="375"/>
      <c r="F664" s="374">
        <v>28126</v>
      </c>
      <c r="G664" s="373">
        <v>1000</v>
      </c>
      <c r="H664" s="372" t="s">
        <v>3478</v>
      </c>
      <c r="I664" s="31" t="s">
        <v>3479</v>
      </c>
      <c r="J664" s="30"/>
      <c r="K664" s="30"/>
      <c r="L664" s="29"/>
      <c r="M664" s="371" t="str">
        <f>IF(N664="?","?","")</f>
        <v/>
      </c>
      <c r="N664" s="371" t="str">
        <f>IF(AND(O664="",P664&gt;0),"?",IF(O664="","◄",IF(P664&gt;=1,"►","")))</f>
        <v>◄</v>
      </c>
      <c r="O664" s="56"/>
      <c r="P664" s="54"/>
      <c r="Q664" s="371" t="str">
        <f>IF(R664="?","?","")</f>
        <v/>
      </c>
      <c r="R664" s="371" t="str">
        <f>IF(AND(S664="",T664&gt;0),"?",IF(S664="","◄",IF(T664&gt;=1,"►","")))</f>
        <v>◄</v>
      </c>
      <c r="S664" s="55"/>
      <c r="T664" s="54"/>
      <c r="U664" s="370"/>
      <c r="V664" s="52"/>
      <c r="W664" s="369">
        <f t="shared" si="264"/>
        <v>0</v>
      </c>
      <c r="X664" s="368">
        <f t="shared" si="264"/>
        <v>0</v>
      </c>
      <c r="Y664" s="49"/>
      <c r="Z664" s="367">
        <f t="shared" si="265"/>
        <v>0</v>
      </c>
      <c r="AA664" s="366">
        <f t="shared" si="265"/>
        <v>0</v>
      </c>
      <c r="AB664" s="16" t="s">
        <v>0</v>
      </c>
      <c r="AC664" s="1"/>
      <c r="AD664" s="1"/>
      <c r="AE664" s="1"/>
      <c r="AF664" s="1"/>
      <c r="AG664" s="284"/>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row>
    <row r="665" spans="1:64" ht="16.2" customHeight="1" thickTop="1" thickBot="1" x14ac:dyDescent="0.3">
      <c r="A665" s="365"/>
      <c r="B665" s="14">
        <f>ROWS(B666:B698)-1</f>
        <v>32</v>
      </c>
      <c r="C665" s="95" t="s">
        <v>3480</v>
      </c>
      <c r="D665" s="12"/>
      <c r="E665" s="12"/>
      <c r="F665" s="364"/>
      <c r="G665" s="10"/>
      <c r="H665" s="100"/>
      <c r="I665" s="99">
        <v>29571</v>
      </c>
      <c r="J665" s="99" t="s">
        <v>54</v>
      </c>
      <c r="K665" s="363"/>
      <c r="L665" s="6">
        <v>0</v>
      </c>
      <c r="M665" s="97"/>
      <c r="N665" s="380" t="str">
        <f>IF(COUNTIF(M666:M685,"?")&gt;0,"?",IF(AND(O665="◄",P665="►"),"◄►",IF(O665="◄","◄",IF(P665="►","►",""))))</f>
        <v>◄</v>
      </c>
      <c r="O665" s="43" t="str">
        <f>IF(SUM(O666:O685)+1=ROWS(O666:O685)-COUNTIF(O666:O685,"-"),"","◄")</f>
        <v>◄</v>
      </c>
      <c r="P665" s="42" t="str">
        <f>IF(SUM(P666:P685)&gt;0,"►","")</f>
        <v/>
      </c>
      <c r="Q665" s="45"/>
      <c r="R665" s="380" t="str">
        <f>IF(COUNTIF(Q666:Q685,"?")&gt;0,"?",IF(AND(S665="◄",T665="►"),"◄►",IF(S665="◄","◄",IF(T665="►","►",""))))</f>
        <v>◄</v>
      </c>
      <c r="S665" s="43" t="str">
        <f>IF(SUM(S666:S685)+1=ROWS(S666:S685)-COUNTIF(S666:S685,"-"),"","◄")</f>
        <v>◄</v>
      </c>
      <c r="T665" s="42" t="str">
        <f>IF(SUM(T666:T685)&gt;0,"►","")</f>
        <v/>
      </c>
      <c r="U665" s="61">
        <f>ROWS(U666:U698)-1</f>
        <v>32</v>
      </c>
      <c r="V665" s="41">
        <f>SUM(V666:V685)-V698</f>
        <v>0</v>
      </c>
      <c r="W665" s="94" t="s">
        <v>51</v>
      </c>
      <c r="X665" s="93"/>
      <c r="Y665" s="41">
        <f>SUM(Y666:Y685)-Y698</f>
        <v>0</v>
      </c>
      <c r="Z665" s="94" t="s">
        <v>51</v>
      </c>
      <c r="AA665" s="93"/>
      <c r="AB665" s="5" t="s">
        <v>0</v>
      </c>
      <c r="AC665" s="379"/>
    </row>
    <row r="666" spans="1:64" s="283" customFormat="1" ht="13.8" x14ac:dyDescent="0.25">
      <c r="A666" s="413"/>
      <c r="B666" s="37"/>
      <c r="C666" s="377"/>
      <c r="D666" s="376" t="s">
        <v>3481</v>
      </c>
      <c r="E666" s="375"/>
      <c r="F666" s="374">
        <v>29571</v>
      </c>
      <c r="G666" s="373">
        <v>1</v>
      </c>
      <c r="H666" s="372" t="s">
        <v>3482</v>
      </c>
      <c r="I666" s="31" t="s">
        <v>3483</v>
      </c>
      <c r="J666" s="30"/>
      <c r="K666" s="30"/>
      <c r="L666" s="29"/>
      <c r="M666" s="371" t="str">
        <f t="shared" ref="M666:M697" si="266">IF(N666="?","?","")</f>
        <v/>
      </c>
      <c r="N666" s="371" t="str">
        <f t="shared" ref="N666:N697" si="267">IF(AND(O666="",P666&gt;0),"?",IF(O666="","◄",IF(P666&gt;=1,"►","")))</f>
        <v>◄</v>
      </c>
      <c r="O666" s="56"/>
      <c r="P666" s="54"/>
      <c r="Q666" s="371" t="str">
        <f t="shared" ref="Q666:Q697" si="268">IF(R666="?","?","")</f>
        <v/>
      </c>
      <c r="R666" s="371" t="str">
        <f t="shared" ref="R666:R697" si="269">IF(AND(S666="",T666&gt;0),"?",IF(S666="","◄",IF(T666&gt;=1,"►","")))</f>
        <v>◄</v>
      </c>
      <c r="S666" s="55"/>
      <c r="T666" s="54"/>
      <c r="U666" s="370"/>
      <c r="V666" s="52"/>
      <c r="W666" s="369">
        <f t="shared" ref="W666:W697" si="270">(O666*V666)</f>
        <v>0</v>
      </c>
      <c r="X666" s="368">
        <f t="shared" ref="X666:X697" si="271">(P666*W666)</f>
        <v>0</v>
      </c>
      <c r="Y666" s="49"/>
      <c r="Z666" s="367">
        <f t="shared" ref="Z666:Z697" si="272">(S666*Y666)</f>
        <v>0</v>
      </c>
      <c r="AA666" s="366">
        <f t="shared" ref="AA666:AA697" si="273">(T666*Z666)</f>
        <v>0</v>
      </c>
      <c r="AB666" s="16" t="s">
        <v>0</v>
      </c>
      <c r="AC666" s="1"/>
      <c r="AD666" s="1"/>
      <c r="AE666" s="1"/>
      <c r="AF666" s="1"/>
      <c r="AG666" s="284"/>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row>
    <row r="667" spans="1:64" s="283" customFormat="1" ht="13.8" x14ac:dyDescent="0.25">
      <c r="A667" s="413"/>
      <c r="B667" s="37"/>
      <c r="C667" s="377"/>
      <c r="D667" s="376" t="s">
        <v>3484</v>
      </c>
      <c r="E667" s="375"/>
      <c r="F667" s="374">
        <v>29571</v>
      </c>
      <c r="G667" s="373">
        <v>2</v>
      </c>
      <c r="H667" s="372" t="s">
        <v>3485</v>
      </c>
      <c r="I667" s="31" t="s">
        <v>3486</v>
      </c>
      <c r="J667" s="30"/>
      <c r="K667" s="30"/>
      <c r="L667" s="29"/>
      <c r="M667" s="371" t="str">
        <f t="shared" si="266"/>
        <v/>
      </c>
      <c r="N667" s="371" t="str">
        <f t="shared" si="267"/>
        <v>◄</v>
      </c>
      <c r="O667" s="56"/>
      <c r="P667" s="54"/>
      <c r="Q667" s="371" t="str">
        <f t="shared" si="268"/>
        <v/>
      </c>
      <c r="R667" s="371" t="str">
        <f t="shared" si="269"/>
        <v>◄</v>
      </c>
      <c r="S667" s="55"/>
      <c r="T667" s="54"/>
      <c r="U667" s="370"/>
      <c r="V667" s="52"/>
      <c r="W667" s="369">
        <f t="shared" si="270"/>
        <v>0</v>
      </c>
      <c r="X667" s="368">
        <f t="shared" si="271"/>
        <v>0</v>
      </c>
      <c r="Y667" s="49"/>
      <c r="Z667" s="367">
        <f t="shared" si="272"/>
        <v>0</v>
      </c>
      <c r="AA667" s="366">
        <f t="shared" si="273"/>
        <v>0</v>
      </c>
      <c r="AB667" s="16" t="s">
        <v>0</v>
      </c>
      <c r="AC667" s="1"/>
      <c r="AD667" s="1"/>
      <c r="AE667" s="1"/>
      <c r="AF667" s="1"/>
      <c r="AG667" s="284"/>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row>
    <row r="668" spans="1:64" s="283" customFormat="1" ht="13.8" x14ac:dyDescent="0.25">
      <c r="A668" s="413"/>
      <c r="B668" s="37"/>
      <c r="C668" s="377"/>
      <c r="D668" s="376" t="s">
        <v>3487</v>
      </c>
      <c r="E668" s="375"/>
      <c r="F668" s="374">
        <v>29571</v>
      </c>
      <c r="G668" s="373">
        <v>3</v>
      </c>
      <c r="H668" s="372" t="s">
        <v>3488</v>
      </c>
      <c r="I668" s="31" t="s">
        <v>3489</v>
      </c>
      <c r="J668" s="30"/>
      <c r="K668" s="30"/>
      <c r="L668" s="29"/>
      <c r="M668" s="371" t="str">
        <f t="shared" si="266"/>
        <v/>
      </c>
      <c r="N668" s="371" t="str">
        <f t="shared" si="267"/>
        <v>◄</v>
      </c>
      <c r="O668" s="56"/>
      <c r="P668" s="54"/>
      <c r="Q668" s="371" t="str">
        <f t="shared" si="268"/>
        <v/>
      </c>
      <c r="R668" s="371" t="str">
        <f t="shared" si="269"/>
        <v>◄</v>
      </c>
      <c r="S668" s="55"/>
      <c r="T668" s="54"/>
      <c r="U668" s="370"/>
      <c r="V668" s="52"/>
      <c r="W668" s="369">
        <f t="shared" si="270"/>
        <v>0</v>
      </c>
      <c r="X668" s="368">
        <f t="shared" si="271"/>
        <v>0</v>
      </c>
      <c r="Y668" s="49"/>
      <c r="Z668" s="367">
        <f t="shared" si="272"/>
        <v>0</v>
      </c>
      <c r="AA668" s="366">
        <f t="shared" si="273"/>
        <v>0</v>
      </c>
      <c r="AB668" s="16" t="s">
        <v>0</v>
      </c>
      <c r="AC668" s="1"/>
      <c r="AD668" s="1"/>
      <c r="AE668" s="1"/>
      <c r="AF668" s="1"/>
      <c r="AG668" s="284"/>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row>
    <row r="669" spans="1:64" s="283" customFormat="1" ht="13.8" x14ac:dyDescent="0.25">
      <c r="A669" s="413"/>
      <c r="B669" s="37"/>
      <c r="C669" s="377"/>
      <c r="D669" s="376" t="s">
        <v>3490</v>
      </c>
      <c r="E669" s="375"/>
      <c r="F669" s="374">
        <v>29571</v>
      </c>
      <c r="G669" s="373">
        <v>4</v>
      </c>
      <c r="H669" s="372" t="s">
        <v>3491</v>
      </c>
      <c r="I669" s="31"/>
      <c r="J669" s="30"/>
      <c r="K669" s="30"/>
      <c r="L669" s="29"/>
      <c r="M669" s="371" t="str">
        <f t="shared" si="266"/>
        <v/>
      </c>
      <c r="N669" s="371" t="str">
        <f t="shared" si="267"/>
        <v>◄</v>
      </c>
      <c r="O669" s="56"/>
      <c r="P669" s="54"/>
      <c r="Q669" s="371" t="str">
        <f t="shared" si="268"/>
        <v/>
      </c>
      <c r="R669" s="371" t="str">
        <f t="shared" si="269"/>
        <v>◄</v>
      </c>
      <c r="S669" s="55"/>
      <c r="T669" s="54"/>
      <c r="U669" s="370"/>
      <c r="V669" s="52"/>
      <c r="W669" s="369">
        <f t="shared" si="270"/>
        <v>0</v>
      </c>
      <c r="X669" s="368">
        <f t="shared" si="271"/>
        <v>0</v>
      </c>
      <c r="Y669" s="49"/>
      <c r="Z669" s="367">
        <f t="shared" si="272"/>
        <v>0</v>
      </c>
      <c r="AA669" s="366">
        <f t="shared" si="273"/>
        <v>0</v>
      </c>
      <c r="AB669" s="16" t="s">
        <v>0</v>
      </c>
      <c r="AC669" s="1"/>
      <c r="AD669" s="1"/>
      <c r="AE669" s="1"/>
      <c r="AF669" s="1"/>
      <c r="AG669" s="284"/>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row>
    <row r="670" spans="1:64" s="283" customFormat="1" ht="13.8" x14ac:dyDescent="0.25">
      <c r="A670" s="413"/>
      <c r="B670" s="37"/>
      <c r="C670" s="377"/>
      <c r="D670" s="376" t="s">
        <v>3492</v>
      </c>
      <c r="E670" s="375"/>
      <c r="F670" s="374">
        <v>29571</v>
      </c>
      <c r="G670" s="373">
        <v>5</v>
      </c>
      <c r="H670" s="372" t="s">
        <v>3493</v>
      </c>
      <c r="I670" s="31"/>
      <c r="J670" s="30"/>
      <c r="K670" s="30"/>
      <c r="L670" s="29"/>
      <c r="M670" s="371" t="str">
        <f t="shared" si="266"/>
        <v/>
      </c>
      <c r="N670" s="371" t="str">
        <f t="shared" si="267"/>
        <v>◄</v>
      </c>
      <c r="O670" s="56"/>
      <c r="P670" s="54"/>
      <c r="Q670" s="371" t="str">
        <f t="shared" si="268"/>
        <v/>
      </c>
      <c r="R670" s="371" t="str">
        <f t="shared" si="269"/>
        <v>◄</v>
      </c>
      <c r="S670" s="55"/>
      <c r="T670" s="54"/>
      <c r="U670" s="370"/>
      <c r="V670" s="52"/>
      <c r="W670" s="369">
        <f t="shared" si="270"/>
        <v>0</v>
      </c>
      <c r="X670" s="368">
        <f t="shared" si="271"/>
        <v>0</v>
      </c>
      <c r="Y670" s="49"/>
      <c r="Z670" s="367">
        <f t="shared" si="272"/>
        <v>0</v>
      </c>
      <c r="AA670" s="366">
        <f t="shared" si="273"/>
        <v>0</v>
      </c>
      <c r="AB670" s="16" t="s">
        <v>0</v>
      </c>
      <c r="AC670" s="1"/>
      <c r="AD670" s="1"/>
      <c r="AE670" s="1"/>
      <c r="AF670" s="1"/>
      <c r="AG670" s="284"/>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row>
    <row r="671" spans="1:64" s="283" customFormat="1" ht="13.8" x14ac:dyDescent="0.25">
      <c r="A671" s="413"/>
      <c r="B671" s="37"/>
      <c r="C671" s="377"/>
      <c r="D671" s="376" t="s">
        <v>3494</v>
      </c>
      <c r="E671" s="375"/>
      <c r="F671" s="374">
        <v>29571</v>
      </c>
      <c r="G671" s="373">
        <v>6</v>
      </c>
      <c r="H671" s="372" t="s">
        <v>3495</v>
      </c>
      <c r="I671" s="31"/>
      <c r="J671" s="30"/>
      <c r="K671" s="30"/>
      <c r="L671" s="29"/>
      <c r="M671" s="371" t="str">
        <f t="shared" si="266"/>
        <v/>
      </c>
      <c r="N671" s="371" t="str">
        <f t="shared" si="267"/>
        <v>◄</v>
      </c>
      <c r="O671" s="56"/>
      <c r="P671" s="54"/>
      <c r="Q671" s="371" t="str">
        <f t="shared" si="268"/>
        <v/>
      </c>
      <c r="R671" s="371" t="str">
        <f t="shared" si="269"/>
        <v>◄</v>
      </c>
      <c r="S671" s="55"/>
      <c r="T671" s="54"/>
      <c r="U671" s="370"/>
      <c r="V671" s="52"/>
      <c r="W671" s="369">
        <f t="shared" si="270"/>
        <v>0</v>
      </c>
      <c r="X671" s="368">
        <f t="shared" si="271"/>
        <v>0</v>
      </c>
      <c r="Y671" s="49"/>
      <c r="Z671" s="367">
        <f t="shared" si="272"/>
        <v>0</v>
      </c>
      <c r="AA671" s="366">
        <f t="shared" si="273"/>
        <v>0</v>
      </c>
      <c r="AB671" s="16" t="s">
        <v>0</v>
      </c>
      <c r="AC671" s="1"/>
      <c r="AD671" s="1"/>
      <c r="AE671" s="1"/>
      <c r="AF671" s="1"/>
      <c r="AG671" s="284"/>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row>
    <row r="672" spans="1:64" s="283" customFormat="1" ht="13.8" x14ac:dyDescent="0.25">
      <c r="A672" s="413"/>
      <c r="B672" s="37"/>
      <c r="C672" s="377"/>
      <c r="D672" s="376" t="s">
        <v>3496</v>
      </c>
      <c r="E672" s="375"/>
      <c r="F672" s="374">
        <v>29571</v>
      </c>
      <c r="G672" s="373">
        <v>7</v>
      </c>
      <c r="H672" s="372" t="s">
        <v>3497</v>
      </c>
      <c r="I672" s="31"/>
      <c r="J672" s="30"/>
      <c r="K672" s="30"/>
      <c r="L672" s="29"/>
      <c r="M672" s="371" t="str">
        <f t="shared" si="266"/>
        <v/>
      </c>
      <c r="N672" s="371" t="str">
        <f t="shared" si="267"/>
        <v>◄</v>
      </c>
      <c r="O672" s="56"/>
      <c r="P672" s="54"/>
      <c r="Q672" s="371" t="str">
        <f t="shared" si="268"/>
        <v/>
      </c>
      <c r="R672" s="371" t="str">
        <f t="shared" si="269"/>
        <v>◄</v>
      </c>
      <c r="S672" s="55"/>
      <c r="T672" s="54"/>
      <c r="U672" s="370"/>
      <c r="V672" s="52"/>
      <c r="W672" s="369">
        <f t="shared" si="270"/>
        <v>0</v>
      </c>
      <c r="X672" s="368">
        <f t="shared" si="271"/>
        <v>0</v>
      </c>
      <c r="Y672" s="49"/>
      <c r="Z672" s="367">
        <f t="shared" si="272"/>
        <v>0</v>
      </c>
      <c r="AA672" s="366">
        <f t="shared" si="273"/>
        <v>0</v>
      </c>
      <c r="AB672" s="16" t="s">
        <v>0</v>
      </c>
      <c r="AC672" s="1"/>
      <c r="AD672" s="1"/>
      <c r="AE672" s="1"/>
      <c r="AF672" s="1"/>
      <c r="AG672" s="284"/>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row>
    <row r="673" spans="1:64" s="283" customFormat="1" ht="13.8" x14ac:dyDescent="0.25">
      <c r="A673" s="413"/>
      <c r="B673" s="37"/>
      <c r="C673" s="377"/>
      <c r="D673" s="376" t="s">
        <v>3498</v>
      </c>
      <c r="E673" s="375"/>
      <c r="F673" s="374">
        <v>29571</v>
      </c>
      <c r="G673" s="373">
        <v>8</v>
      </c>
      <c r="H673" s="372" t="s">
        <v>3499</v>
      </c>
      <c r="I673" s="31"/>
      <c r="J673" s="30"/>
      <c r="K673" s="30"/>
      <c r="L673" s="29"/>
      <c r="M673" s="371" t="str">
        <f t="shared" si="266"/>
        <v/>
      </c>
      <c r="N673" s="371" t="str">
        <f t="shared" si="267"/>
        <v>◄</v>
      </c>
      <c r="O673" s="56"/>
      <c r="P673" s="54"/>
      <c r="Q673" s="371" t="str">
        <f t="shared" si="268"/>
        <v/>
      </c>
      <c r="R673" s="371" t="str">
        <f t="shared" si="269"/>
        <v>◄</v>
      </c>
      <c r="S673" s="55"/>
      <c r="T673" s="54"/>
      <c r="U673" s="370"/>
      <c r="V673" s="52"/>
      <c r="W673" s="369">
        <f t="shared" si="270"/>
        <v>0</v>
      </c>
      <c r="X673" s="368">
        <f t="shared" si="271"/>
        <v>0</v>
      </c>
      <c r="Y673" s="49"/>
      <c r="Z673" s="367">
        <f t="shared" si="272"/>
        <v>0</v>
      </c>
      <c r="AA673" s="366">
        <f t="shared" si="273"/>
        <v>0</v>
      </c>
      <c r="AB673" s="16" t="s">
        <v>0</v>
      </c>
      <c r="AC673" s="1"/>
      <c r="AD673" s="1"/>
      <c r="AE673" s="1"/>
      <c r="AF673" s="1"/>
      <c r="AG673" s="284"/>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row>
    <row r="674" spans="1:64" s="283" customFormat="1" ht="13.8" x14ac:dyDescent="0.25">
      <c r="A674" s="413"/>
      <c r="B674" s="37"/>
      <c r="C674" s="377"/>
      <c r="D674" s="376" t="s">
        <v>3500</v>
      </c>
      <c r="E674" s="375"/>
      <c r="F674" s="374">
        <v>29571</v>
      </c>
      <c r="G674" s="373">
        <v>9</v>
      </c>
      <c r="H674" s="372" t="s">
        <v>3501</v>
      </c>
      <c r="I674" s="31"/>
      <c r="J674" s="30"/>
      <c r="K674" s="30"/>
      <c r="L674" s="29"/>
      <c r="M674" s="371" t="str">
        <f t="shared" si="266"/>
        <v/>
      </c>
      <c r="N674" s="371" t="str">
        <f t="shared" si="267"/>
        <v>◄</v>
      </c>
      <c r="O674" s="56"/>
      <c r="P674" s="54"/>
      <c r="Q674" s="371" t="str">
        <f t="shared" si="268"/>
        <v/>
      </c>
      <c r="R674" s="371" t="str">
        <f t="shared" si="269"/>
        <v>◄</v>
      </c>
      <c r="S674" s="55"/>
      <c r="T674" s="54"/>
      <c r="U674" s="370"/>
      <c r="V674" s="52"/>
      <c r="W674" s="369">
        <f t="shared" si="270"/>
        <v>0</v>
      </c>
      <c r="X674" s="368">
        <f t="shared" si="271"/>
        <v>0</v>
      </c>
      <c r="Y674" s="49"/>
      <c r="Z674" s="367">
        <f t="shared" si="272"/>
        <v>0</v>
      </c>
      <c r="AA674" s="366">
        <f t="shared" si="273"/>
        <v>0</v>
      </c>
      <c r="AB674" s="16" t="s">
        <v>0</v>
      </c>
      <c r="AC674" s="1"/>
      <c r="AD674" s="1"/>
      <c r="AE674" s="1"/>
      <c r="AF674" s="1"/>
      <c r="AG674" s="284"/>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row>
    <row r="675" spans="1:64" s="283" customFormat="1" ht="13.8" x14ac:dyDescent="0.25">
      <c r="A675" s="413"/>
      <c r="B675" s="37"/>
      <c r="C675" s="377"/>
      <c r="D675" s="376" t="s">
        <v>3502</v>
      </c>
      <c r="E675" s="375"/>
      <c r="F675" s="374">
        <v>29571</v>
      </c>
      <c r="G675" s="373">
        <v>10</v>
      </c>
      <c r="H675" s="372" t="s">
        <v>3503</v>
      </c>
      <c r="I675" s="31"/>
      <c r="J675" s="30"/>
      <c r="K675" s="30"/>
      <c r="L675" s="29"/>
      <c r="M675" s="371" t="str">
        <f t="shared" si="266"/>
        <v/>
      </c>
      <c r="N675" s="371" t="str">
        <f t="shared" si="267"/>
        <v>◄</v>
      </c>
      <c r="O675" s="56"/>
      <c r="P675" s="54"/>
      <c r="Q675" s="371" t="str">
        <f t="shared" si="268"/>
        <v/>
      </c>
      <c r="R675" s="371" t="str">
        <f t="shared" si="269"/>
        <v>◄</v>
      </c>
      <c r="S675" s="55"/>
      <c r="T675" s="54"/>
      <c r="U675" s="370"/>
      <c r="V675" s="52"/>
      <c r="W675" s="369">
        <f t="shared" si="270"/>
        <v>0</v>
      </c>
      <c r="X675" s="368">
        <f t="shared" si="271"/>
        <v>0</v>
      </c>
      <c r="Y675" s="49"/>
      <c r="Z675" s="367">
        <f t="shared" si="272"/>
        <v>0</v>
      </c>
      <c r="AA675" s="366">
        <f t="shared" si="273"/>
        <v>0</v>
      </c>
      <c r="AB675" s="16" t="s">
        <v>0</v>
      </c>
      <c r="AC675" s="1"/>
      <c r="AD675" s="1"/>
      <c r="AE675" s="1"/>
      <c r="AF675" s="1"/>
      <c r="AG675" s="284"/>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row>
    <row r="676" spans="1:64" s="283" customFormat="1" ht="13.8" x14ac:dyDescent="0.25">
      <c r="A676" s="413"/>
      <c r="B676" s="37"/>
      <c r="C676" s="377"/>
      <c r="D676" s="376" t="s">
        <v>3504</v>
      </c>
      <c r="E676" s="375"/>
      <c r="F676" s="374">
        <v>29571</v>
      </c>
      <c r="G676" s="373">
        <v>20</v>
      </c>
      <c r="H676" s="372" t="s">
        <v>3505</v>
      </c>
      <c r="I676" s="31"/>
      <c r="J676" s="30"/>
      <c r="K676" s="30"/>
      <c r="L676" s="29"/>
      <c r="M676" s="371" t="str">
        <f t="shared" si="266"/>
        <v/>
      </c>
      <c r="N676" s="371" t="str">
        <f t="shared" si="267"/>
        <v>◄</v>
      </c>
      <c r="O676" s="56"/>
      <c r="P676" s="54"/>
      <c r="Q676" s="371" t="str">
        <f t="shared" si="268"/>
        <v/>
      </c>
      <c r="R676" s="371" t="str">
        <f t="shared" si="269"/>
        <v>◄</v>
      </c>
      <c r="S676" s="55"/>
      <c r="T676" s="54"/>
      <c r="U676" s="370"/>
      <c r="V676" s="52"/>
      <c r="W676" s="369">
        <f t="shared" si="270"/>
        <v>0</v>
      </c>
      <c r="X676" s="368">
        <f t="shared" si="271"/>
        <v>0</v>
      </c>
      <c r="Y676" s="49"/>
      <c r="Z676" s="367">
        <f t="shared" si="272"/>
        <v>0</v>
      </c>
      <c r="AA676" s="366">
        <f t="shared" si="273"/>
        <v>0</v>
      </c>
      <c r="AB676" s="16" t="s">
        <v>0</v>
      </c>
      <c r="AC676" s="1"/>
      <c r="AD676" s="1"/>
      <c r="AE676" s="1"/>
      <c r="AF676" s="1"/>
      <c r="AG676" s="284"/>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row>
    <row r="677" spans="1:64" s="283" customFormat="1" ht="13.8" x14ac:dyDescent="0.25">
      <c r="A677" s="413"/>
      <c r="B677" s="37"/>
      <c r="C677" s="377"/>
      <c r="D677" s="376" t="s">
        <v>3506</v>
      </c>
      <c r="E677" s="375"/>
      <c r="F677" s="374">
        <v>29571</v>
      </c>
      <c r="G677" s="373">
        <v>30</v>
      </c>
      <c r="H677" s="372" t="s">
        <v>3507</v>
      </c>
      <c r="I677" s="31"/>
      <c r="J677" s="30"/>
      <c r="K677" s="30"/>
      <c r="L677" s="29"/>
      <c r="M677" s="371" t="str">
        <f t="shared" si="266"/>
        <v/>
      </c>
      <c r="N677" s="371" t="str">
        <f t="shared" si="267"/>
        <v>◄</v>
      </c>
      <c r="O677" s="56"/>
      <c r="P677" s="54"/>
      <c r="Q677" s="371" t="str">
        <f t="shared" si="268"/>
        <v/>
      </c>
      <c r="R677" s="371" t="str">
        <f t="shared" si="269"/>
        <v>◄</v>
      </c>
      <c r="S677" s="55"/>
      <c r="T677" s="54"/>
      <c r="U677" s="370"/>
      <c r="V677" s="52"/>
      <c r="W677" s="369">
        <f t="shared" si="270"/>
        <v>0</v>
      </c>
      <c r="X677" s="368">
        <f t="shared" si="271"/>
        <v>0</v>
      </c>
      <c r="Y677" s="49"/>
      <c r="Z677" s="367">
        <f t="shared" si="272"/>
        <v>0</v>
      </c>
      <c r="AA677" s="366">
        <f t="shared" si="273"/>
        <v>0</v>
      </c>
      <c r="AB677" s="16" t="s">
        <v>0</v>
      </c>
      <c r="AC677" s="1"/>
      <c r="AD677" s="1"/>
      <c r="AE677" s="1"/>
      <c r="AF677" s="1"/>
      <c r="AG677" s="284"/>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row>
    <row r="678" spans="1:64" s="283" customFormat="1" ht="13.8" x14ac:dyDescent="0.25">
      <c r="A678" s="413"/>
      <c r="B678" s="37"/>
      <c r="C678" s="377"/>
      <c r="D678" s="376" t="s">
        <v>3508</v>
      </c>
      <c r="E678" s="375"/>
      <c r="F678" s="374">
        <v>29571</v>
      </c>
      <c r="G678" s="373">
        <v>40</v>
      </c>
      <c r="H678" s="372" t="s">
        <v>3509</v>
      </c>
      <c r="I678" s="31"/>
      <c r="J678" s="30"/>
      <c r="K678" s="30"/>
      <c r="L678" s="29"/>
      <c r="M678" s="371" t="str">
        <f t="shared" si="266"/>
        <v/>
      </c>
      <c r="N678" s="371" t="str">
        <f t="shared" si="267"/>
        <v>◄</v>
      </c>
      <c r="O678" s="56"/>
      <c r="P678" s="54"/>
      <c r="Q678" s="371" t="str">
        <f t="shared" si="268"/>
        <v/>
      </c>
      <c r="R678" s="371" t="str">
        <f t="shared" si="269"/>
        <v>◄</v>
      </c>
      <c r="S678" s="55"/>
      <c r="T678" s="54"/>
      <c r="U678" s="370"/>
      <c r="V678" s="52"/>
      <c r="W678" s="369">
        <f t="shared" si="270"/>
        <v>0</v>
      </c>
      <c r="X678" s="368">
        <f t="shared" si="271"/>
        <v>0</v>
      </c>
      <c r="Y678" s="49"/>
      <c r="Z678" s="367">
        <f t="shared" si="272"/>
        <v>0</v>
      </c>
      <c r="AA678" s="366">
        <f t="shared" si="273"/>
        <v>0</v>
      </c>
      <c r="AB678" s="16" t="s">
        <v>0</v>
      </c>
      <c r="AC678" s="1"/>
      <c r="AD678" s="1"/>
      <c r="AE678" s="1"/>
      <c r="AF678" s="1"/>
      <c r="AG678" s="284"/>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row>
    <row r="679" spans="1:64" s="283" customFormat="1" ht="13.8" x14ac:dyDescent="0.25">
      <c r="A679" s="413"/>
      <c r="B679" s="37"/>
      <c r="C679" s="377"/>
      <c r="D679" s="376" t="s">
        <v>3510</v>
      </c>
      <c r="E679" s="375"/>
      <c r="F679" s="374">
        <v>29571</v>
      </c>
      <c r="G679" s="373">
        <v>50</v>
      </c>
      <c r="H679" s="372" t="s">
        <v>3511</v>
      </c>
      <c r="I679" s="31"/>
      <c r="J679" s="30"/>
      <c r="K679" s="30"/>
      <c r="L679" s="29"/>
      <c r="M679" s="371" t="str">
        <f t="shared" si="266"/>
        <v/>
      </c>
      <c r="N679" s="371" t="str">
        <f t="shared" si="267"/>
        <v>◄</v>
      </c>
      <c r="O679" s="56"/>
      <c r="P679" s="54"/>
      <c r="Q679" s="371" t="str">
        <f t="shared" si="268"/>
        <v/>
      </c>
      <c r="R679" s="371" t="str">
        <f t="shared" si="269"/>
        <v>◄</v>
      </c>
      <c r="S679" s="55"/>
      <c r="T679" s="54"/>
      <c r="U679" s="370"/>
      <c r="V679" s="52"/>
      <c r="W679" s="369">
        <f t="shared" si="270"/>
        <v>0</v>
      </c>
      <c r="X679" s="368">
        <f t="shared" si="271"/>
        <v>0</v>
      </c>
      <c r="Y679" s="49"/>
      <c r="Z679" s="367">
        <f t="shared" si="272"/>
        <v>0</v>
      </c>
      <c r="AA679" s="366">
        <f t="shared" si="273"/>
        <v>0</v>
      </c>
      <c r="AB679" s="16" t="s">
        <v>0</v>
      </c>
      <c r="AC679" s="1"/>
      <c r="AD679" s="1"/>
      <c r="AE679" s="1"/>
      <c r="AF679" s="1"/>
      <c r="AG679" s="284"/>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row>
    <row r="680" spans="1:64" s="283" customFormat="1" ht="13.8" x14ac:dyDescent="0.25">
      <c r="A680" s="413"/>
      <c r="B680" s="37"/>
      <c r="C680" s="377"/>
      <c r="D680" s="376" t="s">
        <v>3512</v>
      </c>
      <c r="E680" s="375"/>
      <c r="F680" s="374">
        <v>29571</v>
      </c>
      <c r="G680" s="373">
        <v>60</v>
      </c>
      <c r="H680" s="372" t="s">
        <v>3513</v>
      </c>
      <c r="I680" s="31"/>
      <c r="J680" s="30"/>
      <c r="K680" s="30"/>
      <c r="L680" s="29"/>
      <c r="M680" s="371" t="str">
        <f t="shared" si="266"/>
        <v/>
      </c>
      <c r="N680" s="371" t="str">
        <f t="shared" si="267"/>
        <v>◄</v>
      </c>
      <c r="O680" s="56"/>
      <c r="P680" s="54"/>
      <c r="Q680" s="371" t="str">
        <f t="shared" si="268"/>
        <v/>
      </c>
      <c r="R680" s="371" t="str">
        <f t="shared" si="269"/>
        <v>◄</v>
      </c>
      <c r="S680" s="55"/>
      <c r="T680" s="54"/>
      <c r="U680" s="370"/>
      <c r="V680" s="52"/>
      <c r="W680" s="369">
        <f t="shared" si="270"/>
        <v>0</v>
      </c>
      <c r="X680" s="368">
        <f t="shared" si="271"/>
        <v>0</v>
      </c>
      <c r="Y680" s="49"/>
      <c r="Z680" s="367">
        <f t="shared" si="272"/>
        <v>0</v>
      </c>
      <c r="AA680" s="366">
        <f t="shared" si="273"/>
        <v>0</v>
      </c>
      <c r="AB680" s="16" t="s">
        <v>0</v>
      </c>
      <c r="AC680" s="1"/>
      <c r="AD680" s="1"/>
      <c r="AE680" s="1"/>
      <c r="AF680" s="1"/>
      <c r="AG680" s="284"/>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row>
    <row r="681" spans="1:64" s="283" customFormat="1" ht="13.8" x14ac:dyDescent="0.25">
      <c r="A681" s="413"/>
      <c r="B681" s="37"/>
      <c r="C681" s="377"/>
      <c r="D681" s="376" t="s">
        <v>3514</v>
      </c>
      <c r="E681" s="375"/>
      <c r="F681" s="374">
        <v>29571</v>
      </c>
      <c r="G681" s="373">
        <v>70</v>
      </c>
      <c r="H681" s="372" t="s">
        <v>3515</v>
      </c>
      <c r="I681" s="31"/>
      <c r="J681" s="30"/>
      <c r="K681" s="30"/>
      <c r="L681" s="29"/>
      <c r="M681" s="371" t="str">
        <f t="shared" si="266"/>
        <v/>
      </c>
      <c r="N681" s="371" t="str">
        <f t="shared" si="267"/>
        <v>◄</v>
      </c>
      <c r="O681" s="56"/>
      <c r="P681" s="54"/>
      <c r="Q681" s="371" t="str">
        <f t="shared" si="268"/>
        <v/>
      </c>
      <c r="R681" s="371" t="str">
        <f t="shared" si="269"/>
        <v>◄</v>
      </c>
      <c r="S681" s="55"/>
      <c r="T681" s="54"/>
      <c r="U681" s="370"/>
      <c r="V681" s="52"/>
      <c r="W681" s="369">
        <f t="shared" si="270"/>
        <v>0</v>
      </c>
      <c r="X681" s="368">
        <f t="shared" si="271"/>
        <v>0</v>
      </c>
      <c r="Y681" s="49"/>
      <c r="Z681" s="367">
        <f t="shared" si="272"/>
        <v>0</v>
      </c>
      <c r="AA681" s="366">
        <f t="shared" si="273"/>
        <v>0</v>
      </c>
      <c r="AB681" s="16" t="s">
        <v>0</v>
      </c>
      <c r="AC681" s="1"/>
      <c r="AD681" s="1"/>
      <c r="AE681" s="1"/>
      <c r="AF681" s="1"/>
      <c r="AG681" s="284"/>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row>
    <row r="682" spans="1:64" s="283" customFormat="1" ht="13.8" x14ac:dyDescent="0.25">
      <c r="A682" s="413"/>
      <c r="B682" s="37"/>
      <c r="C682" s="377"/>
      <c r="D682" s="376" t="s">
        <v>3516</v>
      </c>
      <c r="E682" s="375"/>
      <c r="F682" s="374">
        <v>29571</v>
      </c>
      <c r="G682" s="373">
        <v>80</v>
      </c>
      <c r="H682" s="372" t="s">
        <v>3517</v>
      </c>
      <c r="I682" s="31"/>
      <c r="J682" s="30"/>
      <c r="K682" s="30"/>
      <c r="L682" s="29"/>
      <c r="M682" s="371" t="str">
        <f t="shared" si="266"/>
        <v/>
      </c>
      <c r="N682" s="371" t="str">
        <f t="shared" si="267"/>
        <v>◄</v>
      </c>
      <c r="O682" s="56"/>
      <c r="P682" s="54"/>
      <c r="Q682" s="371" t="str">
        <f t="shared" si="268"/>
        <v/>
      </c>
      <c r="R682" s="371" t="str">
        <f t="shared" si="269"/>
        <v>◄</v>
      </c>
      <c r="S682" s="55"/>
      <c r="T682" s="54"/>
      <c r="U682" s="370"/>
      <c r="V682" s="52"/>
      <c r="W682" s="369">
        <f t="shared" si="270"/>
        <v>0</v>
      </c>
      <c r="X682" s="368">
        <f t="shared" si="271"/>
        <v>0</v>
      </c>
      <c r="Y682" s="49"/>
      <c r="Z682" s="367">
        <f t="shared" si="272"/>
        <v>0</v>
      </c>
      <c r="AA682" s="366">
        <f t="shared" si="273"/>
        <v>0</v>
      </c>
      <c r="AB682" s="16" t="s">
        <v>0</v>
      </c>
      <c r="AC682" s="1"/>
      <c r="AD682" s="1"/>
      <c r="AE682" s="1"/>
      <c r="AF682" s="1"/>
      <c r="AG682" s="284"/>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row>
    <row r="683" spans="1:64" s="283" customFormat="1" ht="13.8" x14ac:dyDescent="0.25">
      <c r="A683" s="413"/>
      <c r="B683" s="37"/>
      <c r="C683" s="377"/>
      <c r="D683" s="376" t="s">
        <v>3518</v>
      </c>
      <c r="E683" s="375"/>
      <c r="F683" s="374">
        <v>29571</v>
      </c>
      <c r="G683" s="373">
        <v>90</v>
      </c>
      <c r="H683" s="372" t="s">
        <v>3519</v>
      </c>
      <c r="I683" s="31"/>
      <c r="J683" s="30"/>
      <c r="K683" s="30"/>
      <c r="L683" s="29"/>
      <c r="M683" s="371" t="str">
        <f t="shared" si="266"/>
        <v/>
      </c>
      <c r="N683" s="371" t="str">
        <f t="shared" si="267"/>
        <v>◄</v>
      </c>
      <c r="O683" s="56"/>
      <c r="P683" s="54"/>
      <c r="Q683" s="371" t="str">
        <f t="shared" si="268"/>
        <v/>
      </c>
      <c r="R683" s="371" t="str">
        <f t="shared" si="269"/>
        <v>◄</v>
      </c>
      <c r="S683" s="55"/>
      <c r="T683" s="54"/>
      <c r="U683" s="370"/>
      <c r="V683" s="52"/>
      <c r="W683" s="369">
        <f t="shared" si="270"/>
        <v>0</v>
      </c>
      <c r="X683" s="368">
        <f t="shared" si="271"/>
        <v>0</v>
      </c>
      <c r="Y683" s="49"/>
      <c r="Z683" s="367">
        <f t="shared" si="272"/>
        <v>0</v>
      </c>
      <c r="AA683" s="366">
        <f t="shared" si="273"/>
        <v>0</v>
      </c>
      <c r="AB683" s="16" t="s">
        <v>0</v>
      </c>
      <c r="AC683" s="1"/>
      <c r="AD683" s="1"/>
      <c r="AE683" s="1"/>
      <c r="AF683" s="1"/>
      <c r="AG683" s="284"/>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row>
    <row r="684" spans="1:64" s="283" customFormat="1" ht="13.8" x14ac:dyDescent="0.25">
      <c r="A684" s="413"/>
      <c r="B684" s="37"/>
      <c r="C684" s="377"/>
      <c r="D684" s="376" t="s">
        <v>3520</v>
      </c>
      <c r="E684" s="375"/>
      <c r="F684" s="374">
        <v>29571</v>
      </c>
      <c r="G684" s="373">
        <v>100</v>
      </c>
      <c r="H684" s="372" t="s">
        <v>3521</v>
      </c>
      <c r="I684" s="31"/>
      <c r="J684" s="30"/>
      <c r="K684" s="30"/>
      <c r="L684" s="29"/>
      <c r="M684" s="371" t="str">
        <f t="shared" si="266"/>
        <v/>
      </c>
      <c r="N684" s="371" t="str">
        <f t="shared" si="267"/>
        <v>◄</v>
      </c>
      <c r="O684" s="56"/>
      <c r="P684" s="54"/>
      <c r="Q684" s="371" t="str">
        <f t="shared" si="268"/>
        <v/>
      </c>
      <c r="R684" s="371" t="str">
        <f t="shared" si="269"/>
        <v>◄</v>
      </c>
      <c r="S684" s="55"/>
      <c r="T684" s="54"/>
      <c r="U684" s="370"/>
      <c r="V684" s="52"/>
      <c r="W684" s="369">
        <f t="shared" si="270"/>
        <v>0</v>
      </c>
      <c r="X684" s="368">
        <f t="shared" si="271"/>
        <v>0</v>
      </c>
      <c r="Y684" s="49"/>
      <c r="Z684" s="367">
        <f t="shared" si="272"/>
        <v>0</v>
      </c>
      <c r="AA684" s="366">
        <f t="shared" si="273"/>
        <v>0</v>
      </c>
      <c r="AB684" s="16" t="s">
        <v>0</v>
      </c>
      <c r="AC684" s="1"/>
      <c r="AD684" s="1"/>
      <c r="AE684" s="1"/>
      <c r="AF684" s="1"/>
      <c r="AG684" s="284"/>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row>
    <row r="685" spans="1:64" s="283" customFormat="1" ht="13.8" x14ac:dyDescent="0.25">
      <c r="A685" s="413"/>
      <c r="B685" s="37"/>
      <c r="C685" s="377"/>
      <c r="D685" s="376" t="s">
        <v>3522</v>
      </c>
      <c r="E685" s="375"/>
      <c r="F685" s="374">
        <v>29571</v>
      </c>
      <c r="G685" s="373">
        <v>200</v>
      </c>
      <c r="H685" s="372" t="s">
        <v>3523</v>
      </c>
      <c r="I685" s="31"/>
      <c r="J685" s="30"/>
      <c r="K685" s="30"/>
      <c r="L685" s="29"/>
      <c r="M685" s="371" t="str">
        <f t="shared" si="266"/>
        <v/>
      </c>
      <c r="N685" s="371" t="str">
        <f t="shared" si="267"/>
        <v>◄</v>
      </c>
      <c r="O685" s="56"/>
      <c r="P685" s="54"/>
      <c r="Q685" s="371" t="str">
        <f t="shared" si="268"/>
        <v/>
      </c>
      <c r="R685" s="371" t="str">
        <f t="shared" si="269"/>
        <v>◄</v>
      </c>
      <c r="S685" s="55"/>
      <c r="T685" s="54"/>
      <c r="U685" s="370"/>
      <c r="V685" s="52"/>
      <c r="W685" s="369">
        <f t="shared" si="270"/>
        <v>0</v>
      </c>
      <c r="X685" s="368">
        <f t="shared" si="271"/>
        <v>0</v>
      </c>
      <c r="Y685" s="49"/>
      <c r="Z685" s="367">
        <f t="shared" si="272"/>
        <v>0</v>
      </c>
      <c r="AA685" s="366">
        <f t="shared" si="273"/>
        <v>0</v>
      </c>
      <c r="AB685" s="16" t="s">
        <v>0</v>
      </c>
      <c r="AC685" s="1"/>
      <c r="AD685" s="1"/>
      <c r="AE685" s="1"/>
      <c r="AF685" s="1"/>
      <c r="AG685" s="284"/>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row>
    <row r="686" spans="1:64" s="283" customFormat="1" ht="13.8" x14ac:dyDescent="0.25">
      <c r="A686" s="413"/>
      <c r="B686" s="37"/>
      <c r="C686" s="377"/>
      <c r="D686" s="376" t="s">
        <v>3524</v>
      </c>
      <c r="E686" s="375"/>
      <c r="F686" s="374">
        <v>29571</v>
      </c>
      <c r="G686" s="373">
        <v>300</v>
      </c>
      <c r="H686" s="372" t="s">
        <v>3525</v>
      </c>
      <c r="I686" s="31"/>
      <c r="J686" s="30"/>
      <c r="K686" s="30"/>
      <c r="L686" s="29"/>
      <c r="M686" s="371" t="str">
        <f t="shared" si="266"/>
        <v/>
      </c>
      <c r="N686" s="371" t="str">
        <f t="shared" si="267"/>
        <v>◄</v>
      </c>
      <c r="O686" s="56"/>
      <c r="P686" s="54"/>
      <c r="Q686" s="371" t="str">
        <f t="shared" si="268"/>
        <v/>
      </c>
      <c r="R686" s="371" t="str">
        <f t="shared" si="269"/>
        <v>◄</v>
      </c>
      <c r="S686" s="55"/>
      <c r="T686" s="54"/>
      <c r="U686" s="370"/>
      <c r="V686" s="52"/>
      <c r="W686" s="369">
        <f t="shared" si="270"/>
        <v>0</v>
      </c>
      <c r="X686" s="368">
        <f t="shared" si="271"/>
        <v>0</v>
      </c>
      <c r="Y686" s="49"/>
      <c r="Z686" s="367">
        <f t="shared" si="272"/>
        <v>0</v>
      </c>
      <c r="AA686" s="366">
        <f t="shared" si="273"/>
        <v>0</v>
      </c>
      <c r="AB686" s="16" t="s">
        <v>0</v>
      </c>
      <c r="AC686" s="1"/>
      <c r="AD686" s="1"/>
      <c r="AE686" s="1"/>
      <c r="AF686" s="1"/>
      <c r="AG686" s="284"/>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row>
    <row r="687" spans="1:64" s="283" customFormat="1" ht="13.8" x14ac:dyDescent="0.25">
      <c r="A687" s="413"/>
      <c r="B687" s="37"/>
      <c r="C687" s="377"/>
      <c r="D687" s="376" t="s">
        <v>3526</v>
      </c>
      <c r="E687" s="375"/>
      <c r="F687" s="374">
        <v>29571</v>
      </c>
      <c r="G687" s="373">
        <v>500</v>
      </c>
      <c r="H687" s="372" t="s">
        <v>3527</v>
      </c>
      <c r="I687" s="31"/>
      <c r="J687" s="30"/>
      <c r="K687" s="30"/>
      <c r="L687" s="29"/>
      <c r="M687" s="371" t="str">
        <f t="shared" si="266"/>
        <v/>
      </c>
      <c r="N687" s="371" t="str">
        <f t="shared" si="267"/>
        <v>◄</v>
      </c>
      <c r="O687" s="56"/>
      <c r="P687" s="54"/>
      <c r="Q687" s="371" t="str">
        <f t="shared" si="268"/>
        <v/>
      </c>
      <c r="R687" s="371" t="str">
        <f t="shared" si="269"/>
        <v>◄</v>
      </c>
      <c r="S687" s="55"/>
      <c r="T687" s="54"/>
      <c r="U687" s="370"/>
      <c r="V687" s="52"/>
      <c r="W687" s="369">
        <f t="shared" si="270"/>
        <v>0</v>
      </c>
      <c r="X687" s="368">
        <f t="shared" si="271"/>
        <v>0</v>
      </c>
      <c r="Y687" s="49"/>
      <c r="Z687" s="367">
        <f t="shared" si="272"/>
        <v>0</v>
      </c>
      <c r="AA687" s="366">
        <f t="shared" si="273"/>
        <v>0</v>
      </c>
      <c r="AB687" s="16" t="s">
        <v>0</v>
      </c>
      <c r="AC687" s="1"/>
      <c r="AD687" s="1"/>
      <c r="AE687" s="1"/>
      <c r="AF687" s="1"/>
      <c r="AG687" s="284"/>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row>
    <row r="688" spans="1:64" s="283" customFormat="1" ht="13.8" x14ac:dyDescent="0.25">
      <c r="A688" s="413"/>
      <c r="B688" s="37"/>
      <c r="C688" s="377"/>
      <c r="D688" s="376" t="s">
        <v>3528</v>
      </c>
      <c r="E688" s="375"/>
      <c r="F688" s="374">
        <v>29571</v>
      </c>
      <c r="G688" s="373">
        <v>10</v>
      </c>
      <c r="H688" s="372" t="s">
        <v>3529</v>
      </c>
      <c r="I688" s="31" t="s">
        <v>1854</v>
      </c>
      <c r="J688" s="30"/>
      <c r="K688" s="30"/>
      <c r="L688" s="29"/>
      <c r="M688" s="371" t="str">
        <f t="shared" si="266"/>
        <v/>
      </c>
      <c r="N688" s="371" t="str">
        <f t="shared" si="267"/>
        <v>◄</v>
      </c>
      <c r="O688" s="56"/>
      <c r="P688" s="54"/>
      <c r="Q688" s="371" t="str">
        <f t="shared" si="268"/>
        <v/>
      </c>
      <c r="R688" s="371" t="str">
        <f t="shared" si="269"/>
        <v>◄</v>
      </c>
      <c r="S688" s="55"/>
      <c r="T688" s="54"/>
      <c r="U688" s="370"/>
      <c r="V688" s="52"/>
      <c r="W688" s="369">
        <f t="shared" si="270"/>
        <v>0</v>
      </c>
      <c r="X688" s="368">
        <f t="shared" si="271"/>
        <v>0</v>
      </c>
      <c r="Y688" s="49"/>
      <c r="Z688" s="367">
        <f t="shared" si="272"/>
        <v>0</v>
      </c>
      <c r="AA688" s="366">
        <f t="shared" si="273"/>
        <v>0</v>
      </c>
      <c r="AB688" s="16" t="s">
        <v>0</v>
      </c>
      <c r="AC688" s="1"/>
      <c r="AD688" s="1"/>
      <c r="AE688" s="1"/>
      <c r="AF688" s="1"/>
      <c r="AG688" s="284"/>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row>
    <row r="689" spans="1:64" s="283" customFormat="1" ht="13.8" x14ac:dyDescent="0.25">
      <c r="A689" s="413"/>
      <c r="B689" s="37"/>
      <c r="C689" s="377"/>
      <c r="D689" s="376" t="s">
        <v>3530</v>
      </c>
      <c r="E689" s="375"/>
      <c r="F689" s="374">
        <v>29571</v>
      </c>
      <c r="G689" s="373">
        <v>20</v>
      </c>
      <c r="H689" s="372" t="s">
        <v>3531</v>
      </c>
      <c r="I689" s="31" t="s">
        <v>1854</v>
      </c>
      <c r="J689" s="30"/>
      <c r="K689" s="30"/>
      <c r="L689" s="29"/>
      <c r="M689" s="371" t="str">
        <f t="shared" si="266"/>
        <v/>
      </c>
      <c r="N689" s="371" t="str">
        <f t="shared" si="267"/>
        <v>◄</v>
      </c>
      <c r="O689" s="56"/>
      <c r="P689" s="54"/>
      <c r="Q689" s="371" t="str">
        <f t="shared" si="268"/>
        <v/>
      </c>
      <c r="R689" s="371" t="str">
        <f t="shared" si="269"/>
        <v>◄</v>
      </c>
      <c r="S689" s="55"/>
      <c r="T689" s="54"/>
      <c r="U689" s="370"/>
      <c r="V689" s="52"/>
      <c r="W689" s="369">
        <f t="shared" si="270"/>
        <v>0</v>
      </c>
      <c r="X689" s="368">
        <f t="shared" si="271"/>
        <v>0</v>
      </c>
      <c r="Y689" s="49"/>
      <c r="Z689" s="367">
        <f t="shared" si="272"/>
        <v>0</v>
      </c>
      <c r="AA689" s="366">
        <f t="shared" si="273"/>
        <v>0</v>
      </c>
      <c r="AB689" s="16" t="s">
        <v>0</v>
      </c>
      <c r="AC689" s="1"/>
      <c r="AD689" s="1"/>
      <c r="AE689" s="1"/>
      <c r="AF689" s="1"/>
      <c r="AG689" s="284"/>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row>
    <row r="690" spans="1:64" s="283" customFormat="1" ht="13.8" x14ac:dyDescent="0.25">
      <c r="A690" s="413"/>
      <c r="B690" s="37"/>
      <c r="C690" s="377"/>
      <c r="D690" s="376" t="s">
        <v>3532</v>
      </c>
      <c r="E690" s="375"/>
      <c r="F690" s="374">
        <v>29571</v>
      </c>
      <c r="G690" s="373">
        <v>30</v>
      </c>
      <c r="H690" s="372" t="s">
        <v>3533</v>
      </c>
      <c r="I690" s="31" t="s">
        <v>1854</v>
      </c>
      <c r="J690" s="30"/>
      <c r="K690" s="30"/>
      <c r="L690" s="29"/>
      <c r="M690" s="371" t="str">
        <f t="shared" si="266"/>
        <v/>
      </c>
      <c r="N690" s="371" t="str">
        <f t="shared" si="267"/>
        <v>◄</v>
      </c>
      <c r="O690" s="56"/>
      <c r="P690" s="54"/>
      <c r="Q690" s="371" t="str">
        <f t="shared" si="268"/>
        <v/>
      </c>
      <c r="R690" s="371" t="str">
        <f t="shared" si="269"/>
        <v>◄</v>
      </c>
      <c r="S690" s="55"/>
      <c r="T690" s="54"/>
      <c r="U690" s="370"/>
      <c r="V690" s="52"/>
      <c r="W690" s="369">
        <f t="shared" si="270"/>
        <v>0</v>
      </c>
      <c r="X690" s="368">
        <f t="shared" si="271"/>
        <v>0</v>
      </c>
      <c r="Y690" s="49"/>
      <c r="Z690" s="367">
        <f t="shared" si="272"/>
        <v>0</v>
      </c>
      <c r="AA690" s="366">
        <f t="shared" si="273"/>
        <v>0</v>
      </c>
      <c r="AB690" s="16" t="s">
        <v>0</v>
      </c>
      <c r="AC690" s="1"/>
      <c r="AD690" s="1"/>
      <c r="AE690" s="1"/>
      <c r="AF690" s="1"/>
      <c r="AG690" s="284"/>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row>
    <row r="691" spans="1:64" s="283" customFormat="1" ht="13.8" x14ac:dyDescent="0.25">
      <c r="A691" s="413"/>
      <c r="B691" s="37"/>
      <c r="C691" s="377"/>
      <c r="D691" s="376" t="s">
        <v>3534</v>
      </c>
      <c r="E691" s="375"/>
      <c r="F691" s="374">
        <v>29571</v>
      </c>
      <c r="G691" s="373">
        <v>40</v>
      </c>
      <c r="H691" s="372" t="s">
        <v>3535</v>
      </c>
      <c r="I691" s="31" t="s">
        <v>1854</v>
      </c>
      <c r="J691" s="30"/>
      <c r="K691" s="30"/>
      <c r="L691" s="29"/>
      <c r="M691" s="371" t="str">
        <f t="shared" si="266"/>
        <v/>
      </c>
      <c r="N691" s="371" t="str">
        <f t="shared" si="267"/>
        <v>◄</v>
      </c>
      <c r="O691" s="56"/>
      <c r="P691" s="54"/>
      <c r="Q691" s="371" t="str">
        <f t="shared" si="268"/>
        <v/>
      </c>
      <c r="R691" s="371" t="str">
        <f t="shared" si="269"/>
        <v>◄</v>
      </c>
      <c r="S691" s="55"/>
      <c r="T691" s="54"/>
      <c r="U691" s="370"/>
      <c r="V691" s="52"/>
      <c r="W691" s="369">
        <f t="shared" si="270"/>
        <v>0</v>
      </c>
      <c r="X691" s="368">
        <f t="shared" si="271"/>
        <v>0</v>
      </c>
      <c r="Y691" s="49"/>
      <c r="Z691" s="367">
        <f t="shared" si="272"/>
        <v>0</v>
      </c>
      <c r="AA691" s="366">
        <f t="shared" si="273"/>
        <v>0</v>
      </c>
      <c r="AB691" s="16" t="s">
        <v>0</v>
      </c>
      <c r="AC691" s="1"/>
      <c r="AD691" s="1"/>
      <c r="AE691" s="1"/>
      <c r="AF691" s="1"/>
      <c r="AG691" s="284"/>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row>
    <row r="692" spans="1:64" s="283" customFormat="1" ht="15" customHeight="1" x14ac:dyDescent="0.25">
      <c r="A692" s="413"/>
      <c r="B692" s="37"/>
      <c r="C692" s="377"/>
      <c r="D692" s="376" t="s">
        <v>3536</v>
      </c>
      <c r="E692" s="375"/>
      <c r="F692" s="374">
        <v>29571</v>
      </c>
      <c r="G692" s="373">
        <v>100</v>
      </c>
      <c r="H692" s="386" t="s">
        <v>3537</v>
      </c>
      <c r="I692" s="31" t="s">
        <v>1854</v>
      </c>
      <c r="J692" s="30"/>
      <c r="K692" s="30"/>
      <c r="L692" s="29"/>
      <c r="M692" s="371" t="str">
        <f t="shared" si="266"/>
        <v/>
      </c>
      <c r="N692" s="371" t="str">
        <f t="shared" si="267"/>
        <v>◄</v>
      </c>
      <c r="O692" s="56"/>
      <c r="P692" s="54"/>
      <c r="Q692" s="371" t="str">
        <f t="shared" si="268"/>
        <v/>
      </c>
      <c r="R692" s="371" t="str">
        <f t="shared" si="269"/>
        <v>◄</v>
      </c>
      <c r="S692" s="55"/>
      <c r="T692" s="54"/>
      <c r="U692" s="370"/>
      <c r="V692" s="52"/>
      <c r="W692" s="369">
        <f t="shared" si="270"/>
        <v>0</v>
      </c>
      <c r="X692" s="368">
        <f t="shared" si="271"/>
        <v>0</v>
      </c>
      <c r="Y692" s="49"/>
      <c r="Z692" s="367">
        <f t="shared" si="272"/>
        <v>0</v>
      </c>
      <c r="AA692" s="366">
        <f t="shared" si="273"/>
        <v>0</v>
      </c>
      <c r="AB692" s="16" t="s">
        <v>0</v>
      </c>
      <c r="AC692" s="1"/>
      <c r="AD692" s="1"/>
      <c r="AE692" s="1"/>
      <c r="AF692" s="1"/>
      <c r="AG692" s="284"/>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row>
    <row r="693" spans="1:64" s="283" customFormat="1" ht="15" customHeight="1" x14ac:dyDescent="0.25">
      <c r="A693" s="413"/>
      <c r="B693" s="37"/>
      <c r="C693" s="377"/>
      <c r="D693" s="376" t="s">
        <v>3538</v>
      </c>
      <c r="E693" s="375"/>
      <c r="F693" s="374">
        <v>29571</v>
      </c>
      <c r="G693" s="373">
        <v>200</v>
      </c>
      <c r="H693" s="372" t="s">
        <v>3539</v>
      </c>
      <c r="I693" s="31" t="s">
        <v>1854</v>
      </c>
      <c r="J693" s="30"/>
      <c r="K693" s="30"/>
      <c r="L693" s="29"/>
      <c r="M693" s="371" t="str">
        <f t="shared" si="266"/>
        <v/>
      </c>
      <c r="N693" s="371" t="str">
        <f t="shared" si="267"/>
        <v>◄</v>
      </c>
      <c r="O693" s="56"/>
      <c r="P693" s="54"/>
      <c r="Q693" s="371" t="str">
        <f t="shared" si="268"/>
        <v/>
      </c>
      <c r="R693" s="371" t="str">
        <f t="shared" si="269"/>
        <v>◄</v>
      </c>
      <c r="S693" s="55"/>
      <c r="T693" s="54"/>
      <c r="U693" s="370"/>
      <c r="V693" s="52"/>
      <c r="W693" s="369">
        <f t="shared" si="270"/>
        <v>0</v>
      </c>
      <c r="X693" s="368">
        <f t="shared" si="271"/>
        <v>0</v>
      </c>
      <c r="Y693" s="49"/>
      <c r="Z693" s="367">
        <f t="shared" si="272"/>
        <v>0</v>
      </c>
      <c r="AA693" s="366">
        <f t="shared" si="273"/>
        <v>0</v>
      </c>
      <c r="AB693" s="16" t="s">
        <v>0</v>
      </c>
      <c r="AC693" s="1"/>
      <c r="AD693" s="1"/>
      <c r="AE693" s="1"/>
      <c r="AF693" s="1"/>
      <c r="AG693" s="284"/>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row>
    <row r="694" spans="1:64" s="283" customFormat="1" ht="15" customHeight="1" x14ac:dyDescent="0.25">
      <c r="A694" s="413"/>
      <c r="B694" s="37"/>
      <c r="C694" s="377"/>
      <c r="D694" s="376" t="s">
        <v>3540</v>
      </c>
      <c r="E694" s="375"/>
      <c r="F694" s="374">
        <v>29571</v>
      </c>
      <c r="G694" s="373">
        <v>300</v>
      </c>
      <c r="H694" s="372" t="s">
        <v>3541</v>
      </c>
      <c r="I694" s="31" t="s">
        <v>1854</v>
      </c>
      <c r="J694" s="30"/>
      <c r="K694" s="30"/>
      <c r="L694" s="29"/>
      <c r="M694" s="371" t="str">
        <f t="shared" si="266"/>
        <v/>
      </c>
      <c r="N694" s="371" t="str">
        <f t="shared" si="267"/>
        <v>◄</v>
      </c>
      <c r="O694" s="56"/>
      <c r="P694" s="54"/>
      <c r="Q694" s="371" t="str">
        <f t="shared" si="268"/>
        <v/>
      </c>
      <c r="R694" s="371" t="str">
        <f t="shared" si="269"/>
        <v>◄</v>
      </c>
      <c r="S694" s="55"/>
      <c r="T694" s="54"/>
      <c r="U694" s="370"/>
      <c r="V694" s="52"/>
      <c r="W694" s="369">
        <f t="shared" si="270"/>
        <v>0</v>
      </c>
      <c r="X694" s="368">
        <f t="shared" si="271"/>
        <v>0</v>
      </c>
      <c r="Y694" s="49"/>
      <c r="Z694" s="367">
        <f t="shared" si="272"/>
        <v>0</v>
      </c>
      <c r="AA694" s="366">
        <f t="shared" si="273"/>
        <v>0</v>
      </c>
      <c r="AB694" s="16" t="s">
        <v>0</v>
      </c>
      <c r="AC694" s="1"/>
      <c r="AD694" s="1"/>
      <c r="AE694" s="1"/>
      <c r="AF694" s="1"/>
      <c r="AG694" s="284"/>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row>
    <row r="695" spans="1:64" s="283" customFormat="1" ht="15" customHeight="1" x14ac:dyDescent="0.25">
      <c r="A695" s="413"/>
      <c r="B695" s="37"/>
      <c r="C695" s="377"/>
      <c r="D695" s="376" t="s">
        <v>3542</v>
      </c>
      <c r="E695" s="375"/>
      <c r="F695" s="374">
        <v>29571</v>
      </c>
      <c r="G695" s="373">
        <v>500</v>
      </c>
      <c r="H695" s="372" t="s">
        <v>3543</v>
      </c>
      <c r="I695" s="31" t="s">
        <v>1854</v>
      </c>
      <c r="J695" s="30"/>
      <c r="K695" s="30"/>
      <c r="L695" s="29"/>
      <c r="M695" s="371" t="str">
        <f t="shared" si="266"/>
        <v/>
      </c>
      <c r="N695" s="371" t="str">
        <f t="shared" si="267"/>
        <v>◄</v>
      </c>
      <c r="O695" s="56"/>
      <c r="P695" s="54"/>
      <c r="Q695" s="371" t="str">
        <f t="shared" si="268"/>
        <v/>
      </c>
      <c r="R695" s="371" t="str">
        <f t="shared" si="269"/>
        <v>◄</v>
      </c>
      <c r="S695" s="55"/>
      <c r="T695" s="54"/>
      <c r="U695" s="370"/>
      <c r="V695" s="52"/>
      <c r="W695" s="369">
        <f t="shared" si="270"/>
        <v>0</v>
      </c>
      <c r="X695" s="368">
        <f t="shared" si="271"/>
        <v>0</v>
      </c>
      <c r="Y695" s="49"/>
      <c r="Z695" s="367">
        <f t="shared" si="272"/>
        <v>0</v>
      </c>
      <c r="AA695" s="366">
        <f t="shared" si="273"/>
        <v>0</v>
      </c>
      <c r="AB695" s="16" t="s">
        <v>0</v>
      </c>
      <c r="AC695" s="1"/>
      <c r="AD695" s="1"/>
      <c r="AE695" s="1"/>
      <c r="AF695" s="1"/>
      <c r="AG695" s="284"/>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row>
    <row r="696" spans="1:64" s="283" customFormat="1" ht="15" customHeight="1" x14ac:dyDescent="0.25">
      <c r="A696" s="413">
        <v>1</v>
      </c>
      <c r="B696" s="37"/>
      <c r="C696" s="377"/>
      <c r="D696" s="376" t="s">
        <v>3544</v>
      </c>
      <c r="E696" s="375"/>
      <c r="F696" s="374">
        <v>29571</v>
      </c>
      <c r="G696" s="385">
        <v>0</v>
      </c>
      <c r="H696" s="372" t="s">
        <v>3545</v>
      </c>
      <c r="I696" s="31" t="s">
        <v>3546</v>
      </c>
      <c r="J696" s="30"/>
      <c r="K696" s="30"/>
      <c r="L696" s="29"/>
      <c r="M696" s="371" t="str">
        <f t="shared" si="266"/>
        <v/>
      </c>
      <c r="N696" s="371" t="str">
        <f t="shared" si="267"/>
        <v>◄</v>
      </c>
      <c r="O696" s="56"/>
      <c r="P696" s="54"/>
      <c r="Q696" s="371" t="str">
        <f t="shared" si="268"/>
        <v/>
      </c>
      <c r="R696" s="371" t="str">
        <f t="shared" si="269"/>
        <v>◄</v>
      </c>
      <c r="S696" s="55"/>
      <c r="T696" s="54"/>
      <c r="U696" s="370"/>
      <c r="V696" s="52"/>
      <c r="W696" s="369">
        <f t="shared" si="270"/>
        <v>0</v>
      </c>
      <c r="X696" s="368">
        <f t="shared" si="271"/>
        <v>0</v>
      </c>
      <c r="Y696" s="49"/>
      <c r="Z696" s="367">
        <f t="shared" si="272"/>
        <v>0</v>
      </c>
      <c r="AA696" s="366">
        <f t="shared" si="273"/>
        <v>0</v>
      </c>
      <c r="AB696" s="16" t="s">
        <v>0</v>
      </c>
      <c r="AC696" s="1"/>
      <c r="AD696" s="1"/>
      <c r="AE696" s="1"/>
      <c r="AF696" s="1"/>
      <c r="AG696" s="284"/>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row>
    <row r="697" spans="1:64" s="283" customFormat="1" ht="15" customHeight="1" thickBot="1" x14ac:dyDescent="0.3">
      <c r="A697" s="413">
        <v>1</v>
      </c>
      <c r="B697" s="37"/>
      <c r="C697" s="377"/>
      <c r="D697" s="376" t="s">
        <v>3547</v>
      </c>
      <c r="E697" s="375"/>
      <c r="F697" s="374">
        <v>29571</v>
      </c>
      <c r="G697" s="385">
        <v>0</v>
      </c>
      <c r="H697" s="372" t="s">
        <v>3548</v>
      </c>
      <c r="I697" s="31" t="s">
        <v>3546</v>
      </c>
      <c r="J697" s="30"/>
      <c r="K697" s="30"/>
      <c r="L697" s="29"/>
      <c r="M697" s="371" t="str">
        <f t="shared" si="266"/>
        <v/>
      </c>
      <c r="N697" s="371" t="str">
        <f t="shared" si="267"/>
        <v>◄</v>
      </c>
      <c r="O697" s="56"/>
      <c r="P697" s="54"/>
      <c r="Q697" s="371" t="str">
        <f t="shared" si="268"/>
        <v/>
      </c>
      <c r="R697" s="371" t="str">
        <f t="shared" si="269"/>
        <v>◄</v>
      </c>
      <c r="S697" s="55"/>
      <c r="T697" s="54"/>
      <c r="U697" s="370"/>
      <c r="V697" s="52"/>
      <c r="W697" s="369">
        <f t="shared" si="270"/>
        <v>0</v>
      </c>
      <c r="X697" s="368">
        <f t="shared" si="271"/>
        <v>0</v>
      </c>
      <c r="Y697" s="49"/>
      <c r="Z697" s="367">
        <f t="shared" si="272"/>
        <v>0</v>
      </c>
      <c r="AA697" s="366">
        <f t="shared" si="273"/>
        <v>0</v>
      </c>
      <c r="AB697" s="16" t="s">
        <v>0</v>
      </c>
      <c r="AC697" s="1"/>
      <c r="AD697" s="1"/>
      <c r="AE697" s="1"/>
      <c r="AF697" s="1"/>
      <c r="AG697" s="284"/>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row>
    <row r="698" spans="1:64" ht="16.2" customHeight="1" thickTop="1" thickBot="1" x14ac:dyDescent="0.3">
      <c r="A698" s="365"/>
      <c r="B698" s="14">
        <f>ROWS(B699:B708)-1</f>
        <v>9</v>
      </c>
      <c r="C698" s="95" t="s">
        <v>3549</v>
      </c>
      <c r="D698" s="12"/>
      <c r="E698" s="12"/>
      <c r="F698" s="364"/>
      <c r="G698" s="10"/>
      <c r="H698" s="100"/>
      <c r="I698" s="99">
        <v>30195</v>
      </c>
      <c r="J698" s="99" t="s">
        <v>54</v>
      </c>
      <c r="K698" s="363"/>
      <c r="L698" s="6">
        <v>0</v>
      </c>
      <c r="M698" s="97"/>
      <c r="N698" s="380" t="str">
        <f>IF(COUNTIF(M699:M707,"?")&gt;0,"?",IF(AND(O698="◄",P698="►"),"◄►",IF(O698="◄","◄",IF(P698="►","►",""))))</f>
        <v>◄</v>
      </c>
      <c r="O698" s="43" t="str">
        <f>IF(SUM(O699:O707)+1=ROWS(O699:O707)-COUNTIF(O699:O707,"-"),"","◄")</f>
        <v>◄</v>
      </c>
      <c r="P698" s="42" t="str">
        <f>IF(SUM(P699:P707)&gt;0,"►","")</f>
        <v/>
      </c>
      <c r="Q698" s="45"/>
      <c r="R698" s="380" t="str">
        <f>IF(COUNTIF(Q699:Q707,"?")&gt;0,"?",IF(AND(S698="◄",T698="►"),"◄►",IF(S698="◄","◄",IF(T698="►","►",""))))</f>
        <v>◄</v>
      </c>
      <c r="S698" s="43" t="str">
        <f>IF(SUM(S699:S707)+1=ROWS(S699:S707)-COUNTIF(S699:S707,"-"),"","◄")</f>
        <v>◄</v>
      </c>
      <c r="T698" s="42" t="str">
        <f>IF(SUM(T699:T707)&gt;0,"►","")</f>
        <v/>
      </c>
      <c r="U698" s="61">
        <f>ROWS(U699:U708)-1</f>
        <v>9</v>
      </c>
      <c r="V698" s="41">
        <f>SUM(V699:V707)-V708</f>
        <v>0</v>
      </c>
      <c r="W698" s="94" t="s">
        <v>51</v>
      </c>
      <c r="X698" s="93"/>
      <c r="Y698" s="41">
        <f>SUM(Y699:Y707)-Y708</f>
        <v>0</v>
      </c>
      <c r="Z698" s="94" t="s">
        <v>51</v>
      </c>
      <c r="AA698" s="93"/>
      <c r="AB698" s="5" t="s">
        <v>0</v>
      </c>
      <c r="AC698" s="379"/>
    </row>
    <row r="699" spans="1:64" s="283" customFormat="1" ht="13.2" x14ac:dyDescent="0.25">
      <c r="A699" s="413"/>
      <c r="B699" s="37"/>
      <c r="C699" s="285"/>
      <c r="D699" s="285"/>
      <c r="E699" s="285"/>
      <c r="F699" s="286"/>
      <c r="G699" s="285"/>
      <c r="H699" s="285" t="s">
        <v>3550</v>
      </c>
      <c r="I699" s="285"/>
      <c r="J699" s="285"/>
      <c r="K699" s="285"/>
      <c r="L699" s="285"/>
      <c r="M699" s="285"/>
      <c r="N699" s="285"/>
      <c r="O699" s="285"/>
      <c r="P699" s="285"/>
      <c r="Q699" s="285"/>
      <c r="R699" s="285"/>
      <c r="S699" s="285"/>
      <c r="T699" s="285"/>
      <c r="U699" s="285"/>
      <c r="V699" s="285"/>
      <c r="W699" s="285"/>
      <c r="X699" s="285"/>
      <c r="Y699" s="285"/>
      <c r="Z699" s="285"/>
      <c r="AA699" s="285"/>
      <c r="AB699" s="16" t="s">
        <v>0</v>
      </c>
      <c r="AC699" s="1"/>
      <c r="AD699" s="1"/>
      <c r="AE699" s="1"/>
      <c r="AF699" s="1"/>
      <c r="AG699" s="284"/>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row>
    <row r="700" spans="1:64" s="283" customFormat="1" ht="13.8" x14ac:dyDescent="0.25">
      <c r="A700" s="413"/>
      <c r="B700" s="37"/>
      <c r="C700" s="377"/>
      <c r="D700" s="376" t="s">
        <v>3551</v>
      </c>
      <c r="E700" s="375"/>
      <c r="F700" s="374">
        <v>30195</v>
      </c>
      <c r="G700" s="373">
        <v>10</v>
      </c>
      <c r="H700" s="372" t="s">
        <v>3552</v>
      </c>
      <c r="I700" s="31"/>
      <c r="J700" s="30"/>
      <c r="K700" s="30"/>
      <c r="L700" s="29"/>
      <c r="M700" s="371" t="str">
        <f>IF(N700="?","?","")</f>
        <v/>
      </c>
      <c r="N700" s="371" t="str">
        <f>IF(AND(O700="",P700&gt;0),"?",IF(O700="","◄",IF(P700&gt;=1,"►","")))</f>
        <v>◄</v>
      </c>
      <c r="O700" s="56"/>
      <c r="P700" s="54"/>
      <c r="Q700" s="371" t="str">
        <f>IF(R700="?","?","")</f>
        <v/>
      </c>
      <c r="R700" s="371" t="str">
        <f>IF(AND(S700="",T700&gt;0),"?",IF(S700="","◄",IF(T700&gt;=1,"►","")))</f>
        <v>◄</v>
      </c>
      <c r="S700" s="55"/>
      <c r="T700" s="54"/>
      <c r="U700" s="370"/>
      <c r="V700" s="52"/>
      <c r="W700" s="369">
        <f t="shared" ref="W700:X703" si="274">(O700*V700)</f>
        <v>0</v>
      </c>
      <c r="X700" s="368">
        <f t="shared" si="274"/>
        <v>0</v>
      </c>
      <c r="Y700" s="49"/>
      <c r="Z700" s="367">
        <f t="shared" ref="Z700:AA703" si="275">(S700*Y700)</f>
        <v>0</v>
      </c>
      <c r="AA700" s="366">
        <f t="shared" si="275"/>
        <v>0</v>
      </c>
      <c r="AB700" s="16" t="s">
        <v>0</v>
      </c>
      <c r="AC700" s="1"/>
      <c r="AD700" s="1"/>
      <c r="AE700" s="1"/>
      <c r="AF700" s="1"/>
      <c r="AG700" s="284"/>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row>
    <row r="701" spans="1:64" s="283" customFormat="1" ht="13.8" x14ac:dyDescent="0.25">
      <c r="A701" s="413"/>
      <c r="B701" s="37"/>
      <c r="C701" s="377"/>
      <c r="D701" s="376" t="s">
        <v>3553</v>
      </c>
      <c r="E701" s="375"/>
      <c r="F701" s="374">
        <v>30195</v>
      </c>
      <c r="G701" s="373">
        <v>20</v>
      </c>
      <c r="H701" s="372" t="s">
        <v>3554</v>
      </c>
      <c r="I701" s="31"/>
      <c r="J701" s="30"/>
      <c r="K701" s="30"/>
      <c r="L701" s="29"/>
      <c r="M701" s="371" t="str">
        <f>IF(N701="?","?","")</f>
        <v/>
      </c>
      <c r="N701" s="371" t="str">
        <f>IF(AND(O701="",P701&gt;0),"?",IF(O701="","◄",IF(P701&gt;=1,"►","")))</f>
        <v>◄</v>
      </c>
      <c r="O701" s="56"/>
      <c r="P701" s="54"/>
      <c r="Q701" s="371" t="str">
        <f>IF(R701="?","?","")</f>
        <v/>
      </c>
      <c r="R701" s="371" t="str">
        <f>IF(AND(S701="",T701&gt;0),"?",IF(S701="","◄",IF(T701&gt;=1,"►","")))</f>
        <v>◄</v>
      </c>
      <c r="S701" s="55"/>
      <c r="T701" s="54"/>
      <c r="U701" s="370"/>
      <c r="V701" s="52"/>
      <c r="W701" s="369">
        <f t="shared" si="274"/>
        <v>0</v>
      </c>
      <c r="X701" s="368">
        <f t="shared" si="274"/>
        <v>0</v>
      </c>
      <c r="Y701" s="49"/>
      <c r="Z701" s="367">
        <f t="shared" si="275"/>
        <v>0</v>
      </c>
      <c r="AA701" s="366">
        <f t="shared" si="275"/>
        <v>0</v>
      </c>
      <c r="AB701" s="16" t="s">
        <v>0</v>
      </c>
      <c r="AC701" s="1"/>
      <c r="AD701" s="1"/>
      <c r="AE701" s="1"/>
      <c r="AF701" s="1"/>
      <c r="AG701" s="284"/>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row>
    <row r="702" spans="1:64" s="283" customFormat="1" ht="15" customHeight="1" x14ac:dyDescent="0.25">
      <c r="A702" s="413"/>
      <c r="B702" s="37"/>
      <c r="C702" s="377"/>
      <c r="D702" s="376" t="s">
        <v>3555</v>
      </c>
      <c r="E702" s="375"/>
      <c r="F702" s="374">
        <v>30195</v>
      </c>
      <c r="G702" s="373">
        <v>50</v>
      </c>
      <c r="H702" s="372" t="s">
        <v>3556</v>
      </c>
      <c r="I702" s="31"/>
      <c r="J702" s="30"/>
      <c r="K702" s="30"/>
      <c r="L702" s="29"/>
      <c r="M702" s="371" t="str">
        <f>IF(N702="?","?","")</f>
        <v/>
      </c>
      <c r="N702" s="371" t="str">
        <f>IF(AND(O702="",P702&gt;0),"?",IF(O702="","◄",IF(P702&gt;=1,"►","")))</f>
        <v>◄</v>
      </c>
      <c r="O702" s="56"/>
      <c r="P702" s="54"/>
      <c r="Q702" s="371" t="str">
        <f>IF(R702="?","?","")</f>
        <v/>
      </c>
      <c r="R702" s="371" t="str">
        <f>IF(AND(S702="",T702&gt;0),"?",IF(S702="","◄",IF(T702&gt;=1,"►","")))</f>
        <v>◄</v>
      </c>
      <c r="S702" s="55"/>
      <c r="T702" s="54"/>
      <c r="U702" s="370"/>
      <c r="V702" s="52"/>
      <c r="W702" s="369">
        <f t="shared" si="274"/>
        <v>0</v>
      </c>
      <c r="X702" s="368">
        <f t="shared" si="274"/>
        <v>0</v>
      </c>
      <c r="Y702" s="49"/>
      <c r="Z702" s="367">
        <f t="shared" si="275"/>
        <v>0</v>
      </c>
      <c r="AA702" s="366">
        <f t="shared" si="275"/>
        <v>0</v>
      </c>
      <c r="AB702" s="16" t="s">
        <v>0</v>
      </c>
      <c r="AC702" s="1"/>
      <c r="AD702" s="1"/>
      <c r="AE702" s="1"/>
      <c r="AF702" s="1"/>
      <c r="AG702" s="284"/>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row>
    <row r="703" spans="1:64" s="283" customFormat="1" ht="13.8" x14ac:dyDescent="0.25">
      <c r="A703" s="413"/>
      <c r="B703" s="37"/>
      <c r="C703" s="377"/>
      <c r="D703" s="376" t="s">
        <v>3557</v>
      </c>
      <c r="E703" s="375"/>
      <c r="F703" s="374">
        <v>30195</v>
      </c>
      <c r="G703" s="373">
        <v>100</v>
      </c>
      <c r="H703" s="372" t="s">
        <v>3558</v>
      </c>
      <c r="I703" s="31"/>
      <c r="J703" s="30"/>
      <c r="K703" s="30"/>
      <c r="L703" s="29"/>
      <c r="M703" s="371" t="str">
        <f>IF(N703="?","?","")</f>
        <v/>
      </c>
      <c r="N703" s="371" t="str">
        <f>IF(AND(O703="",P703&gt;0),"?",IF(O703="","◄",IF(P703&gt;=1,"►","")))</f>
        <v>◄</v>
      </c>
      <c r="O703" s="56"/>
      <c r="P703" s="54"/>
      <c r="Q703" s="371" t="str">
        <f>IF(R703="?","?","")</f>
        <v/>
      </c>
      <c r="R703" s="371" t="str">
        <f>IF(AND(S703="",T703&gt;0),"?",IF(S703="","◄",IF(T703&gt;=1,"►","")))</f>
        <v>◄</v>
      </c>
      <c r="S703" s="55"/>
      <c r="T703" s="54"/>
      <c r="U703" s="370"/>
      <c r="V703" s="52"/>
      <c r="W703" s="369">
        <f t="shared" si="274"/>
        <v>0</v>
      </c>
      <c r="X703" s="368">
        <f t="shared" si="274"/>
        <v>0</v>
      </c>
      <c r="Y703" s="49"/>
      <c r="Z703" s="367">
        <f t="shared" si="275"/>
        <v>0</v>
      </c>
      <c r="AA703" s="366">
        <f t="shared" si="275"/>
        <v>0</v>
      </c>
      <c r="AB703" s="16" t="s">
        <v>0</v>
      </c>
      <c r="AC703" s="1"/>
      <c r="AD703" s="1"/>
      <c r="AE703" s="1"/>
      <c r="AF703" s="1"/>
      <c r="AG703" s="284"/>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row>
    <row r="704" spans="1:64" s="283" customFormat="1" ht="13.2" x14ac:dyDescent="0.25">
      <c r="A704" s="413"/>
      <c r="B704" s="285"/>
      <c r="C704" s="285"/>
      <c r="D704" s="285"/>
      <c r="E704" s="285"/>
      <c r="F704" s="286"/>
      <c r="G704" s="285"/>
      <c r="H704" s="285" t="s">
        <v>3559</v>
      </c>
      <c r="I704" s="285"/>
      <c r="J704" s="285"/>
      <c r="K704" s="285"/>
      <c r="L704" s="285"/>
      <c r="M704" s="285"/>
      <c r="N704" s="285"/>
      <c r="O704" s="285"/>
      <c r="P704" s="285"/>
      <c r="Q704" s="285"/>
      <c r="R704" s="285"/>
      <c r="S704" s="285"/>
      <c r="T704" s="285"/>
      <c r="U704" s="285"/>
      <c r="V704" s="285"/>
      <c r="W704" s="285"/>
      <c r="X704" s="285"/>
      <c r="Y704" s="285"/>
      <c r="Z704" s="285"/>
      <c r="AA704" s="285"/>
      <c r="AB704" s="16" t="s">
        <v>0</v>
      </c>
      <c r="AC704" s="1"/>
      <c r="AD704" s="1"/>
      <c r="AE704" s="1"/>
      <c r="AF704" s="1"/>
      <c r="AG704" s="284"/>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row>
    <row r="705" spans="1:64" s="283" customFormat="1" ht="13.8" x14ac:dyDescent="0.25">
      <c r="A705" s="413"/>
      <c r="B705" s="37"/>
      <c r="C705" s="377"/>
      <c r="D705" s="376" t="s">
        <v>3560</v>
      </c>
      <c r="E705" s="375"/>
      <c r="F705" s="374">
        <v>30682</v>
      </c>
      <c r="G705" s="373">
        <v>10</v>
      </c>
      <c r="H705" s="372" t="s">
        <v>3561</v>
      </c>
      <c r="I705" s="31"/>
      <c r="J705" s="30"/>
      <c r="K705" s="30"/>
      <c r="L705" s="29"/>
      <c r="M705" s="371" t="str">
        <f>IF(N705="?","?","")</f>
        <v/>
      </c>
      <c r="N705" s="371" t="str">
        <f>IF(AND(O705="",P705&gt;0),"?",IF(O705="","◄",IF(P705&gt;=1,"►","")))</f>
        <v>◄</v>
      </c>
      <c r="O705" s="56"/>
      <c r="P705" s="54"/>
      <c r="Q705" s="371" t="str">
        <f>IF(R705="?","?","")</f>
        <v/>
      </c>
      <c r="R705" s="371" t="str">
        <f>IF(AND(S705="",T705&gt;0),"?",IF(S705="","◄",IF(T705&gt;=1,"►","")))</f>
        <v>◄</v>
      </c>
      <c r="S705" s="55"/>
      <c r="T705" s="54"/>
      <c r="U705" s="370"/>
      <c r="V705" s="52"/>
      <c r="W705" s="369">
        <f t="shared" ref="W705:X707" si="276">(O705*V705)</f>
        <v>0</v>
      </c>
      <c r="X705" s="368">
        <f t="shared" si="276"/>
        <v>0</v>
      </c>
      <c r="Y705" s="49"/>
      <c r="Z705" s="367">
        <f t="shared" ref="Z705:AA707" si="277">(S705*Y705)</f>
        <v>0</v>
      </c>
      <c r="AA705" s="366">
        <f t="shared" si="277"/>
        <v>0</v>
      </c>
      <c r="AB705" s="16" t="s">
        <v>0</v>
      </c>
      <c r="AC705" s="1"/>
      <c r="AD705" s="1"/>
      <c r="AE705" s="1"/>
      <c r="AF705" s="1"/>
      <c r="AG705" s="284"/>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row>
    <row r="706" spans="1:64" s="283" customFormat="1" ht="13.8" x14ac:dyDescent="0.25">
      <c r="A706" s="413"/>
      <c r="B706" s="37"/>
      <c r="C706" s="377"/>
      <c r="D706" s="376" t="s">
        <v>3562</v>
      </c>
      <c r="E706" s="375"/>
      <c r="F706" s="374">
        <v>30682</v>
      </c>
      <c r="G706" s="373">
        <v>50</v>
      </c>
      <c r="H706" s="372" t="s">
        <v>3563</v>
      </c>
      <c r="I706" s="31"/>
      <c r="J706" s="30"/>
      <c r="K706" s="30"/>
      <c r="L706" s="29"/>
      <c r="M706" s="371" t="str">
        <f>IF(N706="?","?","")</f>
        <v/>
      </c>
      <c r="N706" s="371" t="str">
        <f>IF(AND(O706="",P706&gt;0),"?",IF(O706="","◄",IF(P706&gt;=1,"►","")))</f>
        <v>◄</v>
      </c>
      <c r="O706" s="56"/>
      <c r="P706" s="54"/>
      <c r="Q706" s="371" t="str">
        <f>IF(R706="?","?","")</f>
        <v/>
      </c>
      <c r="R706" s="371" t="str">
        <f>IF(AND(S706="",T706&gt;0),"?",IF(S706="","◄",IF(T706&gt;=1,"►","")))</f>
        <v>◄</v>
      </c>
      <c r="S706" s="55"/>
      <c r="T706" s="54"/>
      <c r="U706" s="370"/>
      <c r="V706" s="52"/>
      <c r="W706" s="369">
        <f t="shared" si="276"/>
        <v>0</v>
      </c>
      <c r="X706" s="368">
        <f t="shared" si="276"/>
        <v>0</v>
      </c>
      <c r="Y706" s="49"/>
      <c r="Z706" s="367">
        <f t="shared" si="277"/>
        <v>0</v>
      </c>
      <c r="AA706" s="366">
        <f t="shared" si="277"/>
        <v>0</v>
      </c>
      <c r="AB706" s="16" t="s">
        <v>0</v>
      </c>
      <c r="AC706" s="1"/>
      <c r="AD706" s="1"/>
      <c r="AE706" s="1"/>
      <c r="AF706" s="1"/>
      <c r="AG706" s="284"/>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row>
    <row r="707" spans="1:64" s="283" customFormat="1" thickBot="1" x14ac:dyDescent="0.3">
      <c r="A707" s="413"/>
      <c r="B707" s="37"/>
      <c r="C707" s="377"/>
      <c r="D707" s="376" t="s">
        <v>3564</v>
      </c>
      <c r="E707" s="375"/>
      <c r="F707" s="374">
        <v>30317</v>
      </c>
      <c r="G707" s="373">
        <v>50</v>
      </c>
      <c r="H707" s="372" t="s">
        <v>3565</v>
      </c>
      <c r="I707" s="31"/>
      <c r="J707" s="30"/>
      <c r="K707" s="30"/>
      <c r="L707" s="29"/>
      <c r="M707" s="371" t="str">
        <f>IF(N707="?","?","")</f>
        <v/>
      </c>
      <c r="N707" s="371" t="str">
        <f>IF(AND(O707="",P707&gt;0),"?",IF(O707="","◄",IF(P707&gt;=1,"►","")))</f>
        <v>◄</v>
      </c>
      <c r="O707" s="56"/>
      <c r="P707" s="54"/>
      <c r="Q707" s="371" t="str">
        <f>IF(R707="?","?","")</f>
        <v/>
      </c>
      <c r="R707" s="371" t="str">
        <f>IF(AND(S707="",T707&gt;0),"?",IF(S707="","◄",IF(T707&gt;=1,"►","")))</f>
        <v>◄</v>
      </c>
      <c r="S707" s="55"/>
      <c r="T707" s="54"/>
      <c r="U707" s="370"/>
      <c r="V707" s="52"/>
      <c r="W707" s="369">
        <f t="shared" si="276"/>
        <v>0</v>
      </c>
      <c r="X707" s="368">
        <f t="shared" si="276"/>
        <v>0</v>
      </c>
      <c r="Y707" s="49"/>
      <c r="Z707" s="367">
        <f t="shared" si="277"/>
        <v>0</v>
      </c>
      <c r="AA707" s="366">
        <f t="shared" si="277"/>
        <v>0</v>
      </c>
      <c r="AB707" s="16" t="s">
        <v>0</v>
      </c>
      <c r="AC707" s="1"/>
      <c r="AD707" s="1"/>
      <c r="AE707" s="1"/>
      <c r="AF707" s="1"/>
      <c r="AG707" s="284"/>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row>
    <row r="708" spans="1:64" ht="33" customHeight="1" thickTop="1" thickBot="1" x14ac:dyDescent="0.3">
      <c r="A708" s="365"/>
      <c r="B708" s="14">
        <f>ROWS(B709:B711)-1</f>
        <v>2</v>
      </c>
      <c r="C708" s="1007" t="s">
        <v>3566</v>
      </c>
      <c r="D708" s="989"/>
      <c r="E708" s="989"/>
      <c r="F708" s="989"/>
      <c r="G708" s="989"/>
      <c r="H708" s="989"/>
      <c r="I708" s="99">
        <v>31170</v>
      </c>
      <c r="J708" s="99" t="s">
        <v>54</v>
      </c>
      <c r="K708" s="363"/>
      <c r="L708" s="6">
        <v>0</v>
      </c>
      <c r="M708" s="97"/>
      <c r="N708" s="380" t="str">
        <f>IF(COUNTIF(M709:M710,"?")&gt;0,"?",IF(AND(O708="◄",P708="►"),"◄►",IF(O708="◄","◄",IF(P708="►","►",""))))</f>
        <v>◄</v>
      </c>
      <c r="O708" s="43" t="str">
        <f>IF(SUM(O709:O710)+1=ROWS(O709:O710)-COUNTIF(O709:O710,"-"),"","◄")</f>
        <v>◄</v>
      </c>
      <c r="P708" s="42" t="str">
        <f>IF(SUM(P709:P710)&gt;0,"►","")</f>
        <v/>
      </c>
      <c r="Q708" s="45"/>
      <c r="R708" s="380" t="str">
        <f>IF(COUNTIF(Q709:Q710,"?")&gt;0,"?",IF(AND(S708="◄",T708="►"),"◄►",IF(S708="◄","◄",IF(T708="►","►",""))))</f>
        <v>◄</v>
      </c>
      <c r="S708" s="43" t="str">
        <f>IF(SUM(S709:S710)+1=ROWS(S709:S710)-COUNTIF(S709:S710,"-"),"","◄")</f>
        <v>◄</v>
      </c>
      <c r="T708" s="42" t="str">
        <f>IF(SUM(T709:T710)&gt;0,"►","")</f>
        <v/>
      </c>
      <c r="U708" s="61">
        <f>ROWS(U709:U711)-1</f>
        <v>2</v>
      </c>
      <c r="V708" s="41">
        <f>SUM(V709:V710)-V711</f>
        <v>0</v>
      </c>
      <c r="W708" s="94" t="s">
        <v>51</v>
      </c>
      <c r="X708" s="93"/>
      <c r="Y708" s="41">
        <f>SUM(Y709:Y710)-Y711</f>
        <v>0</v>
      </c>
      <c r="Z708" s="94" t="s">
        <v>51</v>
      </c>
      <c r="AA708" s="93"/>
      <c r="AB708" s="5" t="s">
        <v>0</v>
      </c>
      <c r="AC708" s="379"/>
    </row>
    <row r="709" spans="1:64" s="283" customFormat="1" ht="13.8" x14ac:dyDescent="0.25">
      <c r="A709" s="413"/>
      <c r="B709" s="37"/>
      <c r="C709" s="377"/>
      <c r="D709" s="376" t="s">
        <v>3567</v>
      </c>
      <c r="E709" s="375"/>
      <c r="F709" s="374">
        <v>31170</v>
      </c>
      <c r="G709" s="373">
        <v>250</v>
      </c>
      <c r="H709" s="372" t="s">
        <v>3568</v>
      </c>
      <c r="I709" s="31"/>
      <c r="J709" s="30"/>
      <c r="K709" s="30"/>
      <c r="L709" s="29"/>
      <c r="M709" s="371" t="str">
        <f>IF(N709="?","?","")</f>
        <v/>
      </c>
      <c r="N709" s="371" t="str">
        <f>IF(AND(O709="",P709&gt;0),"?",IF(O709="","◄",IF(P709&gt;=1,"►","")))</f>
        <v>◄</v>
      </c>
      <c r="O709" s="56"/>
      <c r="P709" s="54"/>
      <c r="Q709" s="371" t="str">
        <f>IF(R709="?","?","")</f>
        <v/>
      </c>
      <c r="R709" s="371" t="str">
        <f>IF(AND(S709="",T709&gt;0),"?",IF(S709="","◄",IF(T709&gt;=1,"►","")))</f>
        <v>◄</v>
      </c>
      <c r="S709" s="55"/>
      <c r="T709" s="54"/>
      <c r="U709" s="370"/>
      <c r="V709" s="52"/>
      <c r="W709" s="369">
        <f>(O709*V709)</f>
        <v>0</v>
      </c>
      <c r="X709" s="368">
        <f>(P709*W709)</f>
        <v>0</v>
      </c>
      <c r="Y709" s="49"/>
      <c r="Z709" s="367">
        <f>(S709*Y709)</f>
        <v>0</v>
      </c>
      <c r="AA709" s="366">
        <f>(T709*Z709)</f>
        <v>0</v>
      </c>
      <c r="AB709" s="16" t="s">
        <v>0</v>
      </c>
      <c r="AC709" s="1"/>
      <c r="AD709" s="1"/>
      <c r="AE709" s="1"/>
      <c r="AF709" s="1"/>
      <c r="AG709" s="284"/>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row>
    <row r="710" spans="1:64" s="283" customFormat="1" thickBot="1" x14ac:dyDescent="0.3">
      <c r="A710" s="413"/>
      <c r="B710" s="37"/>
      <c r="C710" s="377"/>
      <c r="D710" s="376" t="s">
        <v>3569</v>
      </c>
      <c r="E710" s="375"/>
      <c r="F710" s="374">
        <v>31170</v>
      </c>
      <c r="G710" s="373">
        <v>500</v>
      </c>
      <c r="H710" s="372" t="s">
        <v>3570</v>
      </c>
      <c r="I710" s="31"/>
      <c r="J710" s="30"/>
      <c r="K710" s="30"/>
      <c r="L710" s="29"/>
      <c r="M710" s="371" t="str">
        <f>IF(N710="?","?","")</f>
        <v/>
      </c>
      <c r="N710" s="371" t="str">
        <f>IF(AND(O710="",P710&gt;0),"?",IF(O710="","◄",IF(P710&gt;=1,"►","")))</f>
        <v>◄</v>
      </c>
      <c r="O710" s="56"/>
      <c r="P710" s="54"/>
      <c r="Q710" s="371" t="str">
        <f>IF(R710="?","?","")</f>
        <v/>
      </c>
      <c r="R710" s="371" t="str">
        <f>IF(AND(S710="",T710&gt;0),"?",IF(S710="","◄",IF(T710&gt;=1,"►","")))</f>
        <v>◄</v>
      </c>
      <c r="S710" s="55"/>
      <c r="T710" s="54"/>
      <c r="U710" s="370"/>
      <c r="V710" s="52"/>
      <c r="W710" s="369">
        <f>(O710*V710)</f>
        <v>0</v>
      </c>
      <c r="X710" s="368">
        <f>(P710*W710)</f>
        <v>0</v>
      </c>
      <c r="Y710" s="49"/>
      <c r="Z710" s="367">
        <f>(S710*Y710)</f>
        <v>0</v>
      </c>
      <c r="AA710" s="366">
        <f>(T710*Z710)</f>
        <v>0</v>
      </c>
      <c r="AB710" s="16" t="s">
        <v>0</v>
      </c>
      <c r="AC710" s="1"/>
      <c r="AD710" s="1"/>
      <c r="AE710" s="1"/>
      <c r="AF710" s="1"/>
      <c r="AG710" s="284"/>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row>
    <row r="711" spans="1:64" ht="16.8" thickTop="1" thickBot="1" x14ac:dyDescent="0.3">
      <c r="A711" s="365"/>
      <c r="B711" s="14">
        <f>ROWS(B712:B719)-1</f>
        <v>7</v>
      </c>
      <c r="C711" s="186" t="s">
        <v>3571</v>
      </c>
      <c r="D711" s="12"/>
      <c r="E711" s="12"/>
      <c r="F711" s="364"/>
      <c r="G711" s="10"/>
      <c r="H711" s="100"/>
      <c r="I711" s="99" t="s">
        <v>1448</v>
      </c>
      <c r="J711" s="99" t="s">
        <v>54</v>
      </c>
      <c r="K711" s="363"/>
      <c r="L711" s="6">
        <v>0</v>
      </c>
      <c r="M711" s="97"/>
      <c r="N711" s="380" t="str">
        <f>IF(COUNTIF(M712:M718,"?")&gt;0,"?",IF(AND(O711="◄",P711="►"),"◄►",IF(O711="◄","◄",IF(P711="►","►",""))))</f>
        <v>◄</v>
      </c>
      <c r="O711" s="43" t="str">
        <f>IF(SUM(O712:O718)+1=ROWS(O712:O718)-COUNTIF(O712:O718,"-"),"","◄")</f>
        <v>◄</v>
      </c>
      <c r="P711" s="42" t="str">
        <f>IF(SUM(P712:P718)&gt;0,"►","")</f>
        <v/>
      </c>
      <c r="Q711" s="45"/>
      <c r="R711" s="380" t="str">
        <f>IF(COUNTIF(Q712:Q718,"?")&gt;0,"?",IF(AND(S711="◄",T711="►"),"◄►",IF(S711="◄","◄",IF(T711="►","►",""))))</f>
        <v>◄</v>
      </c>
      <c r="S711" s="43" t="str">
        <f>IF(SUM(S712:S718)+1=ROWS(S712:S718)-COUNTIF(S712:S718,"-"),"","◄")</f>
        <v>◄</v>
      </c>
      <c r="T711" s="42" t="str">
        <f>IF(SUM(T712:T718)&gt;0,"►","")</f>
        <v/>
      </c>
      <c r="U711" s="61">
        <f>ROWS(U712:U719)-1</f>
        <v>7</v>
      </c>
      <c r="V711" s="41">
        <f>SUM(V712:V718)-V719</f>
        <v>0</v>
      </c>
      <c r="W711" s="94" t="s">
        <v>51</v>
      </c>
      <c r="X711" s="93"/>
      <c r="Y711" s="41">
        <f>SUM(Y712:Y718)-Y719</f>
        <v>0</v>
      </c>
      <c r="Z711" s="94" t="s">
        <v>51</v>
      </c>
      <c r="AA711" s="93"/>
      <c r="AB711" s="5" t="s">
        <v>0</v>
      </c>
      <c r="AC711" s="379"/>
    </row>
    <row r="712" spans="1:64" s="283" customFormat="1" ht="17.399999999999999" customHeight="1" x14ac:dyDescent="0.25">
      <c r="A712" s="413"/>
      <c r="B712" s="37"/>
      <c r="C712" s="383" t="s">
        <v>1447</v>
      </c>
      <c r="D712" s="382" t="s">
        <v>3572</v>
      </c>
      <c r="E712" s="381"/>
      <c r="F712" s="374">
        <v>31048</v>
      </c>
      <c r="G712" s="373">
        <v>4000</v>
      </c>
      <c r="H712" s="372" t="s">
        <v>3573</v>
      </c>
      <c r="I712" s="31"/>
      <c r="J712" s="30"/>
      <c r="K712" s="30"/>
      <c r="L712" s="29"/>
      <c r="M712" s="371" t="str">
        <f t="shared" ref="M712:M718" si="278">IF(N712="?","?","")</f>
        <v/>
      </c>
      <c r="N712" s="371" t="str">
        <f t="shared" ref="N712:N718" si="279">IF(AND(O712="",P712&gt;0),"?",IF(O712="","◄",IF(P712&gt;=1,"►","")))</f>
        <v>◄</v>
      </c>
      <c r="O712" s="56"/>
      <c r="P712" s="54"/>
      <c r="Q712" s="371" t="str">
        <f t="shared" ref="Q712:Q718" si="280">IF(R712="?","?","")</f>
        <v/>
      </c>
      <c r="R712" s="371" t="str">
        <f t="shared" ref="R712:R718" si="281">IF(AND(S712="",T712&gt;0),"?",IF(S712="","◄",IF(T712&gt;=1,"►","")))</f>
        <v>◄</v>
      </c>
      <c r="S712" s="55"/>
      <c r="T712" s="54"/>
      <c r="U712" s="370"/>
      <c r="V712" s="52"/>
      <c r="W712" s="369">
        <f t="shared" ref="W712:X718" si="282">(O712*V712)</f>
        <v>0</v>
      </c>
      <c r="X712" s="368">
        <f t="shared" si="282"/>
        <v>0</v>
      </c>
      <c r="Y712" s="49"/>
      <c r="Z712" s="367">
        <f t="shared" ref="Z712:AA718" si="283">(S712*Y712)</f>
        <v>0</v>
      </c>
      <c r="AA712" s="366">
        <f t="shared" si="283"/>
        <v>0</v>
      </c>
      <c r="AB712" s="16" t="s">
        <v>0</v>
      </c>
      <c r="AC712" s="1"/>
      <c r="AD712" s="1"/>
      <c r="AE712" s="1"/>
      <c r="AF712" s="1"/>
      <c r="AG712" s="284"/>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row>
    <row r="713" spans="1:64" s="283" customFormat="1" ht="17.399999999999999" customHeight="1" x14ac:dyDescent="0.25">
      <c r="A713" s="413"/>
      <c r="B713" s="37"/>
      <c r="C713" s="383" t="s">
        <v>1447</v>
      </c>
      <c r="D713" s="382" t="s">
        <v>3574</v>
      </c>
      <c r="E713" s="381"/>
      <c r="F713" s="374">
        <v>31048</v>
      </c>
      <c r="G713" s="373">
        <v>4000</v>
      </c>
      <c r="H713" s="372" t="s">
        <v>3575</v>
      </c>
      <c r="I713" s="31"/>
      <c r="J713" s="30"/>
      <c r="K713" s="30"/>
      <c r="L713" s="29"/>
      <c r="M713" s="371" t="str">
        <f t="shared" si="278"/>
        <v/>
      </c>
      <c r="N713" s="371" t="str">
        <f t="shared" si="279"/>
        <v>◄</v>
      </c>
      <c r="O713" s="56"/>
      <c r="P713" s="54"/>
      <c r="Q713" s="371" t="str">
        <f t="shared" si="280"/>
        <v/>
      </c>
      <c r="R713" s="371" t="str">
        <f t="shared" si="281"/>
        <v>◄</v>
      </c>
      <c r="S713" s="55"/>
      <c r="T713" s="54"/>
      <c r="U713" s="370"/>
      <c r="V713" s="52"/>
      <c r="W713" s="369">
        <f t="shared" si="282"/>
        <v>0</v>
      </c>
      <c r="X713" s="368">
        <f t="shared" si="282"/>
        <v>0</v>
      </c>
      <c r="Y713" s="49"/>
      <c r="Z713" s="367">
        <f t="shared" si="283"/>
        <v>0</v>
      </c>
      <c r="AA713" s="366">
        <f t="shared" si="283"/>
        <v>0</v>
      </c>
      <c r="AB713" s="16" t="s">
        <v>0</v>
      </c>
      <c r="AC713" s="1"/>
      <c r="AD713" s="1"/>
      <c r="AE713" s="1"/>
      <c r="AF713" s="1"/>
      <c r="AG713" s="284"/>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row>
    <row r="714" spans="1:64" s="283" customFormat="1" ht="17.399999999999999" customHeight="1" x14ac:dyDescent="0.25">
      <c r="A714" s="413"/>
      <c r="B714" s="37"/>
      <c r="C714" s="383" t="s">
        <v>1447</v>
      </c>
      <c r="D714" s="382" t="s">
        <v>3576</v>
      </c>
      <c r="E714" s="381"/>
      <c r="F714" s="374">
        <v>31048</v>
      </c>
      <c r="G714" s="373">
        <v>2000</v>
      </c>
      <c r="H714" s="372" t="s">
        <v>3577</v>
      </c>
      <c r="I714" s="31"/>
      <c r="J714" s="30"/>
      <c r="K714" s="30"/>
      <c r="L714" s="29"/>
      <c r="M714" s="371" t="str">
        <f t="shared" si="278"/>
        <v/>
      </c>
      <c r="N714" s="371" t="str">
        <f t="shared" si="279"/>
        <v>◄</v>
      </c>
      <c r="O714" s="56"/>
      <c r="P714" s="54"/>
      <c r="Q714" s="371" t="str">
        <f t="shared" si="280"/>
        <v/>
      </c>
      <c r="R714" s="371" t="str">
        <f t="shared" si="281"/>
        <v>◄</v>
      </c>
      <c r="S714" s="55"/>
      <c r="T714" s="54"/>
      <c r="U714" s="370"/>
      <c r="V714" s="52"/>
      <c r="W714" s="369">
        <f t="shared" si="282"/>
        <v>0</v>
      </c>
      <c r="X714" s="368">
        <f t="shared" si="282"/>
        <v>0</v>
      </c>
      <c r="Y714" s="49"/>
      <c r="Z714" s="367">
        <f t="shared" si="283"/>
        <v>0</v>
      </c>
      <c r="AA714" s="366">
        <f t="shared" si="283"/>
        <v>0</v>
      </c>
      <c r="AB714" s="16" t="s">
        <v>0</v>
      </c>
      <c r="AC714" s="1"/>
      <c r="AD714" s="1"/>
      <c r="AE714" s="1"/>
      <c r="AF714" s="1"/>
      <c r="AG714" s="284"/>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row>
    <row r="715" spans="1:64" s="283" customFormat="1" ht="17.399999999999999" customHeight="1" x14ac:dyDescent="0.25">
      <c r="A715" s="413"/>
      <c r="B715" s="37"/>
      <c r="C715" s="383" t="s">
        <v>1447</v>
      </c>
      <c r="D715" s="382" t="s">
        <v>3578</v>
      </c>
      <c r="E715" s="381"/>
      <c r="F715" s="374">
        <v>31048</v>
      </c>
      <c r="G715" s="373">
        <v>2000</v>
      </c>
      <c r="H715" s="372" t="s">
        <v>3579</v>
      </c>
      <c r="I715" s="31"/>
      <c r="J715" s="30"/>
      <c r="K715" s="30"/>
      <c r="L715" s="29"/>
      <c r="M715" s="371" t="str">
        <f t="shared" si="278"/>
        <v/>
      </c>
      <c r="N715" s="371" t="str">
        <f t="shared" si="279"/>
        <v>◄</v>
      </c>
      <c r="O715" s="56"/>
      <c r="P715" s="54"/>
      <c r="Q715" s="371" t="str">
        <f t="shared" si="280"/>
        <v/>
      </c>
      <c r="R715" s="371" t="str">
        <f t="shared" si="281"/>
        <v>◄</v>
      </c>
      <c r="S715" s="55"/>
      <c r="T715" s="54"/>
      <c r="U715" s="370"/>
      <c r="V715" s="52"/>
      <c r="W715" s="369">
        <f t="shared" si="282"/>
        <v>0</v>
      </c>
      <c r="X715" s="368">
        <f t="shared" si="282"/>
        <v>0</v>
      </c>
      <c r="Y715" s="49"/>
      <c r="Z715" s="367">
        <f t="shared" si="283"/>
        <v>0</v>
      </c>
      <c r="AA715" s="366">
        <f t="shared" si="283"/>
        <v>0</v>
      </c>
      <c r="AB715" s="16" t="s">
        <v>0</v>
      </c>
      <c r="AC715" s="1"/>
      <c r="AD715" s="1"/>
      <c r="AE715" s="1"/>
      <c r="AF715" s="1"/>
      <c r="AG715" s="284"/>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row>
    <row r="716" spans="1:64" s="283" customFormat="1" ht="17.399999999999999" customHeight="1" x14ac:dyDescent="0.25">
      <c r="A716" s="413"/>
      <c r="B716" s="37"/>
      <c r="C716" s="383" t="s">
        <v>1447</v>
      </c>
      <c r="D716" s="382" t="s">
        <v>3580</v>
      </c>
      <c r="E716" s="381"/>
      <c r="F716" s="374">
        <v>31048</v>
      </c>
      <c r="G716" s="373">
        <v>1000</v>
      </c>
      <c r="H716" s="372" t="s">
        <v>3581</v>
      </c>
      <c r="I716" s="31"/>
      <c r="J716" s="30"/>
      <c r="K716" s="30"/>
      <c r="L716" s="29"/>
      <c r="M716" s="371" t="str">
        <f t="shared" si="278"/>
        <v/>
      </c>
      <c r="N716" s="371" t="str">
        <f t="shared" si="279"/>
        <v>◄</v>
      </c>
      <c r="O716" s="56"/>
      <c r="P716" s="54"/>
      <c r="Q716" s="371" t="str">
        <f t="shared" si="280"/>
        <v/>
      </c>
      <c r="R716" s="371" t="str">
        <f t="shared" si="281"/>
        <v>◄</v>
      </c>
      <c r="S716" s="55"/>
      <c r="T716" s="54"/>
      <c r="U716" s="370"/>
      <c r="V716" s="52"/>
      <c r="W716" s="369">
        <f t="shared" si="282"/>
        <v>0</v>
      </c>
      <c r="X716" s="368">
        <f t="shared" si="282"/>
        <v>0</v>
      </c>
      <c r="Y716" s="49"/>
      <c r="Z716" s="367">
        <f t="shared" si="283"/>
        <v>0</v>
      </c>
      <c r="AA716" s="366">
        <f t="shared" si="283"/>
        <v>0</v>
      </c>
      <c r="AB716" s="16" t="s">
        <v>0</v>
      </c>
      <c r="AC716" s="1"/>
      <c r="AD716" s="1"/>
      <c r="AE716" s="1"/>
      <c r="AF716" s="1"/>
      <c r="AG716" s="284"/>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row>
    <row r="717" spans="1:64" s="283" customFormat="1" ht="17.399999999999999" customHeight="1" x14ac:dyDescent="0.25">
      <c r="A717" s="413"/>
      <c r="B717" s="37"/>
      <c r="C717" s="383" t="s">
        <v>1447</v>
      </c>
      <c r="D717" s="382" t="s">
        <v>3582</v>
      </c>
      <c r="E717" s="381"/>
      <c r="F717" s="374">
        <v>31048</v>
      </c>
      <c r="G717" s="373">
        <v>1000</v>
      </c>
      <c r="H717" s="372" t="s">
        <v>3583</v>
      </c>
      <c r="I717" s="31"/>
      <c r="J717" s="30"/>
      <c r="K717" s="30"/>
      <c r="L717" s="29"/>
      <c r="M717" s="371" t="str">
        <f t="shared" si="278"/>
        <v/>
      </c>
      <c r="N717" s="371" t="str">
        <f t="shared" si="279"/>
        <v>◄</v>
      </c>
      <c r="O717" s="56"/>
      <c r="P717" s="54"/>
      <c r="Q717" s="371" t="str">
        <f t="shared" si="280"/>
        <v/>
      </c>
      <c r="R717" s="371" t="str">
        <f t="shared" si="281"/>
        <v>◄</v>
      </c>
      <c r="S717" s="55"/>
      <c r="T717" s="54"/>
      <c r="U717" s="370"/>
      <c r="V717" s="52"/>
      <c r="W717" s="369">
        <f t="shared" si="282"/>
        <v>0</v>
      </c>
      <c r="X717" s="368">
        <f t="shared" si="282"/>
        <v>0</v>
      </c>
      <c r="Y717" s="49"/>
      <c r="Z717" s="367">
        <f t="shared" si="283"/>
        <v>0</v>
      </c>
      <c r="AA717" s="366">
        <f t="shared" si="283"/>
        <v>0</v>
      </c>
      <c r="AB717" s="16" t="s">
        <v>0</v>
      </c>
      <c r="AC717" s="1"/>
      <c r="AD717" s="1"/>
      <c r="AE717" s="1"/>
      <c r="AF717" s="1"/>
      <c r="AG717" s="284"/>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row>
    <row r="718" spans="1:64" s="283" customFormat="1" ht="26.4" thickBot="1" x14ac:dyDescent="0.3">
      <c r="A718" s="413"/>
      <c r="B718" s="37"/>
      <c r="C718" s="383" t="s">
        <v>1447</v>
      </c>
      <c r="D718" s="382" t="s">
        <v>3584</v>
      </c>
      <c r="E718" s="381"/>
      <c r="F718" s="374">
        <v>31048</v>
      </c>
      <c r="G718" s="373">
        <v>1750</v>
      </c>
      <c r="H718" s="372" t="s">
        <v>3585</v>
      </c>
      <c r="I718" s="31"/>
      <c r="J718" s="30"/>
      <c r="K718" s="30"/>
      <c r="L718" s="29"/>
      <c r="M718" s="371" t="str">
        <f t="shared" si="278"/>
        <v/>
      </c>
      <c r="N718" s="371" t="str">
        <f t="shared" si="279"/>
        <v>◄</v>
      </c>
      <c r="O718" s="56"/>
      <c r="P718" s="54"/>
      <c r="Q718" s="371" t="str">
        <f t="shared" si="280"/>
        <v/>
      </c>
      <c r="R718" s="371" t="str">
        <f t="shared" si="281"/>
        <v>◄</v>
      </c>
      <c r="S718" s="55"/>
      <c r="T718" s="54"/>
      <c r="U718" s="370"/>
      <c r="V718" s="52"/>
      <c r="W718" s="369">
        <f t="shared" si="282"/>
        <v>0</v>
      </c>
      <c r="X718" s="368">
        <f t="shared" si="282"/>
        <v>0</v>
      </c>
      <c r="Y718" s="49"/>
      <c r="Z718" s="367">
        <f t="shared" si="283"/>
        <v>0</v>
      </c>
      <c r="AA718" s="366">
        <f t="shared" si="283"/>
        <v>0</v>
      </c>
      <c r="AB718" s="16" t="s">
        <v>0</v>
      </c>
      <c r="AC718" s="1"/>
      <c r="AD718" s="1"/>
      <c r="AE718" s="1"/>
      <c r="AF718" s="1"/>
      <c r="AG718" s="284"/>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row>
    <row r="719" spans="1:64" ht="16.8" thickTop="1" thickBot="1" x14ac:dyDescent="0.3">
      <c r="A719" s="365"/>
      <c r="B719" s="14">
        <f>ROWS(B720:B726)-1</f>
        <v>6</v>
      </c>
      <c r="C719" s="186" t="s">
        <v>3586</v>
      </c>
      <c r="D719" s="12"/>
      <c r="E719" s="12"/>
      <c r="F719" s="364"/>
      <c r="G719" s="10"/>
      <c r="H719" s="100"/>
      <c r="I719" s="99">
        <v>31170</v>
      </c>
      <c r="J719" s="99" t="s">
        <v>54</v>
      </c>
      <c r="K719" s="363"/>
      <c r="L719" s="6">
        <v>0</v>
      </c>
      <c r="M719" s="97"/>
      <c r="N719" s="380" t="str">
        <f>IF(COUNTIF(M720:M724,"?")&gt;0,"?",IF(AND(O719="◄",P719="►"),"◄►",IF(O719="◄","◄",IF(P719="►","►",""))))</f>
        <v>◄</v>
      </c>
      <c r="O719" s="43" t="str">
        <f>IF(SUM(O720:O724)+1=ROWS(O720:O724)-COUNTIF(O720:O724,"-"),"","◄")</f>
        <v>◄</v>
      </c>
      <c r="P719" s="42" t="str">
        <f>IF(SUM(P720:P724)&gt;0,"►","")</f>
        <v/>
      </c>
      <c r="Q719" s="45"/>
      <c r="R719" s="380" t="str">
        <f>IF(COUNTIF(Q720:Q724,"?")&gt;0,"?",IF(AND(S719="◄",T719="►"),"◄►",IF(S719="◄","◄",IF(T719="►","►",""))))</f>
        <v>◄</v>
      </c>
      <c r="S719" s="43" t="str">
        <f>IF(SUM(S720:S724)+1=ROWS(S720:S724)-COUNTIF(S720:S724,"-"),"","◄")</f>
        <v>◄</v>
      </c>
      <c r="T719" s="42" t="str">
        <f>IF(SUM(T720:T724)&gt;0,"►","")</f>
        <v/>
      </c>
      <c r="U719" s="61">
        <f>ROWS(U720:U726)-1</f>
        <v>6</v>
      </c>
      <c r="V719" s="41">
        <f>SUM(V720:V724)-V726</f>
        <v>0</v>
      </c>
      <c r="W719" s="94" t="s">
        <v>51</v>
      </c>
      <c r="X719" s="93"/>
      <c r="Y719" s="41">
        <f>SUM(Y720:Y724)-Y726</f>
        <v>0</v>
      </c>
      <c r="Z719" s="94" t="s">
        <v>51</v>
      </c>
      <c r="AA719" s="93"/>
      <c r="AB719" s="5" t="s">
        <v>0</v>
      </c>
      <c r="AC719" s="379"/>
    </row>
    <row r="720" spans="1:64" s="283" customFormat="1" ht="13.8" x14ac:dyDescent="0.25">
      <c r="A720" s="413"/>
      <c r="B720" s="37"/>
      <c r="C720" s="377"/>
      <c r="D720" s="376" t="s">
        <v>3587</v>
      </c>
      <c r="E720" s="375"/>
      <c r="F720" s="374">
        <v>31170</v>
      </c>
      <c r="G720" s="373">
        <v>10</v>
      </c>
      <c r="H720" s="372" t="s">
        <v>3588</v>
      </c>
      <c r="I720" s="31"/>
      <c r="J720" s="30"/>
      <c r="K720" s="30"/>
      <c r="L720" s="29"/>
      <c r="M720" s="371" t="str">
        <f>IF(N720="?","?","")</f>
        <v/>
      </c>
      <c r="N720" s="371" t="str">
        <f>IF(AND(O720="",P720&gt;0),"?",IF(O720="","◄",IF(P720&gt;=1,"►","")))</f>
        <v>◄</v>
      </c>
      <c r="O720" s="56"/>
      <c r="P720" s="54"/>
      <c r="Q720" s="371" t="str">
        <f>IF(R720="?","?","")</f>
        <v/>
      </c>
      <c r="R720" s="371" t="str">
        <f>IF(AND(S720="",T720&gt;0),"?",IF(S720="","◄",IF(T720&gt;=1,"►","")))</f>
        <v>◄</v>
      </c>
      <c r="S720" s="55"/>
      <c r="T720" s="54"/>
      <c r="U720" s="370"/>
      <c r="V720" s="52"/>
      <c r="W720" s="369">
        <f t="shared" ref="W720:X724" si="284">(O720*V720)</f>
        <v>0</v>
      </c>
      <c r="X720" s="368">
        <f t="shared" si="284"/>
        <v>0</v>
      </c>
      <c r="Y720" s="49"/>
      <c r="Z720" s="367">
        <f t="shared" ref="Z720:AA724" si="285">(S720*Y720)</f>
        <v>0</v>
      </c>
      <c r="AA720" s="366">
        <f t="shared" si="285"/>
        <v>0</v>
      </c>
      <c r="AB720" s="16" t="s">
        <v>0</v>
      </c>
      <c r="AC720" s="1"/>
      <c r="AD720" s="1"/>
      <c r="AE720" s="1"/>
      <c r="AF720" s="1"/>
      <c r="AG720" s="284"/>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row>
    <row r="721" spans="1:64" s="283" customFormat="1" ht="13.8" x14ac:dyDescent="0.25">
      <c r="A721" s="413"/>
      <c r="B721" s="37"/>
      <c r="C721" s="377"/>
      <c r="D721" s="376" t="s">
        <v>3589</v>
      </c>
      <c r="E721" s="375"/>
      <c r="F721" s="374">
        <v>31170</v>
      </c>
      <c r="G721" s="373">
        <v>20</v>
      </c>
      <c r="H721" s="372" t="s">
        <v>3590</v>
      </c>
      <c r="I721" s="31"/>
      <c r="J721" s="30"/>
      <c r="K721" s="30"/>
      <c r="L721" s="29"/>
      <c r="M721" s="371" t="str">
        <f>IF(N721="?","?","")</f>
        <v/>
      </c>
      <c r="N721" s="371" t="str">
        <f>IF(AND(O721="",P721&gt;0),"?",IF(O721="","◄",IF(P721&gt;=1,"►","")))</f>
        <v>◄</v>
      </c>
      <c r="O721" s="56"/>
      <c r="P721" s="54"/>
      <c r="Q721" s="371" t="str">
        <f>IF(R721="?","?","")</f>
        <v/>
      </c>
      <c r="R721" s="371" t="str">
        <f>IF(AND(S721="",T721&gt;0),"?",IF(S721="","◄",IF(T721&gt;=1,"►","")))</f>
        <v>◄</v>
      </c>
      <c r="S721" s="55"/>
      <c r="T721" s="54"/>
      <c r="U721" s="370"/>
      <c r="V721" s="52"/>
      <c r="W721" s="369">
        <f t="shared" si="284"/>
        <v>0</v>
      </c>
      <c r="X721" s="368">
        <f t="shared" si="284"/>
        <v>0</v>
      </c>
      <c r="Y721" s="49"/>
      <c r="Z721" s="367">
        <f t="shared" si="285"/>
        <v>0</v>
      </c>
      <c r="AA721" s="366">
        <f t="shared" si="285"/>
        <v>0</v>
      </c>
      <c r="AB721" s="16" t="s">
        <v>0</v>
      </c>
      <c r="AC721" s="1"/>
      <c r="AD721" s="1"/>
      <c r="AE721" s="1"/>
      <c r="AF721" s="1"/>
      <c r="AG721" s="284"/>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row>
    <row r="722" spans="1:64" s="283" customFormat="1" ht="13.8" x14ac:dyDescent="0.25">
      <c r="A722" s="413"/>
      <c r="B722" s="37"/>
      <c r="C722" s="377"/>
      <c r="D722" s="376" t="s">
        <v>3591</v>
      </c>
      <c r="E722" s="375"/>
      <c r="F722" s="374">
        <v>31170</v>
      </c>
      <c r="G722" s="373">
        <v>50</v>
      </c>
      <c r="H722" s="372" t="s">
        <v>3592</v>
      </c>
      <c r="I722" s="31"/>
      <c r="J722" s="30"/>
      <c r="K722" s="30"/>
      <c r="L722" s="29"/>
      <c r="M722" s="371" t="str">
        <f>IF(N722="?","?","")</f>
        <v/>
      </c>
      <c r="N722" s="371" t="str">
        <f>IF(AND(O722="",P722&gt;0),"?",IF(O722="","◄",IF(P722&gt;=1,"►","")))</f>
        <v>◄</v>
      </c>
      <c r="O722" s="56"/>
      <c r="P722" s="54"/>
      <c r="Q722" s="371" t="str">
        <f>IF(R722="?","?","")</f>
        <v/>
      </c>
      <c r="R722" s="371" t="str">
        <f>IF(AND(S722="",T722&gt;0),"?",IF(S722="","◄",IF(T722&gt;=1,"►","")))</f>
        <v>◄</v>
      </c>
      <c r="S722" s="55"/>
      <c r="T722" s="54"/>
      <c r="U722" s="370"/>
      <c r="V722" s="52"/>
      <c r="W722" s="369">
        <f t="shared" si="284"/>
        <v>0</v>
      </c>
      <c r="X722" s="368">
        <f t="shared" si="284"/>
        <v>0</v>
      </c>
      <c r="Y722" s="49"/>
      <c r="Z722" s="367">
        <f t="shared" si="285"/>
        <v>0</v>
      </c>
      <c r="AA722" s="366">
        <f t="shared" si="285"/>
        <v>0</v>
      </c>
      <c r="AB722" s="16" t="s">
        <v>0</v>
      </c>
      <c r="AC722" s="1"/>
      <c r="AD722" s="1"/>
      <c r="AE722" s="1"/>
      <c r="AF722" s="1"/>
      <c r="AG722" s="284"/>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row>
    <row r="723" spans="1:64" s="283" customFormat="1" ht="13.8" x14ac:dyDescent="0.25">
      <c r="A723" s="413"/>
      <c r="B723" s="37"/>
      <c r="C723" s="377"/>
      <c r="D723" s="376" t="s">
        <v>3593</v>
      </c>
      <c r="E723" s="375"/>
      <c r="F723" s="374">
        <v>31170</v>
      </c>
      <c r="G723" s="373">
        <v>100</v>
      </c>
      <c r="H723" s="372" t="s">
        <v>3594</v>
      </c>
      <c r="I723" s="31"/>
      <c r="J723" s="30"/>
      <c r="K723" s="30"/>
      <c r="L723" s="29"/>
      <c r="M723" s="371" t="str">
        <f>IF(N723="?","?","")</f>
        <v/>
      </c>
      <c r="N723" s="371" t="str">
        <f>IF(AND(O723="",P723&gt;0),"?",IF(O723="","◄",IF(P723&gt;=1,"►","")))</f>
        <v>◄</v>
      </c>
      <c r="O723" s="56"/>
      <c r="P723" s="54"/>
      <c r="Q723" s="371" t="str">
        <f>IF(R723="?","?","")</f>
        <v/>
      </c>
      <c r="R723" s="371" t="str">
        <f>IF(AND(S723="",T723&gt;0),"?",IF(S723="","◄",IF(T723&gt;=1,"►","")))</f>
        <v>◄</v>
      </c>
      <c r="S723" s="55"/>
      <c r="T723" s="54"/>
      <c r="U723" s="370"/>
      <c r="V723" s="52"/>
      <c r="W723" s="369">
        <f t="shared" si="284"/>
        <v>0</v>
      </c>
      <c r="X723" s="368">
        <f t="shared" si="284"/>
        <v>0</v>
      </c>
      <c r="Y723" s="49"/>
      <c r="Z723" s="367">
        <f t="shared" si="285"/>
        <v>0</v>
      </c>
      <c r="AA723" s="366">
        <f t="shared" si="285"/>
        <v>0</v>
      </c>
      <c r="AB723" s="16" t="s">
        <v>0</v>
      </c>
      <c r="AC723" s="1"/>
      <c r="AD723" s="1"/>
      <c r="AE723" s="1"/>
      <c r="AF723" s="1"/>
      <c r="AG723" s="284"/>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row>
    <row r="724" spans="1:64" s="283" customFormat="1" ht="13.8" x14ac:dyDescent="0.25">
      <c r="A724" s="413"/>
      <c r="B724" s="37"/>
      <c r="C724" s="377"/>
      <c r="D724" s="376" t="s">
        <v>3595</v>
      </c>
      <c r="E724" s="375"/>
      <c r="F724" s="374">
        <v>31170</v>
      </c>
      <c r="G724" s="373">
        <v>150</v>
      </c>
      <c r="H724" s="372" t="s">
        <v>3596</v>
      </c>
      <c r="I724" s="31"/>
      <c r="J724" s="30"/>
      <c r="K724" s="30"/>
      <c r="L724" s="29"/>
      <c r="M724" s="371" t="str">
        <f>IF(N724="?","?","")</f>
        <v/>
      </c>
      <c r="N724" s="371" t="str">
        <f>IF(AND(O724="",P724&gt;0),"?",IF(O724="","◄",IF(P724&gt;=1,"►","")))</f>
        <v>◄</v>
      </c>
      <c r="O724" s="56"/>
      <c r="P724" s="54"/>
      <c r="Q724" s="371" t="str">
        <f>IF(R724="?","?","")</f>
        <v/>
      </c>
      <c r="R724" s="371" t="str">
        <f>IF(AND(S724="",T724&gt;0),"?",IF(S724="","◄",IF(T724&gt;=1,"►","")))</f>
        <v>◄</v>
      </c>
      <c r="S724" s="55"/>
      <c r="T724" s="54"/>
      <c r="U724" s="370"/>
      <c r="V724" s="52"/>
      <c r="W724" s="369">
        <f t="shared" si="284"/>
        <v>0</v>
      </c>
      <c r="X724" s="368">
        <f t="shared" si="284"/>
        <v>0</v>
      </c>
      <c r="Y724" s="49"/>
      <c r="Z724" s="367">
        <f t="shared" si="285"/>
        <v>0</v>
      </c>
      <c r="AA724" s="366">
        <f t="shared" si="285"/>
        <v>0</v>
      </c>
      <c r="AB724" s="16" t="s">
        <v>0</v>
      </c>
      <c r="AC724" s="1"/>
      <c r="AD724" s="1"/>
      <c r="AE724" s="1"/>
      <c r="AF724" s="1"/>
      <c r="AG724" s="284"/>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row>
    <row r="725" spans="1:64" s="283" customFormat="1" ht="46.2" customHeight="1" thickBot="1" x14ac:dyDescent="0.3">
      <c r="A725" s="285"/>
      <c r="B725" s="285"/>
      <c r="C725" s="995" t="s">
        <v>3597</v>
      </c>
      <c r="D725" s="996"/>
      <c r="E725" s="996"/>
      <c r="F725" s="996"/>
      <c r="G725" s="996"/>
      <c r="H725" s="996"/>
      <c r="I725" s="996"/>
      <c r="J725" s="996"/>
      <c r="K725" s="996"/>
      <c r="L725" s="996"/>
      <c r="M725" s="285"/>
      <c r="N725" s="285"/>
      <c r="O725" s="285"/>
      <c r="P725" s="285"/>
      <c r="Q725" s="285"/>
      <c r="R725" s="285"/>
      <c r="S725" s="285"/>
      <c r="T725" s="285"/>
      <c r="U725" s="285"/>
      <c r="V725" s="285"/>
      <c r="W725" s="285"/>
      <c r="X725" s="285"/>
      <c r="Y725" s="285"/>
      <c r="Z725" s="285"/>
      <c r="AA725" s="285"/>
      <c r="AB725" s="16" t="s">
        <v>0</v>
      </c>
      <c r="AC725" s="1"/>
      <c r="AD725" s="1"/>
      <c r="AE725" s="1"/>
      <c r="AF725" s="1"/>
      <c r="AG725" s="284"/>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row>
    <row r="726" spans="1:64" ht="14.4" customHeight="1" x14ac:dyDescent="0.25">
      <c r="A726" s="365"/>
      <c r="B726" s="14"/>
      <c r="C726" s="186"/>
      <c r="D726" s="12"/>
      <c r="E726" s="12"/>
      <c r="F726" s="364"/>
      <c r="G726" s="10"/>
      <c r="H726" s="10"/>
      <c r="I726" s="10"/>
      <c r="J726" s="99"/>
      <c r="K726" s="363"/>
      <c r="L726" s="186"/>
      <c r="M726" s="186"/>
      <c r="N726" s="186"/>
      <c r="O726" s="186"/>
      <c r="P726" s="186"/>
      <c r="Q726" s="186"/>
      <c r="R726" s="186"/>
      <c r="S726" s="186"/>
      <c r="T726" s="186"/>
      <c r="U726" s="186"/>
      <c r="V726" s="186"/>
      <c r="W726" s="186"/>
      <c r="X726" s="186"/>
      <c r="Y726" s="186"/>
      <c r="Z726" s="186"/>
      <c r="AA726" s="186"/>
      <c r="AB726" s="186"/>
      <c r="AC726" s="186"/>
    </row>
  </sheetData>
  <sheetProtection sheet="1" objects="1" scenarios="1"/>
  <autoFilter ref="A1:AB739" xr:uid="{9EC42C0B-4BA5-44CF-B809-0A5390216D9D}"/>
  <mergeCells count="51">
    <mergeCell ref="O4:P4"/>
    <mergeCell ref="I2:L2"/>
    <mergeCell ref="O2:T2"/>
    <mergeCell ref="B2:B6"/>
    <mergeCell ref="C2:H2"/>
    <mergeCell ref="T6:T7"/>
    <mergeCell ref="C6:G6"/>
    <mergeCell ref="I4:J4"/>
    <mergeCell ref="K4:L4"/>
    <mergeCell ref="A5:A7"/>
    <mergeCell ref="C114:H114"/>
    <mergeCell ref="AB2:AB6"/>
    <mergeCell ref="I3:L3"/>
    <mergeCell ref="O3:P3"/>
    <mergeCell ref="S3:T3"/>
    <mergeCell ref="V3:X3"/>
    <mergeCell ref="Y3:AA3"/>
    <mergeCell ref="Y4:AA4"/>
    <mergeCell ref="J5:L5"/>
    <mergeCell ref="Z6:AA6"/>
    <mergeCell ref="R4:R7"/>
    <mergeCell ref="P6:P7"/>
    <mergeCell ref="S6:S7"/>
    <mergeCell ref="W7:X7"/>
    <mergeCell ref="O6:O7"/>
    <mergeCell ref="C725:L725"/>
    <mergeCell ref="H618:I618"/>
    <mergeCell ref="I279:L279"/>
    <mergeCell ref="I329:L330"/>
    <mergeCell ref="C332:L332"/>
    <mergeCell ref="C481:H481"/>
    <mergeCell ref="C524:H524"/>
    <mergeCell ref="C516:H516"/>
    <mergeCell ref="C533:H533"/>
    <mergeCell ref="C708:H708"/>
    <mergeCell ref="C164:H164"/>
    <mergeCell ref="C331:H331"/>
    <mergeCell ref="U2:U6"/>
    <mergeCell ref="S4:T4"/>
    <mergeCell ref="V4:X4"/>
    <mergeCell ref="C189:H189"/>
    <mergeCell ref="C240:H240"/>
    <mergeCell ref="C138:H138"/>
    <mergeCell ref="C268:H268"/>
    <mergeCell ref="C133:H133"/>
    <mergeCell ref="I270:L270"/>
    <mergeCell ref="I269:L269"/>
    <mergeCell ref="V2:AA2"/>
    <mergeCell ref="W6:X6"/>
    <mergeCell ref="Z7:AA7"/>
    <mergeCell ref="N4:N6"/>
  </mergeCells>
  <conditionalFormatting sqref="N7:N8">
    <cfRule type="cellIs" dxfId="836" priority="17" operator="equal">
      <formula>"◄"</formula>
    </cfRule>
    <cfRule type="cellIs" dxfId="835" priority="18" operator="equal">
      <formula>"•"</formula>
    </cfRule>
    <cfRule type="cellIs" priority="19" operator="equal">
      <formula>"◄"</formula>
    </cfRule>
    <cfRule type="cellIs" dxfId="834" priority="20" operator="equal">
      <formula>"►"</formula>
    </cfRule>
  </conditionalFormatting>
  <conditionalFormatting sqref="N26">
    <cfRule type="cellIs" dxfId="833" priority="588" operator="equal">
      <formula>"►"</formula>
    </cfRule>
    <cfRule type="cellIs" priority="587" operator="equal">
      <formula>"◄"</formula>
    </cfRule>
    <cfRule type="cellIs" dxfId="832" priority="586" operator="equal">
      <formula>"•"</formula>
    </cfRule>
    <cfRule type="cellIs" dxfId="831" priority="585" operator="equal">
      <formula>"◄"</formula>
    </cfRule>
  </conditionalFormatting>
  <conditionalFormatting sqref="N33">
    <cfRule type="cellIs" dxfId="830" priority="580" operator="equal">
      <formula>"►"</formula>
    </cfRule>
    <cfRule type="cellIs" priority="579" operator="equal">
      <formula>"◄"</formula>
    </cfRule>
    <cfRule type="cellIs" dxfId="829" priority="578" operator="equal">
      <formula>"•"</formula>
    </cfRule>
    <cfRule type="cellIs" dxfId="828" priority="577" operator="equal">
      <formula>"◄"</formula>
    </cfRule>
  </conditionalFormatting>
  <conditionalFormatting sqref="N58">
    <cfRule type="cellIs" dxfId="827" priority="362" operator="equal">
      <formula>"•"</formula>
    </cfRule>
    <cfRule type="cellIs" dxfId="826" priority="361" operator="equal">
      <formula>"◄"</formula>
    </cfRule>
    <cfRule type="cellIs" dxfId="825" priority="364" operator="equal">
      <formula>"►"</formula>
    </cfRule>
    <cfRule type="cellIs" priority="363" operator="equal">
      <formula>"◄"</formula>
    </cfRule>
  </conditionalFormatting>
  <conditionalFormatting sqref="N67">
    <cfRule type="cellIs" dxfId="824" priority="356" operator="equal">
      <formula>"►"</formula>
    </cfRule>
    <cfRule type="cellIs" priority="355" operator="equal">
      <formula>"◄"</formula>
    </cfRule>
    <cfRule type="cellIs" dxfId="823" priority="353" operator="equal">
      <formula>"◄"</formula>
    </cfRule>
    <cfRule type="cellIs" dxfId="822" priority="354" operator="equal">
      <formula>"•"</formula>
    </cfRule>
  </conditionalFormatting>
  <conditionalFormatting sqref="N91">
    <cfRule type="cellIs" dxfId="821" priority="348" operator="equal">
      <formula>"►"</formula>
    </cfRule>
    <cfRule type="cellIs" dxfId="820" priority="345" operator="equal">
      <formula>"◄"</formula>
    </cfRule>
    <cfRule type="cellIs" priority="347" operator="equal">
      <formula>"◄"</formula>
    </cfRule>
    <cfRule type="cellIs" dxfId="819" priority="346" operator="equal">
      <formula>"•"</formula>
    </cfRule>
  </conditionalFormatting>
  <conditionalFormatting sqref="N114">
    <cfRule type="cellIs" dxfId="818" priority="337" operator="equal">
      <formula>"◄"</formula>
    </cfRule>
    <cfRule type="cellIs" dxfId="817" priority="338" operator="equal">
      <formula>"•"</formula>
    </cfRule>
    <cfRule type="cellIs" priority="339" operator="equal">
      <formula>"◄"</formula>
    </cfRule>
    <cfRule type="cellIs" dxfId="816" priority="340" operator="equal">
      <formula>"►"</formula>
    </cfRule>
  </conditionalFormatting>
  <conditionalFormatting sqref="N133">
    <cfRule type="cellIs" dxfId="815" priority="30" operator="equal">
      <formula>"•"</formula>
    </cfRule>
    <cfRule type="cellIs" priority="31" operator="equal">
      <formula>"◄"</formula>
    </cfRule>
    <cfRule type="cellIs" dxfId="814" priority="32" operator="equal">
      <formula>"►"</formula>
    </cfRule>
    <cfRule type="cellIs" dxfId="813" priority="29" operator="equal">
      <formula>"◄"</formula>
    </cfRule>
  </conditionalFormatting>
  <conditionalFormatting sqref="N138">
    <cfRule type="cellIs" dxfId="812" priority="336" operator="equal">
      <formula>"►"</formula>
    </cfRule>
    <cfRule type="cellIs" dxfId="811" priority="333" operator="equal">
      <formula>"◄"</formula>
    </cfRule>
    <cfRule type="cellIs" priority="335" operator="equal">
      <formula>"◄"</formula>
    </cfRule>
    <cfRule type="cellIs" dxfId="810" priority="334" operator="equal">
      <formula>"•"</formula>
    </cfRule>
  </conditionalFormatting>
  <conditionalFormatting sqref="N164">
    <cfRule type="cellIs" dxfId="809" priority="328" operator="equal">
      <formula>"►"</formula>
    </cfRule>
    <cfRule type="cellIs" dxfId="808" priority="325" operator="equal">
      <formula>"◄"</formula>
    </cfRule>
    <cfRule type="cellIs" priority="327" operator="equal">
      <formula>"◄"</formula>
    </cfRule>
    <cfRule type="cellIs" dxfId="807" priority="326" operator="equal">
      <formula>"•"</formula>
    </cfRule>
  </conditionalFormatting>
  <conditionalFormatting sqref="N189">
    <cfRule type="cellIs" dxfId="806" priority="317" operator="equal">
      <formula>"◄"</formula>
    </cfRule>
    <cfRule type="cellIs" dxfId="805" priority="318" operator="equal">
      <formula>"•"</formula>
    </cfRule>
    <cfRule type="cellIs" priority="319" operator="equal">
      <formula>"◄"</formula>
    </cfRule>
    <cfRule type="cellIs" dxfId="804" priority="320" operator="equal">
      <formula>"►"</formula>
    </cfRule>
  </conditionalFormatting>
  <conditionalFormatting sqref="N220">
    <cfRule type="cellIs" dxfId="803" priority="310" operator="equal">
      <formula>"•"</formula>
    </cfRule>
    <cfRule type="cellIs" priority="311" operator="equal">
      <formula>"◄"</formula>
    </cfRule>
    <cfRule type="cellIs" dxfId="802" priority="312" operator="equal">
      <formula>"►"</formula>
    </cfRule>
    <cfRule type="cellIs" dxfId="801" priority="309" operator="equal">
      <formula>"◄"</formula>
    </cfRule>
  </conditionalFormatting>
  <conditionalFormatting sqref="N228">
    <cfRule type="cellIs" dxfId="800" priority="301" operator="equal">
      <formula>"◄"</formula>
    </cfRule>
    <cfRule type="cellIs" dxfId="799" priority="302" operator="equal">
      <formula>"•"</formula>
    </cfRule>
    <cfRule type="cellIs" priority="303" operator="equal">
      <formula>"◄"</formula>
    </cfRule>
    <cfRule type="cellIs" dxfId="798" priority="304" operator="equal">
      <formula>"►"</formula>
    </cfRule>
  </conditionalFormatting>
  <conditionalFormatting sqref="N240">
    <cfRule type="cellIs" dxfId="797" priority="294" operator="equal">
      <formula>"•"</formula>
    </cfRule>
    <cfRule type="cellIs" dxfId="796" priority="293" operator="equal">
      <formula>"◄"</formula>
    </cfRule>
    <cfRule type="cellIs" dxfId="795" priority="296" operator="equal">
      <formula>"►"</formula>
    </cfRule>
    <cfRule type="cellIs" priority="295" operator="equal">
      <formula>"◄"</formula>
    </cfRule>
  </conditionalFormatting>
  <conditionalFormatting sqref="N268">
    <cfRule type="cellIs" dxfId="794" priority="285" operator="equal">
      <formula>"◄"</formula>
    </cfRule>
    <cfRule type="cellIs" dxfId="793" priority="288" operator="equal">
      <formula>"►"</formula>
    </cfRule>
    <cfRule type="cellIs" priority="287" operator="equal">
      <formula>"◄"</formula>
    </cfRule>
    <cfRule type="cellIs" dxfId="792" priority="286" operator="equal">
      <formula>"•"</formula>
    </cfRule>
  </conditionalFormatting>
  <conditionalFormatting sqref="N271">
    <cfRule type="cellIs" dxfId="791" priority="277" operator="equal">
      <formula>"◄"</formula>
    </cfRule>
    <cfRule type="cellIs" priority="279" operator="equal">
      <formula>"◄"</formula>
    </cfRule>
    <cfRule type="cellIs" dxfId="790" priority="278" operator="equal">
      <formula>"•"</formula>
    </cfRule>
    <cfRule type="cellIs" dxfId="789" priority="280" operator="equal">
      <formula>"►"</formula>
    </cfRule>
  </conditionalFormatting>
  <conditionalFormatting sqref="N278">
    <cfRule type="cellIs" dxfId="788" priority="269" operator="equal">
      <formula>"◄"</formula>
    </cfRule>
    <cfRule type="cellIs" dxfId="787" priority="270" operator="equal">
      <formula>"•"</formula>
    </cfRule>
    <cfRule type="cellIs" priority="271" operator="equal">
      <formula>"◄"</formula>
    </cfRule>
    <cfRule type="cellIs" dxfId="786" priority="272" operator="equal">
      <formula>"►"</formula>
    </cfRule>
  </conditionalFormatting>
  <conditionalFormatting sqref="N280">
    <cfRule type="cellIs" dxfId="785" priority="261" operator="equal">
      <formula>"◄"</formula>
    </cfRule>
    <cfRule type="cellIs" dxfId="784" priority="262" operator="equal">
      <formula>"•"</formula>
    </cfRule>
    <cfRule type="cellIs" priority="263" operator="equal">
      <formula>"◄"</formula>
    </cfRule>
    <cfRule type="cellIs" dxfId="783" priority="264" operator="equal">
      <formula>"►"</formula>
    </cfRule>
  </conditionalFormatting>
  <conditionalFormatting sqref="N284">
    <cfRule type="cellIs" dxfId="782" priority="256" operator="equal">
      <formula>"►"</formula>
    </cfRule>
    <cfRule type="cellIs" priority="255" operator="equal">
      <formula>"◄"</formula>
    </cfRule>
    <cfRule type="cellIs" dxfId="781" priority="253" operator="equal">
      <formula>"◄"</formula>
    </cfRule>
    <cfRule type="cellIs" dxfId="780" priority="254" operator="equal">
      <formula>"•"</formula>
    </cfRule>
  </conditionalFormatting>
  <conditionalFormatting sqref="N295">
    <cfRule type="cellIs" dxfId="779" priority="16" operator="equal">
      <formula>"►"</formula>
    </cfRule>
    <cfRule type="cellIs" priority="15" operator="equal">
      <formula>"◄"</formula>
    </cfRule>
    <cfRule type="cellIs" dxfId="778" priority="14" operator="equal">
      <formula>"•"</formula>
    </cfRule>
    <cfRule type="cellIs" dxfId="777" priority="13" operator="equal">
      <formula>"◄"</formula>
    </cfRule>
  </conditionalFormatting>
  <conditionalFormatting sqref="N311">
    <cfRule type="cellIs" dxfId="776" priority="248" operator="equal">
      <formula>"►"</formula>
    </cfRule>
    <cfRule type="cellIs" priority="247" operator="equal">
      <formula>"◄"</formula>
    </cfRule>
    <cfRule type="cellIs" dxfId="775" priority="246" operator="equal">
      <formula>"•"</formula>
    </cfRule>
    <cfRule type="cellIs" dxfId="774" priority="245" operator="equal">
      <formula>"◄"</formula>
    </cfRule>
  </conditionalFormatting>
  <conditionalFormatting sqref="N320">
    <cfRule type="cellIs" dxfId="773" priority="240" operator="equal">
      <formula>"►"</formula>
    </cfRule>
    <cfRule type="cellIs" priority="239" operator="equal">
      <formula>"◄"</formula>
    </cfRule>
    <cfRule type="cellIs" dxfId="772" priority="238" operator="equal">
      <formula>"•"</formula>
    </cfRule>
    <cfRule type="cellIs" dxfId="771" priority="237" operator="equal">
      <formula>"◄"</formula>
    </cfRule>
  </conditionalFormatting>
  <conditionalFormatting sqref="N326">
    <cfRule type="cellIs" dxfId="770" priority="230" operator="equal">
      <formula>"•"</formula>
    </cfRule>
    <cfRule type="cellIs" priority="231" operator="equal">
      <formula>"◄"</formula>
    </cfRule>
    <cfRule type="cellIs" dxfId="769" priority="232" operator="equal">
      <formula>"►"</formula>
    </cfRule>
    <cfRule type="cellIs" dxfId="768" priority="229" operator="equal">
      <formula>"◄"</formula>
    </cfRule>
  </conditionalFormatting>
  <conditionalFormatting sqref="N328">
    <cfRule type="cellIs" dxfId="767" priority="221" operator="equal">
      <formula>"◄"</formula>
    </cfRule>
    <cfRule type="cellIs" dxfId="766" priority="222" operator="equal">
      <formula>"•"</formula>
    </cfRule>
    <cfRule type="cellIs" dxfId="765" priority="224" operator="equal">
      <formula>"►"</formula>
    </cfRule>
    <cfRule type="cellIs" priority="223" operator="equal">
      <formula>"◄"</formula>
    </cfRule>
  </conditionalFormatting>
  <conditionalFormatting sqref="N331">
    <cfRule type="cellIs" dxfId="764" priority="216" operator="equal">
      <formula>"►"</formula>
    </cfRule>
    <cfRule type="cellIs" dxfId="763" priority="214" operator="equal">
      <formula>"•"</formula>
    </cfRule>
    <cfRule type="cellIs" dxfId="762" priority="213" operator="equal">
      <formula>"◄"</formula>
    </cfRule>
    <cfRule type="cellIs" priority="215" operator="equal">
      <formula>"◄"</formula>
    </cfRule>
  </conditionalFormatting>
  <conditionalFormatting sqref="N342">
    <cfRule type="cellIs" dxfId="761" priority="5" operator="equal">
      <formula>"◄"</formula>
    </cfRule>
    <cfRule type="cellIs" dxfId="760" priority="6" operator="equal">
      <formula>"•"</formula>
    </cfRule>
    <cfRule type="cellIs" priority="7" operator="equal">
      <formula>"◄"</formula>
    </cfRule>
    <cfRule type="cellIs" dxfId="759" priority="8" operator="equal">
      <formula>"►"</formula>
    </cfRule>
  </conditionalFormatting>
  <conditionalFormatting sqref="N358">
    <cfRule type="cellIs" dxfId="758" priority="208" operator="equal">
      <formula>"►"</formula>
    </cfRule>
    <cfRule type="cellIs" priority="207" operator="equal">
      <formula>"◄"</formula>
    </cfRule>
    <cfRule type="cellIs" dxfId="757" priority="206" operator="equal">
      <formula>"•"</formula>
    </cfRule>
    <cfRule type="cellIs" dxfId="756" priority="205" operator="equal">
      <formula>"◄"</formula>
    </cfRule>
  </conditionalFormatting>
  <conditionalFormatting sqref="N383">
    <cfRule type="cellIs" priority="199" operator="equal">
      <formula>"◄"</formula>
    </cfRule>
    <cfRule type="cellIs" dxfId="755" priority="200" operator="equal">
      <formula>"►"</formula>
    </cfRule>
    <cfRule type="cellIs" dxfId="754" priority="198" operator="equal">
      <formula>"•"</formula>
    </cfRule>
    <cfRule type="cellIs" dxfId="753" priority="197" operator="equal">
      <formula>"◄"</formula>
    </cfRule>
  </conditionalFormatting>
  <conditionalFormatting sqref="N387">
    <cfRule type="cellIs" dxfId="752" priority="192" operator="equal">
      <formula>"►"</formula>
    </cfRule>
    <cfRule type="cellIs" dxfId="751" priority="189" operator="equal">
      <formula>"◄"</formula>
    </cfRule>
    <cfRule type="cellIs" dxfId="750" priority="190" operator="equal">
      <formula>"•"</formula>
    </cfRule>
    <cfRule type="cellIs" priority="191" operator="equal">
      <formula>"◄"</formula>
    </cfRule>
  </conditionalFormatting>
  <conditionalFormatting sqref="N389">
    <cfRule type="cellIs" dxfId="749" priority="181" operator="equal">
      <formula>"◄"</formula>
    </cfRule>
    <cfRule type="cellIs" priority="183" operator="equal">
      <formula>"◄"</formula>
    </cfRule>
    <cfRule type="cellIs" dxfId="748" priority="182" operator="equal">
      <formula>"•"</formula>
    </cfRule>
    <cfRule type="cellIs" dxfId="747" priority="184" operator="equal">
      <formula>"►"</formula>
    </cfRule>
  </conditionalFormatting>
  <conditionalFormatting sqref="N422">
    <cfRule type="cellIs" dxfId="746" priority="173" operator="equal">
      <formula>"◄"</formula>
    </cfRule>
    <cfRule type="cellIs" dxfId="745" priority="174" operator="equal">
      <formula>"•"</formula>
    </cfRule>
    <cfRule type="cellIs" priority="175" operator="equal">
      <formula>"◄"</formula>
    </cfRule>
    <cfRule type="cellIs" dxfId="744" priority="176" operator="equal">
      <formula>"►"</formula>
    </cfRule>
  </conditionalFormatting>
  <conditionalFormatting sqref="N431">
    <cfRule type="cellIs" dxfId="743" priority="168" operator="equal">
      <formula>"►"</formula>
    </cfRule>
    <cfRule type="cellIs" priority="167" operator="equal">
      <formula>"◄"</formula>
    </cfRule>
    <cfRule type="cellIs" dxfId="742" priority="165" operator="equal">
      <formula>"◄"</formula>
    </cfRule>
    <cfRule type="cellIs" dxfId="741" priority="166" operator="equal">
      <formula>"•"</formula>
    </cfRule>
  </conditionalFormatting>
  <conditionalFormatting sqref="N435">
    <cfRule type="cellIs" dxfId="740" priority="157" operator="equal">
      <formula>"◄"</formula>
    </cfRule>
    <cfRule type="cellIs" dxfId="739" priority="160" operator="equal">
      <formula>"►"</formula>
    </cfRule>
    <cfRule type="cellIs" priority="159" operator="equal">
      <formula>"◄"</formula>
    </cfRule>
    <cfRule type="cellIs" dxfId="738" priority="158" operator="equal">
      <formula>"•"</formula>
    </cfRule>
  </conditionalFormatting>
  <conditionalFormatting sqref="N437">
    <cfRule type="cellIs" dxfId="737" priority="149" operator="equal">
      <formula>"◄"</formula>
    </cfRule>
    <cfRule type="cellIs" dxfId="736" priority="152" operator="equal">
      <formula>"►"</formula>
    </cfRule>
    <cfRule type="cellIs" priority="151" operator="equal">
      <formula>"◄"</formula>
    </cfRule>
    <cfRule type="cellIs" dxfId="735" priority="150" operator="equal">
      <formula>"•"</formula>
    </cfRule>
  </conditionalFormatting>
  <conditionalFormatting sqref="N441">
    <cfRule type="cellIs" dxfId="734" priority="570" operator="equal">
      <formula>"•"</formula>
    </cfRule>
    <cfRule type="cellIs" dxfId="733" priority="572" operator="equal">
      <formula>"►"</formula>
    </cfRule>
    <cfRule type="cellIs" priority="571" operator="equal">
      <formula>"◄"</formula>
    </cfRule>
    <cfRule type="cellIs" dxfId="732" priority="569" operator="equal">
      <formula>"◄"</formula>
    </cfRule>
  </conditionalFormatting>
  <conditionalFormatting sqref="N446">
    <cfRule type="cellIs" dxfId="731" priority="561" operator="equal">
      <formula>"◄"</formula>
    </cfRule>
    <cfRule type="cellIs" dxfId="730" priority="564" operator="equal">
      <formula>"►"</formula>
    </cfRule>
    <cfRule type="cellIs" priority="563" operator="equal">
      <formula>"◄"</formula>
    </cfRule>
    <cfRule type="cellIs" dxfId="729" priority="562" operator="equal">
      <formula>"•"</formula>
    </cfRule>
  </conditionalFormatting>
  <conditionalFormatting sqref="N450">
    <cfRule type="cellIs" dxfId="728" priority="556" operator="equal">
      <formula>"►"</formula>
    </cfRule>
    <cfRule type="cellIs" priority="555" operator="equal">
      <formula>"◄"</formula>
    </cfRule>
    <cfRule type="cellIs" dxfId="727" priority="554" operator="equal">
      <formula>"•"</formula>
    </cfRule>
    <cfRule type="cellIs" dxfId="726" priority="553" operator="equal">
      <formula>"◄"</formula>
    </cfRule>
  </conditionalFormatting>
  <conditionalFormatting sqref="N470">
    <cfRule type="cellIs" dxfId="725" priority="546" operator="equal">
      <formula>"•"</formula>
    </cfRule>
    <cfRule type="cellIs" priority="547" operator="equal">
      <formula>"◄"</formula>
    </cfRule>
    <cfRule type="cellIs" dxfId="724" priority="548" operator="equal">
      <formula>"►"</formula>
    </cfRule>
    <cfRule type="cellIs" dxfId="723" priority="545" operator="equal">
      <formula>"◄"</formula>
    </cfRule>
  </conditionalFormatting>
  <conditionalFormatting sqref="N479">
    <cfRule type="cellIs" dxfId="722" priority="537" operator="equal">
      <formula>"◄"</formula>
    </cfRule>
    <cfRule type="cellIs" priority="539" operator="equal">
      <formula>"◄"</formula>
    </cfRule>
    <cfRule type="cellIs" dxfId="721" priority="540" operator="equal">
      <formula>"►"</formula>
    </cfRule>
    <cfRule type="cellIs" dxfId="720" priority="538" operator="equal">
      <formula>"•"</formula>
    </cfRule>
  </conditionalFormatting>
  <conditionalFormatting sqref="N481">
    <cfRule type="cellIs" dxfId="719" priority="530" operator="equal">
      <formula>"•"</formula>
    </cfRule>
    <cfRule type="cellIs" priority="531" operator="equal">
      <formula>"◄"</formula>
    </cfRule>
    <cfRule type="cellIs" dxfId="718" priority="529" operator="equal">
      <formula>"◄"</formula>
    </cfRule>
    <cfRule type="cellIs" dxfId="717" priority="532" operator="equal">
      <formula>"►"</formula>
    </cfRule>
  </conditionalFormatting>
  <conditionalFormatting sqref="N485">
    <cfRule type="cellIs" dxfId="716" priority="524" operator="equal">
      <formula>"►"</formula>
    </cfRule>
    <cfRule type="cellIs" dxfId="715" priority="521" operator="equal">
      <formula>"◄"</formula>
    </cfRule>
    <cfRule type="cellIs" dxfId="714" priority="522" operator="equal">
      <formula>"•"</formula>
    </cfRule>
    <cfRule type="cellIs" priority="523" operator="equal">
      <formula>"◄"</formula>
    </cfRule>
  </conditionalFormatting>
  <conditionalFormatting sqref="N488">
    <cfRule type="cellIs" dxfId="713" priority="514" operator="equal">
      <formula>"•"</formula>
    </cfRule>
    <cfRule type="cellIs" dxfId="712" priority="516" operator="equal">
      <formula>"►"</formula>
    </cfRule>
    <cfRule type="cellIs" dxfId="711" priority="513" operator="equal">
      <formula>"◄"</formula>
    </cfRule>
    <cfRule type="cellIs" priority="515" operator="equal">
      <formula>"◄"</formula>
    </cfRule>
  </conditionalFormatting>
  <conditionalFormatting sqref="N512">
    <cfRule type="cellIs" dxfId="710" priority="505" operator="equal">
      <formula>"◄"</formula>
    </cfRule>
    <cfRule type="cellIs" dxfId="709" priority="506" operator="equal">
      <formula>"•"</formula>
    </cfRule>
    <cfRule type="cellIs" priority="507" operator="equal">
      <formula>"◄"</formula>
    </cfRule>
    <cfRule type="cellIs" dxfId="708" priority="508" operator="equal">
      <formula>"►"</formula>
    </cfRule>
  </conditionalFormatting>
  <conditionalFormatting sqref="N516">
    <cfRule type="cellIs" dxfId="707" priority="500" operator="equal">
      <formula>"►"</formula>
    </cfRule>
    <cfRule type="cellIs" dxfId="706" priority="497" operator="equal">
      <formula>"◄"</formula>
    </cfRule>
    <cfRule type="cellIs" dxfId="705" priority="498" operator="equal">
      <formula>"•"</formula>
    </cfRule>
    <cfRule type="cellIs" priority="499" operator="equal">
      <formula>"◄"</formula>
    </cfRule>
  </conditionalFormatting>
  <conditionalFormatting sqref="N520">
    <cfRule type="cellIs" dxfId="704" priority="490" operator="equal">
      <formula>"•"</formula>
    </cfRule>
    <cfRule type="cellIs" dxfId="703" priority="489" operator="equal">
      <formula>"◄"</formula>
    </cfRule>
    <cfRule type="cellIs" dxfId="702" priority="492" operator="equal">
      <formula>"►"</formula>
    </cfRule>
    <cfRule type="cellIs" priority="491" operator="equal">
      <formula>"◄"</formula>
    </cfRule>
  </conditionalFormatting>
  <conditionalFormatting sqref="N524">
    <cfRule type="cellIs" dxfId="701" priority="481" operator="equal">
      <formula>"◄"</formula>
    </cfRule>
    <cfRule type="cellIs" dxfId="700" priority="482" operator="equal">
      <formula>"•"</formula>
    </cfRule>
    <cfRule type="cellIs" dxfId="699" priority="484" operator="equal">
      <formula>"►"</formula>
    </cfRule>
    <cfRule type="cellIs" priority="483" operator="equal">
      <formula>"◄"</formula>
    </cfRule>
  </conditionalFormatting>
  <conditionalFormatting sqref="N527">
    <cfRule type="cellIs" dxfId="698" priority="473" operator="equal">
      <formula>"◄"</formula>
    </cfRule>
    <cfRule type="cellIs" dxfId="697" priority="474" operator="equal">
      <formula>"•"</formula>
    </cfRule>
    <cfRule type="cellIs" priority="475" operator="equal">
      <formula>"◄"</formula>
    </cfRule>
    <cfRule type="cellIs" dxfId="696" priority="476" operator="equal">
      <formula>"►"</formula>
    </cfRule>
  </conditionalFormatting>
  <conditionalFormatting sqref="N529">
    <cfRule type="cellIs" dxfId="695" priority="141" operator="equal">
      <formula>"◄"</formula>
    </cfRule>
    <cfRule type="cellIs" dxfId="694" priority="142" operator="equal">
      <formula>"•"</formula>
    </cfRule>
    <cfRule type="cellIs" priority="143" operator="equal">
      <formula>"◄"</formula>
    </cfRule>
    <cfRule type="cellIs" dxfId="693" priority="144" operator="equal">
      <formula>"►"</formula>
    </cfRule>
  </conditionalFormatting>
  <conditionalFormatting sqref="N531">
    <cfRule type="cellIs" dxfId="692" priority="136" operator="equal">
      <formula>"►"</formula>
    </cfRule>
    <cfRule type="cellIs" dxfId="691" priority="133" operator="equal">
      <formula>"◄"</formula>
    </cfRule>
    <cfRule type="cellIs" dxfId="690" priority="134" operator="equal">
      <formula>"•"</formula>
    </cfRule>
    <cfRule type="cellIs" priority="135" operator="equal">
      <formula>"◄"</formula>
    </cfRule>
  </conditionalFormatting>
  <conditionalFormatting sqref="N533">
    <cfRule type="cellIs" dxfId="689" priority="126" operator="equal">
      <formula>"•"</formula>
    </cfRule>
    <cfRule type="cellIs" dxfId="688" priority="125" operator="equal">
      <formula>"◄"</formula>
    </cfRule>
    <cfRule type="cellIs" priority="127" operator="equal">
      <formula>"◄"</formula>
    </cfRule>
    <cfRule type="cellIs" dxfId="687" priority="128" operator="equal">
      <formula>"►"</formula>
    </cfRule>
  </conditionalFormatting>
  <conditionalFormatting sqref="N538">
    <cfRule type="cellIs" dxfId="686" priority="117" operator="equal">
      <formula>"◄"</formula>
    </cfRule>
    <cfRule type="cellIs" dxfId="685" priority="120" operator="equal">
      <formula>"►"</formula>
    </cfRule>
    <cfRule type="cellIs" priority="119" operator="equal">
      <formula>"◄"</formula>
    </cfRule>
    <cfRule type="cellIs" dxfId="684" priority="118" operator="equal">
      <formula>"•"</formula>
    </cfRule>
  </conditionalFormatting>
  <conditionalFormatting sqref="N540">
    <cfRule type="cellIs" dxfId="683" priority="112" operator="equal">
      <formula>"►"</formula>
    </cfRule>
    <cfRule type="cellIs" priority="111" operator="equal">
      <formula>"◄"</formula>
    </cfRule>
    <cfRule type="cellIs" dxfId="682" priority="109" operator="equal">
      <formula>"◄"</formula>
    </cfRule>
    <cfRule type="cellIs" dxfId="681" priority="110" operator="equal">
      <formula>"•"</formula>
    </cfRule>
  </conditionalFormatting>
  <conditionalFormatting sqref="N542">
    <cfRule type="cellIs" dxfId="680" priority="101" operator="equal">
      <formula>"◄"</formula>
    </cfRule>
    <cfRule type="cellIs" dxfId="679" priority="102" operator="equal">
      <formula>"•"</formula>
    </cfRule>
    <cfRule type="cellIs" priority="103" operator="equal">
      <formula>"◄"</formula>
    </cfRule>
    <cfRule type="cellIs" dxfId="678" priority="104" operator="equal">
      <formula>"►"</formula>
    </cfRule>
  </conditionalFormatting>
  <conditionalFormatting sqref="N544">
    <cfRule type="cellIs" dxfId="677" priority="93" operator="equal">
      <formula>"◄"</formula>
    </cfRule>
    <cfRule type="cellIs" dxfId="676" priority="94" operator="equal">
      <formula>"•"</formula>
    </cfRule>
    <cfRule type="cellIs" priority="95" operator="equal">
      <formula>"◄"</formula>
    </cfRule>
    <cfRule type="cellIs" dxfId="675" priority="96" operator="equal">
      <formula>"►"</formula>
    </cfRule>
  </conditionalFormatting>
  <conditionalFormatting sqref="N546">
    <cfRule type="cellIs" dxfId="674" priority="88" operator="equal">
      <formula>"►"</formula>
    </cfRule>
    <cfRule type="cellIs" priority="87" operator="equal">
      <formula>"◄"</formula>
    </cfRule>
    <cfRule type="cellIs" dxfId="673" priority="86" operator="equal">
      <formula>"•"</formula>
    </cfRule>
    <cfRule type="cellIs" dxfId="672" priority="85" operator="equal">
      <formula>"◄"</formula>
    </cfRule>
  </conditionalFormatting>
  <conditionalFormatting sqref="N548:N549">
    <cfRule type="cellIs" dxfId="671" priority="468" operator="equal">
      <formula>"►"</formula>
    </cfRule>
    <cfRule type="cellIs" dxfId="670" priority="466" operator="equal">
      <formula>"•"</formula>
    </cfRule>
    <cfRule type="cellIs" dxfId="669" priority="465" operator="equal">
      <formula>"◄"</formula>
    </cfRule>
    <cfRule type="cellIs" priority="467" operator="equal">
      <formula>"◄"</formula>
    </cfRule>
  </conditionalFormatting>
  <conditionalFormatting sqref="N572:N573">
    <cfRule type="cellIs" dxfId="668" priority="53" operator="equal">
      <formula>"◄"</formula>
    </cfRule>
    <cfRule type="cellIs" dxfId="667" priority="54" operator="equal">
      <formula>"•"</formula>
    </cfRule>
    <cfRule type="cellIs" priority="55" operator="equal">
      <formula>"◄"</formula>
    </cfRule>
    <cfRule type="cellIs" dxfId="666" priority="56" operator="equal">
      <formula>"►"</formula>
    </cfRule>
  </conditionalFormatting>
  <conditionalFormatting sqref="N595">
    <cfRule type="cellIs" dxfId="665" priority="52" operator="equal">
      <formula>"►"</formula>
    </cfRule>
    <cfRule type="cellIs" priority="51" operator="equal">
      <formula>"◄"</formula>
    </cfRule>
    <cfRule type="cellIs" dxfId="664" priority="49" operator="equal">
      <formula>"◄"</formula>
    </cfRule>
    <cfRule type="cellIs" dxfId="663" priority="50" operator="equal">
      <formula>"•"</formula>
    </cfRule>
  </conditionalFormatting>
  <conditionalFormatting sqref="N610">
    <cfRule type="cellIs" dxfId="662" priority="38" operator="equal">
      <formula>"•"</formula>
    </cfRule>
    <cfRule type="cellIs" dxfId="661" priority="37" operator="equal">
      <formula>"◄"</formula>
    </cfRule>
    <cfRule type="cellIs" priority="39" operator="equal">
      <formula>"◄"</formula>
    </cfRule>
    <cfRule type="cellIs" dxfId="660" priority="40" operator="equal">
      <formula>"►"</formula>
    </cfRule>
  </conditionalFormatting>
  <conditionalFormatting sqref="N613">
    <cfRule type="cellIs" dxfId="659" priority="457" operator="equal">
      <formula>"◄"</formula>
    </cfRule>
    <cfRule type="cellIs" dxfId="658" priority="460" operator="equal">
      <formula>"►"</formula>
    </cfRule>
    <cfRule type="cellIs" priority="459" operator="equal">
      <formula>"◄"</formula>
    </cfRule>
    <cfRule type="cellIs" dxfId="657" priority="458" operator="equal">
      <formula>"•"</formula>
    </cfRule>
  </conditionalFormatting>
  <conditionalFormatting sqref="N619">
    <cfRule type="cellIs" dxfId="656" priority="449" operator="equal">
      <formula>"◄"</formula>
    </cfRule>
    <cfRule type="cellIs" dxfId="655" priority="452" operator="equal">
      <formula>"►"</formula>
    </cfRule>
    <cfRule type="cellIs" priority="451" operator="equal">
      <formula>"◄"</formula>
    </cfRule>
    <cfRule type="cellIs" dxfId="654" priority="450" operator="equal">
      <formula>"•"</formula>
    </cfRule>
  </conditionalFormatting>
  <conditionalFormatting sqref="N624">
    <cfRule type="cellIs" dxfId="653" priority="444" operator="equal">
      <formula>"►"</formula>
    </cfRule>
    <cfRule type="cellIs" dxfId="652" priority="442" operator="equal">
      <formula>"•"</formula>
    </cfRule>
    <cfRule type="cellIs" dxfId="651" priority="441" operator="equal">
      <formula>"◄"</formula>
    </cfRule>
    <cfRule type="cellIs" priority="443" operator="equal">
      <formula>"◄"</formula>
    </cfRule>
  </conditionalFormatting>
  <conditionalFormatting sqref="N635">
    <cfRule type="cellIs" dxfId="650" priority="434" operator="equal">
      <formula>"•"</formula>
    </cfRule>
    <cfRule type="cellIs" dxfId="649" priority="436" operator="equal">
      <formula>"►"</formula>
    </cfRule>
    <cfRule type="cellIs" priority="435" operator="equal">
      <formula>"◄"</formula>
    </cfRule>
    <cfRule type="cellIs" dxfId="648" priority="433" operator="equal">
      <formula>"◄"</formula>
    </cfRule>
  </conditionalFormatting>
  <conditionalFormatting sqref="N643">
    <cfRule type="cellIs" dxfId="647" priority="425" operator="equal">
      <formula>"◄"</formula>
    </cfRule>
    <cfRule type="cellIs" dxfId="646" priority="426" operator="equal">
      <formula>"•"</formula>
    </cfRule>
    <cfRule type="cellIs" priority="427" operator="equal">
      <formula>"◄"</formula>
    </cfRule>
    <cfRule type="cellIs" dxfId="645" priority="428" operator="equal">
      <formula>"►"</formula>
    </cfRule>
  </conditionalFormatting>
  <conditionalFormatting sqref="N645">
    <cfRule type="cellIs" dxfId="644" priority="418" operator="equal">
      <formula>"•"</formula>
    </cfRule>
    <cfRule type="cellIs" dxfId="643" priority="417" operator="equal">
      <formula>"◄"</formula>
    </cfRule>
    <cfRule type="cellIs" dxfId="642" priority="420" operator="equal">
      <formula>"►"</formula>
    </cfRule>
    <cfRule type="cellIs" priority="419" operator="equal">
      <formula>"◄"</formula>
    </cfRule>
  </conditionalFormatting>
  <conditionalFormatting sqref="N649">
    <cfRule type="cellIs" dxfId="641" priority="412" operator="equal">
      <formula>"►"</formula>
    </cfRule>
    <cfRule type="cellIs" priority="411" operator="equal">
      <formula>"◄"</formula>
    </cfRule>
    <cfRule type="cellIs" dxfId="640" priority="410" operator="equal">
      <formula>"•"</formula>
    </cfRule>
    <cfRule type="cellIs" dxfId="639" priority="409" operator="equal">
      <formula>"◄"</formula>
    </cfRule>
  </conditionalFormatting>
  <conditionalFormatting sqref="N651">
    <cfRule type="cellIs" dxfId="638" priority="401" operator="equal">
      <formula>"◄"</formula>
    </cfRule>
    <cfRule type="cellIs" dxfId="637" priority="404" operator="equal">
      <formula>"►"</formula>
    </cfRule>
    <cfRule type="cellIs" priority="403" operator="equal">
      <formula>"◄"</formula>
    </cfRule>
    <cfRule type="cellIs" dxfId="636" priority="402" operator="equal">
      <formula>"•"</formula>
    </cfRule>
  </conditionalFormatting>
  <conditionalFormatting sqref="N656">
    <cfRule type="cellIs" dxfId="635" priority="396" operator="equal">
      <formula>"►"</formula>
    </cfRule>
    <cfRule type="cellIs" dxfId="634" priority="394" operator="equal">
      <formula>"•"</formula>
    </cfRule>
    <cfRule type="cellIs" priority="395" operator="equal">
      <formula>"◄"</formula>
    </cfRule>
    <cfRule type="cellIs" dxfId="633" priority="393" operator="equal">
      <formula>"◄"</formula>
    </cfRule>
  </conditionalFormatting>
  <conditionalFormatting sqref="N661">
    <cfRule type="cellIs" dxfId="632" priority="386" operator="equal">
      <formula>"•"</formula>
    </cfRule>
    <cfRule type="cellIs" priority="387" operator="equal">
      <formula>"◄"</formula>
    </cfRule>
    <cfRule type="cellIs" dxfId="631" priority="388" operator="equal">
      <formula>"►"</formula>
    </cfRule>
    <cfRule type="cellIs" dxfId="630" priority="385" operator="equal">
      <formula>"◄"</formula>
    </cfRule>
  </conditionalFormatting>
  <conditionalFormatting sqref="N665">
    <cfRule type="cellIs" dxfId="629" priority="378" operator="equal">
      <formula>"•"</formula>
    </cfRule>
    <cfRule type="cellIs" dxfId="628" priority="377" operator="equal">
      <formula>"◄"</formula>
    </cfRule>
    <cfRule type="cellIs" dxfId="627" priority="380" operator="equal">
      <formula>"►"</formula>
    </cfRule>
    <cfRule type="cellIs" priority="379" operator="equal">
      <formula>"◄"</formula>
    </cfRule>
  </conditionalFormatting>
  <conditionalFormatting sqref="N698">
    <cfRule type="cellIs" dxfId="626" priority="372" operator="equal">
      <formula>"►"</formula>
    </cfRule>
    <cfRule type="cellIs" dxfId="625" priority="369" operator="equal">
      <formula>"◄"</formula>
    </cfRule>
    <cfRule type="cellIs" priority="371" operator="equal">
      <formula>"◄"</formula>
    </cfRule>
    <cfRule type="cellIs" dxfId="624" priority="370" operator="equal">
      <formula>"•"</formula>
    </cfRule>
  </conditionalFormatting>
  <conditionalFormatting sqref="N708">
    <cfRule type="cellIs" dxfId="623" priority="80" operator="equal">
      <formula>"►"</formula>
    </cfRule>
    <cfRule type="cellIs" priority="79" operator="equal">
      <formula>"◄"</formula>
    </cfRule>
    <cfRule type="cellIs" dxfId="622" priority="78" operator="equal">
      <formula>"•"</formula>
    </cfRule>
    <cfRule type="cellIs" dxfId="621" priority="77" operator="equal">
      <formula>"◄"</formula>
    </cfRule>
  </conditionalFormatting>
  <conditionalFormatting sqref="N711">
    <cfRule type="cellIs" dxfId="620" priority="69" operator="equal">
      <formula>"◄"</formula>
    </cfRule>
    <cfRule type="cellIs" dxfId="619" priority="70" operator="equal">
      <formula>"•"</formula>
    </cfRule>
    <cfRule type="cellIs" priority="71" operator="equal">
      <formula>"◄"</formula>
    </cfRule>
    <cfRule type="cellIs" dxfId="618" priority="72" operator="equal">
      <formula>"►"</formula>
    </cfRule>
  </conditionalFormatting>
  <conditionalFormatting sqref="N719">
    <cfRule type="cellIs" dxfId="617" priority="61" operator="equal">
      <formula>"◄"</formula>
    </cfRule>
    <cfRule type="cellIs" dxfId="616" priority="62" operator="equal">
      <formula>"•"</formula>
    </cfRule>
    <cfRule type="cellIs" priority="63" operator="equal">
      <formula>"◄"</formula>
    </cfRule>
    <cfRule type="cellIs" dxfId="615" priority="64" operator="equal">
      <formula>"►"</formula>
    </cfRule>
  </conditionalFormatting>
  <conditionalFormatting sqref="R8">
    <cfRule type="cellIs" dxfId="614" priority="592" operator="equal">
      <formula>"►"</formula>
    </cfRule>
    <cfRule type="cellIs" dxfId="613" priority="589" operator="equal">
      <formula>"◄"</formula>
    </cfRule>
    <cfRule type="cellIs" dxfId="612" priority="590" operator="equal">
      <formula>"•"</formula>
    </cfRule>
    <cfRule type="cellIs" priority="591" operator="equal">
      <formula>"◄"</formula>
    </cfRule>
  </conditionalFormatting>
  <conditionalFormatting sqref="R26">
    <cfRule type="cellIs" dxfId="611" priority="581" operator="equal">
      <formula>"◄"</formula>
    </cfRule>
    <cfRule type="cellIs" dxfId="610" priority="582" operator="equal">
      <formula>"•"</formula>
    </cfRule>
    <cfRule type="cellIs" dxfId="609" priority="584" operator="equal">
      <formula>"►"</formula>
    </cfRule>
    <cfRule type="cellIs" priority="583" operator="equal">
      <formula>"◄"</formula>
    </cfRule>
  </conditionalFormatting>
  <conditionalFormatting sqref="R33">
    <cfRule type="cellIs" dxfId="608" priority="573" operator="equal">
      <formula>"◄"</formula>
    </cfRule>
    <cfRule type="cellIs" dxfId="607" priority="574" operator="equal">
      <formula>"•"</formula>
    </cfRule>
    <cfRule type="cellIs" priority="575" operator="equal">
      <formula>"◄"</formula>
    </cfRule>
    <cfRule type="cellIs" dxfId="606" priority="576" operator="equal">
      <formula>"►"</formula>
    </cfRule>
  </conditionalFormatting>
  <conditionalFormatting sqref="R58">
    <cfRule type="cellIs" dxfId="605" priority="357" operator="equal">
      <formula>"◄"</formula>
    </cfRule>
    <cfRule type="cellIs" dxfId="604" priority="358" operator="equal">
      <formula>"•"</formula>
    </cfRule>
    <cfRule type="cellIs" priority="359" operator="equal">
      <formula>"◄"</formula>
    </cfRule>
    <cfRule type="cellIs" dxfId="603" priority="360" operator="equal">
      <formula>"►"</formula>
    </cfRule>
  </conditionalFormatting>
  <conditionalFormatting sqref="R67">
    <cfRule type="cellIs" dxfId="602" priority="352" operator="equal">
      <formula>"►"</formula>
    </cfRule>
    <cfRule type="cellIs" priority="351" operator="equal">
      <formula>"◄"</formula>
    </cfRule>
    <cfRule type="cellIs" dxfId="601" priority="350" operator="equal">
      <formula>"•"</formula>
    </cfRule>
    <cfRule type="cellIs" dxfId="600" priority="349" operator="equal">
      <formula>"◄"</formula>
    </cfRule>
  </conditionalFormatting>
  <conditionalFormatting sqref="R91">
    <cfRule type="cellIs" dxfId="599" priority="342" operator="equal">
      <formula>"•"</formula>
    </cfRule>
    <cfRule type="cellIs" dxfId="598" priority="344" operator="equal">
      <formula>"►"</formula>
    </cfRule>
    <cfRule type="cellIs" priority="343" operator="equal">
      <formula>"◄"</formula>
    </cfRule>
    <cfRule type="cellIs" dxfId="597" priority="341" operator="equal">
      <formula>"◄"</formula>
    </cfRule>
  </conditionalFormatting>
  <conditionalFormatting sqref="R114">
    <cfRule type="cellIs" dxfId="596" priority="26" operator="equal">
      <formula>"•"</formula>
    </cfRule>
    <cfRule type="cellIs" dxfId="595" priority="25" operator="equal">
      <formula>"◄"</formula>
    </cfRule>
    <cfRule type="cellIs" dxfId="594" priority="28" operator="equal">
      <formula>"►"</formula>
    </cfRule>
    <cfRule type="cellIs" priority="27" operator="equal">
      <formula>"◄"</formula>
    </cfRule>
  </conditionalFormatting>
  <conditionalFormatting sqref="R133">
    <cfRule type="cellIs" dxfId="593" priority="22" operator="equal">
      <formula>"•"</formula>
    </cfRule>
    <cfRule type="cellIs" dxfId="592" priority="21" operator="equal">
      <formula>"◄"</formula>
    </cfRule>
    <cfRule type="cellIs" priority="23" operator="equal">
      <formula>"◄"</formula>
    </cfRule>
    <cfRule type="cellIs" dxfId="591" priority="24" operator="equal">
      <formula>"►"</formula>
    </cfRule>
  </conditionalFormatting>
  <conditionalFormatting sqref="R138">
    <cfRule type="cellIs" dxfId="590" priority="329" operator="equal">
      <formula>"◄"</formula>
    </cfRule>
    <cfRule type="cellIs" dxfId="589" priority="330" operator="equal">
      <formula>"•"</formula>
    </cfRule>
    <cfRule type="cellIs" priority="331" operator="equal">
      <formula>"◄"</formula>
    </cfRule>
    <cfRule type="cellIs" dxfId="588" priority="332" operator="equal">
      <formula>"►"</formula>
    </cfRule>
  </conditionalFormatting>
  <conditionalFormatting sqref="R164">
    <cfRule type="cellIs" dxfId="587" priority="324" operator="equal">
      <formula>"►"</formula>
    </cfRule>
    <cfRule type="cellIs" dxfId="586" priority="322" operator="equal">
      <formula>"•"</formula>
    </cfRule>
    <cfRule type="cellIs" priority="323" operator="equal">
      <formula>"◄"</formula>
    </cfRule>
    <cfRule type="cellIs" dxfId="585" priority="321" operator="equal">
      <formula>"◄"</formula>
    </cfRule>
  </conditionalFormatting>
  <conditionalFormatting sqref="R189">
    <cfRule type="cellIs" dxfId="584" priority="316" operator="equal">
      <formula>"►"</formula>
    </cfRule>
    <cfRule type="cellIs" dxfId="583" priority="314" operator="equal">
      <formula>"•"</formula>
    </cfRule>
    <cfRule type="cellIs" dxfId="582" priority="313" operator="equal">
      <formula>"◄"</formula>
    </cfRule>
    <cfRule type="cellIs" priority="315" operator="equal">
      <formula>"◄"</formula>
    </cfRule>
  </conditionalFormatting>
  <conditionalFormatting sqref="R220">
    <cfRule type="cellIs" priority="307" operator="equal">
      <formula>"◄"</formula>
    </cfRule>
    <cfRule type="cellIs" dxfId="581" priority="308" operator="equal">
      <formula>"►"</formula>
    </cfRule>
    <cfRule type="cellIs" dxfId="580" priority="306" operator="equal">
      <formula>"•"</formula>
    </cfRule>
    <cfRule type="cellIs" dxfId="579" priority="305" operator="equal">
      <formula>"◄"</formula>
    </cfRule>
  </conditionalFormatting>
  <conditionalFormatting sqref="R228">
    <cfRule type="cellIs" dxfId="578" priority="298" operator="equal">
      <formula>"•"</formula>
    </cfRule>
    <cfRule type="cellIs" dxfId="577" priority="300" operator="equal">
      <formula>"►"</formula>
    </cfRule>
    <cfRule type="cellIs" dxfId="576" priority="297" operator="equal">
      <formula>"◄"</formula>
    </cfRule>
    <cfRule type="cellIs" priority="299" operator="equal">
      <formula>"◄"</formula>
    </cfRule>
  </conditionalFormatting>
  <conditionalFormatting sqref="R240">
    <cfRule type="cellIs" dxfId="575" priority="292" operator="equal">
      <formula>"►"</formula>
    </cfRule>
    <cfRule type="cellIs" dxfId="574" priority="289" operator="equal">
      <formula>"◄"</formula>
    </cfRule>
    <cfRule type="cellIs" dxfId="573" priority="290" operator="equal">
      <formula>"•"</formula>
    </cfRule>
    <cfRule type="cellIs" priority="291" operator="equal">
      <formula>"◄"</formula>
    </cfRule>
  </conditionalFormatting>
  <conditionalFormatting sqref="R268">
    <cfRule type="cellIs" dxfId="572" priority="281" operator="equal">
      <formula>"◄"</formula>
    </cfRule>
    <cfRule type="cellIs" dxfId="571" priority="282" operator="equal">
      <formula>"•"</formula>
    </cfRule>
    <cfRule type="cellIs" priority="283" operator="equal">
      <formula>"◄"</formula>
    </cfRule>
    <cfRule type="cellIs" dxfId="570" priority="284" operator="equal">
      <formula>"►"</formula>
    </cfRule>
  </conditionalFormatting>
  <conditionalFormatting sqref="R271">
    <cfRule type="cellIs" dxfId="569" priority="276" operator="equal">
      <formula>"►"</formula>
    </cfRule>
    <cfRule type="cellIs" priority="275" operator="equal">
      <formula>"◄"</formula>
    </cfRule>
    <cfRule type="cellIs" dxfId="568" priority="274" operator="equal">
      <formula>"•"</formula>
    </cfRule>
    <cfRule type="cellIs" dxfId="567" priority="273" operator="equal">
      <formula>"◄"</formula>
    </cfRule>
  </conditionalFormatting>
  <conditionalFormatting sqref="R278">
    <cfRule type="cellIs" dxfId="566" priority="268" operator="equal">
      <formula>"►"</formula>
    </cfRule>
    <cfRule type="cellIs" priority="267" operator="equal">
      <formula>"◄"</formula>
    </cfRule>
    <cfRule type="cellIs" dxfId="565" priority="266" operator="equal">
      <formula>"•"</formula>
    </cfRule>
    <cfRule type="cellIs" dxfId="564" priority="265" operator="equal">
      <formula>"◄"</formula>
    </cfRule>
  </conditionalFormatting>
  <conditionalFormatting sqref="R280">
    <cfRule type="cellIs" dxfId="563" priority="260" operator="equal">
      <formula>"►"</formula>
    </cfRule>
    <cfRule type="cellIs" priority="259" operator="equal">
      <formula>"◄"</formula>
    </cfRule>
    <cfRule type="cellIs" dxfId="562" priority="258" operator="equal">
      <formula>"•"</formula>
    </cfRule>
    <cfRule type="cellIs" dxfId="561" priority="257" operator="equal">
      <formula>"◄"</formula>
    </cfRule>
  </conditionalFormatting>
  <conditionalFormatting sqref="R284">
    <cfRule type="cellIs" dxfId="560" priority="252" operator="equal">
      <formula>"►"</formula>
    </cfRule>
    <cfRule type="cellIs" priority="251" operator="equal">
      <formula>"◄"</formula>
    </cfRule>
    <cfRule type="cellIs" dxfId="559" priority="250" operator="equal">
      <formula>"•"</formula>
    </cfRule>
    <cfRule type="cellIs" dxfId="558" priority="249" operator="equal">
      <formula>"◄"</formula>
    </cfRule>
  </conditionalFormatting>
  <conditionalFormatting sqref="R295">
    <cfRule type="cellIs" priority="11" operator="equal">
      <formula>"◄"</formula>
    </cfRule>
    <cfRule type="cellIs" dxfId="557" priority="12" operator="equal">
      <formula>"►"</formula>
    </cfRule>
    <cfRule type="cellIs" dxfId="556" priority="10" operator="equal">
      <formula>"•"</formula>
    </cfRule>
    <cfRule type="cellIs" dxfId="555" priority="9" operator="equal">
      <formula>"◄"</formula>
    </cfRule>
  </conditionalFormatting>
  <conditionalFormatting sqref="R311">
    <cfRule type="cellIs" dxfId="554" priority="244" operator="equal">
      <formula>"►"</formula>
    </cfRule>
    <cfRule type="cellIs" priority="243" operator="equal">
      <formula>"◄"</formula>
    </cfRule>
    <cfRule type="cellIs" dxfId="553" priority="242" operator="equal">
      <formula>"•"</formula>
    </cfRule>
    <cfRule type="cellIs" dxfId="552" priority="241" operator="equal">
      <formula>"◄"</formula>
    </cfRule>
  </conditionalFormatting>
  <conditionalFormatting sqref="R320">
    <cfRule type="cellIs" dxfId="551" priority="236" operator="equal">
      <formula>"►"</formula>
    </cfRule>
    <cfRule type="cellIs" priority="235" operator="equal">
      <formula>"◄"</formula>
    </cfRule>
    <cfRule type="cellIs" dxfId="550" priority="234" operator="equal">
      <formula>"•"</formula>
    </cfRule>
    <cfRule type="cellIs" dxfId="549" priority="233" operator="equal">
      <formula>"◄"</formula>
    </cfRule>
  </conditionalFormatting>
  <conditionalFormatting sqref="R326">
    <cfRule type="cellIs" dxfId="548" priority="228" operator="equal">
      <formula>"►"</formula>
    </cfRule>
    <cfRule type="cellIs" dxfId="547" priority="226" operator="equal">
      <formula>"•"</formula>
    </cfRule>
    <cfRule type="cellIs" priority="227" operator="equal">
      <formula>"◄"</formula>
    </cfRule>
    <cfRule type="cellIs" dxfId="546" priority="225" operator="equal">
      <formula>"◄"</formula>
    </cfRule>
  </conditionalFormatting>
  <conditionalFormatting sqref="R328">
    <cfRule type="cellIs" dxfId="545" priority="220" operator="equal">
      <formula>"►"</formula>
    </cfRule>
    <cfRule type="cellIs" priority="219" operator="equal">
      <formula>"◄"</formula>
    </cfRule>
    <cfRule type="cellIs" dxfId="544" priority="217" operator="equal">
      <formula>"◄"</formula>
    </cfRule>
    <cfRule type="cellIs" dxfId="543" priority="218" operator="equal">
      <formula>"•"</formula>
    </cfRule>
  </conditionalFormatting>
  <conditionalFormatting sqref="R331">
    <cfRule type="cellIs" dxfId="542" priority="209" operator="equal">
      <formula>"◄"</formula>
    </cfRule>
    <cfRule type="cellIs" priority="211" operator="equal">
      <formula>"◄"</formula>
    </cfRule>
    <cfRule type="cellIs" dxfId="541" priority="210" operator="equal">
      <formula>"•"</formula>
    </cfRule>
    <cfRule type="cellIs" dxfId="540" priority="212" operator="equal">
      <formula>"►"</formula>
    </cfRule>
  </conditionalFormatting>
  <conditionalFormatting sqref="R342">
    <cfRule type="cellIs" dxfId="539" priority="1" operator="equal">
      <formula>"◄"</formula>
    </cfRule>
    <cfRule type="cellIs" dxfId="538" priority="4" operator="equal">
      <formula>"►"</formula>
    </cfRule>
    <cfRule type="cellIs" priority="3" operator="equal">
      <formula>"◄"</formula>
    </cfRule>
    <cfRule type="cellIs" dxfId="537" priority="2" operator="equal">
      <formula>"•"</formula>
    </cfRule>
  </conditionalFormatting>
  <conditionalFormatting sqref="R358">
    <cfRule type="cellIs" dxfId="536" priority="202" operator="equal">
      <formula>"•"</formula>
    </cfRule>
    <cfRule type="cellIs" dxfId="535" priority="204" operator="equal">
      <formula>"►"</formula>
    </cfRule>
    <cfRule type="cellIs" priority="203" operator="equal">
      <formula>"◄"</formula>
    </cfRule>
    <cfRule type="cellIs" dxfId="534" priority="201" operator="equal">
      <formula>"◄"</formula>
    </cfRule>
  </conditionalFormatting>
  <conditionalFormatting sqref="R383">
    <cfRule type="cellIs" dxfId="533" priority="194" operator="equal">
      <formula>"•"</formula>
    </cfRule>
    <cfRule type="cellIs" priority="195" operator="equal">
      <formula>"◄"</formula>
    </cfRule>
    <cfRule type="cellIs" dxfId="532" priority="196" operator="equal">
      <formula>"►"</formula>
    </cfRule>
    <cfRule type="cellIs" dxfId="531" priority="193" operator="equal">
      <formula>"◄"</formula>
    </cfRule>
  </conditionalFormatting>
  <conditionalFormatting sqref="R387">
    <cfRule type="cellIs" dxfId="530" priority="185" operator="equal">
      <formula>"◄"</formula>
    </cfRule>
    <cfRule type="cellIs" dxfId="529" priority="188" operator="equal">
      <formula>"►"</formula>
    </cfRule>
    <cfRule type="cellIs" priority="187" operator="equal">
      <formula>"◄"</formula>
    </cfRule>
    <cfRule type="cellIs" dxfId="528" priority="186" operator="equal">
      <formula>"•"</formula>
    </cfRule>
  </conditionalFormatting>
  <conditionalFormatting sqref="R389">
    <cfRule type="cellIs" dxfId="527" priority="177" operator="equal">
      <formula>"◄"</formula>
    </cfRule>
    <cfRule type="cellIs" dxfId="526" priority="180" operator="equal">
      <formula>"►"</formula>
    </cfRule>
    <cfRule type="cellIs" priority="179" operator="equal">
      <formula>"◄"</formula>
    </cfRule>
    <cfRule type="cellIs" dxfId="525" priority="178" operator="equal">
      <formula>"•"</formula>
    </cfRule>
  </conditionalFormatting>
  <conditionalFormatting sqref="R422">
    <cfRule type="cellIs" priority="171" operator="equal">
      <formula>"◄"</formula>
    </cfRule>
    <cfRule type="cellIs" dxfId="524" priority="170" operator="equal">
      <formula>"•"</formula>
    </cfRule>
    <cfRule type="cellIs" dxfId="523" priority="169" operator="equal">
      <formula>"◄"</formula>
    </cfRule>
    <cfRule type="cellIs" dxfId="522" priority="172" operator="equal">
      <formula>"►"</formula>
    </cfRule>
  </conditionalFormatting>
  <conditionalFormatting sqref="R431">
    <cfRule type="cellIs" dxfId="521" priority="164" operator="equal">
      <formula>"►"</formula>
    </cfRule>
    <cfRule type="cellIs" priority="163" operator="equal">
      <formula>"◄"</formula>
    </cfRule>
    <cfRule type="cellIs" dxfId="520" priority="162" operator="equal">
      <formula>"•"</formula>
    </cfRule>
    <cfRule type="cellIs" dxfId="519" priority="161" operator="equal">
      <formula>"◄"</formula>
    </cfRule>
  </conditionalFormatting>
  <conditionalFormatting sqref="R435">
    <cfRule type="cellIs" dxfId="518" priority="156" operator="equal">
      <formula>"►"</formula>
    </cfRule>
    <cfRule type="cellIs" priority="155" operator="equal">
      <formula>"◄"</formula>
    </cfRule>
    <cfRule type="cellIs" dxfId="517" priority="154" operator="equal">
      <formula>"•"</formula>
    </cfRule>
    <cfRule type="cellIs" dxfId="516" priority="153" operator="equal">
      <formula>"◄"</formula>
    </cfRule>
  </conditionalFormatting>
  <conditionalFormatting sqref="R437">
    <cfRule type="cellIs" priority="147" operator="equal">
      <formula>"◄"</formula>
    </cfRule>
    <cfRule type="cellIs" dxfId="515" priority="148" operator="equal">
      <formula>"►"</formula>
    </cfRule>
    <cfRule type="cellIs" dxfId="514" priority="145" operator="equal">
      <formula>"◄"</formula>
    </cfRule>
    <cfRule type="cellIs" dxfId="513" priority="146" operator="equal">
      <formula>"•"</formula>
    </cfRule>
  </conditionalFormatting>
  <conditionalFormatting sqref="R441">
    <cfRule type="cellIs" dxfId="512" priority="565" operator="equal">
      <formula>"◄"</formula>
    </cfRule>
    <cfRule type="cellIs" dxfId="511" priority="568" operator="equal">
      <formula>"►"</formula>
    </cfRule>
    <cfRule type="cellIs" priority="567" operator="equal">
      <formula>"◄"</formula>
    </cfRule>
    <cfRule type="cellIs" dxfId="510" priority="566" operator="equal">
      <formula>"•"</formula>
    </cfRule>
  </conditionalFormatting>
  <conditionalFormatting sqref="R446">
    <cfRule type="cellIs" dxfId="509" priority="560" operator="equal">
      <formula>"►"</formula>
    </cfRule>
    <cfRule type="cellIs" dxfId="508" priority="557" operator="equal">
      <formula>"◄"</formula>
    </cfRule>
    <cfRule type="cellIs" dxfId="507" priority="558" operator="equal">
      <formula>"•"</formula>
    </cfRule>
    <cfRule type="cellIs" priority="559" operator="equal">
      <formula>"◄"</formula>
    </cfRule>
  </conditionalFormatting>
  <conditionalFormatting sqref="R450">
    <cfRule type="cellIs" dxfId="506" priority="552" operator="equal">
      <formula>"►"</formula>
    </cfRule>
    <cfRule type="cellIs" priority="551" operator="equal">
      <formula>"◄"</formula>
    </cfRule>
    <cfRule type="cellIs" dxfId="505" priority="550" operator="equal">
      <formula>"•"</formula>
    </cfRule>
    <cfRule type="cellIs" dxfId="504" priority="549" operator="equal">
      <formula>"◄"</formula>
    </cfRule>
  </conditionalFormatting>
  <conditionalFormatting sqref="R470">
    <cfRule type="cellIs" priority="543" operator="equal">
      <formula>"◄"</formula>
    </cfRule>
    <cfRule type="cellIs" dxfId="503" priority="542" operator="equal">
      <formula>"•"</formula>
    </cfRule>
    <cfRule type="cellIs" dxfId="502" priority="541" operator="equal">
      <formula>"◄"</formula>
    </cfRule>
    <cfRule type="cellIs" dxfId="501" priority="544" operator="equal">
      <formula>"►"</formula>
    </cfRule>
  </conditionalFormatting>
  <conditionalFormatting sqref="R479">
    <cfRule type="cellIs" dxfId="500" priority="533" operator="equal">
      <formula>"◄"</formula>
    </cfRule>
    <cfRule type="cellIs" dxfId="499" priority="536" operator="equal">
      <formula>"►"</formula>
    </cfRule>
    <cfRule type="cellIs" priority="535" operator="equal">
      <formula>"◄"</formula>
    </cfRule>
    <cfRule type="cellIs" dxfId="498" priority="534" operator="equal">
      <formula>"•"</formula>
    </cfRule>
  </conditionalFormatting>
  <conditionalFormatting sqref="R481">
    <cfRule type="cellIs" priority="527" operator="equal">
      <formula>"◄"</formula>
    </cfRule>
    <cfRule type="cellIs" dxfId="497" priority="526" operator="equal">
      <formula>"•"</formula>
    </cfRule>
    <cfRule type="cellIs" dxfId="496" priority="525" operator="equal">
      <formula>"◄"</formula>
    </cfRule>
    <cfRule type="cellIs" dxfId="495" priority="528" operator="equal">
      <formula>"►"</formula>
    </cfRule>
  </conditionalFormatting>
  <conditionalFormatting sqref="R485">
    <cfRule type="cellIs" priority="519" operator="equal">
      <formula>"◄"</formula>
    </cfRule>
    <cfRule type="cellIs" dxfId="494" priority="520" operator="equal">
      <formula>"►"</formula>
    </cfRule>
    <cfRule type="cellIs" dxfId="493" priority="518" operator="equal">
      <formula>"•"</formula>
    </cfRule>
    <cfRule type="cellIs" dxfId="492" priority="517" operator="equal">
      <formula>"◄"</formula>
    </cfRule>
  </conditionalFormatting>
  <conditionalFormatting sqref="R488">
    <cfRule type="cellIs" dxfId="491" priority="509" operator="equal">
      <formula>"◄"</formula>
    </cfRule>
    <cfRule type="cellIs" priority="511" operator="equal">
      <formula>"◄"</formula>
    </cfRule>
    <cfRule type="cellIs" dxfId="490" priority="512" operator="equal">
      <formula>"►"</formula>
    </cfRule>
    <cfRule type="cellIs" dxfId="489" priority="510" operator="equal">
      <formula>"•"</formula>
    </cfRule>
  </conditionalFormatting>
  <conditionalFormatting sqref="R512">
    <cfRule type="cellIs" dxfId="488" priority="504" operator="equal">
      <formula>"►"</formula>
    </cfRule>
    <cfRule type="cellIs" priority="503" operator="equal">
      <formula>"◄"</formula>
    </cfRule>
    <cfRule type="cellIs" dxfId="487" priority="501" operator="equal">
      <formula>"◄"</formula>
    </cfRule>
    <cfRule type="cellIs" dxfId="486" priority="502" operator="equal">
      <formula>"•"</formula>
    </cfRule>
  </conditionalFormatting>
  <conditionalFormatting sqref="R516">
    <cfRule type="cellIs" dxfId="485" priority="493" operator="equal">
      <formula>"◄"</formula>
    </cfRule>
    <cfRule type="cellIs" priority="495" operator="equal">
      <formula>"◄"</formula>
    </cfRule>
    <cfRule type="cellIs" dxfId="484" priority="496" operator="equal">
      <formula>"►"</formula>
    </cfRule>
    <cfRule type="cellIs" dxfId="483" priority="494" operator="equal">
      <formula>"•"</formula>
    </cfRule>
  </conditionalFormatting>
  <conditionalFormatting sqref="R520">
    <cfRule type="cellIs" dxfId="482" priority="485" operator="equal">
      <formula>"◄"</formula>
    </cfRule>
    <cfRule type="cellIs" dxfId="481" priority="486" operator="equal">
      <formula>"•"</formula>
    </cfRule>
    <cfRule type="cellIs" priority="487" operator="equal">
      <formula>"◄"</formula>
    </cfRule>
    <cfRule type="cellIs" dxfId="480" priority="488" operator="equal">
      <formula>"►"</formula>
    </cfRule>
  </conditionalFormatting>
  <conditionalFormatting sqref="R524">
    <cfRule type="cellIs" dxfId="479" priority="477" operator="equal">
      <formula>"◄"</formula>
    </cfRule>
    <cfRule type="cellIs" dxfId="478" priority="478" operator="equal">
      <formula>"•"</formula>
    </cfRule>
    <cfRule type="cellIs" priority="479" operator="equal">
      <formula>"◄"</formula>
    </cfRule>
    <cfRule type="cellIs" dxfId="477" priority="480" operator="equal">
      <formula>"►"</formula>
    </cfRule>
  </conditionalFormatting>
  <conditionalFormatting sqref="R527">
    <cfRule type="cellIs" dxfId="476" priority="470" operator="equal">
      <formula>"•"</formula>
    </cfRule>
    <cfRule type="cellIs" dxfId="475" priority="472" operator="equal">
      <formula>"►"</formula>
    </cfRule>
    <cfRule type="cellIs" priority="471" operator="equal">
      <formula>"◄"</formula>
    </cfRule>
    <cfRule type="cellIs" dxfId="474" priority="469" operator="equal">
      <formula>"◄"</formula>
    </cfRule>
  </conditionalFormatting>
  <conditionalFormatting sqref="R529">
    <cfRule type="cellIs" dxfId="473" priority="137" operator="equal">
      <formula>"◄"</formula>
    </cfRule>
    <cfRule type="cellIs" dxfId="472" priority="138" operator="equal">
      <formula>"•"</formula>
    </cfRule>
    <cfRule type="cellIs" priority="139" operator="equal">
      <formula>"◄"</formula>
    </cfRule>
    <cfRule type="cellIs" dxfId="471" priority="140" operator="equal">
      <formula>"►"</formula>
    </cfRule>
  </conditionalFormatting>
  <conditionalFormatting sqref="R531">
    <cfRule type="cellIs" dxfId="470" priority="132" operator="equal">
      <formula>"►"</formula>
    </cfRule>
    <cfRule type="cellIs" dxfId="469" priority="130" operator="equal">
      <formula>"•"</formula>
    </cfRule>
    <cfRule type="cellIs" dxfId="468" priority="129" operator="equal">
      <formula>"◄"</formula>
    </cfRule>
    <cfRule type="cellIs" priority="131" operator="equal">
      <formula>"◄"</formula>
    </cfRule>
  </conditionalFormatting>
  <conditionalFormatting sqref="R533">
    <cfRule type="cellIs" dxfId="467" priority="122" operator="equal">
      <formula>"•"</formula>
    </cfRule>
    <cfRule type="cellIs" dxfId="466" priority="124" operator="equal">
      <formula>"►"</formula>
    </cfRule>
    <cfRule type="cellIs" priority="123" operator="equal">
      <formula>"◄"</formula>
    </cfRule>
    <cfRule type="cellIs" dxfId="465" priority="121" operator="equal">
      <formula>"◄"</formula>
    </cfRule>
  </conditionalFormatting>
  <conditionalFormatting sqref="R538">
    <cfRule type="cellIs" dxfId="464" priority="116" operator="equal">
      <formula>"►"</formula>
    </cfRule>
    <cfRule type="cellIs" priority="115" operator="equal">
      <formula>"◄"</formula>
    </cfRule>
    <cfRule type="cellIs" dxfId="463" priority="114" operator="equal">
      <formula>"•"</formula>
    </cfRule>
    <cfRule type="cellIs" dxfId="462" priority="113" operator="equal">
      <formula>"◄"</formula>
    </cfRule>
  </conditionalFormatting>
  <conditionalFormatting sqref="R540">
    <cfRule type="cellIs" priority="107" operator="equal">
      <formula>"◄"</formula>
    </cfRule>
    <cfRule type="cellIs" dxfId="461" priority="106" operator="equal">
      <formula>"•"</formula>
    </cfRule>
    <cfRule type="cellIs" dxfId="460" priority="105" operator="equal">
      <formula>"◄"</formula>
    </cfRule>
    <cfRule type="cellIs" dxfId="459" priority="108" operator="equal">
      <formula>"►"</formula>
    </cfRule>
  </conditionalFormatting>
  <conditionalFormatting sqref="R542">
    <cfRule type="cellIs" dxfId="458" priority="98" operator="equal">
      <formula>"•"</formula>
    </cfRule>
    <cfRule type="cellIs" dxfId="457" priority="100" operator="equal">
      <formula>"►"</formula>
    </cfRule>
    <cfRule type="cellIs" dxfId="456" priority="97" operator="equal">
      <formula>"◄"</formula>
    </cfRule>
    <cfRule type="cellIs" priority="99" operator="equal">
      <formula>"◄"</formula>
    </cfRule>
  </conditionalFormatting>
  <conditionalFormatting sqref="R544">
    <cfRule type="cellIs" dxfId="455" priority="89" operator="equal">
      <formula>"◄"</formula>
    </cfRule>
    <cfRule type="cellIs" priority="91" operator="equal">
      <formula>"◄"</formula>
    </cfRule>
    <cfRule type="cellIs" dxfId="454" priority="92" operator="equal">
      <formula>"►"</formula>
    </cfRule>
    <cfRule type="cellIs" dxfId="453" priority="90" operator="equal">
      <formula>"•"</formula>
    </cfRule>
  </conditionalFormatting>
  <conditionalFormatting sqref="R546">
    <cfRule type="cellIs" dxfId="452" priority="81" operator="equal">
      <formula>"◄"</formula>
    </cfRule>
    <cfRule type="cellIs" dxfId="451" priority="82" operator="equal">
      <formula>"•"</formula>
    </cfRule>
    <cfRule type="cellIs" priority="83" operator="equal">
      <formula>"◄"</formula>
    </cfRule>
    <cfRule type="cellIs" dxfId="450" priority="84" operator="equal">
      <formula>"►"</formula>
    </cfRule>
  </conditionalFormatting>
  <conditionalFormatting sqref="R548:R549">
    <cfRule type="cellIs" priority="463" operator="equal">
      <formula>"◄"</formula>
    </cfRule>
    <cfRule type="cellIs" dxfId="449" priority="461" operator="equal">
      <formula>"◄"</formula>
    </cfRule>
    <cfRule type="cellIs" dxfId="448" priority="462" operator="equal">
      <formula>"•"</formula>
    </cfRule>
    <cfRule type="cellIs" dxfId="447" priority="464" operator="equal">
      <formula>"►"</formula>
    </cfRule>
  </conditionalFormatting>
  <conditionalFormatting sqref="R572:R573">
    <cfRule type="cellIs" dxfId="446" priority="42" operator="equal">
      <formula>"•"</formula>
    </cfRule>
    <cfRule type="cellIs" priority="43" operator="equal">
      <formula>"◄"</formula>
    </cfRule>
    <cfRule type="cellIs" dxfId="445" priority="44" operator="equal">
      <formula>"►"</formula>
    </cfRule>
    <cfRule type="cellIs" dxfId="444" priority="41" operator="equal">
      <formula>"◄"</formula>
    </cfRule>
  </conditionalFormatting>
  <conditionalFormatting sqref="R595">
    <cfRule type="cellIs" dxfId="443" priority="45" operator="equal">
      <formula>"◄"</formula>
    </cfRule>
    <cfRule type="cellIs" dxfId="442" priority="46" operator="equal">
      <formula>"•"</formula>
    </cfRule>
    <cfRule type="cellIs" priority="47" operator="equal">
      <formula>"◄"</formula>
    </cfRule>
    <cfRule type="cellIs" dxfId="441" priority="48" operator="equal">
      <formula>"►"</formula>
    </cfRule>
  </conditionalFormatting>
  <conditionalFormatting sqref="R610">
    <cfRule type="cellIs" dxfId="440" priority="36" operator="equal">
      <formula>"►"</formula>
    </cfRule>
    <cfRule type="cellIs" priority="35" operator="equal">
      <formula>"◄"</formula>
    </cfRule>
    <cfRule type="cellIs" dxfId="439" priority="34" operator="equal">
      <formula>"•"</formula>
    </cfRule>
    <cfRule type="cellIs" dxfId="438" priority="33" operator="equal">
      <formula>"◄"</formula>
    </cfRule>
  </conditionalFormatting>
  <conditionalFormatting sqref="R613">
    <cfRule type="cellIs" dxfId="437" priority="453" operator="equal">
      <formula>"◄"</formula>
    </cfRule>
    <cfRule type="cellIs" dxfId="436" priority="454" operator="equal">
      <formula>"•"</formula>
    </cfRule>
    <cfRule type="cellIs" priority="455" operator="equal">
      <formula>"◄"</formula>
    </cfRule>
    <cfRule type="cellIs" dxfId="435" priority="456" operator="equal">
      <formula>"►"</formula>
    </cfRule>
  </conditionalFormatting>
  <conditionalFormatting sqref="R619">
    <cfRule type="cellIs" dxfId="434" priority="448" operator="equal">
      <formula>"►"</formula>
    </cfRule>
    <cfRule type="cellIs" dxfId="433" priority="446" operator="equal">
      <formula>"•"</formula>
    </cfRule>
    <cfRule type="cellIs" priority="447" operator="equal">
      <formula>"◄"</formula>
    </cfRule>
    <cfRule type="cellIs" dxfId="432" priority="445" operator="equal">
      <formula>"◄"</formula>
    </cfRule>
  </conditionalFormatting>
  <conditionalFormatting sqref="R624">
    <cfRule type="cellIs" dxfId="431" priority="440" operator="equal">
      <formula>"►"</formula>
    </cfRule>
    <cfRule type="cellIs" priority="439" operator="equal">
      <formula>"◄"</formula>
    </cfRule>
    <cfRule type="cellIs" dxfId="430" priority="438" operator="equal">
      <formula>"•"</formula>
    </cfRule>
    <cfRule type="cellIs" dxfId="429" priority="437" operator="equal">
      <formula>"◄"</formula>
    </cfRule>
  </conditionalFormatting>
  <conditionalFormatting sqref="R635">
    <cfRule type="cellIs" dxfId="428" priority="429" operator="equal">
      <formula>"◄"</formula>
    </cfRule>
    <cfRule type="cellIs" dxfId="427" priority="430" operator="equal">
      <formula>"•"</formula>
    </cfRule>
    <cfRule type="cellIs" dxfId="426" priority="432" operator="equal">
      <formula>"►"</formula>
    </cfRule>
    <cfRule type="cellIs" priority="431" operator="equal">
      <formula>"◄"</formula>
    </cfRule>
  </conditionalFormatting>
  <conditionalFormatting sqref="R643">
    <cfRule type="cellIs" dxfId="425" priority="421" operator="equal">
      <formula>"◄"</formula>
    </cfRule>
    <cfRule type="cellIs" dxfId="424" priority="422" operator="equal">
      <formula>"•"</formula>
    </cfRule>
    <cfRule type="cellIs" priority="423" operator="equal">
      <formula>"◄"</formula>
    </cfRule>
    <cfRule type="cellIs" dxfId="423" priority="424" operator="equal">
      <formula>"►"</formula>
    </cfRule>
  </conditionalFormatting>
  <conditionalFormatting sqref="R645">
    <cfRule type="cellIs" dxfId="422" priority="414" operator="equal">
      <formula>"•"</formula>
    </cfRule>
    <cfRule type="cellIs" dxfId="421" priority="416" operator="equal">
      <formula>"►"</formula>
    </cfRule>
    <cfRule type="cellIs" priority="415" operator="equal">
      <formula>"◄"</formula>
    </cfRule>
    <cfRule type="cellIs" dxfId="420" priority="413" operator="equal">
      <formula>"◄"</formula>
    </cfRule>
  </conditionalFormatting>
  <conditionalFormatting sqref="R649">
    <cfRule type="cellIs" dxfId="419" priority="408" operator="equal">
      <formula>"►"</formula>
    </cfRule>
    <cfRule type="cellIs" dxfId="418" priority="405" operator="equal">
      <formula>"◄"</formula>
    </cfRule>
    <cfRule type="cellIs" priority="407" operator="equal">
      <formula>"◄"</formula>
    </cfRule>
    <cfRule type="cellIs" dxfId="417" priority="406" operator="equal">
      <formula>"•"</formula>
    </cfRule>
  </conditionalFormatting>
  <conditionalFormatting sqref="R651">
    <cfRule type="cellIs" dxfId="416" priority="397" operator="equal">
      <formula>"◄"</formula>
    </cfRule>
    <cfRule type="cellIs" dxfId="415" priority="400" operator="equal">
      <formula>"►"</formula>
    </cfRule>
    <cfRule type="cellIs" priority="399" operator="equal">
      <formula>"◄"</formula>
    </cfRule>
    <cfRule type="cellIs" dxfId="414" priority="398" operator="equal">
      <formula>"•"</formula>
    </cfRule>
  </conditionalFormatting>
  <conditionalFormatting sqref="R656">
    <cfRule type="cellIs" dxfId="413" priority="389" operator="equal">
      <formula>"◄"</formula>
    </cfRule>
    <cfRule type="cellIs" dxfId="412" priority="392" operator="equal">
      <formula>"►"</formula>
    </cfRule>
    <cfRule type="cellIs" priority="391" operator="equal">
      <formula>"◄"</formula>
    </cfRule>
    <cfRule type="cellIs" dxfId="411" priority="390" operator="equal">
      <formula>"•"</formula>
    </cfRule>
  </conditionalFormatting>
  <conditionalFormatting sqref="R661">
    <cfRule type="cellIs" dxfId="410" priority="384" operator="equal">
      <formula>"►"</formula>
    </cfRule>
    <cfRule type="cellIs" priority="383" operator="equal">
      <formula>"◄"</formula>
    </cfRule>
    <cfRule type="cellIs" dxfId="409" priority="382" operator="equal">
      <formula>"•"</formula>
    </cfRule>
    <cfRule type="cellIs" dxfId="408" priority="381" operator="equal">
      <formula>"◄"</formula>
    </cfRule>
  </conditionalFormatting>
  <conditionalFormatting sqref="R665">
    <cfRule type="cellIs" dxfId="407" priority="376" operator="equal">
      <formula>"►"</formula>
    </cfRule>
    <cfRule type="cellIs" priority="375" operator="equal">
      <formula>"◄"</formula>
    </cfRule>
    <cfRule type="cellIs" dxfId="406" priority="373" operator="equal">
      <formula>"◄"</formula>
    </cfRule>
    <cfRule type="cellIs" dxfId="405" priority="374" operator="equal">
      <formula>"•"</formula>
    </cfRule>
  </conditionalFormatting>
  <conditionalFormatting sqref="R698">
    <cfRule type="cellIs" dxfId="404" priority="368" operator="equal">
      <formula>"►"</formula>
    </cfRule>
    <cfRule type="cellIs" priority="367" operator="equal">
      <formula>"◄"</formula>
    </cfRule>
    <cfRule type="cellIs" dxfId="403" priority="365" operator="equal">
      <formula>"◄"</formula>
    </cfRule>
    <cfRule type="cellIs" dxfId="402" priority="366" operator="equal">
      <formula>"•"</formula>
    </cfRule>
  </conditionalFormatting>
  <conditionalFormatting sqref="R708">
    <cfRule type="cellIs" priority="75" operator="equal">
      <formula>"◄"</formula>
    </cfRule>
    <cfRule type="cellIs" dxfId="401" priority="73" operator="equal">
      <formula>"◄"</formula>
    </cfRule>
    <cfRule type="cellIs" dxfId="400" priority="76" operator="equal">
      <formula>"►"</formula>
    </cfRule>
    <cfRule type="cellIs" dxfId="399" priority="74" operator="equal">
      <formula>"•"</formula>
    </cfRule>
  </conditionalFormatting>
  <conditionalFormatting sqref="R711">
    <cfRule type="cellIs" dxfId="398" priority="66" operator="equal">
      <formula>"•"</formula>
    </cfRule>
    <cfRule type="cellIs" dxfId="397" priority="68" operator="equal">
      <formula>"►"</formula>
    </cfRule>
    <cfRule type="cellIs" dxfId="396" priority="65" operator="equal">
      <formula>"◄"</formula>
    </cfRule>
    <cfRule type="cellIs" priority="67" operator="equal">
      <formula>"◄"</formula>
    </cfRule>
  </conditionalFormatting>
  <conditionalFormatting sqref="R719">
    <cfRule type="cellIs" dxfId="395" priority="58" operator="equal">
      <formula>"•"</formula>
    </cfRule>
    <cfRule type="cellIs" priority="59" operator="equal">
      <formula>"◄"</formula>
    </cfRule>
    <cfRule type="cellIs" dxfId="394" priority="57" operator="equal">
      <formula>"◄"</formula>
    </cfRule>
    <cfRule type="cellIs" dxfId="393" priority="60" operator="equal">
      <formula>"►"</formula>
    </cfRule>
  </conditionalFormatting>
  <hyperlinks>
    <hyperlink ref="I4" location="'timbres manquants'!A1" display="'timbres manquants'!A1" xr:uid="{8D03C5E3-56FA-4CEC-A9FF-3130994F63DA}"/>
  </hyperlinks>
  <printOptions horizontalCentered="1"/>
  <pageMargins left="0" right="0" top="0.31496062992125984" bottom="0" header="0" footer="0"/>
  <pageSetup paperSize="9" scale="69" orientation="landscape" horizontalDpi="4294967292" r:id="rId1"/>
  <headerFooter>
    <oddHeader>&amp;L    &amp;A&amp;C&amp;P van &amp;N&amp;R&amp;G</oddHeader>
    <oddFooter>&amp;R&amp;G</oddFooter>
  </headerFooter>
  <rowBreaks count="12" manualBreakCount="12">
    <brk id="32" min="1" max="12" man="1"/>
    <brk id="66" min="1" max="12" man="1"/>
    <brk id="113" min="1" max="12" man="1"/>
    <brk id="163" min="1" max="12" man="1"/>
    <brk id="310" min="1" max="12" man="1"/>
    <brk id="357" min="1" max="12" man="1"/>
    <brk id="449" min="1" max="12" man="1"/>
    <brk id="487" min="1" max="12" man="1"/>
    <brk id="532" min="1" max="12" man="1"/>
    <brk id="571" min="1" max="12" man="1"/>
    <brk id="664" min="1" max="12" man="1"/>
    <brk id="710" min="1" max="12"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95FC-40FF-4D88-96CA-3A11EFB49058}">
  <dimension ref="A1:AF172"/>
  <sheetViews>
    <sheetView showZeros="0" zoomScale="80" zoomScaleNormal="80" workbookViewId="0">
      <pane xSplit="2" ySplit="7" topLeftCell="C8" activePane="bottomRight" state="frozen"/>
      <selection pane="topRight" activeCell="C1" sqref="C1"/>
      <selection pane="bottomLeft" activeCell="A8" sqref="A8"/>
      <selection pane="bottomRight" activeCell="G7" sqref="G7"/>
    </sheetView>
  </sheetViews>
  <sheetFormatPr defaultRowHeight="14.4" x14ac:dyDescent="0.3"/>
  <cols>
    <col min="1" max="1" width="7.33203125" style="360" customWidth="1"/>
    <col min="2" max="2" width="3" style="90" customWidth="1"/>
    <col min="3" max="3" width="5.88671875" style="90" customWidth="1"/>
    <col min="4" max="4" width="12.109375" style="90" customWidth="1"/>
    <col min="5" max="5" width="7.44140625" style="90" customWidth="1"/>
    <col min="6" max="6" width="13.88671875" style="90" customWidth="1"/>
    <col min="7" max="7" width="40.88671875" style="426" customWidth="1"/>
    <col min="8" max="8" width="36.77734375" style="90" customWidth="1"/>
    <col min="9" max="9" width="29.77734375" style="91" customWidth="1"/>
    <col min="10" max="10" width="2.33203125" style="91" customWidth="1"/>
    <col min="11" max="11" width="3.21875" style="91" customWidth="1"/>
    <col min="12" max="12" width="25.77734375" style="90" customWidth="1"/>
    <col min="13" max="13" width="0.88671875" style="360" customWidth="1"/>
    <col min="14" max="14" width="2.44140625" style="360" customWidth="1"/>
    <col min="15" max="15" width="5.6640625" style="360" customWidth="1"/>
    <col min="16" max="16" width="7.21875" style="360" customWidth="1"/>
    <col min="17" max="17" width="0.6640625" style="360" customWidth="1"/>
    <col min="18" max="18" width="2.44140625" style="360" customWidth="1"/>
    <col min="19" max="20" width="7.21875" style="360" customWidth="1"/>
    <col min="21" max="21" width="3" style="90" customWidth="1"/>
    <col min="22" max="24" width="6.44140625" style="360" customWidth="1"/>
    <col min="25" max="27" width="5" style="360" customWidth="1"/>
    <col min="28" max="28" width="2.6640625" style="360" customWidth="1"/>
    <col min="29" max="16384" width="8.88671875" style="360"/>
  </cols>
  <sheetData>
    <row r="1" spans="1:32" s="2" customFormat="1" ht="14.4" customHeight="1" thickBot="1" x14ac:dyDescent="0.35">
      <c r="B1" s="88"/>
      <c r="G1" s="152"/>
      <c r="I1" s="152"/>
      <c r="J1" s="152"/>
      <c r="K1" s="152"/>
      <c r="U1" s="88"/>
    </row>
    <row r="2" spans="1:32" s="2" customFormat="1" ht="54" customHeight="1" thickTop="1" thickBot="1" x14ac:dyDescent="0.35">
      <c r="A2" s="151"/>
      <c r="B2" s="1021" t="s">
        <v>177</v>
      </c>
      <c r="C2" s="1022" t="s">
        <v>1656</v>
      </c>
      <c r="D2" s="1023"/>
      <c r="E2" s="1023"/>
      <c r="F2" s="1023"/>
      <c r="G2" s="1023"/>
      <c r="H2" s="1024"/>
      <c r="I2" s="873" t="s">
        <v>85</v>
      </c>
      <c r="J2" s="874"/>
      <c r="K2" s="874"/>
      <c r="L2" s="861"/>
      <c r="M2" s="97"/>
      <c r="N2" s="150"/>
      <c r="O2" s="851" t="s">
        <v>315</v>
      </c>
      <c r="P2" s="852"/>
      <c r="Q2" s="852"/>
      <c r="R2" s="852"/>
      <c r="S2" s="852"/>
      <c r="T2" s="852"/>
      <c r="U2" s="815" t="str">
        <f>B2</f>
        <v xml:space="preserve"> ◄ nombre de timbres-articles/séries</v>
      </c>
      <c r="V2" s="842" t="s">
        <v>314</v>
      </c>
      <c r="W2" s="843"/>
      <c r="X2" s="844"/>
      <c r="Y2" s="844"/>
      <c r="Z2" s="844"/>
      <c r="AA2" s="845"/>
      <c r="AB2" s="1012" t="s">
        <v>1651</v>
      </c>
    </row>
    <row r="3" spans="1:32" s="2" customFormat="1" ht="34.799999999999997" customHeight="1" thickTop="1" thickBot="1" x14ac:dyDescent="0.25">
      <c r="A3" s="573">
        <f>SUM(A8:A172)</f>
        <v>0</v>
      </c>
      <c r="B3" s="1021"/>
      <c r="C3" s="148"/>
      <c r="D3" s="461" t="s">
        <v>1655</v>
      </c>
      <c r="E3" s="461"/>
      <c r="F3" s="461"/>
      <c r="G3" s="460"/>
      <c r="H3" s="459"/>
      <c r="I3" s="787" t="s">
        <v>80</v>
      </c>
      <c r="J3" s="788"/>
      <c r="K3" s="788"/>
      <c r="L3" s="789"/>
      <c r="M3" s="97"/>
      <c r="N3" s="144" t="str">
        <f>IF(COUNTIF(M8:M1581,"?")&gt;=1,"?","")</f>
        <v/>
      </c>
      <c r="O3" s="838" t="s">
        <v>79</v>
      </c>
      <c r="P3" s="839"/>
      <c r="Q3" s="65"/>
      <c r="R3" s="82" t="str">
        <f>IF(COUNTIF(R8:R27,"◄►")&gt;=1,"◄►","")</f>
        <v/>
      </c>
      <c r="S3" s="838" t="s">
        <v>79</v>
      </c>
      <c r="T3" s="839"/>
      <c r="U3" s="816"/>
      <c r="V3" s="840">
        <f>SUM(W8:X172)</f>
        <v>0</v>
      </c>
      <c r="W3" s="841"/>
      <c r="X3" s="841"/>
      <c r="Y3" s="840">
        <f>SUM(Z8:AA172)</f>
        <v>0</v>
      </c>
      <c r="Z3" s="841"/>
      <c r="AA3" s="841"/>
      <c r="AB3" s="1012"/>
    </row>
    <row r="4" spans="1:32" s="2" customFormat="1" ht="48" customHeight="1" thickTop="1" thickBot="1" x14ac:dyDescent="0.35">
      <c r="A4" s="151"/>
      <c r="B4" s="1021"/>
      <c r="C4" s="142"/>
      <c r="D4" s="458" t="s">
        <v>78</v>
      </c>
      <c r="E4" s="457"/>
      <c r="F4" s="457"/>
      <c r="G4" s="456"/>
      <c r="H4" s="455"/>
      <c r="I4" s="895" t="s">
        <v>6082</v>
      </c>
      <c r="J4" s="896"/>
      <c r="K4" s="832" t="s">
        <v>6084</v>
      </c>
      <c r="L4" s="878"/>
      <c r="M4" s="97"/>
      <c r="N4" s="875" t="s">
        <v>311</v>
      </c>
      <c r="O4" s="830" t="s">
        <v>312</v>
      </c>
      <c r="P4" s="831"/>
      <c r="Q4" s="65"/>
      <c r="R4" s="829" t="s">
        <v>311</v>
      </c>
      <c r="S4" s="817" t="s">
        <v>310</v>
      </c>
      <c r="T4" s="818"/>
      <c r="U4" s="816"/>
      <c r="V4" s="846" t="s">
        <v>309</v>
      </c>
      <c r="W4" s="847"/>
      <c r="X4" s="847"/>
      <c r="Y4" s="848" t="s">
        <v>308</v>
      </c>
      <c r="Z4" s="849"/>
      <c r="AA4" s="850"/>
      <c r="AB4" s="1012"/>
    </row>
    <row r="5" spans="1:32" s="2" customFormat="1" ht="35.4" customHeight="1" thickTop="1" thickBot="1" x14ac:dyDescent="0.25">
      <c r="A5" s="855" t="s">
        <v>4568</v>
      </c>
      <c r="B5" s="1021"/>
      <c r="C5" s="137"/>
      <c r="D5" s="136" t="s">
        <v>1654</v>
      </c>
      <c r="E5" s="134" t="s">
        <v>75</v>
      </c>
      <c r="F5" s="133" t="s">
        <v>1653</v>
      </c>
      <c r="G5" s="1013" t="s">
        <v>73</v>
      </c>
      <c r="H5" s="1014"/>
      <c r="I5" s="131" t="s">
        <v>72</v>
      </c>
      <c r="J5" s="876" t="s">
        <v>71</v>
      </c>
      <c r="K5" s="986"/>
      <c r="L5" s="986"/>
      <c r="M5" s="97"/>
      <c r="N5" s="875"/>
      <c r="O5" s="518">
        <f>SUM(O9:O172)</f>
        <v>0</v>
      </c>
      <c r="P5" s="519">
        <f>SUM(P9:P172)</f>
        <v>0</v>
      </c>
      <c r="Q5" s="65"/>
      <c r="R5" s="829"/>
      <c r="S5" s="518">
        <f>SUM(S9:S172)</f>
        <v>0</v>
      </c>
      <c r="T5" s="519">
        <f>SUM(T9:T172)</f>
        <v>0</v>
      </c>
      <c r="U5" s="816"/>
      <c r="V5" s="74" t="s">
        <v>68</v>
      </c>
      <c r="W5" s="71" t="s">
        <v>70</v>
      </c>
      <c r="X5" s="73" t="s">
        <v>306</v>
      </c>
      <c r="Y5" s="72" t="s">
        <v>68</v>
      </c>
      <c r="Z5" s="71" t="s">
        <v>64</v>
      </c>
      <c r="AA5" s="70" t="s">
        <v>305</v>
      </c>
      <c r="AB5" s="1012"/>
    </row>
    <row r="6" spans="1:32" s="2" customFormat="1" ht="29.4" customHeight="1" thickTop="1" thickBot="1" x14ac:dyDescent="0.25">
      <c r="A6" s="856"/>
      <c r="B6" s="1021"/>
      <c r="C6" s="869"/>
      <c r="D6" s="869"/>
      <c r="E6" s="869"/>
      <c r="F6" s="869"/>
      <c r="G6" s="869"/>
      <c r="H6" s="454" t="s">
        <v>1652</v>
      </c>
      <c r="I6" s="735" t="s">
        <v>66</v>
      </c>
      <c r="J6" s="774"/>
      <c r="K6" s="774"/>
      <c r="L6" s="737" t="s">
        <v>65</v>
      </c>
      <c r="M6" s="97"/>
      <c r="N6" s="875"/>
      <c r="O6" s="823" t="s">
        <v>64</v>
      </c>
      <c r="P6" s="819" t="s">
        <v>302</v>
      </c>
      <c r="Q6" s="65"/>
      <c r="R6" s="829"/>
      <c r="S6" s="823" t="s">
        <v>64</v>
      </c>
      <c r="T6" s="819" t="s">
        <v>302</v>
      </c>
      <c r="U6" s="816"/>
      <c r="V6" s="66" t="s">
        <v>60</v>
      </c>
      <c r="W6" s="834"/>
      <c r="X6" s="835"/>
      <c r="Y6" s="63" t="s">
        <v>60</v>
      </c>
      <c r="Z6" s="834"/>
      <c r="AA6" s="835"/>
      <c r="AB6" s="1012"/>
      <c r="AE6" s="127"/>
      <c r="AF6" s="127"/>
    </row>
    <row r="7" spans="1:32" s="2" customFormat="1" ht="16.2" thickBot="1" x14ac:dyDescent="0.25">
      <c r="A7" s="856"/>
      <c r="B7" s="128"/>
      <c r="C7" s="453" t="s">
        <v>60</v>
      </c>
      <c r="D7" s="452" t="s">
        <v>61</v>
      </c>
      <c r="E7" s="451" t="s">
        <v>61</v>
      </c>
      <c r="F7" s="451" t="s">
        <v>61</v>
      </c>
      <c r="G7" s="450" t="s">
        <v>171</v>
      </c>
      <c r="H7" s="450"/>
      <c r="I7" s="121" t="s">
        <v>61</v>
      </c>
      <c r="J7" s="121"/>
      <c r="K7" s="121"/>
      <c r="L7" s="121" t="s">
        <v>61</v>
      </c>
      <c r="M7" s="97"/>
      <c r="N7" s="309"/>
      <c r="O7" s="824"/>
      <c r="P7" s="820"/>
      <c r="Q7" s="65"/>
      <c r="R7" s="829"/>
      <c r="S7" s="824"/>
      <c r="T7" s="820"/>
      <c r="U7" s="64"/>
      <c r="V7" s="63" t="s">
        <v>60</v>
      </c>
      <c r="W7" s="853" t="s">
        <v>3924</v>
      </c>
      <c r="X7" s="854"/>
      <c r="Y7" s="63" t="s">
        <v>60</v>
      </c>
      <c r="Z7" s="853" t="s">
        <v>1557</v>
      </c>
      <c r="AA7" s="854"/>
      <c r="AB7" s="1012" t="s">
        <v>1651</v>
      </c>
      <c r="AE7" s="127"/>
      <c r="AF7" s="127"/>
    </row>
    <row r="8" spans="1:32" ht="16.8" thickTop="1" thickBot="1" x14ac:dyDescent="0.3">
      <c r="A8" s="365"/>
      <c r="B8" s="14">
        <f>ROWS(B9:B11)-1</f>
        <v>2</v>
      </c>
      <c r="C8" s="158" t="s">
        <v>3598</v>
      </c>
      <c r="D8" s="12"/>
      <c r="E8" s="10"/>
      <c r="F8" s="10"/>
      <c r="G8" s="428"/>
      <c r="H8" s="98" t="s">
        <v>3599</v>
      </c>
      <c r="I8" s="99" t="s">
        <v>1649</v>
      </c>
      <c r="J8" s="99"/>
      <c r="K8" s="99"/>
      <c r="L8" s="231">
        <v>35218</v>
      </c>
      <c r="M8" s="97"/>
      <c r="N8" s="239" t="str">
        <f>IF(COUNTIF(M9:M15,"?")&gt;0,"?",IF(AND(O8="◄",P8="►"),"◄►",IF(O8="◄","◄",IF(P8="►","►",""))))</f>
        <v>◄</v>
      </c>
      <c r="O8" s="43" t="str">
        <f>IF(SUM(O9:O11)+1=ROWS(O9:O11)-COUNTIF(O9:O11,"-"),"","◄")</f>
        <v>◄</v>
      </c>
      <c r="P8" s="42" t="str">
        <f>IF(SUM(P9:P11)&gt;0,"►","")</f>
        <v/>
      </c>
      <c r="Q8" s="45"/>
      <c r="R8" s="239" t="str">
        <f>IF(COUNTIF(Q9:Q15,"?")&gt;0,"?",IF(AND(S8="◄",T8="►"),"◄►",IF(S8="◄","◄",IF(T8="►","►",""))))</f>
        <v>◄</v>
      </c>
      <c r="S8" s="43" t="str">
        <f>IF(SUM(S9:S11)+1=ROWS(S9:S11)-COUNTIF(S9:S11,"-"),"","◄")</f>
        <v>◄</v>
      </c>
      <c r="T8" s="42" t="str">
        <f>IF(SUM(T9:T11)&gt;0,"►","")</f>
        <v/>
      </c>
      <c r="U8" s="61">
        <f>ROWS(U9:U11)-1</f>
        <v>2</v>
      </c>
      <c r="V8" s="41">
        <f>SUM(V9:V11)-V11</f>
        <v>0</v>
      </c>
      <c r="W8" s="94" t="s">
        <v>51</v>
      </c>
      <c r="X8" s="93"/>
      <c r="Y8" s="41">
        <f>SUM(Y9:Y11)-Y11</f>
        <v>0</v>
      </c>
      <c r="Z8" s="94" t="s">
        <v>51</v>
      </c>
      <c r="AA8" s="93"/>
      <c r="AB8" s="837"/>
      <c r="AC8" s="92"/>
    </row>
    <row r="9" spans="1:32" x14ac:dyDescent="0.25">
      <c r="A9" s="114"/>
      <c r="B9" s="23"/>
      <c r="C9" s="113"/>
      <c r="D9" s="238" t="s">
        <v>3600</v>
      </c>
      <c r="E9" s="112">
        <v>35218</v>
      </c>
      <c r="F9" s="443" t="s">
        <v>1641</v>
      </c>
      <c r="G9" s="440" t="s">
        <v>3601</v>
      </c>
      <c r="H9" s="110" t="s">
        <v>3601</v>
      </c>
      <c r="I9" s="109"/>
      <c r="J9" s="108"/>
      <c r="K9" s="108"/>
      <c r="L9" s="430"/>
      <c r="M9" s="429" t="str">
        <f>IF(N9="?","?","")</f>
        <v/>
      </c>
      <c r="N9" s="106" t="str">
        <f>IF(AND(O9="",P9&gt;0),"?",IF(O9="","◄",IF(P9&gt;=1,"►","")))</f>
        <v>◄</v>
      </c>
      <c r="O9" s="25"/>
      <c r="P9" s="24"/>
      <c r="Q9" s="429" t="str">
        <f>IF(R9="?","?","")</f>
        <v/>
      </c>
      <c r="R9" s="106" t="str">
        <f>IF(AND(S9="",T9&gt;0),"?",IF(S9="","◄",IF(T9&gt;=1,"►","")))</f>
        <v>◄</v>
      </c>
      <c r="S9" s="25"/>
      <c r="T9" s="24"/>
      <c r="U9" s="23"/>
      <c r="V9" s="22"/>
      <c r="W9" s="105">
        <f>(O9*V9)</f>
        <v>0</v>
      </c>
      <c r="X9" s="104">
        <f>(P9*W9)</f>
        <v>0</v>
      </c>
      <c r="Y9" s="19"/>
      <c r="Z9" s="103">
        <f>(S9*Y9)</f>
        <v>0</v>
      </c>
      <c r="AA9" s="102">
        <f>(T9*Z9)</f>
        <v>0</v>
      </c>
      <c r="AB9" s="837"/>
      <c r="AC9" s="92"/>
    </row>
    <row r="10" spans="1:32" ht="15" thickBot="1" x14ac:dyDescent="0.3">
      <c r="A10" s="114"/>
      <c r="B10" s="23"/>
      <c r="C10" s="113"/>
      <c r="D10" s="238" t="s">
        <v>3602</v>
      </c>
      <c r="E10" s="112">
        <v>35218</v>
      </c>
      <c r="F10" s="443" t="s">
        <v>1650</v>
      </c>
      <c r="G10" s="440" t="s">
        <v>3601</v>
      </c>
      <c r="H10" s="110">
        <v>0</v>
      </c>
      <c r="I10" s="109"/>
      <c r="J10" s="108"/>
      <c r="K10" s="108"/>
      <c r="L10" s="430"/>
      <c r="M10" s="429" t="str">
        <f>IF(N10="?","?","")</f>
        <v/>
      </c>
      <c r="N10" s="106" t="str">
        <f>IF(AND(O10="",P10&gt;0),"?",IF(O10="","◄",IF(P10&gt;=1,"►","")))</f>
        <v>◄</v>
      </c>
      <c r="O10" s="25"/>
      <c r="P10" s="24"/>
      <c r="Q10" s="429" t="str">
        <f>IF(R10="?","?","")</f>
        <v/>
      </c>
      <c r="R10" s="106" t="str">
        <f>IF(AND(S10="",T10&gt;0),"?",IF(S10="","◄",IF(T10&gt;=1,"►","")))</f>
        <v>◄</v>
      </c>
      <c r="S10" s="25"/>
      <c r="T10" s="24"/>
      <c r="U10" s="23"/>
      <c r="V10" s="22"/>
      <c r="W10" s="105">
        <f>(O10*V10)</f>
        <v>0</v>
      </c>
      <c r="X10" s="104">
        <f>(P10*W10)</f>
        <v>0</v>
      </c>
      <c r="Y10" s="19"/>
      <c r="Z10" s="103">
        <f>(S10*Y10)</f>
        <v>0</v>
      </c>
      <c r="AA10" s="102">
        <f>(T10*Z10)</f>
        <v>0</v>
      </c>
      <c r="AB10" s="837"/>
      <c r="AC10" s="92"/>
    </row>
    <row r="11" spans="1:32" ht="16.8" thickTop="1" thickBot="1" x14ac:dyDescent="0.3">
      <c r="A11" s="365"/>
      <c r="B11" s="14">
        <f>ROWS(B12:B15)-1</f>
        <v>3</v>
      </c>
      <c r="C11" s="158" t="s">
        <v>3603</v>
      </c>
      <c r="D11" s="12"/>
      <c r="E11" s="10"/>
      <c r="F11" s="446"/>
      <c r="G11" s="445"/>
      <c r="H11" s="98" t="s">
        <v>3604</v>
      </c>
      <c r="I11" s="99" t="s">
        <v>1649</v>
      </c>
      <c r="J11" s="99"/>
      <c r="K11" s="99"/>
      <c r="L11" s="231">
        <v>35707</v>
      </c>
      <c r="M11" s="97"/>
      <c r="N11" s="239" t="str">
        <f>IF(COUNTIF(M12:M18,"?")&gt;0,"?",IF(AND(O11="◄",P11="►"),"◄►",IF(O11="◄","◄",IF(P11="►","►",""))))</f>
        <v>◄</v>
      </c>
      <c r="O11" s="43" t="str">
        <f>IF(SUM(O12:O15)+1=ROWS(O12:O15)-COUNTIF(O12:O15,"-"),"","◄")</f>
        <v>◄</v>
      </c>
      <c r="P11" s="42" t="str">
        <f>IF(SUM(P12:P15)&gt;0,"►","")</f>
        <v/>
      </c>
      <c r="Q11" s="45"/>
      <c r="R11" s="239" t="str">
        <f>IF(COUNTIF(Q12:Q18,"?")&gt;0,"?",IF(AND(S11="◄",T11="►"),"◄►",IF(S11="◄","◄",IF(T11="►","►",""))))</f>
        <v>◄</v>
      </c>
      <c r="S11" s="43" t="str">
        <f>IF(SUM(S12:S15)+1=ROWS(S12:S15)-COUNTIF(S12:S15,"-"),"","◄")</f>
        <v>◄</v>
      </c>
      <c r="T11" s="42" t="str">
        <f>IF(SUM(T12:T15)&gt;0,"►","")</f>
        <v/>
      </c>
      <c r="U11" s="61">
        <f>ROWS(U12:U15)-1</f>
        <v>3</v>
      </c>
      <c r="V11" s="41">
        <f>SUM(V12:V15)-V15</f>
        <v>0</v>
      </c>
      <c r="W11" s="94" t="s">
        <v>51</v>
      </c>
      <c r="X11" s="93"/>
      <c r="Y11" s="41">
        <f>SUM(Y12:Y15)-Y15</f>
        <v>0</v>
      </c>
      <c r="Z11" s="94" t="s">
        <v>51</v>
      </c>
      <c r="AA11" s="93"/>
      <c r="AB11" s="837"/>
      <c r="AC11" s="92"/>
    </row>
    <row r="12" spans="1:32" x14ac:dyDescent="0.25">
      <c r="A12" s="114"/>
      <c r="B12" s="23"/>
      <c r="C12" s="113"/>
      <c r="D12" s="238" t="s">
        <v>3605</v>
      </c>
      <c r="E12" s="112">
        <v>35707</v>
      </c>
      <c r="F12" s="443" t="s">
        <v>1643</v>
      </c>
      <c r="G12" s="440" t="s">
        <v>3606</v>
      </c>
      <c r="H12" s="431"/>
      <c r="I12" s="109"/>
      <c r="J12" s="108"/>
      <c r="K12" s="108"/>
      <c r="L12" s="441"/>
      <c r="M12" s="429" t="str">
        <f>IF(N12="?","?","")</f>
        <v/>
      </c>
      <c r="N12" s="106" t="str">
        <f>IF(AND(O12="",P12&gt;0),"?",IF(O12="","◄",IF(P12&gt;=1,"►","")))</f>
        <v>◄</v>
      </c>
      <c r="O12" s="25"/>
      <c r="P12" s="24"/>
      <c r="Q12" s="429" t="str">
        <f>IF(R12="?","?","")</f>
        <v/>
      </c>
      <c r="R12" s="106" t="str">
        <f>IF(AND(S12="",T12&gt;0),"?",IF(S12="","◄",IF(T12&gt;=1,"►","")))</f>
        <v>◄</v>
      </c>
      <c r="S12" s="25"/>
      <c r="T12" s="24"/>
      <c r="U12" s="23"/>
      <c r="V12" s="22"/>
      <c r="W12" s="105">
        <f t="shared" ref="W12:X14" si="0">(O12*V12)</f>
        <v>0</v>
      </c>
      <c r="X12" s="104">
        <f t="shared" si="0"/>
        <v>0</v>
      </c>
      <c r="Y12" s="19"/>
      <c r="Z12" s="103">
        <f t="shared" ref="Z12:AA14" si="1">(S12*Y12)</f>
        <v>0</v>
      </c>
      <c r="AA12" s="102">
        <f t="shared" si="1"/>
        <v>0</v>
      </c>
      <c r="AB12" s="5" t="s">
        <v>0</v>
      </c>
      <c r="AC12" s="92"/>
    </row>
    <row r="13" spans="1:32" x14ac:dyDescent="0.25">
      <c r="A13" s="114"/>
      <c r="B13" s="23"/>
      <c r="C13" s="113"/>
      <c r="D13" s="236" t="s">
        <v>3607</v>
      </c>
      <c r="E13" s="118">
        <v>35707</v>
      </c>
      <c r="F13" s="443" t="s">
        <v>1641</v>
      </c>
      <c r="G13" s="440" t="s">
        <v>3608</v>
      </c>
      <c r="H13" s="431">
        <v>0</v>
      </c>
      <c r="I13" s="109"/>
      <c r="J13" s="108"/>
      <c r="K13" s="108"/>
      <c r="L13" s="435"/>
      <c r="M13" s="429" t="str">
        <f>IF(N13="?","?","")</f>
        <v/>
      </c>
      <c r="N13" s="106" t="str">
        <f>IF(AND(O13="",P13&gt;0),"?",IF(O13="","◄",IF(P13&gt;=1,"►","")))</f>
        <v>◄</v>
      </c>
      <c r="O13" s="25"/>
      <c r="P13" s="24"/>
      <c r="Q13" s="429" t="str">
        <f>IF(R13="?","?","")</f>
        <v/>
      </c>
      <c r="R13" s="106" t="str">
        <f>IF(AND(S13="",T13&gt;0),"?",IF(S13="","◄",IF(T13&gt;=1,"►","")))</f>
        <v>◄</v>
      </c>
      <c r="S13" s="25"/>
      <c r="T13" s="24"/>
      <c r="U13" s="23"/>
      <c r="V13" s="22"/>
      <c r="W13" s="105">
        <f t="shared" si="0"/>
        <v>0</v>
      </c>
      <c r="X13" s="104">
        <f t="shared" si="0"/>
        <v>0</v>
      </c>
      <c r="Y13" s="19"/>
      <c r="Z13" s="103">
        <f t="shared" si="1"/>
        <v>0</v>
      </c>
      <c r="AA13" s="102">
        <f t="shared" si="1"/>
        <v>0</v>
      </c>
      <c r="AB13" s="5" t="s">
        <v>0</v>
      </c>
      <c r="AC13" s="92"/>
    </row>
    <row r="14" spans="1:32" ht="15" thickBot="1" x14ac:dyDescent="0.3">
      <c r="A14" s="114"/>
      <c r="B14" s="23"/>
      <c r="C14" s="113"/>
      <c r="D14" s="236" t="s">
        <v>3609</v>
      </c>
      <c r="E14" s="118">
        <v>35707</v>
      </c>
      <c r="F14" s="443" t="s">
        <v>1648</v>
      </c>
      <c r="G14" s="440" t="s">
        <v>3610</v>
      </c>
      <c r="H14" s="431">
        <v>0</v>
      </c>
      <c r="I14" s="109"/>
      <c r="J14" s="108"/>
      <c r="K14" s="108"/>
      <c r="L14" s="435"/>
      <c r="M14" s="429" t="str">
        <f>IF(N14="?","?","")</f>
        <v/>
      </c>
      <c r="N14" s="106" t="str">
        <f>IF(AND(O14="",P14&gt;0),"?",IF(O14="","◄",IF(P14&gt;=1,"►","")))</f>
        <v>◄</v>
      </c>
      <c r="O14" s="25"/>
      <c r="P14" s="24"/>
      <c r="Q14" s="429" t="str">
        <f>IF(R14="?","?","")</f>
        <v/>
      </c>
      <c r="R14" s="106" t="str">
        <f>IF(AND(S14="",T14&gt;0),"?",IF(S14="","◄",IF(T14&gt;=1,"►","")))</f>
        <v>◄</v>
      </c>
      <c r="S14" s="25"/>
      <c r="T14" s="24"/>
      <c r="U14" s="23"/>
      <c r="V14" s="22"/>
      <c r="W14" s="105">
        <f t="shared" si="0"/>
        <v>0</v>
      </c>
      <c r="X14" s="104">
        <f t="shared" si="0"/>
        <v>0</v>
      </c>
      <c r="Y14" s="19"/>
      <c r="Z14" s="103">
        <f t="shared" si="1"/>
        <v>0</v>
      </c>
      <c r="AA14" s="102">
        <f t="shared" si="1"/>
        <v>0</v>
      </c>
      <c r="AB14" s="5" t="s">
        <v>0</v>
      </c>
      <c r="AC14" s="92"/>
    </row>
    <row r="15" spans="1:32" ht="16.8" thickTop="1" thickBot="1" x14ac:dyDescent="0.3">
      <c r="A15" s="365"/>
      <c r="B15" s="14">
        <f>ROWS(B16:B19)-1</f>
        <v>3</v>
      </c>
      <c r="C15" s="158" t="s">
        <v>3611</v>
      </c>
      <c r="D15" s="12"/>
      <c r="E15" s="10"/>
      <c r="F15" s="446"/>
      <c r="G15" s="445"/>
      <c r="H15" s="98" t="s">
        <v>3612</v>
      </c>
      <c r="I15" s="99" t="s">
        <v>1647</v>
      </c>
      <c r="J15" s="99"/>
      <c r="K15" s="99"/>
      <c r="L15" s="231">
        <v>36071</v>
      </c>
      <c r="M15" s="97"/>
      <c r="N15" s="239" t="str">
        <f>IF(COUNTIF(M16:M23,"?")&gt;0,"?",IF(AND(O15="◄",P15="►"),"◄►",IF(O15="◄","◄",IF(P15="►","►",""))))</f>
        <v>◄</v>
      </c>
      <c r="O15" s="43" t="str">
        <f>IF(SUM(O16:O19)+1=ROWS(O16:O19)-COUNTIF(O16:O19,"-"),"","◄")</f>
        <v>◄</v>
      </c>
      <c r="P15" s="42" t="str">
        <f>IF(SUM(P16:P19)&gt;0,"►","")</f>
        <v/>
      </c>
      <c r="Q15" s="45"/>
      <c r="R15" s="239" t="str">
        <f>IF(COUNTIF(Q16:Q23,"?")&gt;0,"?",IF(AND(S15="◄",T15="►"),"◄►",IF(S15="◄","◄",IF(T15="►","►",""))))</f>
        <v>◄</v>
      </c>
      <c r="S15" s="43" t="str">
        <f>IF(SUM(S16:S19)+1=ROWS(S16:S19)-COUNTIF(S16:S19,"-"),"","◄")</f>
        <v>◄</v>
      </c>
      <c r="T15" s="42" t="str">
        <f>IF(SUM(T16:T19)&gt;0,"►","")</f>
        <v/>
      </c>
      <c r="U15" s="61">
        <f>ROWS(U16:U19)-1</f>
        <v>3</v>
      </c>
      <c r="V15" s="41">
        <f>SUM(V16:V19)-V19</f>
        <v>0</v>
      </c>
      <c r="W15" s="94" t="s">
        <v>51</v>
      </c>
      <c r="X15" s="93"/>
      <c r="Y15" s="41">
        <f>SUM(Y16:Y19)-Y19</f>
        <v>0</v>
      </c>
      <c r="Z15" s="94" t="s">
        <v>51</v>
      </c>
      <c r="AA15" s="93"/>
      <c r="AB15" s="5" t="s">
        <v>0</v>
      </c>
      <c r="AC15" s="92"/>
    </row>
    <row r="16" spans="1:32" x14ac:dyDescent="0.25">
      <c r="A16" s="114"/>
      <c r="B16" s="23"/>
      <c r="C16" s="113"/>
      <c r="D16" s="238" t="s">
        <v>3613</v>
      </c>
      <c r="E16" s="112">
        <v>36071</v>
      </c>
      <c r="F16" s="443" t="s">
        <v>1646</v>
      </c>
      <c r="G16" s="440" t="s">
        <v>3614</v>
      </c>
      <c r="H16" s="431">
        <v>0</v>
      </c>
      <c r="I16" s="109"/>
      <c r="J16" s="108"/>
      <c r="K16" s="108"/>
      <c r="L16" s="435"/>
      <c r="M16" s="429" t="str">
        <f>IF(N16="?","?","")</f>
        <v/>
      </c>
      <c r="N16" s="106" t="str">
        <f>IF(AND(O16="",P16&gt;0),"?",IF(O16="","◄",IF(P16&gt;=1,"►","")))</f>
        <v>◄</v>
      </c>
      <c r="O16" s="25"/>
      <c r="P16" s="24"/>
      <c r="Q16" s="429" t="str">
        <f>IF(R16="?","?","")</f>
        <v/>
      </c>
      <c r="R16" s="106" t="str">
        <f>IF(AND(S16="",T16&gt;0),"?",IF(S16="","◄",IF(T16&gt;=1,"►","")))</f>
        <v>◄</v>
      </c>
      <c r="S16" s="25"/>
      <c r="T16" s="24"/>
      <c r="U16" s="23"/>
      <c r="V16" s="22"/>
      <c r="W16" s="105">
        <f t="shared" ref="W16:X18" si="2">(O16*V16)</f>
        <v>0</v>
      </c>
      <c r="X16" s="104">
        <f t="shared" si="2"/>
        <v>0</v>
      </c>
      <c r="Y16" s="19"/>
      <c r="Z16" s="103">
        <f t="shared" ref="Z16:AA18" si="3">(S16*Y16)</f>
        <v>0</v>
      </c>
      <c r="AA16" s="102">
        <f t="shared" si="3"/>
        <v>0</v>
      </c>
      <c r="AB16" s="5" t="s">
        <v>0</v>
      </c>
      <c r="AC16" s="92"/>
    </row>
    <row r="17" spans="1:29" x14ac:dyDescent="0.25">
      <c r="A17" s="114"/>
      <c r="B17" s="23"/>
      <c r="C17" s="113"/>
      <c r="D17" s="236" t="s">
        <v>3615</v>
      </c>
      <c r="E17" s="118">
        <v>36071</v>
      </c>
      <c r="F17" s="443" t="s">
        <v>1646</v>
      </c>
      <c r="G17" s="440" t="s">
        <v>3614</v>
      </c>
      <c r="H17" s="431">
        <v>0</v>
      </c>
      <c r="I17" s="109"/>
      <c r="J17" s="108"/>
      <c r="K17" s="108"/>
      <c r="L17" s="435"/>
      <c r="M17" s="429" t="str">
        <f>IF(N17="?","?","")</f>
        <v/>
      </c>
      <c r="N17" s="106" t="str">
        <f>IF(AND(O17="",P17&gt;0),"?",IF(O17="","◄",IF(P17&gt;=1,"►","")))</f>
        <v>◄</v>
      </c>
      <c r="O17" s="25"/>
      <c r="P17" s="24"/>
      <c r="Q17" s="429" t="str">
        <f>IF(R17="?","?","")</f>
        <v/>
      </c>
      <c r="R17" s="106" t="str">
        <f>IF(AND(S17="",T17&gt;0),"?",IF(S17="","◄",IF(T17&gt;=1,"►","")))</f>
        <v>◄</v>
      </c>
      <c r="S17" s="25"/>
      <c r="T17" s="24"/>
      <c r="U17" s="23"/>
      <c r="V17" s="22"/>
      <c r="W17" s="105">
        <f t="shared" si="2"/>
        <v>0</v>
      </c>
      <c r="X17" s="104">
        <f t="shared" si="2"/>
        <v>0</v>
      </c>
      <c r="Y17" s="19"/>
      <c r="Z17" s="103">
        <f t="shared" si="3"/>
        <v>0</v>
      </c>
      <c r="AA17" s="102">
        <f t="shared" si="3"/>
        <v>0</v>
      </c>
      <c r="AB17" s="5" t="s">
        <v>0</v>
      </c>
      <c r="AC17" s="92"/>
    </row>
    <row r="18" spans="1:29" ht="15" thickBot="1" x14ac:dyDescent="0.3">
      <c r="A18" s="114"/>
      <c r="B18" s="23"/>
      <c r="C18" s="113"/>
      <c r="D18" s="236" t="s">
        <v>3616</v>
      </c>
      <c r="E18" s="118">
        <v>36071</v>
      </c>
      <c r="F18" s="443" t="s">
        <v>1645</v>
      </c>
      <c r="G18" s="440" t="s">
        <v>3614</v>
      </c>
      <c r="H18" s="431">
        <v>0</v>
      </c>
      <c r="I18" s="109"/>
      <c r="J18" s="108"/>
      <c r="K18" s="108"/>
      <c r="L18" s="435"/>
      <c r="M18" s="429" t="str">
        <f>IF(N18="?","?","")</f>
        <v/>
      </c>
      <c r="N18" s="106" t="str">
        <f>IF(AND(O18="",P18&gt;0),"?",IF(O18="","◄",IF(P18&gt;=1,"►","")))</f>
        <v>◄</v>
      </c>
      <c r="O18" s="25"/>
      <c r="P18" s="24"/>
      <c r="Q18" s="429" t="str">
        <f>IF(R18="?","?","")</f>
        <v/>
      </c>
      <c r="R18" s="106" t="str">
        <f>IF(AND(S18="",T18&gt;0),"?",IF(S18="","◄",IF(T18&gt;=1,"►","")))</f>
        <v>◄</v>
      </c>
      <c r="S18" s="25"/>
      <c r="T18" s="24"/>
      <c r="U18" s="23"/>
      <c r="V18" s="22"/>
      <c r="W18" s="105">
        <f t="shared" si="2"/>
        <v>0</v>
      </c>
      <c r="X18" s="104">
        <f t="shared" si="2"/>
        <v>0</v>
      </c>
      <c r="Y18" s="19"/>
      <c r="Z18" s="103">
        <f t="shared" si="3"/>
        <v>0</v>
      </c>
      <c r="AA18" s="102">
        <f t="shared" si="3"/>
        <v>0</v>
      </c>
      <c r="AB18" s="5" t="s">
        <v>0</v>
      </c>
      <c r="AC18" s="92"/>
    </row>
    <row r="19" spans="1:29" ht="31.8" customHeight="1" thickTop="1" thickBot="1" x14ac:dyDescent="0.3">
      <c r="A19" s="365"/>
      <c r="B19" s="14">
        <f>ROWS(B20:B24)-1</f>
        <v>4</v>
      </c>
      <c r="C19" s="158" t="s">
        <v>3617</v>
      </c>
      <c r="D19" s="12"/>
      <c r="E19" s="10"/>
      <c r="F19" s="446"/>
      <c r="G19" s="445"/>
      <c r="H19" s="98" t="s">
        <v>3618</v>
      </c>
      <c r="I19" s="442" t="s">
        <v>1644</v>
      </c>
      <c r="J19" s="442"/>
      <c r="K19" s="442"/>
      <c r="L19" s="231">
        <v>36436</v>
      </c>
      <c r="M19" s="97"/>
      <c r="N19" s="239" t="str">
        <f>IF(COUNTIF(M20:M34,"?")&gt;0,"?",IF(AND(O19="◄",P19="►"),"◄►",IF(O19="◄","◄",IF(P19="►","►",""))))</f>
        <v>◄</v>
      </c>
      <c r="O19" s="43" t="str">
        <f>IF(SUM(O20:O24)+1=ROWS(O20:O24)-COUNTIF(O20:O24,"-"),"","◄")</f>
        <v>◄</v>
      </c>
      <c r="P19" s="42" t="str">
        <f>IF(SUM(P20:P24)&gt;0,"►","")</f>
        <v/>
      </c>
      <c r="Q19" s="45"/>
      <c r="R19" s="239" t="str">
        <f>IF(COUNTIF(Q20:Q34,"?")&gt;0,"?",IF(AND(S19="◄",T19="►"),"◄►",IF(S19="◄","◄",IF(T19="►","►",""))))</f>
        <v>◄</v>
      </c>
      <c r="S19" s="43" t="str">
        <f>IF(SUM(S20:S24)+1=ROWS(S20:S24)-COUNTIF(S20:S24,"-"),"","◄")</f>
        <v>◄</v>
      </c>
      <c r="T19" s="42" t="str">
        <f>IF(SUM(T20:T24)&gt;0,"►","")</f>
        <v/>
      </c>
      <c r="U19" s="14">
        <f>ROWS(U20:U24)-1</f>
        <v>4</v>
      </c>
      <c r="V19" s="41">
        <f>SUM(V20:V24)-V24</f>
        <v>0</v>
      </c>
      <c r="W19" s="94" t="s">
        <v>51</v>
      </c>
      <c r="X19" s="93"/>
      <c r="Y19" s="41">
        <f>SUM(Y20:Y24)-Y24</f>
        <v>0</v>
      </c>
      <c r="Z19" s="94" t="s">
        <v>51</v>
      </c>
      <c r="AA19" s="93"/>
      <c r="AB19" s="5" t="s">
        <v>0</v>
      </c>
      <c r="AC19" s="92"/>
    </row>
    <row r="20" spans="1:29" x14ac:dyDescent="0.25">
      <c r="A20" s="114"/>
      <c r="B20" s="23"/>
      <c r="C20" s="113"/>
      <c r="D20" s="238" t="s">
        <v>3619</v>
      </c>
      <c r="E20" s="112">
        <v>36436</v>
      </c>
      <c r="F20" s="443" t="s">
        <v>1643</v>
      </c>
      <c r="G20" s="440" t="s">
        <v>3620</v>
      </c>
      <c r="H20" s="431" t="s">
        <v>3621</v>
      </c>
      <c r="I20" s="109"/>
      <c r="J20" s="108"/>
      <c r="K20" s="108"/>
      <c r="L20" s="430"/>
      <c r="M20" s="429" t="str">
        <f>IF(N20="?","?","")</f>
        <v/>
      </c>
      <c r="N20" s="106" t="str">
        <f>IF(AND(O20="",P20&gt;0),"?",IF(O20="","◄",IF(P20&gt;=1,"►","")))</f>
        <v>◄</v>
      </c>
      <c r="O20" s="25"/>
      <c r="P20" s="24"/>
      <c r="Q20" s="429" t="str">
        <f>IF(R20="?","?","")</f>
        <v/>
      </c>
      <c r="R20" s="106" t="str">
        <f>IF(AND(S20="",T20&gt;0),"?",IF(S20="","◄",IF(T20&gt;=1,"►","")))</f>
        <v>◄</v>
      </c>
      <c r="S20" s="25"/>
      <c r="T20" s="24"/>
      <c r="U20" s="23"/>
      <c r="V20" s="22"/>
      <c r="W20" s="105">
        <f t="shared" ref="W20:X23" si="4">(O20*V20)</f>
        <v>0</v>
      </c>
      <c r="X20" s="104">
        <f t="shared" si="4"/>
        <v>0</v>
      </c>
      <c r="Y20" s="19"/>
      <c r="Z20" s="103">
        <f t="shared" ref="Z20:AA23" si="5">(S20*Y20)</f>
        <v>0</v>
      </c>
      <c r="AA20" s="102">
        <f t="shared" si="5"/>
        <v>0</v>
      </c>
      <c r="AB20" s="5" t="s">
        <v>0</v>
      </c>
      <c r="AC20" s="92"/>
    </row>
    <row r="21" spans="1:29" x14ac:dyDescent="0.25">
      <c r="A21" s="114"/>
      <c r="B21" s="23"/>
      <c r="C21" s="113"/>
      <c r="D21" s="238" t="s">
        <v>3622</v>
      </c>
      <c r="E21" s="118">
        <v>36436</v>
      </c>
      <c r="F21" s="443" t="s">
        <v>1642</v>
      </c>
      <c r="G21" s="440" t="s">
        <v>3620</v>
      </c>
      <c r="H21" s="431" t="s">
        <v>3623</v>
      </c>
      <c r="I21" s="109"/>
      <c r="J21" s="108"/>
      <c r="K21" s="108"/>
      <c r="L21" s="430"/>
      <c r="M21" s="429" t="str">
        <f>IF(N21="?","?","")</f>
        <v/>
      </c>
      <c r="N21" s="106" t="str">
        <f>IF(AND(O21="",P21&gt;0),"?",IF(O21="","◄",IF(P21&gt;=1,"►","")))</f>
        <v>◄</v>
      </c>
      <c r="O21" s="25"/>
      <c r="P21" s="24"/>
      <c r="Q21" s="429" t="str">
        <f>IF(R21="?","?","")</f>
        <v/>
      </c>
      <c r="R21" s="106" t="str">
        <f>IF(AND(S21="",T21&gt;0),"?",IF(S21="","◄",IF(T21&gt;=1,"►","")))</f>
        <v>◄</v>
      </c>
      <c r="S21" s="25"/>
      <c r="T21" s="24"/>
      <c r="U21" s="23"/>
      <c r="V21" s="22"/>
      <c r="W21" s="105">
        <f t="shared" si="4"/>
        <v>0</v>
      </c>
      <c r="X21" s="104">
        <f t="shared" si="4"/>
        <v>0</v>
      </c>
      <c r="Y21" s="19"/>
      <c r="Z21" s="103">
        <f t="shared" si="5"/>
        <v>0</v>
      </c>
      <c r="AA21" s="102">
        <f t="shared" si="5"/>
        <v>0</v>
      </c>
      <c r="AB21" s="5" t="s">
        <v>0</v>
      </c>
      <c r="AC21" s="92"/>
    </row>
    <row r="22" spans="1:29" x14ac:dyDescent="0.25">
      <c r="A22" s="114"/>
      <c r="B22" s="23"/>
      <c r="C22" s="113"/>
      <c r="D22" s="238" t="s">
        <v>3624</v>
      </c>
      <c r="E22" s="118">
        <v>36436</v>
      </c>
      <c r="F22" s="443" t="s">
        <v>1641</v>
      </c>
      <c r="G22" s="440" t="s">
        <v>3620</v>
      </c>
      <c r="H22" s="431" t="s">
        <v>3625</v>
      </c>
      <c r="I22" s="109"/>
      <c r="J22" s="108"/>
      <c r="K22" s="108"/>
      <c r="L22" s="430"/>
      <c r="M22" s="429" t="str">
        <f>IF(N22="?","?","")</f>
        <v/>
      </c>
      <c r="N22" s="106" t="str">
        <f>IF(AND(O22="",P22&gt;0),"?",IF(O22="","◄",IF(P22&gt;=1,"►","")))</f>
        <v>◄</v>
      </c>
      <c r="O22" s="25"/>
      <c r="P22" s="24"/>
      <c r="Q22" s="429" t="str">
        <f>IF(R22="?","?","")</f>
        <v/>
      </c>
      <c r="R22" s="106" t="str">
        <f>IF(AND(S22="",T22&gt;0),"?",IF(S22="","◄",IF(T22&gt;=1,"►","")))</f>
        <v>◄</v>
      </c>
      <c r="S22" s="25"/>
      <c r="T22" s="24"/>
      <c r="U22" s="23"/>
      <c r="V22" s="22"/>
      <c r="W22" s="105">
        <f t="shared" si="4"/>
        <v>0</v>
      </c>
      <c r="X22" s="104">
        <f t="shared" si="4"/>
        <v>0</v>
      </c>
      <c r="Y22" s="19"/>
      <c r="Z22" s="103">
        <f t="shared" si="5"/>
        <v>0</v>
      </c>
      <c r="AA22" s="102">
        <f t="shared" si="5"/>
        <v>0</v>
      </c>
      <c r="AB22" s="5" t="s">
        <v>0</v>
      </c>
      <c r="AC22" s="92"/>
    </row>
    <row r="23" spans="1:29" ht="15" thickBot="1" x14ac:dyDescent="0.3">
      <c r="A23" s="114"/>
      <c r="B23" s="23"/>
      <c r="C23" s="113"/>
      <c r="D23" s="238" t="s">
        <v>3626</v>
      </c>
      <c r="E23" s="118">
        <v>36436</v>
      </c>
      <c r="F23" s="443" t="s">
        <v>1640</v>
      </c>
      <c r="G23" s="440" t="s">
        <v>3620</v>
      </c>
      <c r="H23" s="431" t="s">
        <v>3627</v>
      </c>
      <c r="I23" s="109"/>
      <c r="J23" s="108"/>
      <c r="K23" s="108"/>
      <c r="L23" s="430"/>
      <c r="M23" s="429" t="str">
        <f>IF(N23="?","?","")</f>
        <v/>
      </c>
      <c r="N23" s="106" t="str">
        <f>IF(AND(O23="",P23&gt;0),"?",IF(O23="","◄",IF(P23&gt;=1,"►","")))</f>
        <v>◄</v>
      </c>
      <c r="O23" s="25"/>
      <c r="P23" s="24"/>
      <c r="Q23" s="429" t="str">
        <f>IF(R23="?","?","")</f>
        <v/>
      </c>
      <c r="R23" s="106" t="str">
        <f>IF(AND(S23="",T23&gt;0),"?",IF(S23="","◄",IF(T23&gt;=1,"►","")))</f>
        <v>◄</v>
      </c>
      <c r="S23" s="25"/>
      <c r="T23" s="24"/>
      <c r="U23" s="23"/>
      <c r="V23" s="22"/>
      <c r="W23" s="105">
        <f t="shared" si="4"/>
        <v>0</v>
      </c>
      <c r="X23" s="104">
        <f t="shared" si="4"/>
        <v>0</v>
      </c>
      <c r="Y23" s="19"/>
      <c r="Z23" s="103">
        <f t="shared" si="5"/>
        <v>0</v>
      </c>
      <c r="AA23" s="102">
        <f t="shared" si="5"/>
        <v>0</v>
      </c>
      <c r="AB23" s="5" t="s">
        <v>0</v>
      </c>
      <c r="AC23" s="92"/>
    </row>
    <row r="24" spans="1:29" ht="16.8" thickTop="1" thickBot="1" x14ac:dyDescent="0.3">
      <c r="A24" s="365"/>
      <c r="B24" s="14">
        <f>ROWS(B25:B27)-1</f>
        <v>2</v>
      </c>
      <c r="C24" s="158" t="s">
        <v>3628</v>
      </c>
      <c r="D24" s="12"/>
      <c r="E24" s="10"/>
      <c r="F24" s="446"/>
      <c r="G24" s="445"/>
      <c r="H24" s="98" t="s">
        <v>1634</v>
      </c>
      <c r="I24" s="99" t="s">
        <v>1639</v>
      </c>
      <c r="J24" s="99"/>
      <c r="K24" s="99"/>
      <c r="L24" s="231" t="s">
        <v>1638</v>
      </c>
      <c r="M24" s="97"/>
      <c r="N24" s="239" t="str">
        <f>IF(COUNTIF(M25:M31,"?")&gt;0,"?",IF(AND(O24="◄",P24="►"),"◄►",IF(O24="◄","◄",IF(P24="►","►",""))))</f>
        <v>◄</v>
      </c>
      <c r="O24" s="43" t="str">
        <f>IF(SUM(O25:O27)+1=ROWS(O25:O27)-COUNTIF(O25:O27,"-"),"","◄")</f>
        <v>◄</v>
      </c>
      <c r="P24" s="42" t="str">
        <f>IF(SUM(P25:P27)&gt;0,"►","")</f>
        <v/>
      </c>
      <c r="Q24" s="45"/>
      <c r="R24" s="239" t="str">
        <f>IF(COUNTIF(Q25:Q31,"?")&gt;0,"?",IF(AND(S24="◄",T24="►"),"◄►",IF(S24="◄","◄",IF(T24="►","►",""))))</f>
        <v>◄</v>
      </c>
      <c r="S24" s="43" t="str">
        <f>IF(SUM(S25:S27)+1=ROWS(S25:S27)-COUNTIF(S25:S27,"-"),"","◄")</f>
        <v>◄</v>
      </c>
      <c r="T24" s="42" t="str">
        <f>IF(SUM(T25:T27)&gt;0,"►","")</f>
        <v/>
      </c>
      <c r="U24" s="61">
        <f>ROWS(U25:U27)-1</f>
        <v>2</v>
      </c>
      <c r="V24" s="41">
        <f>SUM(V25:V27)-V27</f>
        <v>0</v>
      </c>
      <c r="W24" s="94" t="s">
        <v>51</v>
      </c>
      <c r="X24" s="93"/>
      <c r="Y24" s="41">
        <f>SUM(Y25:Y27)-Y27</f>
        <v>0</v>
      </c>
      <c r="Z24" s="94" t="s">
        <v>51</v>
      </c>
      <c r="AA24" s="93"/>
      <c r="AB24" s="5" t="s">
        <v>0</v>
      </c>
      <c r="AC24" s="92"/>
    </row>
    <row r="25" spans="1:29" x14ac:dyDescent="0.25">
      <c r="A25" s="114"/>
      <c r="B25" s="23"/>
      <c r="C25" s="113"/>
      <c r="D25" s="238" t="s">
        <v>3629</v>
      </c>
      <c r="E25" s="112">
        <v>36526</v>
      </c>
      <c r="F25" s="449" t="s">
        <v>1636</v>
      </c>
      <c r="G25" s="440" t="s">
        <v>3630</v>
      </c>
      <c r="H25" s="431"/>
      <c r="I25" s="109"/>
      <c r="J25" s="108"/>
      <c r="K25" s="108"/>
      <c r="L25" s="430"/>
      <c r="M25" s="429" t="str">
        <f>IF(N25="?","?","")</f>
        <v/>
      </c>
      <c r="N25" s="106" t="str">
        <f>IF(AND(O25="",P25&gt;0),"?",IF(O25="","◄",IF(P25&gt;=1,"►","")))</f>
        <v>◄</v>
      </c>
      <c r="O25" s="25"/>
      <c r="P25" s="24"/>
      <c r="Q25" s="429" t="str">
        <f>IF(R25="?","?","")</f>
        <v/>
      </c>
      <c r="R25" s="106" t="str">
        <f>IF(AND(S25="",T25&gt;0),"?",IF(S25="","◄",IF(T25&gt;=1,"►","")))</f>
        <v>◄</v>
      </c>
      <c r="S25" s="25"/>
      <c r="T25" s="24"/>
      <c r="U25" s="23"/>
      <c r="V25" s="22"/>
      <c r="W25" s="105">
        <f>(O25*V25)</f>
        <v>0</v>
      </c>
      <c r="X25" s="104">
        <f>(P25*W25)</f>
        <v>0</v>
      </c>
      <c r="Y25" s="19"/>
      <c r="Z25" s="103">
        <f>(S25*Y25)</f>
        <v>0</v>
      </c>
      <c r="AA25" s="102">
        <f>(T25*Z25)</f>
        <v>0</v>
      </c>
      <c r="AB25" s="5" t="s">
        <v>0</v>
      </c>
      <c r="AC25" s="92"/>
    </row>
    <row r="26" spans="1:29" ht="15" thickBot="1" x14ac:dyDescent="0.3">
      <c r="A26" s="114"/>
      <c r="B26" s="23"/>
      <c r="C26" s="434" t="s">
        <v>1637</v>
      </c>
      <c r="D26" s="236"/>
      <c r="E26" s="118">
        <v>36526</v>
      </c>
      <c r="F26" s="449" t="s">
        <v>1636</v>
      </c>
      <c r="G26" s="437" t="s">
        <v>3630</v>
      </c>
      <c r="H26" s="431"/>
      <c r="I26" s="109" t="s">
        <v>1635</v>
      </c>
      <c r="J26" s="108"/>
      <c r="K26" s="108"/>
      <c r="L26" s="430"/>
      <c r="M26" s="429" t="str">
        <f>IF(N26="?","?","")</f>
        <v/>
      </c>
      <c r="N26" s="106" t="str">
        <f>IF(AND(O26="",P26&gt;0),"?",IF(O26="","◄",IF(P26&gt;=1,"►","")))</f>
        <v>◄</v>
      </c>
      <c r="O26" s="25"/>
      <c r="P26" s="24"/>
      <c r="Q26" s="429" t="str">
        <f>IF(R26="?","?","")</f>
        <v/>
      </c>
      <c r="R26" s="106" t="str">
        <f>IF(AND(S26="",T26&gt;0),"?",IF(S26="","◄",IF(T26&gt;=1,"►","")))</f>
        <v>◄</v>
      </c>
      <c r="S26" s="25"/>
      <c r="T26" s="24"/>
      <c r="U26" s="23"/>
      <c r="V26" s="22"/>
      <c r="W26" s="105">
        <f>(O26*V26)</f>
        <v>0</v>
      </c>
      <c r="X26" s="104">
        <f>(P26*W26)</f>
        <v>0</v>
      </c>
      <c r="Y26" s="19"/>
      <c r="Z26" s="103">
        <f>(S26*Y26)</f>
        <v>0</v>
      </c>
      <c r="AA26" s="102">
        <f>(T26*Z26)</f>
        <v>0</v>
      </c>
      <c r="AB26" s="5" t="s">
        <v>0</v>
      </c>
      <c r="AC26" s="92"/>
    </row>
    <row r="27" spans="1:29" ht="28.8" customHeight="1" thickTop="1" thickBot="1" x14ac:dyDescent="0.3">
      <c r="A27" s="265">
        <f>SUM(A29:A45)</f>
        <v>0</v>
      </c>
      <c r="B27" s="14">
        <f>ROWS(B28:B30)-1</f>
        <v>2</v>
      </c>
      <c r="C27" s="1007" t="s">
        <v>3631</v>
      </c>
      <c r="D27" s="989"/>
      <c r="E27" s="989"/>
      <c r="F27" s="989"/>
      <c r="G27" s="989"/>
      <c r="H27" s="98" t="s">
        <v>1634</v>
      </c>
      <c r="I27" s="99" t="s">
        <v>1639</v>
      </c>
      <c r="J27" s="99"/>
      <c r="K27" s="99"/>
      <c r="L27" s="231" t="s">
        <v>1638</v>
      </c>
      <c r="M27" s="97"/>
      <c r="N27" s="239" t="str">
        <f>IF(COUNTIF(M28:M34,"?")&gt;0,"?",IF(AND(O27="◄",P27="►"),"◄►",IF(O27="◄","◄",IF(P27="►","►",""))))</f>
        <v>◄</v>
      </c>
      <c r="O27" s="43" t="str">
        <f>IF(SUM(O28:O30)+1=ROWS(O28:O30)-COUNTIF(O28:O30,"-"),"","◄")</f>
        <v>◄</v>
      </c>
      <c r="P27" s="42" t="str">
        <f>IF(SUM(P28:P30)&gt;0,"►","")</f>
        <v/>
      </c>
      <c r="Q27" s="45"/>
      <c r="R27" s="239" t="str">
        <f>IF(COUNTIF(Q28:Q34,"?")&gt;0,"?",IF(AND(S27="◄",T27="►"),"◄►",IF(S27="◄","◄",IF(T27="►","►",""))))</f>
        <v>◄</v>
      </c>
      <c r="S27" s="43" t="str">
        <f>IF(SUM(S28:S30)+1=ROWS(S28:S30)-COUNTIF(S28:S30,"-"),"","◄")</f>
        <v>◄</v>
      </c>
      <c r="T27" s="42" t="str">
        <f>IF(SUM(T28:T30)&gt;0,"►","")</f>
        <v/>
      </c>
      <c r="U27" s="61">
        <f>ROWS(U28:U30)-1</f>
        <v>2</v>
      </c>
      <c r="V27" s="41">
        <f>SUM(V28:V30)-V30</f>
        <v>0</v>
      </c>
      <c r="W27" s="94" t="s">
        <v>51</v>
      </c>
      <c r="X27" s="93"/>
      <c r="Y27" s="41">
        <f>SUM(Y28:Y30)-Y30</f>
        <v>0</v>
      </c>
      <c r="Z27" s="94" t="s">
        <v>51</v>
      </c>
      <c r="AA27" s="93"/>
      <c r="AB27" s="5" t="s">
        <v>0</v>
      </c>
      <c r="AC27" s="92"/>
    </row>
    <row r="28" spans="1:29" ht="17.399999999999999" customHeight="1" x14ac:dyDescent="0.25">
      <c r="A28" s="114"/>
      <c r="B28" s="23"/>
      <c r="C28" s="434" t="s">
        <v>1633</v>
      </c>
      <c r="D28" s="238"/>
      <c r="E28" s="118"/>
      <c r="F28" s="448" t="s">
        <v>1632</v>
      </c>
      <c r="G28" s="437" t="s">
        <v>3630</v>
      </c>
      <c r="H28" s="431"/>
      <c r="I28" s="1015" t="s">
        <v>1631</v>
      </c>
      <c r="J28" s="1016"/>
      <c r="K28" s="1016"/>
      <c r="L28" s="1017"/>
      <c r="M28" s="429" t="str">
        <f>IF(N28="?","?","")</f>
        <v/>
      </c>
      <c r="N28" s="106" t="str">
        <f>IF(AND(O28="",P28&gt;0),"?",IF(O28="","◄",IF(P28&gt;=1,"►","")))</f>
        <v>◄</v>
      </c>
      <c r="O28" s="25"/>
      <c r="P28" s="24"/>
      <c r="Q28" s="429" t="str">
        <f>IF(R28="?","?","")</f>
        <v/>
      </c>
      <c r="R28" s="106" t="str">
        <f>IF(AND(S28="",T28&gt;0),"?",IF(S28="","◄",IF(T28&gt;=1,"►","")))</f>
        <v>◄</v>
      </c>
      <c r="S28" s="25"/>
      <c r="T28" s="24"/>
      <c r="U28" s="23"/>
      <c r="V28" s="22"/>
      <c r="W28" s="105">
        <f>(O28*V28)</f>
        <v>0</v>
      </c>
      <c r="X28" s="104">
        <f>(P28*W28)</f>
        <v>0</v>
      </c>
      <c r="Y28" s="19"/>
      <c r="Z28" s="103">
        <f>(S28*Y28)</f>
        <v>0</v>
      </c>
      <c r="AA28" s="102">
        <f>(T28*Z28)</f>
        <v>0</v>
      </c>
      <c r="AB28" s="5" t="s">
        <v>0</v>
      </c>
      <c r="AC28" s="92"/>
    </row>
    <row r="29" spans="1:29" ht="17.399999999999999" customHeight="1" thickBot="1" x14ac:dyDescent="0.3">
      <c r="A29" s="114"/>
      <c r="B29" s="23"/>
      <c r="C29" s="434" t="s">
        <v>6094</v>
      </c>
      <c r="D29" s="238"/>
      <c r="E29" s="118"/>
      <c r="F29" s="447"/>
      <c r="G29" s="437" t="s">
        <v>3630</v>
      </c>
      <c r="H29" s="431"/>
      <c r="I29" s="1018"/>
      <c r="J29" s="1019"/>
      <c r="K29" s="1019"/>
      <c r="L29" s="1020"/>
      <c r="M29" s="429" t="str">
        <f>IF(N29="?","?","")</f>
        <v/>
      </c>
      <c r="N29" s="106" t="str">
        <f>IF(AND(O29="",P29&gt;0),"?",IF(O29="","◄",IF(P29&gt;=1,"►","")))</f>
        <v>◄</v>
      </c>
      <c r="O29" s="25"/>
      <c r="P29" s="24"/>
      <c r="Q29" s="429" t="str">
        <f>IF(R29="?","?","")</f>
        <v/>
      </c>
      <c r="R29" s="106" t="str">
        <f>IF(AND(S29="",T29&gt;0),"?",IF(S29="","◄",IF(T29&gt;=1,"►","")))</f>
        <v>◄</v>
      </c>
      <c r="S29" s="25"/>
      <c r="T29" s="24"/>
      <c r="U29" s="23"/>
      <c r="V29" s="22"/>
      <c r="W29" s="105">
        <f>(O29*V29)</f>
        <v>0</v>
      </c>
      <c r="X29" s="104">
        <f>(P29*W29)</f>
        <v>0</v>
      </c>
      <c r="Y29" s="19"/>
      <c r="Z29" s="103">
        <f>(S29*Y29)</f>
        <v>0</v>
      </c>
      <c r="AA29" s="102">
        <f>(T29*Z29)</f>
        <v>0</v>
      </c>
      <c r="AB29" s="5" t="s">
        <v>0</v>
      </c>
      <c r="AC29" s="92"/>
    </row>
    <row r="30" spans="1:29" ht="19.8" customHeight="1" thickTop="1" thickBot="1" x14ac:dyDescent="0.3">
      <c r="A30" s="365"/>
      <c r="B30" s="14">
        <f>ROWS(B31:B36)-1</f>
        <v>5</v>
      </c>
      <c r="C30" s="158" t="s">
        <v>3632</v>
      </c>
      <c r="D30" s="12"/>
      <c r="E30" s="10"/>
      <c r="F30" s="446"/>
      <c r="G30" s="445"/>
      <c r="H30" s="98" t="s">
        <v>3633</v>
      </c>
      <c r="I30" s="442" t="s">
        <v>1630</v>
      </c>
      <c r="J30" s="442"/>
      <c r="K30" s="442"/>
      <c r="L30" s="231">
        <v>36801</v>
      </c>
      <c r="M30" s="97"/>
      <c r="N30" s="239" t="str">
        <f>IF(COUNTIF(M31:M49,"?")&gt;0,"?",IF(AND(O30="◄",P30="►"),"◄►",IF(O30="◄","◄",IF(P30="►","►",""))))</f>
        <v>◄</v>
      </c>
      <c r="O30" s="43" t="str">
        <f>IF(SUM(O31:O36)+1=ROWS(O31:O36)-COUNTIF(O31:O36,"-"),"","◄")</f>
        <v>◄</v>
      </c>
      <c r="P30" s="42" t="str">
        <f>IF(SUM(P31:P36)&gt;0,"►","")</f>
        <v/>
      </c>
      <c r="Q30" s="45"/>
      <c r="R30" s="239" t="str">
        <f>IF(COUNTIF(Q31:Q49,"?")&gt;0,"?",IF(AND(S30="◄",T30="►"),"◄►",IF(S30="◄","◄",IF(T30="►","►",""))))</f>
        <v>◄</v>
      </c>
      <c r="S30" s="43" t="str">
        <f>IF(SUM(S31:S36)+1=ROWS(S31:S36)-COUNTIF(S31:S36,"-"),"","◄")</f>
        <v>◄</v>
      </c>
      <c r="T30" s="42" t="str">
        <f>IF(SUM(T31:T36)&gt;0,"►","")</f>
        <v/>
      </c>
      <c r="U30" s="61">
        <f>ROWS(U31:U36)-1</f>
        <v>5</v>
      </c>
      <c r="V30" s="41">
        <f>SUM(V31:V36)-V36</f>
        <v>0</v>
      </c>
      <c r="W30" s="94" t="s">
        <v>51</v>
      </c>
      <c r="X30" s="93"/>
      <c r="Y30" s="41">
        <f>SUM(Y31:Y36)-Y36</f>
        <v>0</v>
      </c>
      <c r="Z30" s="94" t="s">
        <v>51</v>
      </c>
      <c r="AA30" s="93"/>
      <c r="AB30" s="5" t="s">
        <v>0</v>
      </c>
      <c r="AC30" s="92"/>
    </row>
    <row r="31" spans="1:29" ht="15" customHeight="1" x14ac:dyDescent="0.25">
      <c r="A31" s="114"/>
      <c r="B31" s="23"/>
      <c r="C31" s="113"/>
      <c r="D31" s="238" t="s">
        <v>3634</v>
      </c>
      <c r="E31" s="112">
        <v>36801</v>
      </c>
      <c r="F31" s="443" t="s">
        <v>1629</v>
      </c>
      <c r="G31" s="440" t="s">
        <v>3635</v>
      </c>
      <c r="H31" s="431"/>
      <c r="I31" s="109"/>
      <c r="J31" s="108"/>
      <c r="K31" s="108"/>
      <c r="L31" s="435"/>
      <c r="M31" s="429" t="str">
        <f>IF(N31="?","?","")</f>
        <v/>
      </c>
      <c r="N31" s="106" t="str">
        <f>IF(AND(O31="",P31&gt;0),"?",IF(O31="","◄",IF(P31&gt;=1,"►","")))</f>
        <v>◄</v>
      </c>
      <c r="O31" s="25"/>
      <c r="P31" s="24"/>
      <c r="Q31" s="429" t="str">
        <f>IF(R31="?","?","")</f>
        <v/>
      </c>
      <c r="R31" s="106" t="str">
        <f>IF(AND(S31="",T31&gt;0),"?",IF(S31="","◄",IF(T31&gt;=1,"►","")))</f>
        <v>◄</v>
      </c>
      <c r="S31" s="25"/>
      <c r="T31" s="24"/>
      <c r="U31" s="23"/>
      <c r="V31" s="22"/>
      <c r="W31" s="105">
        <f t="shared" ref="W31:X35" si="6">(O31*V31)</f>
        <v>0</v>
      </c>
      <c r="X31" s="104">
        <f t="shared" si="6"/>
        <v>0</v>
      </c>
      <c r="Y31" s="19"/>
      <c r="Z31" s="103">
        <f t="shared" ref="Z31:AA35" si="7">(S31*Y31)</f>
        <v>0</v>
      </c>
      <c r="AA31" s="102">
        <f t="shared" si="7"/>
        <v>0</v>
      </c>
      <c r="AB31" s="5" t="s">
        <v>0</v>
      </c>
      <c r="AC31" s="92"/>
    </row>
    <row r="32" spans="1:29" x14ac:dyDescent="0.25">
      <c r="A32" s="114"/>
      <c r="B32" s="23"/>
      <c r="C32" s="113"/>
      <c r="D32" s="236" t="s">
        <v>3636</v>
      </c>
      <c r="E32" s="118">
        <v>36801</v>
      </c>
      <c r="F32" s="443" t="s">
        <v>1628</v>
      </c>
      <c r="G32" s="440" t="s">
        <v>3637</v>
      </c>
      <c r="H32" s="431"/>
      <c r="I32" s="109"/>
      <c r="J32" s="108"/>
      <c r="K32" s="108"/>
      <c r="L32" s="435"/>
      <c r="M32" s="429" t="str">
        <f>IF(N32="?","?","")</f>
        <v/>
      </c>
      <c r="N32" s="106" t="str">
        <f>IF(AND(O32="",P32&gt;0),"?",IF(O32="","◄",IF(P32&gt;=1,"►","")))</f>
        <v>◄</v>
      </c>
      <c r="O32" s="25"/>
      <c r="P32" s="24"/>
      <c r="Q32" s="429" t="str">
        <f>IF(R32="?","?","")</f>
        <v/>
      </c>
      <c r="R32" s="106" t="str">
        <f>IF(AND(S32="",T32&gt;0),"?",IF(S32="","◄",IF(T32&gt;=1,"►","")))</f>
        <v>◄</v>
      </c>
      <c r="S32" s="25"/>
      <c r="T32" s="24"/>
      <c r="U32" s="23"/>
      <c r="V32" s="22"/>
      <c r="W32" s="105">
        <f t="shared" si="6"/>
        <v>0</v>
      </c>
      <c r="X32" s="104">
        <f t="shared" si="6"/>
        <v>0</v>
      </c>
      <c r="Y32" s="19"/>
      <c r="Z32" s="103">
        <f t="shared" si="7"/>
        <v>0</v>
      </c>
      <c r="AA32" s="102">
        <f t="shared" si="7"/>
        <v>0</v>
      </c>
      <c r="AB32" s="5" t="s">
        <v>0</v>
      </c>
      <c r="AC32" s="92"/>
    </row>
    <row r="33" spans="1:29" x14ac:dyDescent="0.25">
      <c r="A33" s="114"/>
      <c r="B33" s="23"/>
      <c r="C33" s="113"/>
      <c r="D33" s="236" t="s">
        <v>3638</v>
      </c>
      <c r="E33" s="118">
        <v>36801</v>
      </c>
      <c r="F33" s="443" t="s">
        <v>1627</v>
      </c>
      <c r="G33" s="440" t="s">
        <v>3639</v>
      </c>
      <c r="H33" s="431"/>
      <c r="I33" s="109"/>
      <c r="J33" s="108"/>
      <c r="K33" s="108"/>
      <c r="L33" s="435"/>
      <c r="M33" s="429" t="str">
        <f>IF(N33="?","?","")</f>
        <v/>
      </c>
      <c r="N33" s="106" t="str">
        <f>IF(AND(O33="",P33&gt;0),"?",IF(O33="","◄",IF(P33&gt;=1,"►","")))</f>
        <v>◄</v>
      </c>
      <c r="O33" s="25"/>
      <c r="P33" s="24"/>
      <c r="Q33" s="429" t="str">
        <f>IF(R33="?","?","")</f>
        <v/>
      </c>
      <c r="R33" s="106" t="str">
        <f>IF(AND(S33="",T33&gt;0),"?",IF(S33="","◄",IF(T33&gt;=1,"►","")))</f>
        <v>◄</v>
      </c>
      <c r="S33" s="25"/>
      <c r="T33" s="24"/>
      <c r="U33" s="23"/>
      <c r="V33" s="22"/>
      <c r="W33" s="105">
        <f t="shared" si="6"/>
        <v>0</v>
      </c>
      <c r="X33" s="104">
        <f t="shared" si="6"/>
        <v>0</v>
      </c>
      <c r="Y33" s="19"/>
      <c r="Z33" s="103">
        <f t="shared" si="7"/>
        <v>0</v>
      </c>
      <c r="AA33" s="102">
        <f t="shared" si="7"/>
        <v>0</v>
      </c>
      <c r="AB33" s="5" t="s">
        <v>0</v>
      </c>
      <c r="AC33" s="92"/>
    </row>
    <row r="34" spans="1:29" x14ac:dyDescent="0.25">
      <c r="A34" s="114"/>
      <c r="B34" s="23"/>
      <c r="C34" s="113"/>
      <c r="D34" s="236" t="s">
        <v>3640</v>
      </c>
      <c r="E34" s="118">
        <v>36801</v>
      </c>
      <c r="F34" s="443" t="s">
        <v>1625</v>
      </c>
      <c r="G34" s="440" t="s">
        <v>3641</v>
      </c>
      <c r="H34" s="431"/>
      <c r="I34" s="109"/>
      <c r="J34" s="108"/>
      <c r="K34" s="108"/>
      <c r="L34" s="435"/>
      <c r="M34" s="429" t="str">
        <f>IF(N34="?","?","")</f>
        <v/>
      </c>
      <c r="N34" s="106" t="str">
        <f>IF(AND(O34="",P34&gt;0),"?",IF(O34="","◄",IF(P34&gt;=1,"►","")))</f>
        <v>◄</v>
      </c>
      <c r="O34" s="25"/>
      <c r="P34" s="24"/>
      <c r="Q34" s="429" t="str">
        <f>IF(R34="?","?","")</f>
        <v/>
      </c>
      <c r="R34" s="106" t="str">
        <f>IF(AND(S34="",T34&gt;0),"?",IF(S34="","◄",IF(T34&gt;=1,"►","")))</f>
        <v>◄</v>
      </c>
      <c r="S34" s="25"/>
      <c r="T34" s="24"/>
      <c r="U34" s="23"/>
      <c r="V34" s="22"/>
      <c r="W34" s="105">
        <f t="shared" si="6"/>
        <v>0</v>
      </c>
      <c r="X34" s="104">
        <f t="shared" si="6"/>
        <v>0</v>
      </c>
      <c r="Y34" s="19"/>
      <c r="Z34" s="103">
        <f t="shared" si="7"/>
        <v>0</v>
      </c>
      <c r="AA34" s="102">
        <f t="shared" si="7"/>
        <v>0</v>
      </c>
      <c r="AB34" s="5" t="s">
        <v>0</v>
      </c>
      <c r="AC34" s="92"/>
    </row>
    <row r="35" spans="1:29" ht="15" thickBot="1" x14ac:dyDescent="0.3">
      <c r="A35" s="114"/>
      <c r="B35" s="23"/>
      <c r="C35" s="434" t="s">
        <v>1626</v>
      </c>
      <c r="D35" s="236"/>
      <c r="E35" s="118">
        <v>36801</v>
      </c>
      <c r="F35" s="443" t="s">
        <v>1625</v>
      </c>
      <c r="G35" s="437" t="s">
        <v>3641</v>
      </c>
      <c r="H35" s="431"/>
      <c r="I35" s="109"/>
      <c r="J35" s="108"/>
      <c r="K35" s="108"/>
      <c r="L35" s="435"/>
      <c r="M35" s="429" t="str">
        <f>IF(N35="?","?","")</f>
        <v/>
      </c>
      <c r="N35" s="106" t="str">
        <f>IF(AND(O35="",P35&gt;0),"?",IF(O35="","◄",IF(P35&gt;=1,"►","")))</f>
        <v>◄</v>
      </c>
      <c r="O35" s="25"/>
      <c r="P35" s="24"/>
      <c r="Q35" s="429" t="str">
        <f>IF(R35="?","?","")</f>
        <v/>
      </c>
      <c r="R35" s="106" t="str">
        <f>IF(AND(S35="",T35&gt;0),"?",IF(S35="","◄",IF(T35&gt;=1,"►","")))</f>
        <v>◄</v>
      </c>
      <c r="S35" s="25"/>
      <c r="T35" s="24"/>
      <c r="U35" s="23"/>
      <c r="V35" s="22"/>
      <c r="W35" s="105">
        <f t="shared" si="6"/>
        <v>0</v>
      </c>
      <c r="X35" s="104">
        <f t="shared" si="6"/>
        <v>0</v>
      </c>
      <c r="Y35" s="19"/>
      <c r="Z35" s="103">
        <f t="shared" si="7"/>
        <v>0</v>
      </c>
      <c r="AA35" s="102">
        <f t="shared" si="7"/>
        <v>0</v>
      </c>
      <c r="AB35" s="5" t="s">
        <v>0</v>
      </c>
      <c r="AC35" s="92"/>
    </row>
    <row r="36" spans="1:29" ht="16.8" thickTop="1" thickBot="1" x14ac:dyDescent="0.3">
      <c r="A36" s="365"/>
      <c r="B36" s="14">
        <f>ROWS(B37:B50)-1</f>
        <v>13</v>
      </c>
      <c r="C36" s="158" t="s">
        <v>3642</v>
      </c>
      <c r="D36" s="12"/>
      <c r="E36" s="10"/>
      <c r="F36" s="446"/>
      <c r="G36" s="445"/>
      <c r="H36" s="98" t="s">
        <v>3643</v>
      </c>
      <c r="I36" s="99" t="s">
        <v>1624</v>
      </c>
      <c r="J36" s="99"/>
      <c r="K36" s="99"/>
      <c r="L36" s="231">
        <v>37172</v>
      </c>
      <c r="M36" s="97"/>
      <c r="N36" s="239" t="str">
        <f>IF(COUNTIF(M37:M55,"?")&gt;0,"?",IF(AND(O36="◄",P36="►"),"◄►",IF(O36="◄","◄",IF(P36="►","►",""))))</f>
        <v>◄</v>
      </c>
      <c r="O36" s="43" t="str">
        <f>IF(SUM(O37:O50)+1=ROWS(O37:O50)-COUNTIF(O37:O50,"-"),"","◄")</f>
        <v>◄</v>
      </c>
      <c r="P36" s="42" t="str">
        <f>IF(SUM(P37:P50)&gt;0,"►","")</f>
        <v/>
      </c>
      <c r="Q36" s="45"/>
      <c r="R36" s="239" t="str">
        <f>IF(COUNTIF(Q37:Q55,"?")&gt;0,"?",IF(AND(S36="◄",T36="►"),"◄►",IF(S36="◄","◄",IF(T36="►","►",""))))</f>
        <v>◄</v>
      </c>
      <c r="S36" s="43" t="str">
        <f>IF(SUM(S37:S50)+1=ROWS(S37:S50)-COUNTIF(S37:S50,"-"),"","◄")</f>
        <v>◄</v>
      </c>
      <c r="T36" s="42" t="str">
        <f>IF(SUM(T37:T50)&gt;0,"►","")</f>
        <v/>
      </c>
      <c r="U36" s="14">
        <f>ROWS(U37:U50)-1</f>
        <v>13</v>
      </c>
      <c r="V36" s="41">
        <f>SUM(V37:V50)-V50</f>
        <v>0</v>
      </c>
      <c r="W36" s="94" t="s">
        <v>51</v>
      </c>
      <c r="X36" s="93"/>
      <c r="Y36" s="41">
        <f>SUM(Y37:Y50)-Y50</f>
        <v>0</v>
      </c>
      <c r="Z36" s="94" t="s">
        <v>51</v>
      </c>
      <c r="AA36" s="93"/>
      <c r="AB36" s="5" t="s">
        <v>0</v>
      </c>
      <c r="AC36" s="92"/>
    </row>
    <row r="37" spans="1:29" x14ac:dyDescent="0.25">
      <c r="A37" s="114"/>
      <c r="B37" s="23"/>
      <c r="C37" s="113"/>
      <c r="D37" s="238" t="s">
        <v>3644</v>
      </c>
      <c r="E37" s="112">
        <v>37172</v>
      </c>
      <c r="F37" s="443" t="s">
        <v>1623</v>
      </c>
      <c r="G37" s="440" t="s">
        <v>3645</v>
      </c>
      <c r="H37" s="431"/>
      <c r="I37" s="109"/>
      <c r="J37" s="108"/>
      <c r="K37" s="108"/>
      <c r="L37" s="430"/>
      <c r="M37" s="429" t="str">
        <f t="shared" ref="M37:M49" si="8">IF(N37="?","?","")</f>
        <v/>
      </c>
      <c r="N37" s="106" t="str">
        <f t="shared" ref="N37:N49" si="9">IF(AND(O37="",P37&gt;0),"?",IF(O37="","◄",IF(P37&gt;=1,"►","")))</f>
        <v>◄</v>
      </c>
      <c r="O37" s="25"/>
      <c r="P37" s="24"/>
      <c r="Q37" s="429" t="str">
        <f t="shared" ref="Q37:Q49" si="10">IF(R37="?","?","")</f>
        <v/>
      </c>
      <c r="R37" s="106" t="str">
        <f t="shared" ref="R37:R49" si="11">IF(AND(S37="",T37&gt;0),"?",IF(S37="","◄",IF(T37&gt;=1,"►","")))</f>
        <v>◄</v>
      </c>
      <c r="S37" s="25"/>
      <c r="T37" s="24"/>
      <c r="U37" s="23"/>
      <c r="V37" s="22"/>
      <c r="W37" s="105">
        <f t="shared" ref="W37:W49" si="12">(O37*V37)</f>
        <v>0</v>
      </c>
      <c r="X37" s="104">
        <f t="shared" ref="X37:X49" si="13">(P37*W37)</f>
        <v>0</v>
      </c>
      <c r="Y37" s="19"/>
      <c r="Z37" s="103">
        <f t="shared" ref="Z37:Z49" si="14">(S37*Y37)</f>
        <v>0</v>
      </c>
      <c r="AA37" s="102">
        <f t="shared" ref="AA37:AA49" si="15">(T37*Z37)</f>
        <v>0</v>
      </c>
      <c r="AB37" s="5" t="s">
        <v>0</v>
      </c>
      <c r="AC37" s="92"/>
    </row>
    <row r="38" spans="1:29" x14ac:dyDescent="0.25">
      <c r="A38" s="114"/>
      <c r="B38" s="23"/>
      <c r="C38" s="113"/>
      <c r="D38" s="238" t="s">
        <v>3646</v>
      </c>
      <c r="E38" s="112">
        <v>37172</v>
      </c>
      <c r="F38" s="443" t="s">
        <v>1622</v>
      </c>
      <c r="G38" s="440" t="s">
        <v>3647</v>
      </c>
      <c r="H38" s="431"/>
      <c r="I38" s="109"/>
      <c r="J38" s="108"/>
      <c r="K38" s="108"/>
      <c r="L38" s="430"/>
      <c r="M38" s="429" t="str">
        <f t="shared" si="8"/>
        <v/>
      </c>
      <c r="N38" s="106" t="str">
        <f t="shared" si="9"/>
        <v>◄</v>
      </c>
      <c r="O38" s="25"/>
      <c r="P38" s="24"/>
      <c r="Q38" s="429" t="str">
        <f t="shared" si="10"/>
        <v/>
      </c>
      <c r="R38" s="106" t="str">
        <f t="shared" si="11"/>
        <v>◄</v>
      </c>
      <c r="S38" s="25"/>
      <c r="T38" s="24"/>
      <c r="U38" s="23"/>
      <c r="V38" s="22"/>
      <c r="W38" s="105">
        <f t="shared" si="12"/>
        <v>0</v>
      </c>
      <c r="X38" s="104">
        <f t="shared" si="13"/>
        <v>0</v>
      </c>
      <c r="Y38" s="19"/>
      <c r="Z38" s="103">
        <f t="shared" si="14"/>
        <v>0</v>
      </c>
      <c r="AA38" s="102">
        <f t="shared" si="15"/>
        <v>0</v>
      </c>
      <c r="AB38" s="5" t="s">
        <v>0</v>
      </c>
      <c r="AC38" s="92"/>
    </row>
    <row r="39" spans="1:29" x14ac:dyDescent="0.25">
      <c r="A39" s="114"/>
      <c r="B39" s="23"/>
      <c r="C39" s="113"/>
      <c r="D39" s="238" t="s">
        <v>3648</v>
      </c>
      <c r="E39" s="112">
        <v>37172</v>
      </c>
      <c r="F39" s="443" t="s">
        <v>1621</v>
      </c>
      <c r="G39" s="440" t="s">
        <v>3649</v>
      </c>
      <c r="H39" s="431"/>
      <c r="I39" s="109"/>
      <c r="J39" s="108"/>
      <c r="K39" s="108"/>
      <c r="L39" s="430"/>
      <c r="M39" s="429" t="str">
        <f t="shared" si="8"/>
        <v/>
      </c>
      <c r="N39" s="106" t="str">
        <f t="shared" si="9"/>
        <v>◄</v>
      </c>
      <c r="O39" s="25"/>
      <c r="P39" s="24"/>
      <c r="Q39" s="429" t="str">
        <f t="shared" si="10"/>
        <v/>
      </c>
      <c r="R39" s="106" t="str">
        <f t="shared" si="11"/>
        <v>◄</v>
      </c>
      <c r="S39" s="25"/>
      <c r="T39" s="24"/>
      <c r="U39" s="23"/>
      <c r="V39" s="22"/>
      <c r="W39" s="105">
        <f t="shared" si="12"/>
        <v>0</v>
      </c>
      <c r="X39" s="104">
        <f t="shared" si="13"/>
        <v>0</v>
      </c>
      <c r="Y39" s="19"/>
      <c r="Z39" s="103">
        <f t="shared" si="14"/>
        <v>0</v>
      </c>
      <c r="AA39" s="102">
        <f t="shared" si="15"/>
        <v>0</v>
      </c>
      <c r="AB39" s="5" t="s">
        <v>0</v>
      </c>
      <c r="AC39" s="92"/>
    </row>
    <row r="40" spans="1:29" x14ac:dyDescent="0.25">
      <c r="A40" s="114"/>
      <c r="B40" s="23"/>
      <c r="C40" s="113"/>
      <c r="D40" s="238" t="s">
        <v>3650</v>
      </c>
      <c r="E40" s="112">
        <v>37172</v>
      </c>
      <c r="F40" s="443" t="s">
        <v>1620</v>
      </c>
      <c r="G40" s="440" t="s">
        <v>3651</v>
      </c>
      <c r="H40" s="431"/>
      <c r="I40" s="109"/>
      <c r="J40" s="108"/>
      <c r="K40" s="108"/>
      <c r="L40" s="430"/>
      <c r="M40" s="429" t="str">
        <f t="shared" si="8"/>
        <v/>
      </c>
      <c r="N40" s="106" t="str">
        <f t="shared" si="9"/>
        <v>◄</v>
      </c>
      <c r="O40" s="25"/>
      <c r="P40" s="24"/>
      <c r="Q40" s="429" t="str">
        <f t="shared" si="10"/>
        <v/>
      </c>
      <c r="R40" s="106" t="str">
        <f t="shared" si="11"/>
        <v>◄</v>
      </c>
      <c r="S40" s="25"/>
      <c r="T40" s="24"/>
      <c r="U40" s="23"/>
      <c r="V40" s="22"/>
      <c r="W40" s="105">
        <f t="shared" si="12"/>
        <v>0</v>
      </c>
      <c r="X40" s="104">
        <f t="shared" si="13"/>
        <v>0</v>
      </c>
      <c r="Y40" s="19"/>
      <c r="Z40" s="103">
        <f t="shared" si="14"/>
        <v>0</v>
      </c>
      <c r="AA40" s="102">
        <f t="shared" si="15"/>
        <v>0</v>
      </c>
      <c r="AB40" s="5" t="s">
        <v>0</v>
      </c>
      <c r="AC40" s="92"/>
    </row>
    <row r="41" spans="1:29" x14ac:dyDescent="0.25">
      <c r="A41" s="114"/>
      <c r="B41" s="23"/>
      <c r="C41" s="113"/>
      <c r="D41" s="238" t="s">
        <v>3652</v>
      </c>
      <c r="E41" s="112">
        <v>37172</v>
      </c>
      <c r="F41" s="443" t="s">
        <v>1619</v>
      </c>
      <c r="G41" s="440" t="s">
        <v>3653</v>
      </c>
      <c r="H41" s="431"/>
      <c r="I41" s="109"/>
      <c r="J41" s="108"/>
      <c r="K41" s="108"/>
      <c r="L41" s="430"/>
      <c r="M41" s="429" t="str">
        <f t="shared" si="8"/>
        <v/>
      </c>
      <c r="N41" s="106" t="str">
        <f t="shared" si="9"/>
        <v>◄</v>
      </c>
      <c r="O41" s="25"/>
      <c r="P41" s="24"/>
      <c r="Q41" s="429" t="str">
        <f t="shared" si="10"/>
        <v/>
      </c>
      <c r="R41" s="106" t="str">
        <f t="shared" si="11"/>
        <v>◄</v>
      </c>
      <c r="S41" s="25"/>
      <c r="T41" s="24"/>
      <c r="U41" s="23"/>
      <c r="V41" s="22"/>
      <c r="W41" s="105">
        <f t="shared" si="12"/>
        <v>0</v>
      </c>
      <c r="X41" s="104">
        <f t="shared" si="13"/>
        <v>0</v>
      </c>
      <c r="Y41" s="19"/>
      <c r="Z41" s="103">
        <f t="shared" si="14"/>
        <v>0</v>
      </c>
      <c r="AA41" s="102">
        <f t="shared" si="15"/>
        <v>0</v>
      </c>
      <c r="AB41" s="5" t="s">
        <v>0</v>
      </c>
      <c r="AC41" s="92"/>
    </row>
    <row r="42" spans="1:29" x14ac:dyDescent="0.25">
      <c r="A42" s="114"/>
      <c r="B42" s="23"/>
      <c r="C42" s="113"/>
      <c r="D42" s="238" t="s">
        <v>3654</v>
      </c>
      <c r="E42" s="112">
        <v>37172</v>
      </c>
      <c r="F42" s="443" t="s">
        <v>1618</v>
      </c>
      <c r="G42" s="440" t="s">
        <v>3655</v>
      </c>
      <c r="H42" s="431"/>
      <c r="I42" s="109"/>
      <c r="J42" s="108"/>
      <c r="K42" s="108"/>
      <c r="L42" s="430"/>
      <c r="M42" s="429" t="str">
        <f t="shared" si="8"/>
        <v/>
      </c>
      <c r="N42" s="106" t="str">
        <f t="shared" si="9"/>
        <v>◄</v>
      </c>
      <c r="O42" s="25"/>
      <c r="P42" s="24"/>
      <c r="Q42" s="429" t="str">
        <f t="shared" si="10"/>
        <v/>
      </c>
      <c r="R42" s="106" t="str">
        <f t="shared" si="11"/>
        <v>◄</v>
      </c>
      <c r="S42" s="25"/>
      <c r="T42" s="24"/>
      <c r="U42" s="23"/>
      <c r="V42" s="22"/>
      <c r="W42" s="105">
        <f t="shared" si="12"/>
        <v>0</v>
      </c>
      <c r="X42" s="104">
        <f t="shared" si="13"/>
        <v>0</v>
      </c>
      <c r="Y42" s="19"/>
      <c r="Z42" s="103">
        <f t="shared" si="14"/>
        <v>0</v>
      </c>
      <c r="AA42" s="102">
        <f t="shared" si="15"/>
        <v>0</v>
      </c>
      <c r="AB42" s="5" t="s">
        <v>0</v>
      </c>
      <c r="AC42" s="92"/>
    </row>
    <row r="43" spans="1:29" x14ac:dyDescent="0.25">
      <c r="A43" s="114"/>
      <c r="B43" s="23"/>
      <c r="C43" s="113"/>
      <c r="D43" s="238" t="s">
        <v>3656</v>
      </c>
      <c r="E43" s="112">
        <v>37172</v>
      </c>
      <c r="F43" s="443" t="s">
        <v>1617</v>
      </c>
      <c r="G43" s="440" t="s">
        <v>3657</v>
      </c>
      <c r="H43" s="431"/>
      <c r="I43" s="109"/>
      <c r="J43" s="108"/>
      <c r="K43" s="108"/>
      <c r="L43" s="430"/>
      <c r="M43" s="429" t="str">
        <f t="shared" si="8"/>
        <v/>
      </c>
      <c r="N43" s="106" t="str">
        <f t="shared" si="9"/>
        <v>◄</v>
      </c>
      <c r="O43" s="25"/>
      <c r="P43" s="24"/>
      <c r="Q43" s="429" t="str">
        <f t="shared" si="10"/>
        <v/>
      </c>
      <c r="R43" s="106" t="str">
        <f t="shared" si="11"/>
        <v>◄</v>
      </c>
      <c r="S43" s="25"/>
      <c r="T43" s="24"/>
      <c r="U43" s="23"/>
      <c r="V43" s="22"/>
      <c r="W43" s="105">
        <f t="shared" si="12"/>
        <v>0</v>
      </c>
      <c r="X43" s="104">
        <f t="shared" si="13"/>
        <v>0</v>
      </c>
      <c r="Y43" s="19"/>
      <c r="Z43" s="103">
        <f t="shared" si="14"/>
        <v>0</v>
      </c>
      <c r="AA43" s="102">
        <f t="shared" si="15"/>
        <v>0</v>
      </c>
      <c r="AB43" s="5" t="s">
        <v>0</v>
      </c>
      <c r="AC43" s="92"/>
    </row>
    <row r="44" spans="1:29" x14ac:dyDescent="0.25">
      <c r="A44" s="114"/>
      <c r="B44" s="23"/>
      <c r="C44" s="113"/>
      <c r="D44" s="238" t="s">
        <v>3658</v>
      </c>
      <c r="E44" s="112">
        <v>37172</v>
      </c>
      <c r="F44" s="443" t="s">
        <v>1616</v>
      </c>
      <c r="G44" s="440" t="s">
        <v>3659</v>
      </c>
      <c r="H44" s="431"/>
      <c r="I44" s="109"/>
      <c r="J44" s="108"/>
      <c r="K44" s="108"/>
      <c r="L44" s="430"/>
      <c r="M44" s="429" t="str">
        <f t="shared" si="8"/>
        <v/>
      </c>
      <c r="N44" s="106" t="str">
        <f t="shared" si="9"/>
        <v>◄</v>
      </c>
      <c r="O44" s="25"/>
      <c r="P44" s="24"/>
      <c r="Q44" s="429" t="str">
        <f t="shared" si="10"/>
        <v/>
      </c>
      <c r="R44" s="106" t="str">
        <f t="shared" si="11"/>
        <v>◄</v>
      </c>
      <c r="S44" s="25"/>
      <c r="T44" s="24"/>
      <c r="U44" s="23"/>
      <c r="V44" s="22"/>
      <c r="W44" s="105">
        <f t="shared" si="12"/>
        <v>0</v>
      </c>
      <c r="X44" s="104">
        <f t="shared" si="13"/>
        <v>0</v>
      </c>
      <c r="Y44" s="19"/>
      <c r="Z44" s="103">
        <f t="shared" si="14"/>
        <v>0</v>
      </c>
      <c r="AA44" s="102">
        <f t="shared" si="15"/>
        <v>0</v>
      </c>
      <c r="AB44" s="5" t="s">
        <v>0</v>
      </c>
      <c r="AC44" s="92"/>
    </row>
    <row r="45" spans="1:29" x14ac:dyDescent="0.25">
      <c r="A45" s="114"/>
      <c r="B45" s="23"/>
      <c r="C45" s="113"/>
      <c r="D45" s="238" t="s">
        <v>3660</v>
      </c>
      <c r="E45" s="112">
        <v>37172</v>
      </c>
      <c r="F45" s="443" t="s">
        <v>1615</v>
      </c>
      <c r="G45" s="440" t="s">
        <v>3661</v>
      </c>
      <c r="H45" s="431"/>
      <c r="I45" s="109"/>
      <c r="J45" s="108"/>
      <c r="K45" s="108"/>
      <c r="L45" s="430"/>
      <c r="M45" s="429" t="str">
        <f t="shared" si="8"/>
        <v/>
      </c>
      <c r="N45" s="106" t="str">
        <f t="shared" si="9"/>
        <v>◄</v>
      </c>
      <c r="O45" s="25"/>
      <c r="P45" s="24"/>
      <c r="Q45" s="429" t="str">
        <f t="shared" si="10"/>
        <v/>
      </c>
      <c r="R45" s="106" t="str">
        <f t="shared" si="11"/>
        <v>◄</v>
      </c>
      <c r="S45" s="25"/>
      <c r="T45" s="24"/>
      <c r="U45" s="23"/>
      <c r="V45" s="22"/>
      <c r="W45" s="105">
        <f t="shared" si="12"/>
        <v>0</v>
      </c>
      <c r="X45" s="104">
        <f t="shared" si="13"/>
        <v>0</v>
      </c>
      <c r="Y45" s="19"/>
      <c r="Z45" s="103">
        <f t="shared" si="14"/>
        <v>0</v>
      </c>
      <c r="AA45" s="102">
        <f t="shared" si="15"/>
        <v>0</v>
      </c>
      <c r="AB45" s="5" t="s">
        <v>0</v>
      </c>
      <c r="AC45" s="92"/>
    </row>
    <row r="46" spans="1:29" x14ac:dyDescent="0.25">
      <c r="A46" s="114"/>
      <c r="B46" s="23"/>
      <c r="C46" s="113"/>
      <c r="D46" s="238" t="s">
        <v>3662</v>
      </c>
      <c r="E46" s="112">
        <v>37172</v>
      </c>
      <c r="F46" s="443" t="s">
        <v>1614</v>
      </c>
      <c r="G46" s="440" t="s">
        <v>3663</v>
      </c>
      <c r="H46" s="431"/>
      <c r="I46" s="109"/>
      <c r="J46" s="108"/>
      <c r="K46" s="108"/>
      <c r="L46" s="430"/>
      <c r="M46" s="429" t="str">
        <f t="shared" si="8"/>
        <v/>
      </c>
      <c r="N46" s="106" t="str">
        <f t="shared" si="9"/>
        <v>◄</v>
      </c>
      <c r="O46" s="25"/>
      <c r="P46" s="24"/>
      <c r="Q46" s="429" t="str">
        <f t="shared" si="10"/>
        <v/>
      </c>
      <c r="R46" s="106" t="str">
        <f t="shared" si="11"/>
        <v>◄</v>
      </c>
      <c r="S46" s="25"/>
      <c r="T46" s="24"/>
      <c r="U46" s="23"/>
      <c r="V46" s="22"/>
      <c r="W46" s="105">
        <f t="shared" si="12"/>
        <v>0</v>
      </c>
      <c r="X46" s="104">
        <f t="shared" si="13"/>
        <v>0</v>
      </c>
      <c r="Y46" s="19"/>
      <c r="Z46" s="103">
        <f t="shared" si="14"/>
        <v>0</v>
      </c>
      <c r="AA46" s="102">
        <f t="shared" si="15"/>
        <v>0</v>
      </c>
      <c r="AB46" s="5" t="s">
        <v>0</v>
      </c>
      <c r="AC46" s="92"/>
    </row>
    <row r="47" spans="1:29" x14ac:dyDescent="0.25">
      <c r="A47" s="114"/>
      <c r="B47" s="23"/>
      <c r="C47" s="113"/>
      <c r="D47" s="238" t="s">
        <v>3664</v>
      </c>
      <c r="E47" s="112">
        <v>37172</v>
      </c>
      <c r="F47" s="443" t="s">
        <v>1613</v>
      </c>
      <c r="G47" s="440" t="s">
        <v>3665</v>
      </c>
      <c r="H47" s="431"/>
      <c r="I47" s="109"/>
      <c r="J47" s="108"/>
      <c r="K47" s="108"/>
      <c r="L47" s="430"/>
      <c r="M47" s="429" t="str">
        <f t="shared" si="8"/>
        <v/>
      </c>
      <c r="N47" s="106" t="str">
        <f t="shared" si="9"/>
        <v>◄</v>
      </c>
      <c r="O47" s="25"/>
      <c r="P47" s="24"/>
      <c r="Q47" s="429" t="str">
        <f t="shared" si="10"/>
        <v/>
      </c>
      <c r="R47" s="106" t="str">
        <f t="shared" si="11"/>
        <v>◄</v>
      </c>
      <c r="S47" s="25"/>
      <c r="T47" s="24"/>
      <c r="U47" s="23"/>
      <c r="V47" s="22"/>
      <c r="W47" s="105">
        <f t="shared" si="12"/>
        <v>0</v>
      </c>
      <c r="X47" s="104">
        <f t="shared" si="13"/>
        <v>0</v>
      </c>
      <c r="Y47" s="19"/>
      <c r="Z47" s="103">
        <f t="shared" si="14"/>
        <v>0</v>
      </c>
      <c r="AA47" s="102">
        <f t="shared" si="15"/>
        <v>0</v>
      </c>
      <c r="AB47" s="5" t="s">
        <v>0</v>
      </c>
      <c r="AC47" s="92"/>
    </row>
    <row r="48" spans="1:29" x14ac:dyDescent="0.25">
      <c r="A48" s="114"/>
      <c r="B48" s="23"/>
      <c r="C48" s="434" t="s">
        <v>3666</v>
      </c>
      <c r="D48" s="238"/>
      <c r="E48" s="112">
        <v>37172</v>
      </c>
      <c r="F48" s="443" t="s">
        <v>1612</v>
      </c>
      <c r="G48" s="437" t="s">
        <v>3667</v>
      </c>
      <c r="H48" s="431"/>
      <c r="I48" s="109" t="s">
        <v>1611</v>
      </c>
      <c r="J48" s="108"/>
      <c r="K48" s="108"/>
      <c r="L48" s="430"/>
      <c r="M48" s="429" t="str">
        <f t="shared" si="8"/>
        <v/>
      </c>
      <c r="N48" s="106" t="str">
        <f t="shared" si="9"/>
        <v>◄</v>
      </c>
      <c r="O48" s="25"/>
      <c r="P48" s="24"/>
      <c r="Q48" s="429" t="str">
        <f t="shared" si="10"/>
        <v/>
      </c>
      <c r="R48" s="106" t="str">
        <f t="shared" si="11"/>
        <v>◄</v>
      </c>
      <c r="S48" s="25"/>
      <c r="T48" s="24"/>
      <c r="U48" s="23"/>
      <c r="V48" s="22"/>
      <c r="W48" s="105">
        <f t="shared" si="12"/>
        <v>0</v>
      </c>
      <c r="X48" s="104">
        <f t="shared" si="13"/>
        <v>0</v>
      </c>
      <c r="Y48" s="19"/>
      <c r="Z48" s="103">
        <f t="shared" si="14"/>
        <v>0</v>
      </c>
      <c r="AA48" s="102">
        <f t="shared" si="15"/>
        <v>0</v>
      </c>
      <c r="AB48" s="5" t="s">
        <v>0</v>
      </c>
      <c r="AC48" s="92"/>
    </row>
    <row r="49" spans="1:29" ht="19.8" customHeight="1" thickBot="1" x14ac:dyDescent="0.3">
      <c r="A49" s="114"/>
      <c r="B49" s="23"/>
      <c r="C49" s="434" t="s">
        <v>3668</v>
      </c>
      <c r="D49" s="444"/>
      <c r="E49" s="112">
        <v>37172</v>
      </c>
      <c r="F49" s="443" t="s">
        <v>1612</v>
      </c>
      <c r="G49" s="437" t="s">
        <v>3667</v>
      </c>
      <c r="H49" s="431"/>
      <c r="I49" s="109" t="s">
        <v>1610</v>
      </c>
      <c r="J49" s="108"/>
      <c r="K49" s="108"/>
      <c r="L49" s="430"/>
      <c r="M49" s="429" t="str">
        <f t="shared" si="8"/>
        <v/>
      </c>
      <c r="N49" s="106" t="str">
        <f t="shared" si="9"/>
        <v>◄</v>
      </c>
      <c r="O49" s="25"/>
      <c r="P49" s="24"/>
      <c r="Q49" s="429" t="str">
        <f t="shared" si="10"/>
        <v/>
      </c>
      <c r="R49" s="106" t="str">
        <f t="shared" si="11"/>
        <v>◄</v>
      </c>
      <c r="S49" s="25"/>
      <c r="T49" s="24"/>
      <c r="U49" s="23"/>
      <c r="V49" s="22"/>
      <c r="W49" s="105">
        <f t="shared" si="12"/>
        <v>0</v>
      </c>
      <c r="X49" s="104">
        <f t="shared" si="13"/>
        <v>0</v>
      </c>
      <c r="Y49" s="19"/>
      <c r="Z49" s="103">
        <f t="shared" si="14"/>
        <v>0</v>
      </c>
      <c r="AA49" s="102">
        <f t="shared" si="15"/>
        <v>0</v>
      </c>
      <c r="AB49" s="5" t="s">
        <v>0</v>
      </c>
      <c r="AC49" s="92"/>
    </row>
    <row r="50" spans="1:29" ht="29.4" customHeight="1" thickTop="1" thickBot="1" x14ac:dyDescent="0.3">
      <c r="A50" s="265">
        <f>SUM(A52:A68)</f>
        <v>0</v>
      </c>
      <c r="B50" s="14">
        <f>ROWS(B51:B55)-1</f>
        <v>4</v>
      </c>
      <c r="C50" s="1007" t="s">
        <v>3669</v>
      </c>
      <c r="D50" s="989"/>
      <c r="E50" s="989"/>
      <c r="F50" s="989"/>
      <c r="G50" s="989"/>
      <c r="H50" s="98" t="s">
        <v>3670</v>
      </c>
      <c r="I50" s="442" t="s">
        <v>1609</v>
      </c>
      <c r="J50" s="442"/>
      <c r="K50" s="442"/>
      <c r="L50" s="231">
        <v>37534</v>
      </c>
      <c r="M50" s="97"/>
      <c r="N50" s="239" t="str">
        <f>IF(COUNTIF(M51:M58,"?")&gt;0,"?",IF(AND(O50="◄",P50="►"),"◄►",IF(O50="◄","◄",IF(P50="►","►",""))))</f>
        <v>◄</v>
      </c>
      <c r="O50" s="43" t="str">
        <f>IF(SUM(O51:O55)+1=ROWS(O51:O55)-COUNTIF(O51:O55,"-"),"","◄")</f>
        <v>◄</v>
      </c>
      <c r="P50" s="42" t="str">
        <f>IF(SUM(P51:P55)&gt;0,"►","")</f>
        <v/>
      </c>
      <c r="Q50" s="45"/>
      <c r="R50" s="239" t="str">
        <f>IF(COUNTIF(Q51:Q58,"?")&gt;0,"?",IF(AND(S50="◄",T50="►"),"◄►",IF(S50="◄","◄",IF(T50="►","►",""))))</f>
        <v>◄</v>
      </c>
      <c r="S50" s="43" t="str">
        <f>IF(SUM(S51:S55)+1=ROWS(S51:S55)-COUNTIF(S51:S55,"-"),"","◄")</f>
        <v>◄</v>
      </c>
      <c r="T50" s="42" t="str">
        <f>IF(SUM(T51:T55)&gt;0,"►","")</f>
        <v/>
      </c>
      <c r="U50" s="61">
        <f>ROWS(U51:U55)-1</f>
        <v>4</v>
      </c>
      <c r="V50" s="41">
        <f>SUM(V51:V55)-V55</f>
        <v>0</v>
      </c>
      <c r="W50" s="94" t="s">
        <v>51</v>
      </c>
      <c r="X50" s="93"/>
      <c r="Y50" s="41">
        <f>SUM(Y51:Y55)-Y55</f>
        <v>0</v>
      </c>
      <c r="Z50" s="94" t="s">
        <v>51</v>
      </c>
      <c r="AA50" s="93"/>
      <c r="AB50" s="5" t="s">
        <v>0</v>
      </c>
      <c r="AC50" s="92"/>
    </row>
    <row r="51" spans="1:29" ht="15" customHeight="1" x14ac:dyDescent="0.25">
      <c r="A51" s="114"/>
      <c r="B51" s="23"/>
      <c r="C51" s="113"/>
      <c r="D51" s="238" t="s">
        <v>3671</v>
      </c>
      <c r="E51" s="112">
        <v>37534</v>
      </c>
      <c r="F51" s="433">
        <v>1</v>
      </c>
      <c r="G51" s="440" t="s">
        <v>3672</v>
      </c>
      <c r="H51" s="431">
        <v>0</v>
      </c>
      <c r="I51" s="109"/>
      <c r="J51" s="108"/>
      <c r="K51" s="108"/>
      <c r="L51" s="435"/>
      <c r="M51" s="429" t="str">
        <f>IF(N51="?","?","")</f>
        <v/>
      </c>
      <c r="N51" s="106" t="str">
        <f>IF(AND(O51="",P51&gt;0),"?",IF(O51="","◄",IF(P51&gt;=1,"►","")))</f>
        <v>◄</v>
      </c>
      <c r="O51" s="25"/>
      <c r="P51" s="24"/>
      <c r="Q51" s="429" t="str">
        <f>IF(R51="?","?","")</f>
        <v/>
      </c>
      <c r="R51" s="106" t="str">
        <f>IF(AND(S51="",T51&gt;0),"?",IF(S51="","◄",IF(T51&gt;=1,"►","")))</f>
        <v>◄</v>
      </c>
      <c r="S51" s="25"/>
      <c r="T51" s="24"/>
      <c r="U51" s="23"/>
      <c r="V51" s="22"/>
      <c r="W51" s="105">
        <f t="shared" ref="W51:X54" si="16">(O51*V51)</f>
        <v>0</v>
      </c>
      <c r="X51" s="104">
        <f t="shared" si="16"/>
        <v>0</v>
      </c>
      <c r="Y51" s="19"/>
      <c r="Z51" s="103">
        <f t="shared" ref="Z51:AA54" si="17">(S51*Y51)</f>
        <v>0</v>
      </c>
      <c r="AA51" s="102">
        <f t="shared" si="17"/>
        <v>0</v>
      </c>
      <c r="AB51" s="5" t="s">
        <v>0</v>
      </c>
      <c r="AC51" s="92"/>
    </row>
    <row r="52" spans="1:29" x14ac:dyDescent="0.25">
      <c r="A52" s="114"/>
      <c r="B52" s="23"/>
      <c r="C52" s="113"/>
      <c r="D52" s="236" t="s">
        <v>3673</v>
      </c>
      <c r="E52" s="118">
        <v>37534</v>
      </c>
      <c r="F52" s="433">
        <v>2</v>
      </c>
      <c r="G52" s="440" t="s">
        <v>3674</v>
      </c>
      <c r="H52" s="431">
        <v>0</v>
      </c>
      <c r="I52" s="109"/>
      <c r="J52" s="108"/>
      <c r="K52" s="108"/>
      <c r="L52" s="435"/>
      <c r="M52" s="429" t="str">
        <f>IF(N52="?","?","")</f>
        <v/>
      </c>
      <c r="N52" s="106" t="str">
        <f>IF(AND(O52="",P52&gt;0),"?",IF(O52="","◄",IF(P52&gt;=1,"►","")))</f>
        <v>◄</v>
      </c>
      <c r="O52" s="25"/>
      <c r="P52" s="24"/>
      <c r="Q52" s="429" t="str">
        <f>IF(R52="?","?","")</f>
        <v/>
      </c>
      <c r="R52" s="106" t="str">
        <f>IF(AND(S52="",T52&gt;0),"?",IF(S52="","◄",IF(T52&gt;=1,"►","")))</f>
        <v>◄</v>
      </c>
      <c r="S52" s="25"/>
      <c r="T52" s="24"/>
      <c r="U52" s="23"/>
      <c r="V52" s="22"/>
      <c r="W52" s="105">
        <f t="shared" si="16"/>
        <v>0</v>
      </c>
      <c r="X52" s="104">
        <f t="shared" si="16"/>
        <v>0</v>
      </c>
      <c r="Y52" s="19"/>
      <c r="Z52" s="103">
        <f t="shared" si="17"/>
        <v>0</v>
      </c>
      <c r="AA52" s="102">
        <f t="shared" si="17"/>
        <v>0</v>
      </c>
      <c r="AB52" s="5" t="s">
        <v>0</v>
      </c>
      <c r="AC52" s="92"/>
    </row>
    <row r="53" spans="1:29" x14ac:dyDescent="0.25">
      <c r="A53" s="114"/>
      <c r="B53" s="23"/>
      <c r="C53" s="113"/>
      <c r="D53" s="236" t="s">
        <v>3675</v>
      </c>
      <c r="E53" s="118">
        <v>37534</v>
      </c>
      <c r="F53" s="433">
        <v>5</v>
      </c>
      <c r="G53" s="440" t="s">
        <v>3676</v>
      </c>
      <c r="H53" s="431"/>
      <c r="I53" s="109"/>
      <c r="J53" s="108"/>
      <c r="K53" s="108"/>
      <c r="L53" s="435"/>
      <c r="M53" s="429" t="str">
        <f>IF(N53="?","?","")</f>
        <v/>
      </c>
      <c r="N53" s="106" t="str">
        <f>IF(AND(O53="",P53&gt;0),"?",IF(O53="","◄",IF(P53&gt;=1,"►","")))</f>
        <v>◄</v>
      </c>
      <c r="O53" s="25"/>
      <c r="P53" s="24"/>
      <c r="Q53" s="429" t="str">
        <f>IF(R53="?","?","")</f>
        <v/>
      </c>
      <c r="R53" s="106" t="str">
        <f>IF(AND(S53="",T53&gt;0),"?",IF(S53="","◄",IF(T53&gt;=1,"►","")))</f>
        <v>◄</v>
      </c>
      <c r="S53" s="25"/>
      <c r="T53" s="24"/>
      <c r="U53" s="23"/>
      <c r="V53" s="22"/>
      <c r="W53" s="105">
        <f t="shared" si="16"/>
        <v>0</v>
      </c>
      <c r="X53" s="104">
        <f t="shared" si="16"/>
        <v>0</v>
      </c>
      <c r="Y53" s="19"/>
      <c r="Z53" s="103">
        <f t="shared" si="17"/>
        <v>0</v>
      </c>
      <c r="AA53" s="102">
        <f t="shared" si="17"/>
        <v>0</v>
      </c>
      <c r="AB53" s="5" t="s">
        <v>0</v>
      </c>
      <c r="AC53" s="92"/>
    </row>
    <row r="54" spans="1:29" ht="15" thickBot="1" x14ac:dyDescent="0.3">
      <c r="A54" s="114"/>
      <c r="B54" s="23"/>
      <c r="C54" s="434" t="s">
        <v>3677</v>
      </c>
      <c r="D54" s="238"/>
      <c r="E54" s="112">
        <v>37534</v>
      </c>
      <c r="F54" s="433">
        <v>8</v>
      </c>
      <c r="G54" s="437" t="s">
        <v>3678</v>
      </c>
      <c r="H54" s="431"/>
      <c r="I54" s="109"/>
      <c r="J54" s="108"/>
      <c r="K54" s="108"/>
      <c r="L54" s="430"/>
      <c r="M54" s="429" t="str">
        <f>IF(N54="?","?","")</f>
        <v/>
      </c>
      <c r="N54" s="106" t="str">
        <f>IF(AND(O54="",P54&gt;0),"?",IF(O54="","◄",IF(P54&gt;=1,"►","")))</f>
        <v>◄</v>
      </c>
      <c r="O54" s="25"/>
      <c r="P54" s="24"/>
      <c r="Q54" s="429" t="str">
        <f>IF(R54="?","?","")</f>
        <v/>
      </c>
      <c r="R54" s="106" t="str">
        <f>IF(AND(S54="",T54&gt;0),"?",IF(S54="","◄",IF(T54&gt;=1,"►","")))</f>
        <v>◄</v>
      </c>
      <c r="S54" s="25"/>
      <c r="T54" s="24"/>
      <c r="U54" s="23"/>
      <c r="V54" s="22"/>
      <c r="W54" s="105">
        <f t="shared" si="16"/>
        <v>0</v>
      </c>
      <c r="X54" s="104">
        <f t="shared" si="16"/>
        <v>0</v>
      </c>
      <c r="Y54" s="19"/>
      <c r="Z54" s="103">
        <f t="shared" si="17"/>
        <v>0</v>
      </c>
      <c r="AA54" s="102">
        <f t="shared" si="17"/>
        <v>0</v>
      </c>
      <c r="AB54" s="5" t="s">
        <v>0</v>
      </c>
      <c r="AC54" s="92"/>
    </row>
    <row r="55" spans="1:29" ht="16.8" thickTop="1" thickBot="1" x14ac:dyDescent="0.3">
      <c r="A55" s="365"/>
      <c r="B55" s="14">
        <f>ROWS(B56:B59)-1</f>
        <v>3</v>
      </c>
      <c r="C55" s="158" t="s">
        <v>3679</v>
      </c>
      <c r="D55" s="12"/>
      <c r="E55" s="10"/>
      <c r="F55" s="10"/>
      <c r="G55" s="428"/>
      <c r="H55" s="98" t="s">
        <v>3680</v>
      </c>
      <c r="I55" s="99" t="s">
        <v>1608</v>
      </c>
      <c r="J55" s="99"/>
      <c r="K55" s="99"/>
      <c r="L55" s="231">
        <v>37900</v>
      </c>
      <c r="M55" s="97"/>
      <c r="N55" s="239" t="str">
        <f>IF(COUNTIF(M56:M117,"?")&gt;0,"?",IF(AND(O55="◄",P55="►"),"◄►",IF(O55="◄","◄",IF(P55="►","►",""))))</f>
        <v>◄</v>
      </c>
      <c r="O55" s="43" t="str">
        <f>IF(SUM(O56:O59)+1=ROWS(O56:O59)-COUNTIF(O56:O59,"-"),"","◄")</f>
        <v>◄</v>
      </c>
      <c r="P55" s="42" t="str">
        <f>IF(SUM(P56:P59)&gt;0,"►","")</f>
        <v/>
      </c>
      <c r="Q55" s="45"/>
      <c r="R55" s="239" t="str">
        <f>IF(COUNTIF(Q56:Q117,"?")&gt;0,"?",IF(AND(S55="◄",T55="►"),"◄►",IF(S55="◄","◄",IF(T55="►","►",""))))</f>
        <v>◄</v>
      </c>
      <c r="S55" s="43" t="str">
        <f>IF(SUM(S56:S59)+1=ROWS(S56:S59)-COUNTIF(S56:S59,"-"),"","◄")</f>
        <v>◄</v>
      </c>
      <c r="T55" s="42" t="str">
        <f>IF(SUM(T56:T59)&gt;0,"►","")</f>
        <v/>
      </c>
      <c r="U55" s="61">
        <f>ROWS(U56:U59)-1</f>
        <v>3</v>
      </c>
      <c r="V55" s="41">
        <f>SUM(V56:V59)-V59</f>
        <v>0</v>
      </c>
      <c r="W55" s="94" t="s">
        <v>51</v>
      </c>
      <c r="X55" s="93"/>
      <c r="Y55" s="41">
        <f>SUM(Y56:Y59)-Y59</f>
        <v>0</v>
      </c>
      <c r="Z55" s="94" t="s">
        <v>51</v>
      </c>
      <c r="AA55" s="93"/>
      <c r="AB55" s="5" t="s">
        <v>0</v>
      </c>
      <c r="AC55" s="92"/>
    </row>
    <row r="56" spans="1:29" ht="15" customHeight="1" x14ac:dyDescent="0.25">
      <c r="A56" s="114"/>
      <c r="B56" s="23"/>
      <c r="C56" s="113"/>
      <c r="D56" s="238" t="s">
        <v>3681</v>
      </c>
      <c r="E56" s="112">
        <v>37900</v>
      </c>
      <c r="F56" s="433">
        <v>1</v>
      </c>
      <c r="G56" s="440" t="s">
        <v>3682</v>
      </c>
      <c r="H56" s="431"/>
      <c r="I56" s="109"/>
      <c r="J56" s="108"/>
      <c r="K56" s="108"/>
      <c r="L56" s="435"/>
      <c r="M56" s="429" t="str">
        <f>IF(N56="?","?","")</f>
        <v/>
      </c>
      <c r="N56" s="106" t="str">
        <f>IF(AND(O56="",P56&gt;0),"?",IF(O56="","◄",IF(P56&gt;=1,"►","")))</f>
        <v>◄</v>
      </c>
      <c r="O56" s="25"/>
      <c r="P56" s="24"/>
      <c r="Q56" s="429" t="str">
        <f>IF(R56="?","?","")</f>
        <v/>
      </c>
      <c r="R56" s="106" t="str">
        <f>IF(AND(S56="",T56&gt;0),"?",IF(S56="","◄",IF(T56&gt;=1,"►","")))</f>
        <v>◄</v>
      </c>
      <c r="S56" s="25"/>
      <c r="T56" s="24"/>
      <c r="U56" s="23"/>
      <c r="V56" s="22"/>
      <c r="W56" s="105">
        <f t="shared" ref="W56:X58" si="18">(O56*V56)</f>
        <v>0</v>
      </c>
      <c r="X56" s="104">
        <f t="shared" si="18"/>
        <v>0</v>
      </c>
      <c r="Y56" s="19"/>
      <c r="Z56" s="103">
        <f t="shared" ref="Z56:AA58" si="19">(S56*Y56)</f>
        <v>0</v>
      </c>
      <c r="AA56" s="102">
        <f t="shared" si="19"/>
        <v>0</v>
      </c>
      <c r="AB56" s="5" t="s">
        <v>0</v>
      </c>
      <c r="AC56" s="92"/>
    </row>
    <row r="57" spans="1:29" x14ac:dyDescent="0.25">
      <c r="A57" s="114"/>
      <c r="B57" s="23"/>
      <c r="C57" s="113"/>
      <c r="D57" s="236" t="s">
        <v>3683</v>
      </c>
      <c r="E57" s="118">
        <v>37900</v>
      </c>
      <c r="F57" s="433">
        <v>1.5</v>
      </c>
      <c r="G57" s="440" t="s">
        <v>3684</v>
      </c>
      <c r="H57" s="431">
        <v>0</v>
      </c>
      <c r="I57" s="109"/>
      <c r="J57" s="108"/>
      <c r="K57" s="108"/>
      <c r="L57" s="435"/>
      <c r="M57" s="429" t="str">
        <f>IF(N57="?","?","")</f>
        <v/>
      </c>
      <c r="N57" s="106" t="str">
        <f>IF(AND(O57="",P57&gt;0),"?",IF(O57="","◄",IF(P57&gt;=1,"►","")))</f>
        <v>◄</v>
      </c>
      <c r="O57" s="25"/>
      <c r="P57" s="24"/>
      <c r="Q57" s="429" t="str">
        <f>IF(R57="?","?","")</f>
        <v/>
      </c>
      <c r="R57" s="106" t="str">
        <f>IF(AND(S57="",T57&gt;0),"?",IF(S57="","◄",IF(T57&gt;=1,"►","")))</f>
        <v>◄</v>
      </c>
      <c r="S57" s="25"/>
      <c r="T57" s="24"/>
      <c r="U57" s="23"/>
      <c r="V57" s="22"/>
      <c r="W57" s="105">
        <f t="shared" si="18"/>
        <v>0</v>
      </c>
      <c r="X57" s="104">
        <f t="shared" si="18"/>
        <v>0</v>
      </c>
      <c r="Y57" s="19"/>
      <c r="Z57" s="103">
        <f t="shared" si="19"/>
        <v>0</v>
      </c>
      <c r="AA57" s="102">
        <f t="shared" si="19"/>
        <v>0</v>
      </c>
      <c r="AB57" s="5" t="s">
        <v>0</v>
      </c>
      <c r="AC57" s="92"/>
    </row>
    <row r="58" spans="1:29" ht="15" thickBot="1" x14ac:dyDescent="0.3">
      <c r="A58" s="114"/>
      <c r="B58" s="23"/>
      <c r="C58" s="434" t="s">
        <v>3685</v>
      </c>
      <c r="D58" s="238"/>
      <c r="E58" s="112">
        <v>37900</v>
      </c>
      <c r="F58" s="433">
        <v>2.5</v>
      </c>
      <c r="G58" s="437" t="s">
        <v>3686</v>
      </c>
      <c r="H58" s="431"/>
      <c r="I58" s="109"/>
      <c r="J58" s="108"/>
      <c r="K58" s="108"/>
      <c r="L58" s="430"/>
      <c r="M58" s="429" t="str">
        <f>IF(N58="?","?","")</f>
        <v/>
      </c>
      <c r="N58" s="106" t="str">
        <f>IF(AND(O58="",P58&gt;0),"?",IF(O58="","◄",IF(P58&gt;=1,"►","")))</f>
        <v>◄</v>
      </c>
      <c r="O58" s="25"/>
      <c r="P58" s="24"/>
      <c r="Q58" s="429" t="str">
        <f>IF(R58="?","?","")</f>
        <v/>
      </c>
      <c r="R58" s="106" t="str">
        <f>IF(AND(S58="",T58&gt;0),"?",IF(S58="","◄",IF(T58&gt;=1,"►","")))</f>
        <v>◄</v>
      </c>
      <c r="S58" s="25"/>
      <c r="T58" s="24"/>
      <c r="U58" s="23"/>
      <c r="V58" s="22"/>
      <c r="W58" s="105">
        <f t="shared" si="18"/>
        <v>0</v>
      </c>
      <c r="X58" s="104">
        <f t="shared" si="18"/>
        <v>0</v>
      </c>
      <c r="Y58" s="19"/>
      <c r="Z58" s="103">
        <f t="shared" si="19"/>
        <v>0</v>
      </c>
      <c r="AA58" s="102">
        <f t="shared" si="19"/>
        <v>0</v>
      </c>
      <c r="AB58" s="5" t="s">
        <v>0</v>
      </c>
      <c r="AC58" s="92"/>
    </row>
    <row r="59" spans="1:29" ht="16.8" thickTop="1" thickBot="1" x14ac:dyDescent="0.3">
      <c r="A59" s="365"/>
      <c r="B59" s="14">
        <f>ROWS(B60:B63)-1</f>
        <v>3</v>
      </c>
      <c r="C59" s="158" t="s">
        <v>3687</v>
      </c>
      <c r="D59" s="12"/>
      <c r="E59" s="10"/>
      <c r="F59" s="10"/>
      <c r="G59" s="428"/>
      <c r="H59" s="98" t="s">
        <v>3680</v>
      </c>
      <c r="I59" s="99" t="s">
        <v>1607</v>
      </c>
      <c r="J59" s="99"/>
      <c r="K59" s="99"/>
      <c r="L59" s="231">
        <v>38264</v>
      </c>
      <c r="M59" s="97"/>
      <c r="N59" s="239" t="str">
        <f>IF(COUNTIF(M60:M122,"?")&gt;0,"?",IF(AND(O59="◄",P59="►"),"◄►",IF(O59="◄","◄",IF(P59="►","►",""))))</f>
        <v>◄</v>
      </c>
      <c r="O59" s="43" t="str">
        <f>IF(SUM(O60:O63)+1=ROWS(O60:O63)-COUNTIF(O60:O63,"-"),"","◄")</f>
        <v>◄</v>
      </c>
      <c r="P59" s="42" t="str">
        <f>IF(SUM(P60:P63)&gt;0,"►","")</f>
        <v/>
      </c>
      <c r="Q59" s="45"/>
      <c r="R59" s="239" t="str">
        <f>IF(COUNTIF(Q60:Q122,"?")&gt;0,"?",IF(AND(S59="◄",T59="►"),"◄►",IF(S59="◄","◄",IF(T59="►","►",""))))</f>
        <v>◄</v>
      </c>
      <c r="S59" s="43" t="str">
        <f>IF(SUM(S60:S63)+1=ROWS(S60:S63)-COUNTIF(S60:S63,"-"),"","◄")</f>
        <v>◄</v>
      </c>
      <c r="T59" s="42" t="str">
        <f>IF(SUM(T60:T63)&gt;0,"►","")</f>
        <v/>
      </c>
      <c r="U59" s="61">
        <f>ROWS(U60:U63)-1</f>
        <v>3</v>
      </c>
      <c r="V59" s="41">
        <f>SUM(V60:V63)-V63</f>
        <v>0</v>
      </c>
      <c r="W59" s="94" t="s">
        <v>51</v>
      </c>
      <c r="X59" s="93"/>
      <c r="Y59" s="41">
        <f>SUM(Y60:Y63)-Y63</f>
        <v>0</v>
      </c>
      <c r="Z59" s="94" t="s">
        <v>51</v>
      </c>
      <c r="AA59" s="93"/>
      <c r="AB59" s="5" t="s">
        <v>0</v>
      </c>
      <c r="AC59" s="92"/>
    </row>
    <row r="60" spans="1:29" ht="15" customHeight="1" x14ac:dyDescent="0.25">
      <c r="A60" s="114"/>
      <c r="B60" s="23"/>
      <c r="C60" s="113"/>
      <c r="D60" s="238" t="s">
        <v>3688</v>
      </c>
      <c r="E60" s="112">
        <v>37900</v>
      </c>
      <c r="F60" s="433">
        <v>3</v>
      </c>
      <c r="G60" s="440" t="s">
        <v>3689</v>
      </c>
      <c r="H60" s="431">
        <v>0</v>
      </c>
      <c r="I60" s="109"/>
      <c r="J60" s="108"/>
      <c r="K60" s="108"/>
      <c r="L60" s="435"/>
      <c r="M60" s="429" t="str">
        <f>IF(N60="?","?","")</f>
        <v/>
      </c>
      <c r="N60" s="106" t="str">
        <f>IF(AND(O60="",P60&gt;0),"?",IF(O60="","◄",IF(P60&gt;=1,"►","")))</f>
        <v>◄</v>
      </c>
      <c r="O60" s="25"/>
      <c r="P60" s="24"/>
      <c r="Q60" s="429" t="str">
        <f>IF(R60="?","?","")</f>
        <v/>
      </c>
      <c r="R60" s="106" t="str">
        <f>IF(AND(S60="",T60&gt;0),"?",IF(S60="","◄",IF(T60&gt;=1,"►","")))</f>
        <v>◄</v>
      </c>
      <c r="S60" s="25"/>
      <c r="T60" s="24"/>
      <c r="U60" s="23"/>
      <c r="V60" s="22"/>
      <c r="W60" s="105">
        <f t="shared" ref="W60:X62" si="20">(O60*V60)</f>
        <v>0</v>
      </c>
      <c r="X60" s="104">
        <f t="shared" si="20"/>
        <v>0</v>
      </c>
      <c r="Y60" s="19"/>
      <c r="Z60" s="103">
        <f t="shared" ref="Z60:AA62" si="21">(S60*Y60)</f>
        <v>0</v>
      </c>
      <c r="AA60" s="102">
        <f t="shared" si="21"/>
        <v>0</v>
      </c>
      <c r="AB60" s="5" t="s">
        <v>0</v>
      </c>
      <c r="AC60" s="92"/>
    </row>
    <row r="61" spans="1:29" ht="15" customHeight="1" x14ac:dyDescent="0.25">
      <c r="A61" s="114"/>
      <c r="B61" s="23"/>
      <c r="C61" s="113"/>
      <c r="D61" s="238" t="s">
        <v>3690</v>
      </c>
      <c r="E61" s="118">
        <v>37900</v>
      </c>
      <c r="F61" s="433">
        <v>3.5</v>
      </c>
      <c r="G61" s="440" t="s">
        <v>3691</v>
      </c>
      <c r="H61" s="431"/>
      <c r="I61" s="109"/>
      <c r="J61" s="108"/>
      <c r="K61" s="108"/>
      <c r="L61" s="441"/>
      <c r="M61" s="429" t="str">
        <f>IF(N61="?","?","")</f>
        <v/>
      </c>
      <c r="N61" s="106" t="str">
        <f>IF(AND(O61="",P61&gt;0),"?",IF(O61="","◄",IF(P61&gt;=1,"►","")))</f>
        <v>◄</v>
      </c>
      <c r="O61" s="25"/>
      <c r="P61" s="24"/>
      <c r="Q61" s="429" t="str">
        <f>IF(R61="?","?","")</f>
        <v/>
      </c>
      <c r="R61" s="106" t="str">
        <f>IF(AND(S61="",T61&gt;0),"?",IF(S61="","◄",IF(T61&gt;=1,"►","")))</f>
        <v>◄</v>
      </c>
      <c r="S61" s="25"/>
      <c r="T61" s="24"/>
      <c r="U61" s="23"/>
      <c r="V61" s="22"/>
      <c r="W61" s="105">
        <f t="shared" si="20"/>
        <v>0</v>
      </c>
      <c r="X61" s="104">
        <f t="shared" si="20"/>
        <v>0</v>
      </c>
      <c r="Y61" s="19"/>
      <c r="Z61" s="103">
        <f t="shared" si="21"/>
        <v>0</v>
      </c>
      <c r="AA61" s="102">
        <f t="shared" si="21"/>
        <v>0</v>
      </c>
      <c r="AB61" s="5" t="s">
        <v>0</v>
      </c>
      <c r="AC61" s="92"/>
    </row>
    <row r="62" spans="1:29" ht="13.8" customHeight="1" thickBot="1" x14ac:dyDescent="0.3">
      <c r="A62" s="114"/>
      <c r="B62" s="23"/>
      <c r="C62" s="434" t="s">
        <v>3692</v>
      </c>
      <c r="D62" s="238"/>
      <c r="E62" s="118">
        <v>37900</v>
      </c>
      <c r="F62" s="433">
        <v>6.5</v>
      </c>
      <c r="G62" s="437" t="s">
        <v>3686</v>
      </c>
      <c r="H62" s="431">
        <v>0</v>
      </c>
      <c r="I62" s="109"/>
      <c r="J62" s="108"/>
      <c r="K62" s="108"/>
      <c r="L62" s="430"/>
      <c r="M62" s="429" t="str">
        <f>IF(N62="?","?","")</f>
        <v/>
      </c>
      <c r="N62" s="106" t="str">
        <f>IF(AND(O62="",P62&gt;0),"?",IF(O62="","◄",IF(P62&gt;=1,"►","")))</f>
        <v>◄</v>
      </c>
      <c r="O62" s="25"/>
      <c r="P62" s="24"/>
      <c r="Q62" s="429" t="str">
        <f>IF(R62="?","?","")</f>
        <v/>
      </c>
      <c r="R62" s="106" t="str">
        <f>IF(AND(S62="",T62&gt;0),"?",IF(S62="","◄",IF(T62&gt;=1,"►","")))</f>
        <v>◄</v>
      </c>
      <c r="S62" s="25"/>
      <c r="T62" s="24"/>
      <c r="U62" s="23"/>
      <c r="V62" s="22"/>
      <c r="W62" s="105">
        <f t="shared" si="20"/>
        <v>0</v>
      </c>
      <c r="X62" s="104">
        <f t="shared" si="20"/>
        <v>0</v>
      </c>
      <c r="Y62" s="19"/>
      <c r="Z62" s="103">
        <f t="shared" si="21"/>
        <v>0</v>
      </c>
      <c r="AA62" s="102">
        <f t="shared" si="21"/>
        <v>0</v>
      </c>
      <c r="AB62" s="5" t="s">
        <v>0</v>
      </c>
      <c r="AC62" s="92"/>
    </row>
    <row r="63" spans="1:29" ht="28.2" customHeight="1" thickTop="1" thickBot="1" x14ac:dyDescent="0.3">
      <c r="A63" s="265">
        <f>SUM(A65:A81)</f>
        <v>0</v>
      </c>
      <c r="B63" s="14">
        <f>ROWS(B64:B68)-1</f>
        <v>4</v>
      </c>
      <c r="C63" s="1007" t="s">
        <v>3693</v>
      </c>
      <c r="D63" s="989"/>
      <c r="E63" s="989"/>
      <c r="F63" s="989"/>
      <c r="G63" s="989"/>
      <c r="H63" s="98" t="s">
        <v>3694</v>
      </c>
      <c r="I63" s="99" t="s">
        <v>1607</v>
      </c>
      <c r="J63" s="99"/>
      <c r="K63" s="99"/>
      <c r="L63" s="231">
        <v>38264</v>
      </c>
      <c r="M63" s="97"/>
      <c r="N63" s="239" t="str">
        <f>IF(COUNTIF(M64:M127,"?")&gt;0,"?",IF(AND(O63="◄",P63="►"),"◄►",IF(O63="◄","◄",IF(P63="►","►",""))))</f>
        <v>◄</v>
      </c>
      <c r="O63" s="43" t="str">
        <f>IF(SUM(O64:O68)+1=ROWS(O64:O68)-COUNTIF(O64:O68,"-"),"","◄")</f>
        <v>◄</v>
      </c>
      <c r="P63" s="42" t="str">
        <f>IF(SUM(P64:P68)&gt;0,"►","")</f>
        <v/>
      </c>
      <c r="Q63" s="45"/>
      <c r="R63" s="239" t="str">
        <f>IF(COUNTIF(Q64:Q127,"?")&gt;0,"?",IF(AND(S63="◄",T63="►"),"◄►",IF(S63="◄","◄",IF(T63="►","►",""))))</f>
        <v>◄</v>
      </c>
      <c r="S63" s="43" t="str">
        <f>IF(SUM(S64:S68)+1=ROWS(S64:S68)-COUNTIF(S64:S68,"-"),"","◄")</f>
        <v>◄</v>
      </c>
      <c r="T63" s="42" t="str">
        <f>IF(SUM(T64:T68)&gt;0,"►","")</f>
        <v/>
      </c>
      <c r="U63" s="61">
        <f>ROWS(U64:U68)-1</f>
        <v>4</v>
      </c>
      <c r="V63" s="41">
        <f>SUM(V64:V68)-V68</f>
        <v>0</v>
      </c>
      <c r="W63" s="94" t="s">
        <v>51</v>
      </c>
      <c r="X63" s="93"/>
      <c r="Y63" s="41">
        <f>SUM(Y64:Y68)-Y68</f>
        <v>0</v>
      </c>
      <c r="Z63" s="94" t="s">
        <v>51</v>
      </c>
      <c r="AA63" s="93"/>
      <c r="AB63" s="5" t="s">
        <v>0</v>
      </c>
      <c r="AC63" s="92"/>
    </row>
    <row r="64" spans="1:29" ht="15" customHeight="1" x14ac:dyDescent="0.25">
      <c r="A64" s="114"/>
      <c r="B64" s="23"/>
      <c r="C64" s="113"/>
      <c r="D64" s="238" t="s">
        <v>3695</v>
      </c>
      <c r="E64" s="112">
        <v>38264</v>
      </c>
      <c r="F64" s="433">
        <v>1.5</v>
      </c>
      <c r="G64" s="440" t="s">
        <v>3696</v>
      </c>
      <c r="H64" s="431"/>
      <c r="I64" s="109"/>
      <c r="J64" s="108"/>
      <c r="K64" s="108"/>
      <c r="L64" s="435"/>
      <c r="M64" s="429" t="str">
        <f>IF(N64="?","?","")</f>
        <v/>
      </c>
      <c r="N64" s="106" t="str">
        <f>IF(AND(O64="",P64&gt;0),"?",IF(O64="","◄",IF(P64&gt;=1,"►","")))</f>
        <v>◄</v>
      </c>
      <c r="O64" s="25"/>
      <c r="P64" s="24"/>
      <c r="Q64" s="429" t="str">
        <f>IF(R64="?","?","")</f>
        <v/>
      </c>
      <c r="R64" s="106" t="str">
        <f>IF(AND(S64="",T64&gt;0),"?",IF(S64="","◄",IF(T64&gt;=1,"►","")))</f>
        <v>◄</v>
      </c>
      <c r="S64" s="25"/>
      <c r="T64" s="24"/>
      <c r="U64" s="23"/>
      <c r="V64" s="22"/>
      <c r="W64" s="105">
        <f t="shared" ref="W64:X67" si="22">(O64*V64)</f>
        <v>0</v>
      </c>
      <c r="X64" s="104">
        <f t="shared" si="22"/>
        <v>0</v>
      </c>
      <c r="Y64" s="19"/>
      <c r="Z64" s="103">
        <f t="shared" ref="Z64:AA67" si="23">(S64*Y64)</f>
        <v>0</v>
      </c>
      <c r="AA64" s="102">
        <f t="shared" si="23"/>
        <v>0</v>
      </c>
      <c r="AB64" s="5" t="s">
        <v>0</v>
      </c>
      <c r="AC64" s="92"/>
    </row>
    <row r="65" spans="1:29" ht="15" customHeight="1" x14ac:dyDescent="0.25">
      <c r="A65" s="114"/>
      <c r="B65" s="23"/>
      <c r="C65" s="113"/>
      <c r="D65" s="238" t="s">
        <v>3697</v>
      </c>
      <c r="E65" s="118">
        <v>38264</v>
      </c>
      <c r="F65" s="433">
        <v>2.5</v>
      </c>
      <c r="G65" s="440" t="s">
        <v>3696</v>
      </c>
      <c r="H65" s="431"/>
      <c r="I65" s="109"/>
      <c r="J65" s="108"/>
      <c r="K65" s="108"/>
      <c r="L65" s="435"/>
      <c r="M65" s="429" t="str">
        <f>IF(N65="?","?","")</f>
        <v/>
      </c>
      <c r="N65" s="106" t="str">
        <f>IF(AND(O65="",P65&gt;0),"?",IF(O65="","◄",IF(P65&gt;=1,"►","")))</f>
        <v>◄</v>
      </c>
      <c r="O65" s="25"/>
      <c r="P65" s="24"/>
      <c r="Q65" s="429" t="str">
        <f>IF(R65="?","?","")</f>
        <v/>
      </c>
      <c r="R65" s="106" t="str">
        <f>IF(AND(S65="",T65&gt;0),"?",IF(S65="","◄",IF(T65&gt;=1,"►","")))</f>
        <v>◄</v>
      </c>
      <c r="S65" s="25"/>
      <c r="T65" s="24"/>
      <c r="U65" s="23"/>
      <c r="V65" s="22"/>
      <c r="W65" s="105">
        <f t="shared" si="22"/>
        <v>0</v>
      </c>
      <c r="X65" s="104">
        <f t="shared" si="22"/>
        <v>0</v>
      </c>
      <c r="Y65" s="19"/>
      <c r="Z65" s="103">
        <f t="shared" si="23"/>
        <v>0</v>
      </c>
      <c r="AA65" s="102">
        <f t="shared" si="23"/>
        <v>0</v>
      </c>
      <c r="AB65" s="5" t="s">
        <v>0</v>
      </c>
      <c r="AC65" s="92"/>
    </row>
    <row r="66" spans="1:29" ht="15" customHeight="1" x14ac:dyDescent="0.25">
      <c r="A66" s="114"/>
      <c r="B66" s="23"/>
      <c r="C66" s="113"/>
      <c r="D66" s="238" t="s">
        <v>3698</v>
      </c>
      <c r="E66" s="118">
        <v>38264</v>
      </c>
      <c r="F66" s="433">
        <v>4</v>
      </c>
      <c r="G66" s="440" t="s">
        <v>3655</v>
      </c>
      <c r="H66" s="431"/>
      <c r="I66" s="109"/>
      <c r="J66" s="108"/>
      <c r="K66" s="108"/>
      <c r="L66" s="435"/>
      <c r="M66" s="429" t="str">
        <f>IF(N66="?","?","")</f>
        <v/>
      </c>
      <c r="N66" s="106" t="str">
        <f>IF(AND(O66="",P66&gt;0),"?",IF(O66="","◄",IF(P66&gt;=1,"►","")))</f>
        <v>◄</v>
      </c>
      <c r="O66" s="25"/>
      <c r="P66" s="24"/>
      <c r="Q66" s="429" t="str">
        <f>IF(R66="?","?","")</f>
        <v/>
      </c>
      <c r="R66" s="106" t="str">
        <f>IF(AND(S66="",T66&gt;0),"?",IF(S66="","◄",IF(T66&gt;=1,"►","")))</f>
        <v>◄</v>
      </c>
      <c r="S66" s="25"/>
      <c r="T66" s="24"/>
      <c r="U66" s="23"/>
      <c r="V66" s="22"/>
      <c r="W66" s="105">
        <f t="shared" si="22"/>
        <v>0</v>
      </c>
      <c r="X66" s="104">
        <f t="shared" si="22"/>
        <v>0</v>
      </c>
      <c r="Y66" s="19"/>
      <c r="Z66" s="103">
        <f t="shared" si="23"/>
        <v>0</v>
      </c>
      <c r="AA66" s="102">
        <f t="shared" si="23"/>
        <v>0</v>
      </c>
      <c r="AB66" s="5" t="s">
        <v>0</v>
      </c>
      <c r="AC66" s="92"/>
    </row>
    <row r="67" spans="1:29" ht="13.8" customHeight="1" thickBot="1" x14ac:dyDescent="0.3">
      <c r="A67" s="114"/>
      <c r="B67" s="23"/>
      <c r="C67" s="434" t="s">
        <v>3699</v>
      </c>
      <c r="D67" s="238"/>
      <c r="E67" s="118">
        <v>38264</v>
      </c>
      <c r="F67" s="433">
        <v>8</v>
      </c>
      <c r="G67" s="437">
        <v>0</v>
      </c>
      <c r="H67" s="431"/>
      <c r="I67" s="109"/>
      <c r="J67" s="108"/>
      <c r="K67" s="108"/>
      <c r="L67" s="430"/>
      <c r="M67" s="429" t="str">
        <f>IF(N67="?","?","")</f>
        <v/>
      </c>
      <c r="N67" s="106" t="str">
        <f>IF(AND(O67="",P67&gt;0),"?",IF(O67="","◄",IF(P67&gt;=1,"►","")))</f>
        <v>◄</v>
      </c>
      <c r="O67" s="25"/>
      <c r="P67" s="24"/>
      <c r="Q67" s="429" t="str">
        <f>IF(R67="?","?","")</f>
        <v/>
      </c>
      <c r="R67" s="106" t="str">
        <f>IF(AND(S67="",T67&gt;0),"?",IF(S67="","◄",IF(T67&gt;=1,"►","")))</f>
        <v>◄</v>
      </c>
      <c r="S67" s="25"/>
      <c r="T67" s="24"/>
      <c r="U67" s="23"/>
      <c r="V67" s="22"/>
      <c r="W67" s="105">
        <f t="shared" si="22"/>
        <v>0</v>
      </c>
      <c r="X67" s="104">
        <f t="shared" si="22"/>
        <v>0</v>
      </c>
      <c r="Y67" s="19"/>
      <c r="Z67" s="103">
        <f t="shared" si="23"/>
        <v>0</v>
      </c>
      <c r="AA67" s="102">
        <f t="shared" si="23"/>
        <v>0</v>
      </c>
      <c r="AB67" s="5" t="s">
        <v>0</v>
      </c>
      <c r="AC67" s="92"/>
    </row>
    <row r="68" spans="1:29" ht="27.6" customHeight="1" thickTop="1" thickBot="1" x14ac:dyDescent="0.3">
      <c r="A68" s="265">
        <f>SUM(A70:A86)</f>
        <v>0</v>
      </c>
      <c r="B68" s="14">
        <f>ROWS(B69:B73)-1</f>
        <v>4</v>
      </c>
      <c r="C68" s="1007" t="s">
        <v>3700</v>
      </c>
      <c r="D68" s="989"/>
      <c r="E68" s="989"/>
      <c r="F68" s="989"/>
      <c r="G68" s="989"/>
      <c r="H68" s="98" t="s">
        <v>3701</v>
      </c>
      <c r="I68" s="99" t="s">
        <v>1606</v>
      </c>
      <c r="J68" s="99"/>
      <c r="K68" s="99"/>
      <c r="L68" s="231">
        <v>38628</v>
      </c>
      <c r="M68" s="97"/>
      <c r="N68" s="239" t="str">
        <f>IF(COUNTIF(M69:M127,"?")&gt;0,"?",IF(AND(O68="◄",P68="►"),"◄►",IF(O68="◄","◄",IF(P68="►","►",""))))</f>
        <v>◄</v>
      </c>
      <c r="O68" s="43" t="str">
        <f>IF(SUM(O69:O73)+1=ROWS(O69:O73)-COUNTIF(O69:O73,"-"),"","◄")</f>
        <v>◄</v>
      </c>
      <c r="P68" s="42" t="str">
        <f>IF(SUM(P69:P73)&gt;0,"►","")</f>
        <v/>
      </c>
      <c r="Q68" s="45"/>
      <c r="R68" s="239" t="str">
        <f>IF(COUNTIF(Q69:Q127,"?")&gt;0,"?",IF(AND(S68="◄",T68="►"),"◄►",IF(S68="◄","◄",IF(T68="►","►",""))))</f>
        <v>◄</v>
      </c>
      <c r="S68" s="43" t="str">
        <f>IF(SUM(S69:S73)+1=ROWS(S69:S73)-COUNTIF(S69:S73,"-"),"","◄")</f>
        <v>◄</v>
      </c>
      <c r="T68" s="42" t="str">
        <f>IF(SUM(T69:T73)&gt;0,"►","")</f>
        <v/>
      </c>
      <c r="U68" s="61">
        <f>ROWS(U69:U73)-1</f>
        <v>4</v>
      </c>
      <c r="V68" s="41">
        <f>SUM(V69:V73)-V73</f>
        <v>0</v>
      </c>
      <c r="W68" s="94" t="s">
        <v>51</v>
      </c>
      <c r="X68" s="93"/>
      <c r="Y68" s="41">
        <f>SUM(Y69:Y73)-Y73</f>
        <v>0</v>
      </c>
      <c r="Z68" s="94" t="s">
        <v>51</v>
      </c>
      <c r="AA68" s="93"/>
      <c r="AB68" s="5" t="s">
        <v>0</v>
      </c>
      <c r="AC68" s="92"/>
    </row>
    <row r="69" spans="1:29" ht="15" customHeight="1" x14ac:dyDescent="0.25">
      <c r="A69" s="114"/>
      <c r="B69" s="23"/>
      <c r="C69" s="113"/>
      <c r="D69" s="238" t="s">
        <v>3702</v>
      </c>
      <c r="E69" s="112">
        <v>38628</v>
      </c>
      <c r="F69" s="433">
        <v>3</v>
      </c>
      <c r="G69" s="440" t="s">
        <v>3703</v>
      </c>
      <c r="H69" s="431">
        <v>0</v>
      </c>
      <c r="I69" s="109"/>
      <c r="J69" s="108"/>
      <c r="K69" s="108"/>
      <c r="L69" s="435"/>
      <c r="M69" s="429" t="str">
        <f>IF(N69="?","?","")</f>
        <v/>
      </c>
      <c r="N69" s="106" t="str">
        <f>IF(AND(O69="",P69&gt;0),"?",IF(O69="","◄",IF(P69&gt;=1,"►","")))</f>
        <v>◄</v>
      </c>
      <c r="O69" s="25"/>
      <c r="P69" s="24"/>
      <c r="Q69" s="429" t="str">
        <f>IF(R69="?","?","")</f>
        <v/>
      </c>
      <c r="R69" s="106" t="str">
        <f>IF(AND(S69="",T69&gt;0),"?",IF(S69="","◄",IF(T69&gt;=1,"►","")))</f>
        <v>◄</v>
      </c>
      <c r="S69" s="25"/>
      <c r="T69" s="24"/>
      <c r="U69" s="23"/>
      <c r="V69" s="22"/>
      <c r="W69" s="105">
        <f t="shared" ref="W69:X72" si="24">(O69*V69)</f>
        <v>0</v>
      </c>
      <c r="X69" s="104">
        <f t="shared" si="24"/>
        <v>0</v>
      </c>
      <c r="Y69" s="19"/>
      <c r="Z69" s="103">
        <f t="shared" ref="Z69:AA72" si="25">(S69*Y69)</f>
        <v>0</v>
      </c>
      <c r="AA69" s="102">
        <f t="shared" si="25"/>
        <v>0</v>
      </c>
      <c r="AB69" s="5" t="s">
        <v>0</v>
      </c>
      <c r="AC69" s="92"/>
    </row>
    <row r="70" spans="1:29" ht="15" customHeight="1" x14ac:dyDescent="0.25">
      <c r="A70" s="114"/>
      <c r="B70" s="23"/>
      <c r="C70" s="113"/>
      <c r="D70" s="238" t="s">
        <v>3704</v>
      </c>
      <c r="E70" s="118">
        <v>38628</v>
      </c>
      <c r="F70" s="433">
        <v>3</v>
      </c>
      <c r="G70" s="440" t="s">
        <v>3705</v>
      </c>
      <c r="H70" s="431"/>
      <c r="I70" s="109"/>
      <c r="J70" s="108"/>
      <c r="K70" s="108"/>
      <c r="L70" s="441"/>
      <c r="M70" s="429" t="str">
        <f>IF(N70="?","?","")</f>
        <v/>
      </c>
      <c r="N70" s="106" t="str">
        <f>IF(AND(O70="",P70&gt;0),"?",IF(O70="","◄",IF(P70&gt;=1,"►","")))</f>
        <v>◄</v>
      </c>
      <c r="O70" s="25"/>
      <c r="P70" s="24"/>
      <c r="Q70" s="429" t="str">
        <f>IF(R70="?","?","")</f>
        <v/>
      </c>
      <c r="R70" s="106" t="str">
        <f>IF(AND(S70="",T70&gt;0),"?",IF(S70="","◄",IF(T70&gt;=1,"►","")))</f>
        <v>◄</v>
      </c>
      <c r="S70" s="25"/>
      <c r="T70" s="24"/>
      <c r="U70" s="23"/>
      <c r="V70" s="22"/>
      <c r="W70" s="105">
        <f t="shared" si="24"/>
        <v>0</v>
      </c>
      <c r="X70" s="104">
        <f t="shared" si="24"/>
        <v>0</v>
      </c>
      <c r="Y70" s="19"/>
      <c r="Z70" s="103">
        <f t="shared" si="25"/>
        <v>0</v>
      </c>
      <c r="AA70" s="102">
        <f t="shared" si="25"/>
        <v>0</v>
      </c>
      <c r="AB70" s="5" t="s">
        <v>0</v>
      </c>
      <c r="AC70" s="92"/>
    </row>
    <row r="71" spans="1:29" ht="15" customHeight="1" x14ac:dyDescent="0.25">
      <c r="A71" s="114"/>
      <c r="B71" s="23"/>
      <c r="C71" s="113"/>
      <c r="D71" s="238" t="s">
        <v>3706</v>
      </c>
      <c r="E71" s="118">
        <v>38628</v>
      </c>
      <c r="F71" s="433">
        <v>3</v>
      </c>
      <c r="G71" s="440" t="s">
        <v>3707</v>
      </c>
      <c r="H71" s="431"/>
      <c r="I71" s="109"/>
      <c r="J71" s="108"/>
      <c r="K71" s="108"/>
      <c r="L71" s="441"/>
      <c r="M71" s="429" t="str">
        <f>IF(N71="?","?","")</f>
        <v/>
      </c>
      <c r="N71" s="106" t="str">
        <f>IF(AND(O71="",P71&gt;0),"?",IF(O71="","◄",IF(P71&gt;=1,"►","")))</f>
        <v>◄</v>
      </c>
      <c r="O71" s="25"/>
      <c r="P71" s="24"/>
      <c r="Q71" s="429" t="str">
        <f>IF(R71="?","?","")</f>
        <v/>
      </c>
      <c r="R71" s="106" t="str">
        <f>IF(AND(S71="",T71&gt;0),"?",IF(S71="","◄",IF(T71&gt;=1,"►","")))</f>
        <v>◄</v>
      </c>
      <c r="S71" s="25"/>
      <c r="T71" s="24"/>
      <c r="U71" s="23"/>
      <c r="V71" s="22"/>
      <c r="W71" s="105">
        <f t="shared" si="24"/>
        <v>0</v>
      </c>
      <c r="X71" s="104">
        <f t="shared" si="24"/>
        <v>0</v>
      </c>
      <c r="Y71" s="19"/>
      <c r="Z71" s="103">
        <f t="shared" si="25"/>
        <v>0</v>
      </c>
      <c r="AA71" s="102">
        <f t="shared" si="25"/>
        <v>0</v>
      </c>
      <c r="AB71" s="5" t="s">
        <v>0</v>
      </c>
      <c r="AC71" s="92"/>
    </row>
    <row r="72" spans="1:29" ht="17.399999999999999" customHeight="1" thickBot="1" x14ac:dyDescent="0.3">
      <c r="A72" s="114"/>
      <c r="B72" s="23"/>
      <c r="C72" s="434" t="s">
        <v>3708</v>
      </c>
      <c r="D72" s="238"/>
      <c r="E72" s="118">
        <v>38628</v>
      </c>
      <c r="F72" s="433">
        <v>9</v>
      </c>
      <c r="G72" s="437" t="s">
        <v>3709</v>
      </c>
      <c r="H72" s="431"/>
      <c r="I72" s="109"/>
      <c r="J72" s="108"/>
      <c r="K72" s="108"/>
      <c r="L72" s="430"/>
      <c r="M72" s="429" t="str">
        <f>IF(N72="?","?","")</f>
        <v/>
      </c>
      <c r="N72" s="106" t="str">
        <f>IF(AND(O72="",P72&gt;0),"?",IF(O72="","◄",IF(P72&gt;=1,"►","")))</f>
        <v>◄</v>
      </c>
      <c r="O72" s="25"/>
      <c r="P72" s="24"/>
      <c r="Q72" s="429" t="str">
        <f>IF(R72="?","?","")</f>
        <v/>
      </c>
      <c r="R72" s="106" t="str">
        <f>IF(AND(S72="",T72&gt;0),"?",IF(S72="","◄",IF(T72&gt;=1,"►","")))</f>
        <v>◄</v>
      </c>
      <c r="S72" s="25"/>
      <c r="T72" s="24"/>
      <c r="U72" s="23"/>
      <c r="V72" s="22"/>
      <c r="W72" s="105">
        <f t="shared" si="24"/>
        <v>0</v>
      </c>
      <c r="X72" s="104">
        <f t="shared" si="24"/>
        <v>0</v>
      </c>
      <c r="Y72" s="19"/>
      <c r="Z72" s="103">
        <f t="shared" si="25"/>
        <v>0</v>
      </c>
      <c r="AA72" s="102">
        <f t="shared" si="25"/>
        <v>0</v>
      </c>
      <c r="AB72" s="5" t="s">
        <v>0</v>
      </c>
      <c r="AC72" s="92"/>
    </row>
    <row r="73" spans="1:29" ht="39.6" customHeight="1" thickTop="1" thickBot="1" x14ac:dyDescent="0.3">
      <c r="A73" s="265">
        <f>SUM(A75:A91)</f>
        <v>0</v>
      </c>
      <c r="B73" s="14">
        <f>ROWS(B74:B81)-1</f>
        <v>7</v>
      </c>
      <c r="C73" s="1007" t="s">
        <v>3710</v>
      </c>
      <c r="D73" s="989"/>
      <c r="E73" s="989"/>
      <c r="F73" s="989"/>
      <c r="G73" s="989"/>
      <c r="H73" s="98" t="s">
        <v>3711</v>
      </c>
      <c r="I73" s="99">
        <v>38997</v>
      </c>
      <c r="J73" s="99"/>
      <c r="K73" s="99"/>
      <c r="L73" s="231">
        <v>38999</v>
      </c>
      <c r="M73" s="97"/>
      <c r="N73" s="239" t="str">
        <f>IF(COUNTIF(M74:M127,"?")&gt;0,"?",IF(AND(O73="◄",P73="►"),"◄►",IF(O73="◄","◄",IF(P73="►","►",""))))</f>
        <v>◄</v>
      </c>
      <c r="O73" s="43" t="str">
        <f>IF(SUM(O74:O81)+1=ROWS(O74:O81)-COUNTIF(O74:O81,"-"),"","◄")</f>
        <v>◄</v>
      </c>
      <c r="P73" s="42" t="str">
        <f>IF(SUM(P74:P81)&gt;0,"►","")</f>
        <v/>
      </c>
      <c r="Q73" s="45"/>
      <c r="R73" s="239" t="str">
        <f>IF(COUNTIF(Q74:Q127,"?")&gt;0,"?",IF(AND(S73="◄",T73="►"),"◄►",IF(S73="◄","◄",IF(T73="►","►",""))))</f>
        <v>◄</v>
      </c>
      <c r="S73" s="43" t="str">
        <f>IF(SUM(S74:S81)+1=ROWS(S74:S81)-COUNTIF(S74:S81,"-"),"","◄")</f>
        <v>◄</v>
      </c>
      <c r="T73" s="42" t="str">
        <f>IF(SUM(T74:T81)&gt;0,"►","")</f>
        <v/>
      </c>
      <c r="U73" s="61">
        <f>ROWS(U74:U81)-1</f>
        <v>7</v>
      </c>
      <c r="V73" s="41">
        <f>SUM(V74:V81)-V81</f>
        <v>0</v>
      </c>
      <c r="W73" s="94" t="s">
        <v>51</v>
      </c>
      <c r="X73" s="93"/>
      <c r="Y73" s="41">
        <f>SUM(Y74:Y81)-Y81</f>
        <v>0</v>
      </c>
      <c r="Z73" s="94" t="s">
        <v>51</v>
      </c>
      <c r="AA73" s="93"/>
      <c r="AB73" s="5" t="s">
        <v>0</v>
      </c>
      <c r="AC73" s="92"/>
    </row>
    <row r="74" spans="1:29" ht="15" customHeight="1" x14ac:dyDescent="0.25">
      <c r="A74" s="114"/>
      <c r="B74" s="23"/>
      <c r="C74" s="113"/>
      <c r="D74" s="238" t="s">
        <v>3712</v>
      </c>
      <c r="E74" s="112">
        <v>38999</v>
      </c>
      <c r="F74" s="433">
        <v>2.5299999999999998</v>
      </c>
      <c r="G74" s="440" t="s">
        <v>3713</v>
      </c>
      <c r="H74" s="431"/>
      <c r="I74" s="109"/>
      <c r="J74" s="108"/>
      <c r="K74" s="108"/>
      <c r="L74" s="435"/>
      <c r="M74" s="429" t="str">
        <f t="shared" ref="M74:M80" si="26">IF(N74="?","?","")</f>
        <v/>
      </c>
      <c r="N74" s="106" t="str">
        <f t="shared" ref="N74:N80" si="27">IF(AND(O74="",P74&gt;0),"?",IF(O74="","◄",IF(P74&gt;=1,"►","")))</f>
        <v>◄</v>
      </c>
      <c r="O74" s="25"/>
      <c r="P74" s="24"/>
      <c r="Q74" s="429" t="str">
        <f t="shared" ref="Q74:Q80" si="28">IF(R74="?","?","")</f>
        <v/>
      </c>
      <c r="R74" s="106" t="str">
        <f t="shared" ref="R74:R80" si="29">IF(AND(S74="",T74&gt;0),"?",IF(S74="","◄",IF(T74&gt;=1,"►","")))</f>
        <v>◄</v>
      </c>
      <c r="S74" s="25"/>
      <c r="T74" s="24"/>
      <c r="U74" s="23"/>
      <c r="V74" s="22"/>
      <c r="W74" s="105">
        <f t="shared" ref="W74:X80" si="30">(O74*V74)</f>
        <v>0</v>
      </c>
      <c r="X74" s="104">
        <f t="shared" si="30"/>
        <v>0</v>
      </c>
      <c r="Y74" s="19"/>
      <c r="Z74" s="103">
        <f t="shared" ref="Z74:AA80" si="31">(S74*Y74)</f>
        <v>0</v>
      </c>
      <c r="AA74" s="102">
        <f t="shared" si="31"/>
        <v>0</v>
      </c>
      <c r="AB74" s="5" t="s">
        <v>0</v>
      </c>
      <c r="AC74" s="92"/>
    </row>
    <row r="75" spans="1:29" x14ac:dyDescent="0.25">
      <c r="A75" s="114"/>
      <c r="B75" s="23"/>
      <c r="C75" s="113"/>
      <c r="D75" s="236" t="s">
        <v>3714</v>
      </c>
      <c r="E75" s="118">
        <v>38999</v>
      </c>
      <c r="F75" s="433">
        <v>2.5299999999999998</v>
      </c>
      <c r="G75" s="440" t="s">
        <v>3715</v>
      </c>
      <c r="H75" s="431"/>
      <c r="I75" s="109"/>
      <c r="J75" s="108"/>
      <c r="K75" s="108"/>
      <c r="L75" s="435"/>
      <c r="M75" s="429" t="str">
        <f t="shared" si="26"/>
        <v/>
      </c>
      <c r="N75" s="106" t="str">
        <f t="shared" si="27"/>
        <v>◄</v>
      </c>
      <c r="O75" s="25"/>
      <c r="P75" s="24"/>
      <c r="Q75" s="429" t="str">
        <f t="shared" si="28"/>
        <v/>
      </c>
      <c r="R75" s="106" t="str">
        <f t="shared" si="29"/>
        <v>◄</v>
      </c>
      <c r="S75" s="25"/>
      <c r="T75" s="24"/>
      <c r="U75" s="23"/>
      <c r="V75" s="22"/>
      <c r="W75" s="105">
        <f t="shared" si="30"/>
        <v>0</v>
      </c>
      <c r="X75" s="104">
        <f t="shared" si="30"/>
        <v>0</v>
      </c>
      <c r="Y75" s="19"/>
      <c r="Z75" s="103">
        <f t="shared" si="31"/>
        <v>0</v>
      </c>
      <c r="AA75" s="102">
        <f t="shared" si="31"/>
        <v>0</v>
      </c>
      <c r="AB75" s="5" t="s">
        <v>0</v>
      </c>
      <c r="AC75" s="92"/>
    </row>
    <row r="76" spans="1:29" x14ac:dyDescent="0.25">
      <c r="A76" s="114"/>
      <c r="B76" s="23"/>
      <c r="C76" s="113"/>
      <c r="D76" s="236" t="s">
        <v>3716</v>
      </c>
      <c r="E76" s="118">
        <v>38999</v>
      </c>
      <c r="F76" s="433">
        <v>2.5299999999999998</v>
      </c>
      <c r="G76" s="440" t="s">
        <v>3717</v>
      </c>
      <c r="H76" s="431"/>
      <c r="I76" s="109"/>
      <c r="J76" s="108"/>
      <c r="K76" s="108"/>
      <c r="L76" s="435"/>
      <c r="M76" s="429" t="str">
        <f t="shared" si="26"/>
        <v/>
      </c>
      <c r="N76" s="106" t="str">
        <f t="shared" si="27"/>
        <v>◄</v>
      </c>
      <c r="O76" s="25"/>
      <c r="P76" s="24"/>
      <c r="Q76" s="429" t="str">
        <f t="shared" si="28"/>
        <v/>
      </c>
      <c r="R76" s="106" t="str">
        <f t="shared" si="29"/>
        <v>◄</v>
      </c>
      <c r="S76" s="25"/>
      <c r="T76" s="24"/>
      <c r="U76" s="23"/>
      <c r="V76" s="22"/>
      <c r="W76" s="105">
        <f t="shared" si="30"/>
        <v>0</v>
      </c>
      <c r="X76" s="104">
        <f t="shared" si="30"/>
        <v>0</v>
      </c>
      <c r="Y76" s="19"/>
      <c r="Z76" s="103">
        <f t="shared" si="31"/>
        <v>0</v>
      </c>
      <c r="AA76" s="102">
        <f t="shared" si="31"/>
        <v>0</v>
      </c>
      <c r="AB76" s="5" t="s">
        <v>0</v>
      </c>
      <c r="AC76" s="92"/>
    </row>
    <row r="77" spans="1:29" x14ac:dyDescent="0.25">
      <c r="A77" s="114"/>
      <c r="B77" s="23"/>
      <c r="C77" s="113"/>
      <c r="D77" s="236" t="s">
        <v>3718</v>
      </c>
      <c r="E77" s="118">
        <v>38999</v>
      </c>
      <c r="F77" s="433">
        <v>2.5299999999999998</v>
      </c>
      <c r="G77" s="440" t="s">
        <v>3719</v>
      </c>
      <c r="H77" s="431"/>
      <c r="I77" s="109"/>
      <c r="J77" s="108"/>
      <c r="K77" s="108"/>
      <c r="L77" s="435"/>
      <c r="M77" s="429" t="str">
        <f t="shared" si="26"/>
        <v/>
      </c>
      <c r="N77" s="106" t="str">
        <f t="shared" si="27"/>
        <v>◄</v>
      </c>
      <c r="O77" s="25"/>
      <c r="P77" s="24"/>
      <c r="Q77" s="429" t="str">
        <f t="shared" si="28"/>
        <v/>
      </c>
      <c r="R77" s="106" t="str">
        <f t="shared" si="29"/>
        <v>◄</v>
      </c>
      <c r="S77" s="25"/>
      <c r="T77" s="24"/>
      <c r="U77" s="23"/>
      <c r="V77" s="22"/>
      <c r="W77" s="105">
        <f t="shared" si="30"/>
        <v>0</v>
      </c>
      <c r="X77" s="104">
        <f t="shared" si="30"/>
        <v>0</v>
      </c>
      <c r="Y77" s="19"/>
      <c r="Z77" s="103">
        <f t="shared" si="31"/>
        <v>0</v>
      </c>
      <c r="AA77" s="102">
        <f t="shared" si="31"/>
        <v>0</v>
      </c>
      <c r="AB77" s="5" t="s">
        <v>0</v>
      </c>
      <c r="AC77" s="92"/>
    </row>
    <row r="78" spans="1:29" x14ac:dyDescent="0.25">
      <c r="A78" s="114"/>
      <c r="B78" s="23"/>
      <c r="C78" s="113"/>
      <c r="D78" s="236" t="s">
        <v>3720</v>
      </c>
      <c r="E78" s="118">
        <v>38999</v>
      </c>
      <c r="F78" s="433">
        <v>2.5299999999999998</v>
      </c>
      <c r="G78" s="440" t="s">
        <v>3721</v>
      </c>
      <c r="H78" s="431"/>
      <c r="I78" s="109"/>
      <c r="J78" s="108"/>
      <c r="K78" s="108"/>
      <c r="L78" s="435"/>
      <c r="M78" s="429" t="str">
        <f t="shared" si="26"/>
        <v/>
      </c>
      <c r="N78" s="106" t="str">
        <f t="shared" si="27"/>
        <v>◄</v>
      </c>
      <c r="O78" s="25"/>
      <c r="P78" s="24"/>
      <c r="Q78" s="429" t="str">
        <f t="shared" si="28"/>
        <v/>
      </c>
      <c r="R78" s="106" t="str">
        <f t="shared" si="29"/>
        <v>◄</v>
      </c>
      <c r="S78" s="25"/>
      <c r="T78" s="24"/>
      <c r="U78" s="23"/>
      <c r="V78" s="22"/>
      <c r="W78" s="105">
        <f t="shared" si="30"/>
        <v>0</v>
      </c>
      <c r="X78" s="104">
        <f t="shared" si="30"/>
        <v>0</v>
      </c>
      <c r="Y78" s="19"/>
      <c r="Z78" s="103">
        <f t="shared" si="31"/>
        <v>0</v>
      </c>
      <c r="AA78" s="102">
        <f t="shared" si="31"/>
        <v>0</v>
      </c>
      <c r="AB78" s="5" t="s">
        <v>0</v>
      </c>
      <c r="AC78" s="92"/>
    </row>
    <row r="79" spans="1:29" ht="15" customHeight="1" x14ac:dyDescent="0.25">
      <c r="A79" s="114"/>
      <c r="B79" s="23"/>
      <c r="C79" s="113"/>
      <c r="D79" s="238" t="s">
        <v>3722</v>
      </c>
      <c r="E79" s="118">
        <v>38999</v>
      </c>
      <c r="F79" s="433">
        <v>3</v>
      </c>
      <c r="G79" s="440" t="s">
        <v>3723</v>
      </c>
      <c r="H79" s="431"/>
      <c r="I79" s="109"/>
      <c r="J79" s="108"/>
      <c r="K79" s="108"/>
      <c r="L79" s="441"/>
      <c r="M79" s="429" t="str">
        <f t="shared" si="26"/>
        <v/>
      </c>
      <c r="N79" s="106" t="str">
        <f t="shared" si="27"/>
        <v>◄</v>
      </c>
      <c r="O79" s="25"/>
      <c r="P79" s="24"/>
      <c r="Q79" s="429" t="str">
        <f t="shared" si="28"/>
        <v/>
      </c>
      <c r="R79" s="106" t="str">
        <f t="shared" si="29"/>
        <v>◄</v>
      </c>
      <c r="S79" s="25"/>
      <c r="T79" s="24"/>
      <c r="U79" s="23"/>
      <c r="V79" s="22"/>
      <c r="W79" s="105">
        <f t="shared" si="30"/>
        <v>0</v>
      </c>
      <c r="X79" s="104">
        <f t="shared" si="30"/>
        <v>0</v>
      </c>
      <c r="Y79" s="19"/>
      <c r="Z79" s="103">
        <f t="shared" si="31"/>
        <v>0</v>
      </c>
      <c r="AA79" s="102">
        <f t="shared" si="31"/>
        <v>0</v>
      </c>
      <c r="AB79" s="5" t="s">
        <v>0</v>
      </c>
      <c r="AC79" s="92"/>
    </row>
    <row r="80" spans="1:29" ht="33" customHeight="1" thickBot="1" x14ac:dyDescent="0.3">
      <c r="A80" s="114"/>
      <c r="B80" s="23"/>
      <c r="C80" s="434" t="s">
        <v>3724</v>
      </c>
      <c r="D80" s="238"/>
      <c r="E80" s="118">
        <v>38999</v>
      </c>
      <c r="F80" s="433">
        <v>9</v>
      </c>
      <c r="G80" s="1025" t="s">
        <v>3725</v>
      </c>
      <c r="H80" s="1026"/>
      <c r="I80" s="109"/>
      <c r="J80" s="108"/>
      <c r="K80" s="108"/>
      <c r="L80" s="430" t="s">
        <v>1603</v>
      </c>
      <c r="M80" s="429" t="str">
        <f t="shared" si="26"/>
        <v/>
      </c>
      <c r="N80" s="106" t="str">
        <f t="shared" si="27"/>
        <v>◄</v>
      </c>
      <c r="O80" s="25"/>
      <c r="P80" s="24"/>
      <c r="Q80" s="429" t="str">
        <f t="shared" si="28"/>
        <v/>
      </c>
      <c r="R80" s="106" t="str">
        <f t="shared" si="29"/>
        <v>◄</v>
      </c>
      <c r="S80" s="25"/>
      <c r="T80" s="24"/>
      <c r="U80" s="23"/>
      <c r="V80" s="22"/>
      <c r="W80" s="105">
        <f t="shared" si="30"/>
        <v>0</v>
      </c>
      <c r="X80" s="104">
        <f t="shared" si="30"/>
        <v>0</v>
      </c>
      <c r="Y80" s="19"/>
      <c r="Z80" s="103">
        <f t="shared" si="31"/>
        <v>0</v>
      </c>
      <c r="AA80" s="102">
        <f t="shared" si="31"/>
        <v>0</v>
      </c>
      <c r="AB80" s="5" t="s">
        <v>0</v>
      </c>
      <c r="AC80" s="92"/>
    </row>
    <row r="81" spans="1:32" ht="30" customHeight="1" thickTop="1" thickBot="1" x14ac:dyDescent="0.3">
      <c r="A81" s="265">
        <f>SUM(A83:A99)</f>
        <v>0</v>
      </c>
      <c r="B81" s="14">
        <f>ROWS(B82:B86)-1</f>
        <v>4</v>
      </c>
      <c r="C81" s="1007" t="s">
        <v>3726</v>
      </c>
      <c r="D81" s="989"/>
      <c r="E81" s="989"/>
      <c r="F81" s="989"/>
      <c r="G81" s="989"/>
      <c r="H81" s="98" t="s">
        <v>3727</v>
      </c>
      <c r="I81" s="99" t="s">
        <v>1605</v>
      </c>
      <c r="J81" s="99"/>
      <c r="K81" s="99"/>
      <c r="L81" s="231" t="s">
        <v>1604</v>
      </c>
      <c r="M81" s="97"/>
      <c r="N81" s="239" t="str">
        <f>IF(COUNTIF(M82:M127,"?")&gt;0,"?",IF(AND(O81="◄",P81="►"),"◄►",IF(O81="◄","◄",IF(P81="►","►",""))))</f>
        <v>◄</v>
      </c>
      <c r="O81" s="43" t="str">
        <f>IF(SUM(O82:O86)+1=ROWS(O82:O86)-COUNTIF(O82:O86,"-"),"","◄")</f>
        <v>◄</v>
      </c>
      <c r="P81" s="42" t="str">
        <f>IF(SUM(P82:P86)&gt;0,"►","")</f>
        <v/>
      </c>
      <c r="Q81" s="45"/>
      <c r="R81" s="239" t="str">
        <f>IF(COUNTIF(Q82:Q127,"?")&gt;0,"?",IF(AND(S81="◄",T81="►"),"◄►",IF(S81="◄","◄",IF(T81="►","►",""))))</f>
        <v>◄</v>
      </c>
      <c r="S81" s="43" t="str">
        <f>IF(SUM(S82:S86)+1=ROWS(S82:S86)-COUNTIF(S82:S86,"-"),"","◄")</f>
        <v>◄</v>
      </c>
      <c r="T81" s="42" t="str">
        <f>IF(SUM(T82:T86)&gt;0,"►","")</f>
        <v/>
      </c>
      <c r="U81" s="61">
        <f>ROWS(U82:U86)-1</f>
        <v>4</v>
      </c>
      <c r="V81" s="41">
        <f>SUM(V82:V86)-V86</f>
        <v>0</v>
      </c>
      <c r="W81" s="94" t="s">
        <v>51</v>
      </c>
      <c r="X81" s="93"/>
      <c r="Y81" s="41">
        <f>SUM(Y82:Y86)-Y86</f>
        <v>0</v>
      </c>
      <c r="Z81" s="94" t="s">
        <v>51</v>
      </c>
      <c r="AA81" s="93"/>
      <c r="AB81" s="5" t="s">
        <v>0</v>
      </c>
      <c r="AC81" s="92"/>
    </row>
    <row r="82" spans="1:32" ht="15" customHeight="1" x14ac:dyDescent="0.25">
      <c r="A82" s="114"/>
      <c r="B82" s="23"/>
      <c r="C82" s="113"/>
      <c r="D82" s="238" t="s">
        <v>3728</v>
      </c>
      <c r="E82" s="112">
        <v>38718</v>
      </c>
      <c r="F82" s="433">
        <v>2.5299999999999998</v>
      </c>
      <c r="G82" s="440" t="s">
        <v>3729</v>
      </c>
      <c r="H82" s="431"/>
      <c r="I82" s="109"/>
      <c r="J82" s="108"/>
      <c r="K82" s="108"/>
      <c r="L82" s="435"/>
      <c r="M82" s="429" t="str">
        <f>IF(N82="?","?","")</f>
        <v/>
      </c>
      <c r="N82" s="106" t="str">
        <f>IF(AND(O82="",P82&gt;0),"?",IF(O82="","◄",IF(P82&gt;=1,"►","")))</f>
        <v>◄</v>
      </c>
      <c r="O82" s="25"/>
      <c r="P82" s="24"/>
      <c r="Q82" s="429" t="str">
        <f>IF(R82="?","?","")</f>
        <v/>
      </c>
      <c r="R82" s="106" t="str">
        <f>IF(AND(S82="",T82&gt;0),"?",IF(S82="","◄",IF(T82&gt;=1,"►","")))</f>
        <v>◄</v>
      </c>
      <c r="S82" s="25"/>
      <c r="T82" s="24"/>
      <c r="U82" s="23"/>
      <c r="V82" s="22"/>
      <c r="W82" s="105">
        <f t="shared" ref="W82:X85" si="32">(O82*V82)</f>
        <v>0</v>
      </c>
      <c r="X82" s="104">
        <f t="shared" si="32"/>
        <v>0</v>
      </c>
      <c r="Y82" s="19"/>
      <c r="Z82" s="103">
        <f t="shared" ref="Z82:AA85" si="33">(S82*Y82)</f>
        <v>0</v>
      </c>
      <c r="AA82" s="102">
        <f t="shared" si="33"/>
        <v>0</v>
      </c>
      <c r="AB82" s="5" t="s">
        <v>0</v>
      </c>
      <c r="AC82" s="92"/>
    </row>
    <row r="83" spans="1:32" x14ac:dyDescent="0.25">
      <c r="A83" s="114"/>
      <c r="B83" s="23"/>
      <c r="C83" s="113"/>
      <c r="D83" s="236" t="s">
        <v>3730</v>
      </c>
      <c r="E83" s="118">
        <v>38718</v>
      </c>
      <c r="F83" s="433">
        <v>2.5299999999999998</v>
      </c>
      <c r="G83" s="440" t="s">
        <v>3729</v>
      </c>
      <c r="H83" s="431"/>
      <c r="I83" s="109"/>
      <c r="J83" s="108"/>
      <c r="K83" s="108"/>
      <c r="L83" s="435"/>
      <c r="M83" s="429" t="str">
        <f>IF(N83="?","?","")</f>
        <v/>
      </c>
      <c r="N83" s="106" t="str">
        <f>IF(AND(O83="",P83&gt;0),"?",IF(O83="","◄",IF(P83&gt;=1,"►","")))</f>
        <v>◄</v>
      </c>
      <c r="O83" s="25"/>
      <c r="P83" s="24"/>
      <c r="Q83" s="429" t="str">
        <f>IF(R83="?","?","")</f>
        <v/>
      </c>
      <c r="R83" s="106" t="str">
        <f>IF(AND(S83="",T83&gt;0),"?",IF(S83="","◄",IF(T83&gt;=1,"►","")))</f>
        <v>◄</v>
      </c>
      <c r="S83" s="25"/>
      <c r="T83" s="24"/>
      <c r="U83" s="23"/>
      <c r="V83" s="22"/>
      <c r="W83" s="105">
        <f t="shared" si="32"/>
        <v>0</v>
      </c>
      <c r="X83" s="104">
        <f t="shared" si="32"/>
        <v>0</v>
      </c>
      <c r="Y83" s="19"/>
      <c r="Z83" s="103">
        <f t="shared" si="33"/>
        <v>0</v>
      </c>
      <c r="AA83" s="102">
        <f t="shared" si="33"/>
        <v>0</v>
      </c>
      <c r="AB83" s="5" t="s">
        <v>0</v>
      </c>
      <c r="AC83" s="92"/>
    </row>
    <row r="84" spans="1:32" x14ac:dyDescent="0.25">
      <c r="A84" s="114"/>
      <c r="B84" s="23"/>
      <c r="C84" s="113"/>
      <c r="D84" s="236" t="s">
        <v>3731</v>
      </c>
      <c r="E84" s="118">
        <v>38718</v>
      </c>
      <c r="F84" s="433">
        <v>2.5299999999999998</v>
      </c>
      <c r="G84" s="440" t="s">
        <v>3729</v>
      </c>
      <c r="H84" s="431"/>
      <c r="I84" s="109"/>
      <c r="J84" s="108"/>
      <c r="K84" s="108"/>
      <c r="L84" s="435"/>
      <c r="M84" s="429" t="str">
        <f>IF(N84="?","?","")</f>
        <v/>
      </c>
      <c r="N84" s="106" t="str">
        <f>IF(AND(O84="",P84&gt;0),"?",IF(O84="","◄",IF(P84&gt;=1,"►","")))</f>
        <v>◄</v>
      </c>
      <c r="O84" s="25"/>
      <c r="P84" s="24"/>
      <c r="Q84" s="429" t="str">
        <f>IF(R84="?","?","")</f>
        <v/>
      </c>
      <c r="R84" s="106" t="str">
        <f>IF(AND(S84="",T84&gt;0),"?",IF(S84="","◄",IF(T84&gt;=1,"►","")))</f>
        <v>◄</v>
      </c>
      <c r="S84" s="25"/>
      <c r="T84" s="24"/>
      <c r="U84" s="23"/>
      <c r="V84" s="22"/>
      <c r="W84" s="105">
        <f t="shared" si="32"/>
        <v>0</v>
      </c>
      <c r="X84" s="104">
        <f t="shared" si="32"/>
        <v>0</v>
      </c>
      <c r="Y84" s="19"/>
      <c r="Z84" s="103">
        <f t="shared" si="33"/>
        <v>0</v>
      </c>
      <c r="AA84" s="102">
        <f t="shared" si="33"/>
        <v>0</v>
      </c>
      <c r="AB84" s="5" t="s">
        <v>0</v>
      </c>
      <c r="AC84" s="92"/>
    </row>
    <row r="85" spans="1:32" ht="17.399999999999999" customHeight="1" thickBot="1" x14ac:dyDescent="0.3">
      <c r="A85" s="114"/>
      <c r="B85" s="23"/>
      <c r="C85" s="434" t="s">
        <v>3732</v>
      </c>
      <c r="D85" s="238"/>
      <c r="E85" s="118">
        <v>38718</v>
      </c>
      <c r="F85" s="433">
        <v>9</v>
      </c>
      <c r="G85" s="437" t="s">
        <v>3733</v>
      </c>
      <c r="H85" s="431"/>
      <c r="I85" s="109"/>
      <c r="J85" s="108"/>
      <c r="K85" s="108"/>
      <c r="L85" s="430" t="s">
        <v>1603</v>
      </c>
      <c r="M85" s="429" t="str">
        <f>IF(N85="?","?","")</f>
        <v/>
      </c>
      <c r="N85" s="106" t="str">
        <f>IF(AND(O85="",P85&gt;0),"?",IF(O85="","◄",IF(P85&gt;=1,"►","")))</f>
        <v>◄</v>
      </c>
      <c r="O85" s="25"/>
      <c r="P85" s="24"/>
      <c r="Q85" s="429" t="str">
        <f>IF(R85="?","?","")</f>
        <v/>
      </c>
      <c r="R85" s="106" t="str">
        <f>IF(AND(S85="",T85&gt;0),"?",IF(S85="","◄",IF(T85&gt;=1,"►","")))</f>
        <v>◄</v>
      </c>
      <c r="S85" s="25"/>
      <c r="T85" s="24"/>
      <c r="U85" s="23"/>
      <c r="V85" s="22"/>
      <c r="W85" s="105">
        <f t="shared" si="32"/>
        <v>0</v>
      </c>
      <c r="X85" s="104">
        <f t="shared" si="32"/>
        <v>0</v>
      </c>
      <c r="Y85" s="19"/>
      <c r="Z85" s="103">
        <f t="shared" si="33"/>
        <v>0</v>
      </c>
      <c r="AA85" s="102">
        <f t="shared" si="33"/>
        <v>0</v>
      </c>
      <c r="AB85" s="5" t="s">
        <v>0</v>
      </c>
      <c r="AC85" s="92"/>
    </row>
    <row r="86" spans="1:32" ht="16.8" thickTop="1" thickBot="1" x14ac:dyDescent="0.3">
      <c r="A86" s="365"/>
      <c r="B86" s="14">
        <f>ROWS(B87:B88)-1</f>
        <v>1</v>
      </c>
      <c r="C86" s="95" t="s">
        <v>3734</v>
      </c>
      <c r="D86" s="12"/>
      <c r="E86" s="10"/>
      <c r="F86" s="10"/>
      <c r="G86" s="428"/>
      <c r="H86" s="98" t="s">
        <v>3727</v>
      </c>
      <c r="I86" s="99" t="s">
        <v>1605</v>
      </c>
      <c r="J86" s="99"/>
      <c r="K86" s="99"/>
      <c r="L86" s="231" t="s">
        <v>1604</v>
      </c>
      <c r="M86" s="97"/>
      <c r="N86" s="239" t="str">
        <f>IF(COUNTIF(M87:M90,"?")&gt;0,"?",IF(AND(O86="◄",P86="►"),"◄►",IF(O86="◄","◄",IF(P86="►","►",""))))</f>
        <v>◄</v>
      </c>
      <c r="O86" s="43" t="str">
        <f>IF(SUM(O87:O88)+1=ROWS(O87:O88)-COUNTIF(O87:O88,"-"),"","◄")</f>
        <v>◄</v>
      </c>
      <c r="P86" s="42" t="str">
        <f>IF(SUM(P87:P88)&gt;0,"►","")</f>
        <v/>
      </c>
      <c r="Q86" s="45"/>
      <c r="R86" s="239" t="str">
        <f>IF(COUNTIF(Q87:Q90,"?")&gt;0,"?",IF(AND(S86="◄",T86="►"),"◄►",IF(S86="◄","◄",IF(T86="►","►",""))))</f>
        <v>◄</v>
      </c>
      <c r="S86" s="43" t="str">
        <f>IF(SUM(S87:S88)+1=ROWS(S87:S88)-COUNTIF(S87:S88,"-"),"","◄")</f>
        <v>◄</v>
      </c>
      <c r="T86" s="42" t="str">
        <f>IF(SUM(T87:T88)&gt;0,"►","")</f>
        <v/>
      </c>
      <c r="U86" s="61">
        <f>ROWS(U87:U88)-1</f>
        <v>1</v>
      </c>
      <c r="V86" s="41">
        <f>SUM(V87:V88)-V88</f>
        <v>0</v>
      </c>
      <c r="W86" s="94" t="s">
        <v>51</v>
      </c>
      <c r="X86" s="93"/>
      <c r="Y86" s="41">
        <f>SUM(Y87:Y88)-Y88</f>
        <v>0</v>
      </c>
      <c r="Z86" s="94" t="s">
        <v>51</v>
      </c>
      <c r="AA86" s="93"/>
      <c r="AB86" s="5" t="s">
        <v>0</v>
      </c>
      <c r="AC86" s="92"/>
      <c r="AD86" s="92"/>
      <c r="AE86" s="92"/>
      <c r="AF86" s="92"/>
    </row>
    <row r="87" spans="1:32" ht="30" customHeight="1" thickBot="1" x14ac:dyDescent="0.3">
      <c r="A87" s="114"/>
      <c r="B87" s="23"/>
      <c r="C87" s="434" t="s">
        <v>3735</v>
      </c>
      <c r="D87" s="238"/>
      <c r="E87" s="118">
        <v>39083</v>
      </c>
      <c r="F87" s="433">
        <v>18</v>
      </c>
      <c r="G87" s="1028" t="s">
        <v>3736</v>
      </c>
      <c r="H87" s="1029"/>
      <c r="I87" s="109"/>
      <c r="J87" s="108"/>
      <c r="K87" s="108"/>
      <c r="L87" s="430" t="s">
        <v>1603</v>
      </c>
      <c r="M87" s="429" t="str">
        <f>IF(N87="?","?","")</f>
        <v/>
      </c>
      <c r="N87" s="106" t="str">
        <f>IF(AND(O87="",P87&gt;0),"?",IF(O87="","◄",IF(P87&gt;=1,"►","")))</f>
        <v>◄</v>
      </c>
      <c r="O87" s="25"/>
      <c r="P87" s="24"/>
      <c r="Q87" s="429" t="str">
        <f>IF(R87="?","?","")</f>
        <v/>
      </c>
      <c r="R87" s="106" t="str">
        <f>IF(AND(S87="",T87&gt;0),"?",IF(S87="","◄",IF(T87&gt;=1,"►","")))</f>
        <v>◄</v>
      </c>
      <c r="S87" s="25"/>
      <c r="T87" s="24"/>
      <c r="U87" s="23"/>
      <c r="V87" s="22"/>
      <c r="W87" s="105">
        <f>(O87*V87)</f>
        <v>0</v>
      </c>
      <c r="X87" s="104">
        <f>(P87*W87)</f>
        <v>0</v>
      </c>
      <c r="Y87" s="19"/>
      <c r="Z87" s="103">
        <f>(S87*Y87)</f>
        <v>0</v>
      </c>
      <c r="AA87" s="102">
        <f>(T87*Z87)</f>
        <v>0</v>
      </c>
      <c r="AB87" s="5" t="s">
        <v>0</v>
      </c>
      <c r="AC87" s="92"/>
    </row>
    <row r="88" spans="1:32" ht="16.8" thickTop="1" thickBot="1" x14ac:dyDescent="0.3">
      <c r="A88" s="365"/>
      <c r="B88" s="14">
        <f>ROWS(B89:B90)-1</f>
        <v>1</v>
      </c>
      <c r="C88" s="95" t="s">
        <v>3737</v>
      </c>
      <c r="D88" s="12"/>
      <c r="E88" s="10"/>
      <c r="F88" s="10"/>
      <c r="G88" s="428"/>
      <c r="H88" s="98" t="s">
        <v>3727</v>
      </c>
      <c r="I88" s="99" t="s">
        <v>1605</v>
      </c>
      <c r="J88" s="99"/>
      <c r="K88" s="99"/>
      <c r="L88" s="231" t="s">
        <v>1604</v>
      </c>
      <c r="M88" s="97"/>
      <c r="N88" s="239" t="str">
        <f>IF(COUNTIF(M89:M127,"?")&gt;0,"?",IF(AND(O88="◄",P88="►"),"◄►",IF(O88="◄","◄",IF(P88="►","►",""))))</f>
        <v>◄</v>
      </c>
      <c r="O88" s="43" t="str">
        <f>IF(SUM(O89:O90)+1=ROWS(O89:O90)-COUNTIF(O89:O90,"-"),"","◄")</f>
        <v>◄</v>
      </c>
      <c r="P88" s="42" t="str">
        <f>IF(SUM(P89:P90)&gt;0,"►","")</f>
        <v/>
      </c>
      <c r="Q88" s="45"/>
      <c r="R88" s="239" t="str">
        <f>IF(COUNTIF(Q89:Q127,"?")&gt;0,"?",IF(AND(S88="◄",T88="►"),"◄►",IF(S88="◄","◄",IF(T88="►","►",""))))</f>
        <v>◄</v>
      </c>
      <c r="S88" s="43" t="str">
        <f>IF(SUM(S89:S90)+1=ROWS(S89:S90)-COUNTIF(S89:S90,"-"),"","◄")</f>
        <v>◄</v>
      </c>
      <c r="T88" s="42" t="str">
        <f>IF(SUM(T89:T90)&gt;0,"►","")</f>
        <v/>
      </c>
      <c r="U88" s="61">
        <f>ROWS(U89:U90)-1</f>
        <v>1</v>
      </c>
      <c r="V88" s="41">
        <f>SUM(V89:V90)-V90</f>
        <v>0</v>
      </c>
      <c r="W88" s="94" t="s">
        <v>51</v>
      </c>
      <c r="X88" s="93"/>
      <c r="Y88" s="41">
        <f>SUM(Y89:Y90)-Y90</f>
        <v>0</v>
      </c>
      <c r="Z88" s="94" t="s">
        <v>51</v>
      </c>
      <c r="AA88" s="93"/>
      <c r="AB88" s="5" t="s">
        <v>0</v>
      </c>
      <c r="AC88" s="92"/>
    </row>
    <row r="89" spans="1:32" ht="28.8" customHeight="1" thickBot="1" x14ac:dyDescent="0.3">
      <c r="A89" s="114"/>
      <c r="B89" s="23"/>
      <c r="C89" s="434" t="s">
        <v>3738</v>
      </c>
      <c r="D89" s="238"/>
      <c r="E89" s="118">
        <v>39083</v>
      </c>
      <c r="F89" s="433">
        <v>18</v>
      </c>
      <c r="G89" s="1028" t="s">
        <v>3739</v>
      </c>
      <c r="H89" s="1029" t="e">
        <v>#REF!</v>
      </c>
      <c r="I89" s="109"/>
      <c r="J89" s="108"/>
      <c r="K89" s="108"/>
      <c r="L89" s="430" t="s">
        <v>1603</v>
      </c>
      <c r="M89" s="429" t="str">
        <f>IF(N89="?","?","")</f>
        <v/>
      </c>
      <c r="N89" s="106" t="str">
        <f>IF(AND(O89="",P89&gt;0),"?",IF(O89="","◄",IF(P89&gt;=1,"►","")))</f>
        <v>◄</v>
      </c>
      <c r="O89" s="25"/>
      <c r="P89" s="24"/>
      <c r="Q89" s="429" t="str">
        <f>IF(R89="?","?","")</f>
        <v/>
      </c>
      <c r="R89" s="106" t="str">
        <f>IF(AND(S89="",T89&gt;0),"?",IF(S89="","◄",IF(T89&gt;=1,"►","")))</f>
        <v>◄</v>
      </c>
      <c r="S89" s="25"/>
      <c r="T89" s="24"/>
      <c r="U89" s="23"/>
      <c r="V89" s="22"/>
      <c r="W89" s="105">
        <f>(O89*V89)</f>
        <v>0</v>
      </c>
      <c r="X89" s="104">
        <f>(P89*W89)</f>
        <v>0</v>
      </c>
      <c r="Y89" s="19"/>
      <c r="Z89" s="103">
        <f>(S89*Y89)</f>
        <v>0</v>
      </c>
      <c r="AA89" s="102">
        <f>(T89*Z89)</f>
        <v>0</v>
      </c>
      <c r="AB89" s="5" t="s">
        <v>0</v>
      </c>
      <c r="AC89" s="92"/>
    </row>
    <row r="90" spans="1:32" ht="33" customHeight="1" thickTop="1" thickBot="1" x14ac:dyDescent="0.3">
      <c r="A90" s="265">
        <f>SUM(A92:A108)</f>
        <v>0</v>
      </c>
      <c r="B90" s="14">
        <f>ROWS(B91:B96)-1</f>
        <v>5</v>
      </c>
      <c r="C90" s="1027" t="s">
        <v>3740</v>
      </c>
      <c r="D90" s="991"/>
      <c r="E90" s="991"/>
      <c r="F90" s="991"/>
      <c r="G90" s="991"/>
      <c r="H90" s="98" t="s">
        <v>3741</v>
      </c>
      <c r="I90" s="99" t="s">
        <v>1602</v>
      </c>
      <c r="J90" s="99"/>
      <c r="K90" s="99"/>
      <c r="L90" s="231">
        <v>39343</v>
      </c>
      <c r="M90" s="97"/>
      <c r="N90" s="239" t="str">
        <f>IF(COUNTIF(M91:M127,"?")&gt;0,"?",IF(AND(O90="◄",P90="►"),"◄►",IF(O90="◄","◄",IF(P90="►","►",""))))</f>
        <v>◄</v>
      </c>
      <c r="O90" s="43" t="str">
        <f>IF(SUM(O91:O96)+1=ROWS(O91:O96)-COUNTIF(O91:O96,"-"),"","◄")</f>
        <v>◄</v>
      </c>
      <c r="P90" s="42" t="str">
        <f>IF(SUM(P91:P96)&gt;0,"►","")</f>
        <v/>
      </c>
      <c r="Q90" s="45"/>
      <c r="R90" s="239" t="str">
        <f>IF(COUNTIF(Q91:Q127,"?")&gt;0,"?",IF(AND(S90="◄",T90="►"),"◄►",IF(S90="◄","◄",IF(T90="►","►",""))))</f>
        <v>◄</v>
      </c>
      <c r="S90" s="43" t="str">
        <f>IF(SUM(S91:S96)+1=ROWS(S91:S96)-COUNTIF(S91:S96,"-"),"","◄")</f>
        <v>◄</v>
      </c>
      <c r="T90" s="42" t="str">
        <f>IF(SUM(T91:T96)&gt;0,"►","")</f>
        <v/>
      </c>
      <c r="U90" s="61">
        <f>ROWS(U91:U96)-1</f>
        <v>5</v>
      </c>
      <c r="V90" s="41">
        <f>SUM(V91:V96)-V96</f>
        <v>0</v>
      </c>
      <c r="W90" s="94" t="s">
        <v>51</v>
      </c>
      <c r="X90" s="93"/>
      <c r="Y90" s="41">
        <f>SUM(Y91:Y96)-Y96</f>
        <v>0</v>
      </c>
      <c r="Z90" s="94" t="s">
        <v>51</v>
      </c>
      <c r="AA90" s="93"/>
      <c r="AB90" s="5" t="s">
        <v>0</v>
      </c>
      <c r="AC90" s="92"/>
    </row>
    <row r="91" spans="1:32" ht="15" customHeight="1" x14ac:dyDescent="0.25">
      <c r="A91" s="114"/>
      <c r="B91" s="23"/>
      <c r="C91" s="113"/>
      <c r="D91" s="238" t="s">
        <v>3742</v>
      </c>
      <c r="E91" s="112">
        <v>39343</v>
      </c>
      <c r="F91" s="433">
        <v>8.5</v>
      </c>
      <c r="G91" s="436" t="s">
        <v>3743</v>
      </c>
      <c r="H91" s="247"/>
      <c r="I91" s="109"/>
      <c r="J91" s="108"/>
      <c r="K91" s="108"/>
      <c r="L91" s="435"/>
      <c r="M91" s="429" t="str">
        <f>IF(N91="?","?","")</f>
        <v/>
      </c>
      <c r="N91" s="106" t="str">
        <f>IF(AND(O91="",P91&gt;0),"?",IF(O91="","◄",IF(P91&gt;=1,"►","")))</f>
        <v>◄</v>
      </c>
      <c r="O91" s="25"/>
      <c r="P91" s="24"/>
      <c r="Q91" s="429" t="str">
        <f>IF(R91="?","?","")</f>
        <v/>
      </c>
      <c r="R91" s="106" t="str">
        <f>IF(AND(S91="",T91&gt;0),"?",IF(S91="","◄",IF(T91&gt;=1,"►","")))</f>
        <v>◄</v>
      </c>
      <c r="S91" s="25"/>
      <c r="T91" s="24"/>
      <c r="U91" s="23"/>
      <c r="V91" s="22"/>
      <c r="W91" s="105">
        <f t="shared" ref="W91:X95" si="34">(O91*V91)</f>
        <v>0</v>
      </c>
      <c r="X91" s="104">
        <f t="shared" si="34"/>
        <v>0</v>
      </c>
      <c r="Y91" s="19"/>
      <c r="Z91" s="103">
        <f t="shared" ref="Z91:AA95" si="35">(S91*Y91)</f>
        <v>0</v>
      </c>
      <c r="AA91" s="102">
        <f t="shared" si="35"/>
        <v>0</v>
      </c>
      <c r="AB91" s="5" t="s">
        <v>0</v>
      </c>
      <c r="AC91" s="92"/>
    </row>
    <row r="92" spans="1:32" ht="17.399999999999999" customHeight="1" x14ac:dyDescent="0.25">
      <c r="A92" s="114"/>
      <c r="B92" s="23"/>
      <c r="C92" s="434" t="s">
        <v>3744</v>
      </c>
      <c r="D92" s="238"/>
      <c r="E92" s="118">
        <v>39343</v>
      </c>
      <c r="F92" s="433">
        <v>8.5</v>
      </c>
      <c r="G92" s="437" t="s">
        <v>3745</v>
      </c>
      <c r="H92" s="431"/>
      <c r="I92" s="109"/>
      <c r="J92" s="108"/>
      <c r="K92" s="108"/>
      <c r="L92" s="430" t="s">
        <v>1565</v>
      </c>
      <c r="M92" s="429" t="str">
        <f>IF(N92="?","?","")</f>
        <v/>
      </c>
      <c r="N92" s="106" t="str">
        <f>IF(AND(O92="",P92&gt;0),"?",IF(O92="","◄",IF(P92&gt;=1,"►","")))</f>
        <v>◄</v>
      </c>
      <c r="O92" s="25"/>
      <c r="P92" s="24"/>
      <c r="Q92" s="429" t="str">
        <f>IF(R92="?","?","")</f>
        <v/>
      </c>
      <c r="R92" s="106" t="str">
        <f>IF(AND(S92="",T92&gt;0),"?",IF(S92="","◄",IF(T92&gt;=1,"►","")))</f>
        <v>◄</v>
      </c>
      <c r="S92" s="25"/>
      <c r="T92" s="24"/>
      <c r="U92" s="23"/>
      <c r="V92" s="22"/>
      <c r="W92" s="105">
        <f t="shared" si="34"/>
        <v>0</v>
      </c>
      <c r="X92" s="104">
        <f t="shared" si="34"/>
        <v>0</v>
      </c>
      <c r="Y92" s="19"/>
      <c r="Z92" s="103">
        <f t="shared" si="35"/>
        <v>0</v>
      </c>
      <c r="AA92" s="102">
        <f t="shared" si="35"/>
        <v>0</v>
      </c>
      <c r="AB92" s="5" t="s">
        <v>0</v>
      </c>
      <c r="AC92" s="92"/>
    </row>
    <row r="93" spans="1:32" ht="17.399999999999999" customHeight="1" x14ac:dyDescent="0.25">
      <c r="A93" s="114"/>
      <c r="B93" s="23"/>
      <c r="C93" s="434" t="s">
        <v>1601</v>
      </c>
      <c r="D93" s="238"/>
      <c r="E93" s="118">
        <v>39343</v>
      </c>
      <c r="F93" s="433">
        <v>8.5</v>
      </c>
      <c r="G93" s="437" t="s">
        <v>3745</v>
      </c>
      <c r="H93" s="431"/>
      <c r="I93" s="109" t="s">
        <v>1562</v>
      </c>
      <c r="J93" s="108"/>
      <c r="K93" s="108"/>
      <c r="L93" s="430" t="s">
        <v>1565</v>
      </c>
      <c r="M93" s="429" t="str">
        <f>IF(N93="?","?","")</f>
        <v/>
      </c>
      <c r="N93" s="106" t="str">
        <f>IF(AND(O93="",P93&gt;0),"?",IF(O93="","◄",IF(P93&gt;=1,"►","")))</f>
        <v>◄</v>
      </c>
      <c r="O93" s="25"/>
      <c r="P93" s="24"/>
      <c r="Q93" s="429" t="str">
        <f>IF(R93="?","?","")</f>
        <v/>
      </c>
      <c r="R93" s="106" t="str">
        <f>IF(AND(S93="",T93&gt;0),"?",IF(S93="","◄",IF(T93&gt;=1,"►","")))</f>
        <v>◄</v>
      </c>
      <c r="S93" s="25"/>
      <c r="T93" s="24"/>
      <c r="U93" s="23"/>
      <c r="V93" s="22"/>
      <c r="W93" s="105">
        <f t="shared" si="34"/>
        <v>0</v>
      </c>
      <c r="X93" s="104">
        <f t="shared" si="34"/>
        <v>0</v>
      </c>
      <c r="Y93" s="19"/>
      <c r="Z93" s="103">
        <f t="shared" si="35"/>
        <v>0</v>
      </c>
      <c r="AA93" s="102">
        <f t="shared" si="35"/>
        <v>0</v>
      </c>
      <c r="AB93" s="5" t="s">
        <v>0</v>
      </c>
      <c r="AC93" s="92"/>
    </row>
    <row r="94" spans="1:32" ht="17.399999999999999" customHeight="1" x14ac:dyDescent="0.25">
      <c r="A94" s="114"/>
      <c r="B94" s="23"/>
      <c r="C94" s="434" t="s">
        <v>1600</v>
      </c>
      <c r="D94" s="238"/>
      <c r="E94" s="118"/>
      <c r="F94" s="433"/>
      <c r="G94" s="437" t="s">
        <v>3745</v>
      </c>
      <c r="H94" s="431"/>
      <c r="I94" s="109"/>
      <c r="J94" s="108"/>
      <c r="K94" s="108"/>
      <c r="L94" s="430"/>
      <c r="M94" s="429" t="str">
        <f>IF(N94="?","?","")</f>
        <v/>
      </c>
      <c r="N94" s="106" t="str">
        <f>IF(AND(O94="",P94&gt;0),"?",IF(O94="","◄",IF(P94&gt;=1,"►","")))</f>
        <v>◄</v>
      </c>
      <c r="O94" s="25"/>
      <c r="P94" s="24"/>
      <c r="Q94" s="429" t="str">
        <f>IF(R94="?","?","")</f>
        <v/>
      </c>
      <c r="R94" s="106" t="str">
        <f>IF(AND(S94="",T94&gt;0),"?",IF(S94="","◄",IF(T94&gt;=1,"►","")))</f>
        <v>◄</v>
      </c>
      <c r="S94" s="25"/>
      <c r="T94" s="24"/>
      <c r="U94" s="23"/>
      <c r="V94" s="22"/>
      <c r="W94" s="105">
        <f t="shared" si="34"/>
        <v>0</v>
      </c>
      <c r="X94" s="104">
        <f t="shared" si="34"/>
        <v>0</v>
      </c>
      <c r="Y94" s="19"/>
      <c r="Z94" s="103">
        <f t="shared" si="35"/>
        <v>0</v>
      </c>
      <c r="AA94" s="102">
        <f t="shared" si="35"/>
        <v>0</v>
      </c>
      <c r="AB94" s="5" t="s">
        <v>0</v>
      </c>
      <c r="AC94" s="92"/>
    </row>
    <row r="95" spans="1:32" ht="17.399999999999999" customHeight="1" thickBot="1" x14ac:dyDescent="0.3">
      <c r="A95" s="114"/>
      <c r="B95" s="23"/>
      <c r="C95" s="434" t="s">
        <v>1599</v>
      </c>
      <c r="D95" s="238"/>
      <c r="E95" s="118"/>
      <c r="F95" s="433"/>
      <c r="G95" s="437" t="s">
        <v>3745</v>
      </c>
      <c r="H95" s="431"/>
      <c r="I95" s="109" t="s">
        <v>1562</v>
      </c>
      <c r="J95" s="108"/>
      <c r="K95" s="108"/>
      <c r="L95" s="430"/>
      <c r="M95" s="429" t="str">
        <f>IF(N95="?","?","")</f>
        <v/>
      </c>
      <c r="N95" s="106" t="str">
        <f>IF(AND(O95="",P95&gt;0),"?",IF(O95="","◄",IF(P95&gt;=1,"►","")))</f>
        <v>◄</v>
      </c>
      <c r="O95" s="25"/>
      <c r="P95" s="24"/>
      <c r="Q95" s="429" t="str">
        <f>IF(R95="?","?","")</f>
        <v/>
      </c>
      <c r="R95" s="106" t="str">
        <f>IF(AND(S95="",T95&gt;0),"?",IF(S95="","◄",IF(T95&gt;=1,"►","")))</f>
        <v>◄</v>
      </c>
      <c r="S95" s="25"/>
      <c r="T95" s="24"/>
      <c r="U95" s="23"/>
      <c r="V95" s="22"/>
      <c r="W95" s="105">
        <f t="shared" si="34"/>
        <v>0</v>
      </c>
      <c r="X95" s="104">
        <f t="shared" si="34"/>
        <v>0</v>
      </c>
      <c r="Y95" s="19"/>
      <c r="Z95" s="103">
        <f t="shared" si="35"/>
        <v>0</v>
      </c>
      <c r="AA95" s="102">
        <f t="shared" si="35"/>
        <v>0</v>
      </c>
      <c r="AB95" s="5" t="s">
        <v>0</v>
      </c>
      <c r="AC95" s="92"/>
    </row>
    <row r="96" spans="1:32" ht="16.8" thickTop="1" thickBot="1" x14ac:dyDescent="0.3">
      <c r="A96" s="365"/>
      <c r="B96" s="14">
        <f>ROWS(B97:B100)-1</f>
        <v>3</v>
      </c>
      <c r="C96" s="95" t="s">
        <v>3746</v>
      </c>
      <c r="D96" s="12"/>
      <c r="E96" s="10"/>
      <c r="F96" s="10"/>
      <c r="G96" s="428"/>
      <c r="H96" s="98" t="s">
        <v>3747</v>
      </c>
      <c r="I96" s="99">
        <v>39361</v>
      </c>
      <c r="J96" s="99"/>
      <c r="K96" s="99"/>
      <c r="L96" s="231">
        <v>39364</v>
      </c>
      <c r="M96" s="97"/>
      <c r="N96" s="239" t="str">
        <f>IF(COUNTIF(M97:M127,"?")&gt;0,"?",IF(AND(O96="◄",P96="►"),"◄►",IF(O96="◄","◄",IF(P96="►","►",""))))</f>
        <v>◄</v>
      </c>
      <c r="O96" s="43" t="str">
        <f>IF(SUM(O97:O100)+1=ROWS(O97:O100)-COUNTIF(O97:O100,"-"),"","◄")</f>
        <v>◄</v>
      </c>
      <c r="P96" s="42" t="str">
        <f>IF(SUM(P97:P100)&gt;0,"►","")</f>
        <v/>
      </c>
      <c r="Q96" s="45"/>
      <c r="R96" s="239" t="str">
        <f>IF(COUNTIF(Q97:Q127,"?")&gt;0,"?",IF(AND(S96="◄",T96="►"),"◄►",IF(S96="◄","◄",IF(T96="►","►",""))))</f>
        <v>◄</v>
      </c>
      <c r="S96" s="43" t="str">
        <f>IF(SUM(S97:S100)+1=ROWS(S97:S100)-COUNTIF(S97:S100,"-"),"","◄")</f>
        <v>◄</v>
      </c>
      <c r="T96" s="42" t="str">
        <f>IF(SUM(T97:T100)&gt;0,"►","")</f>
        <v/>
      </c>
      <c r="U96" s="61">
        <f>ROWS(U97:U100)-1</f>
        <v>3</v>
      </c>
      <c r="V96" s="41">
        <f>SUM(V97:V100)-V100</f>
        <v>0</v>
      </c>
      <c r="W96" s="94" t="s">
        <v>51</v>
      </c>
      <c r="X96" s="93"/>
      <c r="Y96" s="41">
        <f>SUM(Y97:Y100)-Y100</f>
        <v>0</v>
      </c>
      <c r="Z96" s="94" t="s">
        <v>51</v>
      </c>
      <c r="AA96" s="93"/>
      <c r="AB96" s="5" t="s">
        <v>0</v>
      </c>
      <c r="AC96" s="92"/>
    </row>
    <row r="97" spans="1:29" ht="15" customHeight="1" x14ac:dyDescent="0.25">
      <c r="A97" s="114"/>
      <c r="B97" s="23"/>
      <c r="C97" s="113"/>
      <c r="D97" s="238" t="s">
        <v>3748</v>
      </c>
      <c r="E97" s="112">
        <v>39364</v>
      </c>
      <c r="F97" s="433">
        <v>2.5</v>
      </c>
      <c r="G97" s="436" t="s">
        <v>3749</v>
      </c>
      <c r="H97" s="247"/>
      <c r="I97" s="109"/>
      <c r="J97" s="108"/>
      <c r="K97" s="108"/>
      <c r="L97" s="435"/>
      <c r="M97" s="429" t="str">
        <f>IF(N97="?","?","")</f>
        <v/>
      </c>
      <c r="N97" s="106" t="str">
        <f>IF(AND(O97="",P97&gt;0),"?",IF(O97="","◄",IF(P97&gt;=1,"►","")))</f>
        <v>◄</v>
      </c>
      <c r="O97" s="25"/>
      <c r="P97" s="24"/>
      <c r="Q97" s="429" t="str">
        <f>IF(R97="?","?","")</f>
        <v/>
      </c>
      <c r="R97" s="106" t="str">
        <f>IF(AND(S97="",T97&gt;0),"?",IF(S97="","◄",IF(T97&gt;=1,"►","")))</f>
        <v>◄</v>
      </c>
      <c r="S97" s="25"/>
      <c r="T97" s="24"/>
      <c r="U97" s="23"/>
      <c r="V97" s="22"/>
      <c r="W97" s="105">
        <f t="shared" ref="W97:X99" si="36">(O97*V97)</f>
        <v>0</v>
      </c>
      <c r="X97" s="104">
        <f t="shared" si="36"/>
        <v>0</v>
      </c>
      <c r="Y97" s="19"/>
      <c r="Z97" s="103">
        <f t="shared" ref="Z97:AA99" si="37">(S97*Y97)</f>
        <v>0</v>
      </c>
      <c r="AA97" s="102">
        <f t="shared" si="37"/>
        <v>0</v>
      </c>
      <c r="AB97" s="5" t="s">
        <v>0</v>
      </c>
      <c r="AC97" s="92"/>
    </row>
    <row r="98" spans="1:29" x14ac:dyDescent="0.25">
      <c r="A98" s="114"/>
      <c r="B98" s="23"/>
      <c r="C98" s="113"/>
      <c r="D98" s="236" t="s">
        <v>3750</v>
      </c>
      <c r="E98" s="118">
        <v>39364</v>
      </c>
      <c r="F98" s="433">
        <v>3.5</v>
      </c>
      <c r="G98" s="436" t="s">
        <v>3751</v>
      </c>
      <c r="H98" s="247"/>
      <c r="I98" s="109"/>
      <c r="J98" s="108"/>
      <c r="K98" s="108"/>
      <c r="L98" s="435"/>
      <c r="M98" s="429" t="str">
        <f>IF(N98="?","?","")</f>
        <v/>
      </c>
      <c r="N98" s="106" t="str">
        <f>IF(AND(O98="",P98&gt;0),"?",IF(O98="","◄",IF(P98&gt;=1,"►","")))</f>
        <v>◄</v>
      </c>
      <c r="O98" s="25"/>
      <c r="P98" s="24"/>
      <c r="Q98" s="429" t="str">
        <f>IF(R98="?","?","")</f>
        <v/>
      </c>
      <c r="R98" s="106" t="str">
        <f>IF(AND(S98="",T98&gt;0),"?",IF(S98="","◄",IF(T98&gt;=1,"►","")))</f>
        <v>◄</v>
      </c>
      <c r="S98" s="25"/>
      <c r="T98" s="24"/>
      <c r="U98" s="23"/>
      <c r="V98" s="22"/>
      <c r="W98" s="105">
        <f t="shared" si="36"/>
        <v>0</v>
      </c>
      <c r="X98" s="104">
        <f t="shared" si="36"/>
        <v>0</v>
      </c>
      <c r="Y98" s="19"/>
      <c r="Z98" s="103">
        <f t="shared" si="37"/>
        <v>0</v>
      </c>
      <c r="AA98" s="102">
        <f t="shared" si="37"/>
        <v>0</v>
      </c>
      <c r="AB98" s="5" t="s">
        <v>0</v>
      </c>
      <c r="AC98" s="92"/>
    </row>
    <row r="99" spans="1:29" ht="17.399999999999999" customHeight="1" thickBot="1" x14ac:dyDescent="0.3">
      <c r="A99" s="114"/>
      <c r="B99" s="23"/>
      <c r="C99" s="434" t="s">
        <v>3752</v>
      </c>
      <c r="D99" s="238"/>
      <c r="E99" s="118">
        <v>39364</v>
      </c>
      <c r="F99" s="433">
        <v>6</v>
      </c>
      <c r="G99" s="437" t="s">
        <v>3753</v>
      </c>
      <c r="H99" s="431"/>
      <c r="I99" s="109"/>
      <c r="J99" s="108"/>
      <c r="K99" s="108"/>
      <c r="L99" s="430" t="s">
        <v>1565</v>
      </c>
      <c r="M99" s="429" t="str">
        <f>IF(N99="?","?","")</f>
        <v/>
      </c>
      <c r="N99" s="106" t="str">
        <f>IF(AND(O99="",P99&gt;0),"?",IF(O99="","◄",IF(P99&gt;=1,"►","")))</f>
        <v>◄</v>
      </c>
      <c r="O99" s="25"/>
      <c r="P99" s="24"/>
      <c r="Q99" s="429" t="str">
        <f>IF(R99="?","?","")</f>
        <v/>
      </c>
      <c r="R99" s="106" t="str">
        <f>IF(AND(S99="",T99&gt;0),"?",IF(S99="","◄",IF(T99&gt;=1,"►","")))</f>
        <v>◄</v>
      </c>
      <c r="S99" s="25"/>
      <c r="T99" s="24"/>
      <c r="U99" s="23"/>
      <c r="V99" s="22"/>
      <c r="W99" s="105">
        <f t="shared" si="36"/>
        <v>0</v>
      </c>
      <c r="X99" s="104">
        <f t="shared" si="36"/>
        <v>0</v>
      </c>
      <c r="Y99" s="19"/>
      <c r="Z99" s="103">
        <f t="shared" si="37"/>
        <v>0</v>
      </c>
      <c r="AA99" s="102">
        <f t="shared" si="37"/>
        <v>0</v>
      </c>
      <c r="AB99" s="5" t="s">
        <v>0</v>
      </c>
      <c r="AC99" s="92"/>
    </row>
    <row r="100" spans="1:29" ht="16.8" thickTop="1" thickBot="1" x14ac:dyDescent="0.3">
      <c r="A100" s="365"/>
      <c r="B100" s="14">
        <f>ROWS(B101:B106)-1</f>
        <v>5</v>
      </c>
      <c r="C100" s="95" t="s">
        <v>3754</v>
      </c>
      <c r="D100" s="12"/>
      <c r="E100" s="10"/>
      <c r="F100" s="10"/>
      <c r="G100" s="428"/>
      <c r="H100" s="98" t="s">
        <v>3755</v>
      </c>
      <c r="I100" s="99">
        <v>39725</v>
      </c>
      <c r="J100" s="99"/>
      <c r="K100" s="99"/>
      <c r="L100" s="231">
        <v>39728</v>
      </c>
      <c r="M100" s="97"/>
      <c r="N100" s="239" t="str">
        <f>IF(COUNTIF(M101:M134,"?")&gt;0,"?",IF(AND(O100="◄",P100="►"),"◄►",IF(O100="◄","◄",IF(P100="►","►",""))))</f>
        <v>◄</v>
      </c>
      <c r="O100" s="43" t="str">
        <f>IF(SUM(O101:O106)+1=ROWS(O101:O106)-COUNTIF(O101:O106,"-"),"","◄")</f>
        <v>◄</v>
      </c>
      <c r="P100" s="42" t="str">
        <f>IF(SUM(P101:P106)&gt;0,"►","")</f>
        <v/>
      </c>
      <c r="Q100" s="45"/>
      <c r="R100" s="239" t="str">
        <f>IF(COUNTIF(Q101:Q134,"?")&gt;0,"?",IF(AND(S100="◄",T100="►"),"◄►",IF(S100="◄","◄",IF(T100="►","►",""))))</f>
        <v>◄</v>
      </c>
      <c r="S100" s="43" t="str">
        <f>IF(SUM(S101:S106)+1=ROWS(S101:S106)-COUNTIF(S101:S106,"-"),"","◄")</f>
        <v>◄</v>
      </c>
      <c r="T100" s="42" t="str">
        <f>IF(SUM(T101:T106)&gt;0,"►","")</f>
        <v/>
      </c>
      <c r="U100" s="61">
        <f>ROWS(U101:U106)-1</f>
        <v>5</v>
      </c>
      <c r="V100" s="41">
        <f>SUM(V101:V106)-V106</f>
        <v>0</v>
      </c>
      <c r="W100" s="94" t="s">
        <v>51</v>
      </c>
      <c r="X100" s="93"/>
      <c r="Y100" s="41">
        <f>SUM(Y101:Y106)-Y106</f>
        <v>0</v>
      </c>
      <c r="Z100" s="94" t="s">
        <v>51</v>
      </c>
      <c r="AA100" s="93"/>
      <c r="AB100" s="5" t="s">
        <v>0</v>
      </c>
      <c r="AC100" s="92"/>
    </row>
    <row r="101" spans="1:29" ht="15" customHeight="1" x14ac:dyDescent="0.25">
      <c r="A101" s="114"/>
      <c r="B101" s="23"/>
      <c r="C101" s="113"/>
      <c r="D101" s="238" t="s">
        <v>3756</v>
      </c>
      <c r="E101" s="112">
        <v>39728</v>
      </c>
      <c r="F101" s="433">
        <v>1</v>
      </c>
      <c r="G101" s="436" t="s">
        <v>3757</v>
      </c>
      <c r="H101" s="247">
        <v>0</v>
      </c>
      <c r="I101" s="109"/>
      <c r="J101" s="108"/>
      <c r="K101" s="108"/>
      <c r="L101" s="435"/>
      <c r="M101" s="429" t="str">
        <f>IF(N101="?","?","")</f>
        <v/>
      </c>
      <c r="N101" s="106" t="str">
        <f>IF(AND(O101="",P101&gt;0),"?",IF(O101="","◄",IF(P101&gt;=1,"►","")))</f>
        <v>◄</v>
      </c>
      <c r="O101" s="25"/>
      <c r="P101" s="24"/>
      <c r="Q101" s="429" t="str">
        <f>IF(R101="?","?","")</f>
        <v/>
      </c>
      <c r="R101" s="106" t="str">
        <f>IF(AND(S101="",T101&gt;0),"?",IF(S101="","◄",IF(T101&gt;=1,"►","")))</f>
        <v>◄</v>
      </c>
      <c r="S101" s="25"/>
      <c r="T101" s="24"/>
      <c r="U101" s="23"/>
      <c r="V101" s="22"/>
      <c r="W101" s="105">
        <f t="shared" ref="W101:X105" si="38">(O101*V101)</f>
        <v>0</v>
      </c>
      <c r="X101" s="104">
        <f t="shared" si="38"/>
        <v>0</v>
      </c>
      <c r="Y101" s="19"/>
      <c r="Z101" s="103">
        <f t="shared" ref="Z101:AA105" si="39">(S101*Y101)</f>
        <v>0</v>
      </c>
      <c r="AA101" s="102">
        <f t="shared" si="39"/>
        <v>0</v>
      </c>
      <c r="AB101" s="5" t="s">
        <v>0</v>
      </c>
      <c r="AC101" s="92"/>
    </row>
    <row r="102" spans="1:29" ht="15" customHeight="1" x14ac:dyDescent="0.25">
      <c r="A102" s="114"/>
      <c r="B102" s="23"/>
      <c r="C102" s="113"/>
      <c r="D102" s="238" t="s">
        <v>3758</v>
      </c>
      <c r="E102" s="112">
        <v>39728</v>
      </c>
      <c r="F102" s="433">
        <v>1.5</v>
      </c>
      <c r="G102" s="436" t="s">
        <v>3759</v>
      </c>
      <c r="H102" s="247">
        <v>0</v>
      </c>
      <c r="I102" s="109"/>
      <c r="J102" s="108"/>
      <c r="K102" s="108"/>
      <c r="L102" s="435"/>
      <c r="M102" s="429" t="str">
        <f>IF(N102="?","?","")</f>
        <v/>
      </c>
      <c r="N102" s="106" t="str">
        <f>IF(AND(O102="",P102&gt;0),"?",IF(O102="","◄",IF(P102&gt;=1,"►","")))</f>
        <v>◄</v>
      </c>
      <c r="O102" s="25"/>
      <c r="P102" s="24"/>
      <c r="Q102" s="429" t="str">
        <f>IF(R102="?","?","")</f>
        <v/>
      </c>
      <c r="R102" s="106" t="str">
        <f>IF(AND(S102="",T102&gt;0),"?",IF(S102="","◄",IF(T102&gt;=1,"►","")))</f>
        <v>◄</v>
      </c>
      <c r="S102" s="25"/>
      <c r="T102" s="24"/>
      <c r="U102" s="23"/>
      <c r="V102" s="22"/>
      <c r="W102" s="105">
        <f t="shared" si="38"/>
        <v>0</v>
      </c>
      <c r="X102" s="104">
        <f t="shared" si="38"/>
        <v>0</v>
      </c>
      <c r="Y102" s="19"/>
      <c r="Z102" s="103">
        <f t="shared" si="39"/>
        <v>0</v>
      </c>
      <c r="AA102" s="102">
        <f t="shared" si="39"/>
        <v>0</v>
      </c>
      <c r="AB102" s="5" t="s">
        <v>0</v>
      </c>
      <c r="AC102" s="92"/>
    </row>
    <row r="103" spans="1:29" ht="15" customHeight="1" x14ac:dyDescent="0.25">
      <c r="A103" s="114"/>
      <c r="B103" s="23"/>
      <c r="C103" s="113"/>
      <c r="D103" s="238" t="s">
        <v>3760</v>
      </c>
      <c r="E103" s="112">
        <v>39728</v>
      </c>
      <c r="F103" s="433">
        <v>2</v>
      </c>
      <c r="G103" s="436" t="s">
        <v>3761</v>
      </c>
      <c r="H103" s="247">
        <v>0</v>
      </c>
      <c r="I103" s="109"/>
      <c r="J103" s="108"/>
      <c r="K103" s="108"/>
      <c r="L103" s="435"/>
      <c r="M103" s="429" t="str">
        <f>IF(N103="?","?","")</f>
        <v/>
      </c>
      <c r="N103" s="106" t="str">
        <f>IF(AND(O103="",P103&gt;0),"?",IF(O103="","◄",IF(P103&gt;=1,"►","")))</f>
        <v>◄</v>
      </c>
      <c r="O103" s="25"/>
      <c r="P103" s="24"/>
      <c r="Q103" s="429" t="str">
        <f>IF(R103="?","?","")</f>
        <v/>
      </c>
      <c r="R103" s="106" t="str">
        <f>IF(AND(S103="",T103&gt;0),"?",IF(S103="","◄",IF(T103&gt;=1,"►","")))</f>
        <v>◄</v>
      </c>
      <c r="S103" s="25"/>
      <c r="T103" s="24"/>
      <c r="U103" s="23"/>
      <c r="V103" s="22"/>
      <c r="W103" s="105">
        <f t="shared" si="38"/>
        <v>0</v>
      </c>
      <c r="X103" s="104">
        <f t="shared" si="38"/>
        <v>0</v>
      </c>
      <c r="Y103" s="19"/>
      <c r="Z103" s="103">
        <f t="shared" si="39"/>
        <v>0</v>
      </c>
      <c r="AA103" s="102">
        <f t="shared" si="39"/>
        <v>0</v>
      </c>
      <c r="AB103" s="5" t="s">
        <v>0</v>
      </c>
      <c r="AC103" s="92"/>
    </row>
    <row r="104" spans="1:29" ht="15" customHeight="1" x14ac:dyDescent="0.25">
      <c r="A104" s="114"/>
      <c r="B104" s="23"/>
      <c r="C104" s="113"/>
      <c r="D104" s="238" t="s">
        <v>3762</v>
      </c>
      <c r="E104" s="112">
        <v>39728</v>
      </c>
      <c r="F104" s="433">
        <v>2.5</v>
      </c>
      <c r="G104" s="436" t="s">
        <v>3763</v>
      </c>
      <c r="H104" s="247">
        <v>0</v>
      </c>
      <c r="I104" s="109"/>
      <c r="J104" s="108"/>
      <c r="K104" s="108"/>
      <c r="L104" s="435"/>
      <c r="M104" s="429" t="str">
        <f>IF(N104="?","?","")</f>
        <v/>
      </c>
      <c r="N104" s="106" t="str">
        <f>IF(AND(O104="",P104&gt;0),"?",IF(O104="","◄",IF(P104&gt;=1,"►","")))</f>
        <v>◄</v>
      </c>
      <c r="O104" s="25"/>
      <c r="P104" s="24"/>
      <c r="Q104" s="429" t="str">
        <f>IF(R104="?","?","")</f>
        <v/>
      </c>
      <c r="R104" s="106" t="str">
        <f>IF(AND(S104="",T104&gt;0),"?",IF(S104="","◄",IF(T104&gt;=1,"►","")))</f>
        <v>◄</v>
      </c>
      <c r="S104" s="25"/>
      <c r="T104" s="24"/>
      <c r="U104" s="23"/>
      <c r="V104" s="22"/>
      <c r="W104" s="105">
        <f t="shared" si="38"/>
        <v>0</v>
      </c>
      <c r="X104" s="104">
        <f t="shared" si="38"/>
        <v>0</v>
      </c>
      <c r="Y104" s="19"/>
      <c r="Z104" s="103">
        <f t="shared" si="39"/>
        <v>0</v>
      </c>
      <c r="AA104" s="102">
        <f t="shared" si="39"/>
        <v>0</v>
      </c>
      <c r="AB104" s="5" t="s">
        <v>0</v>
      </c>
      <c r="AC104" s="92"/>
    </row>
    <row r="105" spans="1:29" ht="17.399999999999999" customHeight="1" thickBot="1" x14ac:dyDescent="0.3">
      <c r="A105" s="114"/>
      <c r="B105" s="23"/>
      <c r="C105" s="434" t="s">
        <v>3764</v>
      </c>
      <c r="D105" s="238"/>
      <c r="E105" s="118">
        <v>39728</v>
      </c>
      <c r="F105" s="433">
        <v>7</v>
      </c>
      <c r="G105" s="437" t="s">
        <v>3765</v>
      </c>
      <c r="H105" s="431"/>
      <c r="I105" s="109"/>
      <c r="J105" s="108"/>
      <c r="K105" s="108"/>
      <c r="L105" s="430" t="s">
        <v>1565</v>
      </c>
      <c r="M105" s="429" t="str">
        <f>IF(N105="?","?","")</f>
        <v/>
      </c>
      <c r="N105" s="106" t="str">
        <f>IF(AND(O105="",P105&gt;0),"?",IF(O105="","◄",IF(P105&gt;=1,"►","")))</f>
        <v>◄</v>
      </c>
      <c r="O105" s="25"/>
      <c r="P105" s="24"/>
      <c r="Q105" s="429" t="str">
        <f>IF(R105="?","?","")</f>
        <v/>
      </c>
      <c r="R105" s="106" t="str">
        <f>IF(AND(S105="",T105&gt;0),"?",IF(S105="","◄",IF(T105&gt;=1,"►","")))</f>
        <v>◄</v>
      </c>
      <c r="S105" s="25"/>
      <c r="T105" s="24"/>
      <c r="U105" s="23"/>
      <c r="V105" s="22"/>
      <c r="W105" s="105">
        <f t="shared" si="38"/>
        <v>0</v>
      </c>
      <c r="X105" s="104">
        <f t="shared" si="38"/>
        <v>0</v>
      </c>
      <c r="Y105" s="19"/>
      <c r="Z105" s="103">
        <f t="shared" si="39"/>
        <v>0</v>
      </c>
      <c r="AA105" s="102">
        <f t="shared" si="39"/>
        <v>0</v>
      </c>
      <c r="AB105" s="5" t="s">
        <v>0</v>
      </c>
      <c r="AC105" s="92"/>
    </row>
    <row r="106" spans="1:29" ht="31.8" customHeight="1" thickTop="1" thickBot="1" x14ac:dyDescent="0.3">
      <c r="A106" s="265">
        <f>SUM(A108:A124)</f>
        <v>0</v>
      </c>
      <c r="B106" s="14">
        <f>ROWS(B107:B115)-1</f>
        <v>8</v>
      </c>
      <c r="C106" s="1007" t="s">
        <v>3766</v>
      </c>
      <c r="D106" s="989"/>
      <c r="E106" s="989"/>
      <c r="F106" s="989"/>
      <c r="G106" s="989"/>
      <c r="H106" s="98" t="s">
        <v>3767</v>
      </c>
      <c r="I106" s="99" t="s">
        <v>1598</v>
      </c>
      <c r="J106" s="99"/>
      <c r="K106" s="99"/>
      <c r="L106" s="231">
        <v>40084</v>
      </c>
      <c r="M106" s="97"/>
      <c r="N106" s="239" t="str">
        <f>IF(COUNTIF(M107:M144,"?")&gt;0,"?",IF(AND(O106="◄",P106="►"),"◄►",IF(O106="◄","◄",IF(P106="►","►",""))))</f>
        <v>◄</v>
      </c>
      <c r="O106" s="43" t="str">
        <f>IF(SUM(O107:O115)+1=ROWS(O107:O115)-COUNTIF(O107:O115,"-"),"","◄")</f>
        <v>◄</v>
      </c>
      <c r="P106" s="42" t="str">
        <f>IF(SUM(P107:P115)&gt;0,"►","")</f>
        <v/>
      </c>
      <c r="Q106" s="45"/>
      <c r="R106" s="239" t="str">
        <f>IF(COUNTIF(Q107:Q144,"?")&gt;0,"?",IF(AND(S106="◄",T106="►"),"◄►",IF(S106="◄","◄",IF(T106="►","►",""))))</f>
        <v>◄</v>
      </c>
      <c r="S106" s="43" t="str">
        <f>IF(SUM(S107:S115)+1=ROWS(S107:S115)-COUNTIF(S107:S115,"-"),"","◄")</f>
        <v>◄</v>
      </c>
      <c r="T106" s="42" t="str">
        <f>IF(SUM(T107:T115)&gt;0,"►","")</f>
        <v/>
      </c>
      <c r="U106" s="61">
        <f>ROWS(U107:U115)-1</f>
        <v>8</v>
      </c>
      <c r="V106" s="41">
        <f>SUM(V107:V115)-V115</f>
        <v>0</v>
      </c>
      <c r="W106" s="94" t="s">
        <v>51</v>
      </c>
      <c r="X106" s="93"/>
      <c r="Y106" s="41">
        <f>SUM(Y107:Y115)-Y115</f>
        <v>0</v>
      </c>
      <c r="Z106" s="94" t="s">
        <v>51</v>
      </c>
      <c r="AA106" s="93"/>
      <c r="AB106" s="5" t="s">
        <v>0</v>
      </c>
      <c r="AC106" s="92"/>
    </row>
    <row r="107" spans="1:29" ht="15" customHeight="1" x14ac:dyDescent="0.25">
      <c r="A107" s="114"/>
      <c r="B107" s="23"/>
      <c r="C107" s="113"/>
      <c r="D107" s="238" t="s">
        <v>1597</v>
      </c>
      <c r="E107" s="112">
        <v>40084</v>
      </c>
      <c r="F107" s="433">
        <v>2</v>
      </c>
      <c r="G107" s="439" t="s">
        <v>3768</v>
      </c>
      <c r="H107" s="438">
        <v>1</v>
      </c>
      <c r="I107" s="109"/>
      <c r="J107" s="108"/>
      <c r="K107" s="108"/>
      <c r="L107" s="435"/>
      <c r="M107" s="429" t="str">
        <f t="shared" ref="M107:M114" si="40">IF(N107="?","?","")</f>
        <v/>
      </c>
      <c r="N107" s="106" t="str">
        <f t="shared" ref="N107:N114" si="41">IF(AND(O107="",P107&gt;0),"?",IF(O107="","◄",IF(P107&gt;=1,"►","")))</f>
        <v>◄</v>
      </c>
      <c r="O107" s="25"/>
      <c r="P107" s="24"/>
      <c r="Q107" s="429" t="str">
        <f t="shared" ref="Q107:Q114" si="42">IF(R107="?","?","")</f>
        <v/>
      </c>
      <c r="R107" s="106" t="str">
        <f t="shared" ref="R107:R114" si="43">IF(AND(S107="",T107&gt;0),"?",IF(S107="","◄",IF(T107&gt;=1,"►","")))</f>
        <v>◄</v>
      </c>
      <c r="S107" s="25"/>
      <c r="T107" s="24"/>
      <c r="U107" s="23"/>
      <c r="V107" s="22"/>
      <c r="W107" s="105">
        <f t="shared" ref="W107:X114" si="44">(O107*V107)</f>
        <v>0</v>
      </c>
      <c r="X107" s="104">
        <f t="shared" si="44"/>
        <v>0</v>
      </c>
      <c r="Y107" s="19"/>
      <c r="Z107" s="103">
        <f t="shared" ref="Z107:AA114" si="45">(S107*Y107)</f>
        <v>0</v>
      </c>
      <c r="AA107" s="102">
        <f t="shared" si="45"/>
        <v>0</v>
      </c>
      <c r="AB107" s="5" t="s">
        <v>0</v>
      </c>
      <c r="AC107" s="92"/>
    </row>
    <row r="108" spans="1:29" x14ac:dyDescent="0.25">
      <c r="A108" s="114"/>
      <c r="B108" s="23"/>
      <c r="C108" s="113"/>
      <c r="D108" s="236" t="s">
        <v>1596</v>
      </c>
      <c r="E108" s="118">
        <v>40084</v>
      </c>
      <c r="F108" s="433">
        <v>2</v>
      </c>
      <c r="G108" s="439" t="s">
        <v>3768</v>
      </c>
      <c r="H108" s="438">
        <v>2</v>
      </c>
      <c r="I108" s="109"/>
      <c r="J108" s="108"/>
      <c r="K108" s="108"/>
      <c r="L108" s="435"/>
      <c r="M108" s="429" t="str">
        <f t="shared" si="40"/>
        <v/>
      </c>
      <c r="N108" s="106" t="str">
        <f t="shared" si="41"/>
        <v>◄</v>
      </c>
      <c r="O108" s="25"/>
      <c r="P108" s="24"/>
      <c r="Q108" s="429" t="str">
        <f t="shared" si="42"/>
        <v/>
      </c>
      <c r="R108" s="106" t="str">
        <f t="shared" si="43"/>
        <v>◄</v>
      </c>
      <c r="S108" s="25"/>
      <c r="T108" s="24"/>
      <c r="U108" s="23"/>
      <c r="V108" s="22"/>
      <c r="W108" s="105">
        <f t="shared" si="44"/>
        <v>0</v>
      </c>
      <c r="X108" s="104">
        <f t="shared" si="44"/>
        <v>0</v>
      </c>
      <c r="Y108" s="19"/>
      <c r="Z108" s="103">
        <f t="shared" si="45"/>
        <v>0</v>
      </c>
      <c r="AA108" s="102">
        <f t="shared" si="45"/>
        <v>0</v>
      </c>
      <c r="AB108" s="5" t="s">
        <v>0</v>
      </c>
      <c r="AC108" s="92"/>
    </row>
    <row r="109" spans="1:29" x14ac:dyDescent="0.25">
      <c r="A109" s="114"/>
      <c r="B109" s="23"/>
      <c r="C109" s="113"/>
      <c r="D109" s="236" t="s">
        <v>1595</v>
      </c>
      <c r="E109" s="118">
        <v>40084</v>
      </c>
      <c r="F109" s="433">
        <v>2</v>
      </c>
      <c r="G109" s="439" t="s">
        <v>3768</v>
      </c>
      <c r="H109" s="438">
        <v>3</v>
      </c>
      <c r="I109" s="109"/>
      <c r="J109" s="108"/>
      <c r="K109" s="108"/>
      <c r="L109" s="435"/>
      <c r="M109" s="429" t="str">
        <f t="shared" si="40"/>
        <v/>
      </c>
      <c r="N109" s="106" t="str">
        <f t="shared" si="41"/>
        <v>◄</v>
      </c>
      <c r="O109" s="25"/>
      <c r="P109" s="24"/>
      <c r="Q109" s="429" t="str">
        <f t="shared" si="42"/>
        <v/>
      </c>
      <c r="R109" s="106" t="str">
        <f t="shared" si="43"/>
        <v>◄</v>
      </c>
      <c r="S109" s="25"/>
      <c r="T109" s="24"/>
      <c r="U109" s="23"/>
      <c r="V109" s="22"/>
      <c r="W109" s="105">
        <f t="shared" si="44"/>
        <v>0</v>
      </c>
      <c r="X109" s="104">
        <f t="shared" si="44"/>
        <v>0</v>
      </c>
      <c r="Y109" s="19"/>
      <c r="Z109" s="103">
        <f t="shared" si="45"/>
        <v>0</v>
      </c>
      <c r="AA109" s="102">
        <f t="shared" si="45"/>
        <v>0</v>
      </c>
      <c r="AB109" s="5" t="s">
        <v>0</v>
      </c>
      <c r="AC109" s="92"/>
    </row>
    <row r="110" spans="1:29" x14ac:dyDescent="0.25">
      <c r="A110" s="114"/>
      <c r="B110" s="23"/>
      <c r="C110" s="113"/>
      <c r="D110" s="236" t="s">
        <v>1594</v>
      </c>
      <c r="E110" s="118">
        <v>40084</v>
      </c>
      <c r="F110" s="433">
        <v>2</v>
      </c>
      <c r="G110" s="439" t="s">
        <v>3768</v>
      </c>
      <c r="H110" s="438">
        <v>4</v>
      </c>
      <c r="I110" s="109"/>
      <c r="J110" s="108"/>
      <c r="K110" s="108"/>
      <c r="L110" s="435"/>
      <c r="M110" s="429" t="str">
        <f t="shared" si="40"/>
        <v/>
      </c>
      <c r="N110" s="106" t="str">
        <f t="shared" si="41"/>
        <v>◄</v>
      </c>
      <c r="O110" s="25"/>
      <c r="P110" s="24"/>
      <c r="Q110" s="429" t="str">
        <f t="shared" si="42"/>
        <v/>
      </c>
      <c r="R110" s="106" t="str">
        <f t="shared" si="43"/>
        <v>◄</v>
      </c>
      <c r="S110" s="25"/>
      <c r="T110" s="24"/>
      <c r="U110" s="23"/>
      <c r="V110" s="22"/>
      <c r="W110" s="105">
        <f t="shared" si="44"/>
        <v>0</v>
      </c>
      <c r="X110" s="104">
        <f t="shared" si="44"/>
        <v>0</v>
      </c>
      <c r="Y110" s="19"/>
      <c r="Z110" s="103">
        <f t="shared" si="45"/>
        <v>0</v>
      </c>
      <c r="AA110" s="102">
        <f t="shared" si="45"/>
        <v>0</v>
      </c>
      <c r="AB110" s="5" t="s">
        <v>0</v>
      </c>
      <c r="AC110" s="92"/>
    </row>
    <row r="111" spans="1:29" ht="17.399999999999999" customHeight="1" x14ac:dyDescent="0.25">
      <c r="A111" s="114"/>
      <c r="B111" s="23"/>
      <c r="C111" s="434" t="s">
        <v>3769</v>
      </c>
      <c r="D111" s="238"/>
      <c r="E111" s="118">
        <v>40084</v>
      </c>
      <c r="F111" s="433">
        <v>8</v>
      </c>
      <c r="G111" s="437" t="s">
        <v>3770</v>
      </c>
      <c r="H111" s="431"/>
      <c r="I111" s="109"/>
      <c r="J111" s="108"/>
      <c r="K111" s="108"/>
      <c r="L111" s="430" t="s">
        <v>1565</v>
      </c>
      <c r="M111" s="429" t="str">
        <f t="shared" si="40"/>
        <v/>
      </c>
      <c r="N111" s="106" t="str">
        <f t="shared" si="41"/>
        <v>◄</v>
      </c>
      <c r="O111" s="25"/>
      <c r="P111" s="24"/>
      <c r="Q111" s="429" t="str">
        <f t="shared" si="42"/>
        <v/>
      </c>
      <c r="R111" s="106" t="str">
        <f t="shared" si="43"/>
        <v>◄</v>
      </c>
      <c r="S111" s="25"/>
      <c r="T111" s="24"/>
      <c r="U111" s="23"/>
      <c r="V111" s="22"/>
      <c r="W111" s="105">
        <f t="shared" si="44"/>
        <v>0</v>
      </c>
      <c r="X111" s="104">
        <f t="shared" si="44"/>
        <v>0</v>
      </c>
      <c r="Y111" s="19"/>
      <c r="Z111" s="103">
        <f t="shared" si="45"/>
        <v>0</v>
      </c>
      <c r="AA111" s="102">
        <f t="shared" si="45"/>
        <v>0</v>
      </c>
      <c r="AB111" s="5" t="s">
        <v>0</v>
      </c>
      <c r="AC111" s="92"/>
    </row>
    <row r="112" spans="1:29" ht="17.399999999999999" customHeight="1" x14ac:dyDescent="0.25">
      <c r="A112" s="114"/>
      <c r="B112" s="23"/>
      <c r="C112" s="434" t="s">
        <v>1593</v>
      </c>
      <c r="D112" s="238"/>
      <c r="E112" s="118">
        <v>40084</v>
      </c>
      <c r="F112" s="433">
        <v>8</v>
      </c>
      <c r="G112" s="437" t="s">
        <v>3770</v>
      </c>
      <c r="H112" s="431"/>
      <c r="I112" s="109" t="s">
        <v>1562</v>
      </c>
      <c r="J112" s="108"/>
      <c r="K112" s="108"/>
      <c r="L112" s="430" t="s">
        <v>1565</v>
      </c>
      <c r="M112" s="429" t="str">
        <f t="shared" si="40"/>
        <v/>
      </c>
      <c r="N112" s="106" t="str">
        <f t="shared" si="41"/>
        <v>◄</v>
      </c>
      <c r="O112" s="25"/>
      <c r="P112" s="24"/>
      <c r="Q112" s="429" t="str">
        <f t="shared" si="42"/>
        <v/>
      </c>
      <c r="R112" s="106" t="str">
        <f t="shared" si="43"/>
        <v>◄</v>
      </c>
      <c r="S112" s="25"/>
      <c r="T112" s="24"/>
      <c r="U112" s="23"/>
      <c r="V112" s="22"/>
      <c r="W112" s="105">
        <f t="shared" si="44"/>
        <v>0</v>
      </c>
      <c r="X112" s="104">
        <f t="shared" si="44"/>
        <v>0</v>
      </c>
      <c r="Y112" s="19"/>
      <c r="Z112" s="103">
        <f t="shared" si="45"/>
        <v>0</v>
      </c>
      <c r="AA112" s="102">
        <f t="shared" si="45"/>
        <v>0</v>
      </c>
      <c r="AB112" s="5" t="s">
        <v>0</v>
      </c>
      <c r="AC112" s="92"/>
    </row>
    <row r="113" spans="1:29" ht="17.399999999999999" customHeight="1" x14ac:dyDescent="0.25">
      <c r="A113" s="114"/>
      <c r="B113" s="23"/>
      <c r="C113" s="434" t="s">
        <v>1592</v>
      </c>
      <c r="D113" s="238"/>
      <c r="E113" s="118"/>
      <c r="F113" s="433"/>
      <c r="G113" s="437" t="s">
        <v>3770</v>
      </c>
      <c r="H113" s="431"/>
      <c r="I113" s="109"/>
      <c r="J113" s="108"/>
      <c r="K113" s="108"/>
      <c r="L113" s="430"/>
      <c r="M113" s="429" t="str">
        <f t="shared" si="40"/>
        <v/>
      </c>
      <c r="N113" s="106" t="str">
        <f t="shared" si="41"/>
        <v>◄</v>
      </c>
      <c r="O113" s="25"/>
      <c r="P113" s="24"/>
      <c r="Q113" s="429" t="str">
        <f t="shared" si="42"/>
        <v/>
      </c>
      <c r="R113" s="106" t="str">
        <f t="shared" si="43"/>
        <v>◄</v>
      </c>
      <c r="S113" s="25"/>
      <c r="T113" s="24"/>
      <c r="U113" s="23"/>
      <c r="V113" s="22"/>
      <c r="W113" s="105">
        <f t="shared" si="44"/>
        <v>0</v>
      </c>
      <c r="X113" s="104">
        <f t="shared" si="44"/>
        <v>0</v>
      </c>
      <c r="Y113" s="19"/>
      <c r="Z113" s="103">
        <f t="shared" si="45"/>
        <v>0</v>
      </c>
      <c r="AA113" s="102">
        <f t="shared" si="45"/>
        <v>0</v>
      </c>
      <c r="AB113" s="5" t="s">
        <v>0</v>
      </c>
      <c r="AC113" s="92"/>
    </row>
    <row r="114" spans="1:29" ht="17.399999999999999" customHeight="1" thickBot="1" x14ac:dyDescent="0.3">
      <c r="A114" s="114"/>
      <c r="B114" s="23"/>
      <c r="C114" s="434" t="s">
        <v>1591</v>
      </c>
      <c r="D114" s="238"/>
      <c r="E114" s="118"/>
      <c r="F114" s="433"/>
      <c r="G114" s="437" t="s">
        <v>3770</v>
      </c>
      <c r="H114" s="431"/>
      <c r="I114" s="109" t="s">
        <v>1562</v>
      </c>
      <c r="J114" s="108"/>
      <c r="K114" s="108"/>
      <c r="L114" s="430"/>
      <c r="M114" s="429" t="str">
        <f t="shared" si="40"/>
        <v/>
      </c>
      <c r="N114" s="106" t="str">
        <f t="shared" si="41"/>
        <v>◄</v>
      </c>
      <c r="O114" s="25"/>
      <c r="P114" s="24"/>
      <c r="Q114" s="429" t="str">
        <f t="shared" si="42"/>
        <v/>
      </c>
      <c r="R114" s="106" t="str">
        <f t="shared" si="43"/>
        <v>◄</v>
      </c>
      <c r="S114" s="25"/>
      <c r="T114" s="24"/>
      <c r="U114" s="23"/>
      <c r="V114" s="22"/>
      <c r="W114" s="105">
        <f t="shared" si="44"/>
        <v>0</v>
      </c>
      <c r="X114" s="104">
        <f t="shared" si="44"/>
        <v>0</v>
      </c>
      <c r="Y114" s="19"/>
      <c r="Z114" s="103">
        <f t="shared" si="45"/>
        <v>0</v>
      </c>
      <c r="AA114" s="102">
        <f t="shared" si="45"/>
        <v>0</v>
      </c>
      <c r="AB114" s="5" t="s">
        <v>0</v>
      </c>
      <c r="AC114" s="92"/>
    </row>
    <row r="115" spans="1:29" ht="29.4" customHeight="1" thickTop="1" thickBot="1" x14ac:dyDescent="0.3">
      <c r="A115" s="265">
        <f>SUM(A117:A133)</f>
        <v>0</v>
      </c>
      <c r="B115" s="14">
        <f>ROWS(B116:B118)-1</f>
        <v>2</v>
      </c>
      <c r="C115" s="1007" t="s">
        <v>3771</v>
      </c>
      <c r="D115" s="989"/>
      <c r="E115" s="989"/>
      <c r="F115" s="989"/>
      <c r="G115" s="989"/>
      <c r="H115" s="98" t="s">
        <v>3767</v>
      </c>
      <c r="I115" s="99">
        <v>40089</v>
      </c>
      <c r="J115" s="99"/>
      <c r="K115" s="99"/>
      <c r="L115" s="231">
        <v>40094</v>
      </c>
      <c r="M115" s="97"/>
      <c r="N115" s="239" t="str">
        <f>IF(COUNTIF(M116:M151,"?")&gt;0,"?",IF(AND(O115="◄",P115="►"),"◄►",IF(O115="◄","◄",IF(P115="►","►",""))))</f>
        <v>◄</v>
      </c>
      <c r="O115" s="43" t="str">
        <f>IF(SUM(O116:O118)+1=ROWS(O116:O118)-COUNTIF(O116:O118,"-"),"","◄")</f>
        <v>◄</v>
      </c>
      <c r="P115" s="42" t="str">
        <f>IF(SUM(P116:P118)&gt;0,"►","")</f>
        <v/>
      </c>
      <c r="Q115" s="45"/>
      <c r="R115" s="239" t="str">
        <f>IF(COUNTIF(Q116:Q151,"?")&gt;0,"?",IF(AND(S115="◄",T115="►"),"◄►",IF(S115="◄","◄",IF(T115="►","►",""))))</f>
        <v>◄</v>
      </c>
      <c r="S115" s="43" t="str">
        <f>IF(SUM(S116:S118)+1=ROWS(S116:S118)-COUNTIF(S116:S118,"-"),"","◄")</f>
        <v>◄</v>
      </c>
      <c r="T115" s="42" t="str">
        <f>IF(SUM(T116:T118)&gt;0,"►","")</f>
        <v/>
      </c>
      <c r="U115" s="61">
        <f>ROWS(U116:U118)-1</f>
        <v>2</v>
      </c>
      <c r="V115" s="41">
        <f>SUM(V116:V118)-V118</f>
        <v>0</v>
      </c>
      <c r="W115" s="94" t="s">
        <v>51</v>
      </c>
      <c r="X115" s="93"/>
      <c r="Y115" s="41">
        <f>SUM(Y116:Y118)-Y118</f>
        <v>0</v>
      </c>
      <c r="Z115" s="94" t="s">
        <v>51</v>
      </c>
      <c r="AA115" s="93"/>
      <c r="AB115" s="5" t="s">
        <v>0</v>
      </c>
      <c r="AC115" s="92"/>
    </row>
    <row r="116" spans="1:29" ht="15" customHeight="1" x14ac:dyDescent="0.25">
      <c r="A116" s="114"/>
      <c r="B116" s="23"/>
      <c r="C116" s="113"/>
      <c r="D116" s="238" t="s">
        <v>3772</v>
      </c>
      <c r="E116" s="112">
        <v>40094</v>
      </c>
      <c r="F116" s="433">
        <v>7.5</v>
      </c>
      <c r="G116" s="436" t="s">
        <v>3773</v>
      </c>
      <c r="H116" s="247">
        <v>0</v>
      </c>
      <c r="I116" s="109"/>
      <c r="J116" s="108"/>
      <c r="K116" s="108"/>
      <c r="L116" s="435"/>
      <c r="M116" s="429" t="str">
        <f>IF(N116="?","?","")</f>
        <v/>
      </c>
      <c r="N116" s="106" t="str">
        <f>IF(AND(O116="",P116&gt;0),"?",IF(O116="","◄",IF(P116&gt;=1,"►","")))</f>
        <v>◄</v>
      </c>
      <c r="O116" s="25"/>
      <c r="P116" s="24"/>
      <c r="Q116" s="429" t="str">
        <f>IF(R116="?","?","")</f>
        <v/>
      </c>
      <c r="R116" s="106" t="str">
        <f>IF(AND(S116="",T116&gt;0),"?",IF(S116="","◄",IF(T116&gt;=1,"►","")))</f>
        <v>◄</v>
      </c>
      <c r="S116" s="25"/>
      <c r="T116" s="24"/>
      <c r="U116" s="23"/>
      <c r="V116" s="22"/>
      <c r="W116" s="105">
        <f>(O116*V116)</f>
        <v>0</v>
      </c>
      <c r="X116" s="104">
        <f>(P116*W116)</f>
        <v>0</v>
      </c>
      <c r="Y116" s="19"/>
      <c r="Z116" s="103">
        <f>(S116*Y116)</f>
        <v>0</v>
      </c>
      <c r="AA116" s="102">
        <f>(T116*Z116)</f>
        <v>0</v>
      </c>
      <c r="AB116" s="5" t="s">
        <v>0</v>
      </c>
      <c r="AC116" s="92"/>
    </row>
    <row r="117" spans="1:29" ht="17.399999999999999" customHeight="1" thickBot="1" x14ac:dyDescent="0.3">
      <c r="A117" s="114"/>
      <c r="B117" s="23"/>
      <c r="C117" s="434" t="s">
        <v>3774</v>
      </c>
      <c r="D117" s="238"/>
      <c r="E117" s="118">
        <v>40094</v>
      </c>
      <c r="F117" s="433">
        <v>7.5</v>
      </c>
      <c r="G117" s="437" t="s">
        <v>3773</v>
      </c>
      <c r="H117" s="431"/>
      <c r="I117" s="109"/>
      <c r="J117" s="108"/>
      <c r="K117" s="108"/>
      <c r="L117" s="430" t="s">
        <v>1565</v>
      </c>
      <c r="M117" s="429" t="str">
        <f>IF(N117="?","?","")</f>
        <v/>
      </c>
      <c r="N117" s="106" t="str">
        <f>IF(AND(O117="",P117&gt;0),"?",IF(O117="","◄",IF(P117&gt;=1,"►","")))</f>
        <v>◄</v>
      </c>
      <c r="O117" s="25"/>
      <c r="P117" s="24"/>
      <c r="Q117" s="429" t="str">
        <f>IF(R117="?","?","")</f>
        <v/>
      </c>
      <c r="R117" s="106" t="str">
        <f>IF(AND(S117="",T117&gt;0),"?",IF(S117="","◄",IF(T117&gt;=1,"►","")))</f>
        <v>◄</v>
      </c>
      <c r="S117" s="25"/>
      <c r="T117" s="24"/>
      <c r="U117" s="23"/>
      <c r="V117" s="22"/>
      <c r="W117" s="105">
        <f>(O117*V117)</f>
        <v>0</v>
      </c>
      <c r="X117" s="104">
        <f>(P117*W117)</f>
        <v>0</v>
      </c>
      <c r="Y117" s="19"/>
      <c r="Z117" s="103">
        <f>(S117*Y117)</f>
        <v>0</v>
      </c>
      <c r="AA117" s="102">
        <f>(T117*Z117)</f>
        <v>0</v>
      </c>
      <c r="AB117" s="5" t="s">
        <v>0</v>
      </c>
      <c r="AC117" s="92"/>
    </row>
    <row r="118" spans="1:29" ht="16.8" thickTop="1" thickBot="1" x14ac:dyDescent="0.3">
      <c r="A118" s="365"/>
      <c r="B118" s="14">
        <f>ROWS(B119:B127)-1</f>
        <v>8</v>
      </c>
      <c r="C118" s="95" t="s">
        <v>3775</v>
      </c>
      <c r="D118" s="12"/>
      <c r="E118" s="10"/>
      <c r="F118" s="10"/>
      <c r="G118" s="428"/>
      <c r="H118" s="98" t="s">
        <v>3776</v>
      </c>
      <c r="I118" s="99">
        <v>40277</v>
      </c>
      <c r="J118" s="99"/>
      <c r="K118" s="99"/>
      <c r="L118" s="231">
        <v>40287</v>
      </c>
      <c r="M118" s="97"/>
      <c r="N118" s="239" t="str">
        <f>IF(COUNTIF(M119:M158,"?")&gt;0,"?",IF(AND(O118="◄",P118="►"),"◄►",IF(O118="◄","◄",IF(P118="►","►",""))))</f>
        <v>◄</v>
      </c>
      <c r="O118" s="43" t="str">
        <f>IF(SUM(O119:O127)+1=ROWS(O119:O127)-COUNTIF(O119:O127,"-"),"","◄")</f>
        <v>◄</v>
      </c>
      <c r="P118" s="42" t="str">
        <f>IF(SUM(P119:P127)&gt;0,"►","")</f>
        <v/>
      </c>
      <c r="Q118" s="45"/>
      <c r="R118" s="239" t="str">
        <f>IF(COUNTIF(Q119:Q158,"?")&gt;0,"?",IF(AND(S118="◄",T118="►"),"◄►",IF(S118="◄","◄",IF(T118="►","►",""))))</f>
        <v>◄</v>
      </c>
      <c r="S118" s="43" t="str">
        <f>IF(SUM(S119:S127)+1=ROWS(S119:S127)-COUNTIF(S119:S127,"-"),"","◄")</f>
        <v>◄</v>
      </c>
      <c r="T118" s="42" t="str">
        <f>IF(SUM(T119:T127)&gt;0,"►","")</f>
        <v/>
      </c>
      <c r="U118" s="61">
        <f>ROWS(U119:U127)-1</f>
        <v>8</v>
      </c>
      <c r="V118" s="41">
        <f>SUM(V119:V127)-V127</f>
        <v>0</v>
      </c>
      <c r="W118" s="94" t="s">
        <v>51</v>
      </c>
      <c r="X118" s="93"/>
      <c r="Y118" s="41">
        <f>SUM(Y119:Y127)-Y127</f>
        <v>0</v>
      </c>
      <c r="Z118" s="94" t="s">
        <v>51</v>
      </c>
      <c r="AA118" s="93"/>
      <c r="AB118" s="5" t="s">
        <v>0</v>
      </c>
      <c r="AC118" s="92"/>
    </row>
    <row r="119" spans="1:29" ht="15" customHeight="1" x14ac:dyDescent="0.25">
      <c r="A119" s="114"/>
      <c r="B119" s="23"/>
      <c r="C119" s="113"/>
      <c r="D119" s="238" t="s">
        <v>3777</v>
      </c>
      <c r="E119" s="112">
        <v>40287</v>
      </c>
      <c r="F119" s="433">
        <v>1.5</v>
      </c>
      <c r="G119" s="436" t="s">
        <v>3778</v>
      </c>
      <c r="H119" s="244"/>
      <c r="I119" s="109"/>
      <c r="J119" s="108"/>
      <c r="K119" s="108"/>
      <c r="L119" s="435"/>
      <c r="M119" s="429" t="str">
        <f t="shared" ref="M119:M126" si="46">IF(N119="?","?","")</f>
        <v/>
      </c>
      <c r="N119" s="106" t="str">
        <f t="shared" ref="N119:N126" si="47">IF(AND(O119="",P119&gt;0),"?",IF(O119="","◄",IF(P119&gt;=1,"►","")))</f>
        <v>◄</v>
      </c>
      <c r="O119" s="25"/>
      <c r="P119" s="24"/>
      <c r="Q119" s="429" t="str">
        <f t="shared" ref="Q119:Q126" si="48">IF(R119="?","?","")</f>
        <v/>
      </c>
      <c r="R119" s="106" t="str">
        <f t="shared" ref="R119:R126" si="49">IF(AND(S119="",T119&gt;0),"?",IF(S119="","◄",IF(T119&gt;=1,"►","")))</f>
        <v>◄</v>
      </c>
      <c r="S119" s="25"/>
      <c r="T119" s="24"/>
      <c r="U119" s="23"/>
      <c r="V119" s="22"/>
      <c r="W119" s="105">
        <f t="shared" ref="W119:X126" si="50">(O119*V119)</f>
        <v>0</v>
      </c>
      <c r="X119" s="104">
        <f t="shared" si="50"/>
        <v>0</v>
      </c>
      <c r="Y119" s="19"/>
      <c r="Z119" s="103">
        <f t="shared" ref="Z119:AA126" si="51">(S119*Y119)</f>
        <v>0</v>
      </c>
      <c r="AA119" s="102">
        <f t="shared" si="51"/>
        <v>0</v>
      </c>
      <c r="AB119" s="5" t="s">
        <v>0</v>
      </c>
      <c r="AC119" s="92"/>
    </row>
    <row r="120" spans="1:29" ht="15" customHeight="1" x14ac:dyDescent="0.25">
      <c r="A120" s="114"/>
      <c r="B120" s="23"/>
      <c r="C120" s="113"/>
      <c r="D120" s="238" t="s">
        <v>3779</v>
      </c>
      <c r="E120" s="112">
        <v>40287</v>
      </c>
      <c r="F120" s="433">
        <v>1.5</v>
      </c>
      <c r="G120" s="436" t="s">
        <v>3780</v>
      </c>
      <c r="H120" s="244"/>
      <c r="I120" s="109"/>
      <c r="J120" s="108"/>
      <c r="K120" s="108"/>
      <c r="L120" s="435"/>
      <c r="M120" s="429" t="str">
        <f t="shared" si="46"/>
        <v/>
      </c>
      <c r="N120" s="106" t="str">
        <f t="shared" si="47"/>
        <v>◄</v>
      </c>
      <c r="O120" s="25"/>
      <c r="P120" s="24"/>
      <c r="Q120" s="429" t="str">
        <f t="shared" si="48"/>
        <v/>
      </c>
      <c r="R120" s="106" t="str">
        <f t="shared" si="49"/>
        <v>◄</v>
      </c>
      <c r="S120" s="25"/>
      <c r="T120" s="24"/>
      <c r="U120" s="23"/>
      <c r="V120" s="22"/>
      <c r="W120" s="105">
        <f t="shared" si="50"/>
        <v>0</v>
      </c>
      <c r="X120" s="104">
        <f t="shared" si="50"/>
        <v>0</v>
      </c>
      <c r="Y120" s="19"/>
      <c r="Z120" s="103">
        <f t="shared" si="51"/>
        <v>0</v>
      </c>
      <c r="AA120" s="102">
        <f t="shared" si="51"/>
        <v>0</v>
      </c>
      <c r="AB120" s="5" t="s">
        <v>0</v>
      </c>
      <c r="AC120" s="92"/>
    </row>
    <row r="121" spans="1:29" ht="15" customHeight="1" x14ac:dyDescent="0.25">
      <c r="A121" s="114"/>
      <c r="B121" s="23"/>
      <c r="C121" s="113"/>
      <c r="D121" s="238" t="s">
        <v>3781</v>
      </c>
      <c r="E121" s="112">
        <v>40287</v>
      </c>
      <c r="F121" s="433">
        <v>1.5</v>
      </c>
      <c r="G121" s="436" t="s">
        <v>3782</v>
      </c>
      <c r="H121" s="244"/>
      <c r="I121" s="109"/>
      <c r="J121" s="108"/>
      <c r="K121" s="108"/>
      <c r="L121" s="435"/>
      <c r="M121" s="429" t="str">
        <f t="shared" si="46"/>
        <v/>
      </c>
      <c r="N121" s="106" t="str">
        <f t="shared" si="47"/>
        <v>◄</v>
      </c>
      <c r="O121" s="25"/>
      <c r="P121" s="24"/>
      <c r="Q121" s="429" t="str">
        <f t="shared" si="48"/>
        <v/>
      </c>
      <c r="R121" s="106" t="str">
        <f t="shared" si="49"/>
        <v>◄</v>
      </c>
      <c r="S121" s="25"/>
      <c r="T121" s="24"/>
      <c r="U121" s="23"/>
      <c r="V121" s="22"/>
      <c r="W121" s="105">
        <f t="shared" si="50"/>
        <v>0</v>
      </c>
      <c r="X121" s="104">
        <f t="shared" si="50"/>
        <v>0</v>
      </c>
      <c r="Y121" s="19"/>
      <c r="Z121" s="103">
        <f t="shared" si="51"/>
        <v>0</v>
      </c>
      <c r="AA121" s="102">
        <f t="shared" si="51"/>
        <v>0</v>
      </c>
      <c r="AB121" s="5" t="s">
        <v>0</v>
      </c>
      <c r="AC121" s="92"/>
    </row>
    <row r="122" spans="1:29" ht="15" customHeight="1" x14ac:dyDescent="0.25">
      <c r="A122" s="114"/>
      <c r="B122" s="23"/>
      <c r="C122" s="113"/>
      <c r="D122" s="238" t="s">
        <v>3783</v>
      </c>
      <c r="E122" s="112">
        <v>40287</v>
      </c>
      <c r="F122" s="433">
        <v>1.5</v>
      </c>
      <c r="G122" s="436" t="s">
        <v>3784</v>
      </c>
      <c r="H122" s="244"/>
      <c r="I122" s="109"/>
      <c r="J122" s="108"/>
      <c r="K122" s="108"/>
      <c r="L122" s="435"/>
      <c r="M122" s="429" t="str">
        <f t="shared" si="46"/>
        <v/>
      </c>
      <c r="N122" s="106" t="str">
        <f t="shared" si="47"/>
        <v>◄</v>
      </c>
      <c r="O122" s="25"/>
      <c r="P122" s="24"/>
      <c r="Q122" s="429" t="str">
        <f t="shared" si="48"/>
        <v/>
      </c>
      <c r="R122" s="106" t="str">
        <f t="shared" si="49"/>
        <v>◄</v>
      </c>
      <c r="S122" s="25"/>
      <c r="T122" s="24"/>
      <c r="U122" s="23"/>
      <c r="V122" s="22"/>
      <c r="W122" s="105">
        <f t="shared" si="50"/>
        <v>0</v>
      </c>
      <c r="X122" s="104">
        <f t="shared" si="50"/>
        <v>0</v>
      </c>
      <c r="Y122" s="19"/>
      <c r="Z122" s="103">
        <f t="shared" si="51"/>
        <v>0</v>
      </c>
      <c r="AA122" s="102">
        <f t="shared" si="51"/>
        <v>0</v>
      </c>
      <c r="AB122" s="5" t="s">
        <v>0</v>
      </c>
      <c r="AC122" s="92"/>
    </row>
    <row r="123" spans="1:29" ht="17.399999999999999" customHeight="1" x14ac:dyDescent="0.25">
      <c r="A123" s="114"/>
      <c r="B123" s="23"/>
      <c r="C123" s="434" t="s">
        <v>3785</v>
      </c>
      <c r="D123" s="238"/>
      <c r="E123" s="118">
        <v>40287</v>
      </c>
      <c r="F123" s="433">
        <v>6</v>
      </c>
      <c r="G123" s="437" t="s">
        <v>3786</v>
      </c>
      <c r="H123" s="431"/>
      <c r="I123" s="109"/>
      <c r="J123" s="108"/>
      <c r="K123" s="108"/>
      <c r="L123" s="430" t="s">
        <v>1565</v>
      </c>
      <c r="M123" s="429" t="str">
        <f t="shared" si="46"/>
        <v/>
      </c>
      <c r="N123" s="106" t="str">
        <f t="shared" si="47"/>
        <v>◄</v>
      </c>
      <c r="O123" s="25"/>
      <c r="P123" s="24"/>
      <c r="Q123" s="429" t="str">
        <f t="shared" si="48"/>
        <v/>
      </c>
      <c r="R123" s="106" t="str">
        <f t="shared" si="49"/>
        <v>◄</v>
      </c>
      <c r="S123" s="25"/>
      <c r="T123" s="24"/>
      <c r="U123" s="23"/>
      <c r="V123" s="22"/>
      <c r="W123" s="105">
        <f t="shared" si="50"/>
        <v>0</v>
      </c>
      <c r="X123" s="104">
        <f t="shared" si="50"/>
        <v>0</v>
      </c>
      <c r="Y123" s="19"/>
      <c r="Z123" s="103">
        <f t="shared" si="51"/>
        <v>0</v>
      </c>
      <c r="AA123" s="102">
        <f t="shared" si="51"/>
        <v>0</v>
      </c>
      <c r="AB123" s="5" t="s">
        <v>0</v>
      </c>
      <c r="AC123" s="92"/>
    </row>
    <row r="124" spans="1:29" ht="17.399999999999999" customHeight="1" x14ac:dyDescent="0.25">
      <c r="A124" s="114"/>
      <c r="B124" s="23"/>
      <c r="C124" s="434" t="s">
        <v>1590</v>
      </c>
      <c r="D124" s="238"/>
      <c r="E124" s="118">
        <v>40287</v>
      </c>
      <c r="F124" s="433">
        <v>6</v>
      </c>
      <c r="G124" s="437" t="s">
        <v>3786</v>
      </c>
      <c r="H124" s="431"/>
      <c r="I124" s="109" t="s">
        <v>1562</v>
      </c>
      <c r="J124" s="108"/>
      <c r="K124" s="108"/>
      <c r="L124" s="430" t="s">
        <v>1565</v>
      </c>
      <c r="M124" s="429" t="str">
        <f t="shared" si="46"/>
        <v/>
      </c>
      <c r="N124" s="106" t="str">
        <f t="shared" si="47"/>
        <v>◄</v>
      </c>
      <c r="O124" s="25"/>
      <c r="P124" s="24"/>
      <c r="Q124" s="429" t="str">
        <f t="shared" si="48"/>
        <v/>
      </c>
      <c r="R124" s="106" t="str">
        <f t="shared" si="49"/>
        <v>◄</v>
      </c>
      <c r="S124" s="25"/>
      <c r="T124" s="24"/>
      <c r="U124" s="23"/>
      <c r="V124" s="22"/>
      <c r="W124" s="105">
        <f t="shared" si="50"/>
        <v>0</v>
      </c>
      <c r="X124" s="104">
        <f t="shared" si="50"/>
        <v>0</v>
      </c>
      <c r="Y124" s="19"/>
      <c r="Z124" s="103">
        <f t="shared" si="51"/>
        <v>0</v>
      </c>
      <c r="AA124" s="102">
        <f t="shared" si="51"/>
        <v>0</v>
      </c>
      <c r="AB124" s="5" t="s">
        <v>0</v>
      </c>
      <c r="AC124" s="92"/>
    </row>
    <row r="125" spans="1:29" ht="17.399999999999999" customHeight="1" x14ac:dyDescent="0.25">
      <c r="A125" s="114"/>
      <c r="B125" s="23"/>
      <c r="C125" s="434" t="s">
        <v>1589</v>
      </c>
      <c r="D125" s="238"/>
      <c r="E125" s="118"/>
      <c r="F125" s="433"/>
      <c r="G125" s="437" t="s">
        <v>3786</v>
      </c>
      <c r="H125" s="431"/>
      <c r="I125" s="109"/>
      <c r="J125" s="108"/>
      <c r="K125" s="108"/>
      <c r="L125" s="430"/>
      <c r="M125" s="429" t="str">
        <f t="shared" si="46"/>
        <v/>
      </c>
      <c r="N125" s="106" t="str">
        <f t="shared" si="47"/>
        <v>◄</v>
      </c>
      <c r="O125" s="25"/>
      <c r="P125" s="24"/>
      <c r="Q125" s="429" t="str">
        <f t="shared" si="48"/>
        <v/>
      </c>
      <c r="R125" s="106" t="str">
        <f t="shared" si="49"/>
        <v>◄</v>
      </c>
      <c r="S125" s="25"/>
      <c r="T125" s="24"/>
      <c r="U125" s="23"/>
      <c r="V125" s="22"/>
      <c r="W125" s="105">
        <f t="shared" si="50"/>
        <v>0</v>
      </c>
      <c r="X125" s="104">
        <f t="shared" si="50"/>
        <v>0</v>
      </c>
      <c r="Y125" s="19"/>
      <c r="Z125" s="103">
        <f t="shared" si="51"/>
        <v>0</v>
      </c>
      <c r="AA125" s="102">
        <f t="shared" si="51"/>
        <v>0</v>
      </c>
      <c r="AB125" s="5" t="s">
        <v>0</v>
      </c>
      <c r="AC125" s="92"/>
    </row>
    <row r="126" spans="1:29" ht="17.399999999999999" customHeight="1" thickBot="1" x14ac:dyDescent="0.3">
      <c r="A126" s="114"/>
      <c r="B126" s="23"/>
      <c r="C126" s="434" t="s">
        <v>1588</v>
      </c>
      <c r="D126" s="238"/>
      <c r="E126" s="118"/>
      <c r="F126" s="433"/>
      <c r="G126" s="437" t="s">
        <v>3786</v>
      </c>
      <c r="H126" s="431"/>
      <c r="I126" s="109" t="s">
        <v>1562</v>
      </c>
      <c r="J126" s="108"/>
      <c r="K126" s="108"/>
      <c r="L126" s="430"/>
      <c r="M126" s="429" t="str">
        <f t="shared" si="46"/>
        <v/>
      </c>
      <c r="N126" s="106" t="str">
        <f t="shared" si="47"/>
        <v>◄</v>
      </c>
      <c r="O126" s="25"/>
      <c r="P126" s="24"/>
      <c r="Q126" s="429" t="str">
        <f t="shared" si="48"/>
        <v/>
      </c>
      <c r="R126" s="106" t="str">
        <f t="shared" si="49"/>
        <v>◄</v>
      </c>
      <c r="S126" s="25"/>
      <c r="T126" s="24"/>
      <c r="U126" s="23"/>
      <c r="V126" s="22"/>
      <c r="W126" s="105">
        <f t="shared" si="50"/>
        <v>0</v>
      </c>
      <c r="X126" s="104">
        <f t="shared" si="50"/>
        <v>0</v>
      </c>
      <c r="Y126" s="19"/>
      <c r="Z126" s="103">
        <f t="shared" si="51"/>
        <v>0</v>
      </c>
      <c r="AA126" s="102">
        <f t="shared" si="51"/>
        <v>0</v>
      </c>
      <c r="AB126" s="5" t="s">
        <v>0</v>
      </c>
      <c r="AC126" s="92"/>
    </row>
    <row r="127" spans="1:29" ht="28.2" customHeight="1" thickTop="1" thickBot="1" x14ac:dyDescent="0.3">
      <c r="A127" s="265">
        <f>SUM(A129:A145)</f>
        <v>0</v>
      </c>
      <c r="B127" s="14">
        <f>ROWS(B128:B133)-1</f>
        <v>5</v>
      </c>
      <c r="C127" s="1007" t="s">
        <v>3787</v>
      </c>
      <c r="D127" s="989"/>
      <c r="E127" s="989"/>
      <c r="F127" s="989"/>
      <c r="G127" s="989"/>
      <c r="H127" s="98" t="s">
        <v>3788</v>
      </c>
      <c r="I127" s="99">
        <v>40303</v>
      </c>
      <c r="J127" s="99"/>
      <c r="K127" s="99"/>
      <c r="L127" s="231">
        <v>40306</v>
      </c>
      <c r="M127" s="97"/>
      <c r="N127" s="239" t="str">
        <f>IF(COUNTIF(M128:M164,"?")&gt;0,"?",IF(AND(O127="◄",P127="►"),"◄►",IF(O127="◄","◄",IF(P127="►","►",""))))</f>
        <v>◄</v>
      </c>
      <c r="O127" s="43" t="str">
        <f>IF(SUM(O128:O133)+1=ROWS(O128:O133)-COUNTIF(O128:O133,"-"),"","◄")</f>
        <v>◄</v>
      </c>
      <c r="P127" s="42" t="str">
        <f>IF(SUM(P128:P133)&gt;0,"►","")</f>
        <v/>
      </c>
      <c r="Q127" s="45"/>
      <c r="R127" s="239" t="str">
        <f>IF(COUNTIF(Q128:Q164,"?")&gt;0,"?",IF(AND(S127="◄",T127="►"),"◄►",IF(S127="◄","◄",IF(T127="►","►",""))))</f>
        <v>◄</v>
      </c>
      <c r="S127" s="43" t="str">
        <f>IF(SUM(S128:S133)+1=ROWS(S128:S133)-COUNTIF(S128:S133,"-"),"","◄")</f>
        <v>◄</v>
      </c>
      <c r="T127" s="42" t="str">
        <f>IF(SUM(T128:T133)&gt;0,"►","")</f>
        <v/>
      </c>
      <c r="U127" s="61">
        <f>ROWS(U128:U133)-1</f>
        <v>5</v>
      </c>
      <c r="V127" s="41">
        <f>SUM(V128:V133)-V133</f>
        <v>0</v>
      </c>
      <c r="W127" s="94" t="s">
        <v>51</v>
      </c>
      <c r="X127" s="93"/>
      <c r="Y127" s="41">
        <f>SUM(Y128:Y133)-Y133</f>
        <v>0</v>
      </c>
      <c r="Z127" s="94" t="s">
        <v>51</v>
      </c>
      <c r="AA127" s="93"/>
      <c r="AB127" s="5" t="s">
        <v>0</v>
      </c>
      <c r="AC127" s="92"/>
    </row>
    <row r="128" spans="1:29" ht="15" customHeight="1" x14ac:dyDescent="0.25">
      <c r="A128" s="114"/>
      <c r="B128" s="23"/>
      <c r="C128" s="113"/>
      <c r="D128" s="238" t="s">
        <v>3789</v>
      </c>
      <c r="E128" s="112">
        <v>40306</v>
      </c>
      <c r="F128" s="433">
        <v>7.5</v>
      </c>
      <c r="G128" s="436" t="s">
        <v>3790</v>
      </c>
      <c r="H128" s="244"/>
      <c r="I128" s="109"/>
      <c r="J128" s="108"/>
      <c r="K128" s="108"/>
      <c r="L128" s="435"/>
      <c r="M128" s="429" t="str">
        <f>IF(N128="?","?","")</f>
        <v/>
      </c>
      <c r="N128" s="106" t="str">
        <f>IF(AND(O128="",P128&gt;0),"?",IF(O128="","◄",IF(P128&gt;=1,"►","")))</f>
        <v>◄</v>
      </c>
      <c r="O128" s="25"/>
      <c r="P128" s="24"/>
      <c r="Q128" s="429" t="str">
        <f>IF(R128="?","?","")</f>
        <v/>
      </c>
      <c r="R128" s="106" t="str">
        <f>IF(AND(S128="",T128&gt;0),"?",IF(S128="","◄",IF(T128&gt;=1,"►","")))</f>
        <v>◄</v>
      </c>
      <c r="S128" s="25"/>
      <c r="T128" s="24"/>
      <c r="U128" s="23"/>
      <c r="V128" s="22"/>
      <c r="W128" s="105">
        <f t="shared" ref="W128:X132" si="52">(O128*V128)</f>
        <v>0</v>
      </c>
      <c r="X128" s="104">
        <f t="shared" si="52"/>
        <v>0</v>
      </c>
      <c r="Y128" s="19"/>
      <c r="Z128" s="103">
        <f t="shared" ref="Z128:AA132" si="53">(S128*Y128)</f>
        <v>0</v>
      </c>
      <c r="AA128" s="102">
        <f t="shared" si="53"/>
        <v>0</v>
      </c>
      <c r="AB128" s="5" t="s">
        <v>0</v>
      </c>
      <c r="AC128" s="92"/>
    </row>
    <row r="129" spans="1:29" ht="17.399999999999999" customHeight="1" x14ac:dyDescent="0.25">
      <c r="A129" s="114"/>
      <c r="B129" s="23"/>
      <c r="C129" s="434" t="s">
        <v>3791</v>
      </c>
      <c r="D129" s="238"/>
      <c r="E129" s="118">
        <v>40306</v>
      </c>
      <c r="F129" s="433">
        <v>7.5</v>
      </c>
      <c r="G129" s="437" t="s">
        <v>3790</v>
      </c>
      <c r="H129" s="431"/>
      <c r="I129" s="109"/>
      <c r="J129" s="108"/>
      <c r="K129" s="108"/>
      <c r="L129" s="430" t="s">
        <v>1565</v>
      </c>
      <c r="M129" s="429" t="str">
        <f>IF(N129="?","?","")</f>
        <v/>
      </c>
      <c r="N129" s="106" t="str">
        <f>IF(AND(O129="",P129&gt;0),"?",IF(O129="","◄",IF(P129&gt;=1,"►","")))</f>
        <v>◄</v>
      </c>
      <c r="O129" s="25"/>
      <c r="P129" s="24"/>
      <c r="Q129" s="429" t="str">
        <f>IF(R129="?","?","")</f>
        <v/>
      </c>
      <c r="R129" s="106" t="str">
        <f>IF(AND(S129="",T129&gt;0),"?",IF(S129="","◄",IF(T129&gt;=1,"►","")))</f>
        <v>◄</v>
      </c>
      <c r="S129" s="25"/>
      <c r="T129" s="24"/>
      <c r="U129" s="23"/>
      <c r="V129" s="22"/>
      <c r="W129" s="105">
        <f t="shared" si="52"/>
        <v>0</v>
      </c>
      <c r="X129" s="104">
        <f t="shared" si="52"/>
        <v>0</v>
      </c>
      <c r="Y129" s="19"/>
      <c r="Z129" s="103">
        <f t="shared" si="53"/>
        <v>0</v>
      </c>
      <c r="AA129" s="102">
        <f t="shared" si="53"/>
        <v>0</v>
      </c>
      <c r="AB129" s="5" t="s">
        <v>0</v>
      </c>
      <c r="AC129" s="92"/>
    </row>
    <row r="130" spans="1:29" ht="17.399999999999999" customHeight="1" x14ac:dyDescent="0.25">
      <c r="A130" s="114"/>
      <c r="B130" s="23"/>
      <c r="C130" s="434" t="s">
        <v>1587</v>
      </c>
      <c r="D130" s="238"/>
      <c r="E130" s="118">
        <v>40306</v>
      </c>
      <c r="F130" s="433">
        <v>7.5</v>
      </c>
      <c r="G130" s="437" t="s">
        <v>3790</v>
      </c>
      <c r="H130" s="431"/>
      <c r="I130" s="109" t="s">
        <v>1562</v>
      </c>
      <c r="J130" s="108"/>
      <c r="K130" s="108"/>
      <c r="L130" s="430" t="s">
        <v>1565</v>
      </c>
      <c r="M130" s="429" t="str">
        <f>IF(N130="?","?","")</f>
        <v/>
      </c>
      <c r="N130" s="106" t="str">
        <f>IF(AND(O130="",P130&gt;0),"?",IF(O130="","◄",IF(P130&gt;=1,"►","")))</f>
        <v>◄</v>
      </c>
      <c r="O130" s="25"/>
      <c r="P130" s="24"/>
      <c r="Q130" s="429" t="str">
        <f>IF(R130="?","?","")</f>
        <v/>
      </c>
      <c r="R130" s="106" t="str">
        <f>IF(AND(S130="",T130&gt;0),"?",IF(S130="","◄",IF(T130&gt;=1,"►","")))</f>
        <v>◄</v>
      </c>
      <c r="S130" s="25"/>
      <c r="T130" s="24"/>
      <c r="U130" s="23"/>
      <c r="V130" s="22"/>
      <c r="W130" s="105">
        <f t="shared" si="52"/>
        <v>0</v>
      </c>
      <c r="X130" s="104">
        <f t="shared" si="52"/>
        <v>0</v>
      </c>
      <c r="Y130" s="19"/>
      <c r="Z130" s="103">
        <f t="shared" si="53"/>
        <v>0</v>
      </c>
      <c r="AA130" s="102">
        <f t="shared" si="53"/>
        <v>0</v>
      </c>
      <c r="AB130" s="5" t="s">
        <v>0</v>
      </c>
      <c r="AC130" s="92"/>
    </row>
    <row r="131" spans="1:29" ht="17.399999999999999" customHeight="1" x14ac:dyDescent="0.25">
      <c r="A131" s="114"/>
      <c r="B131" s="23"/>
      <c r="C131" s="434" t="s">
        <v>1586</v>
      </c>
      <c r="D131" s="238"/>
      <c r="E131" s="118"/>
      <c r="F131" s="433"/>
      <c r="G131" s="437" t="s">
        <v>3790</v>
      </c>
      <c r="H131" s="431"/>
      <c r="I131" s="109"/>
      <c r="J131" s="108"/>
      <c r="K131" s="108"/>
      <c r="L131" s="430"/>
      <c r="M131" s="429" t="str">
        <f>IF(N131="?","?","")</f>
        <v/>
      </c>
      <c r="N131" s="106" t="str">
        <f>IF(AND(O131="",P131&gt;0),"?",IF(O131="","◄",IF(P131&gt;=1,"►","")))</f>
        <v>◄</v>
      </c>
      <c r="O131" s="25"/>
      <c r="P131" s="24"/>
      <c r="Q131" s="429" t="str">
        <f>IF(R131="?","?","")</f>
        <v/>
      </c>
      <c r="R131" s="106" t="str">
        <f>IF(AND(S131="",T131&gt;0),"?",IF(S131="","◄",IF(T131&gt;=1,"►","")))</f>
        <v>◄</v>
      </c>
      <c r="S131" s="25"/>
      <c r="T131" s="24"/>
      <c r="U131" s="23"/>
      <c r="V131" s="22"/>
      <c r="W131" s="105">
        <f t="shared" si="52"/>
        <v>0</v>
      </c>
      <c r="X131" s="104">
        <f t="shared" si="52"/>
        <v>0</v>
      </c>
      <c r="Y131" s="19"/>
      <c r="Z131" s="103">
        <f t="shared" si="53"/>
        <v>0</v>
      </c>
      <c r="AA131" s="102">
        <f t="shared" si="53"/>
        <v>0</v>
      </c>
      <c r="AB131" s="5" t="s">
        <v>0</v>
      </c>
      <c r="AC131" s="92"/>
    </row>
    <row r="132" spans="1:29" ht="17.399999999999999" customHeight="1" thickBot="1" x14ac:dyDescent="0.3">
      <c r="A132" s="114"/>
      <c r="B132" s="23"/>
      <c r="C132" s="434" t="s">
        <v>1585</v>
      </c>
      <c r="D132" s="238"/>
      <c r="E132" s="118"/>
      <c r="F132" s="433"/>
      <c r="G132" s="437" t="s">
        <v>3790</v>
      </c>
      <c r="H132" s="431"/>
      <c r="I132" s="109" t="s">
        <v>1562</v>
      </c>
      <c r="J132" s="108"/>
      <c r="K132" s="108"/>
      <c r="L132" s="430"/>
      <c r="M132" s="429" t="str">
        <f>IF(N132="?","?","")</f>
        <v/>
      </c>
      <c r="N132" s="106" t="str">
        <f>IF(AND(O132="",P132&gt;0),"?",IF(O132="","◄",IF(P132&gt;=1,"►","")))</f>
        <v>◄</v>
      </c>
      <c r="O132" s="25"/>
      <c r="P132" s="24"/>
      <c r="Q132" s="429" t="str">
        <f>IF(R132="?","?","")</f>
        <v/>
      </c>
      <c r="R132" s="106" t="str">
        <f>IF(AND(S132="",T132&gt;0),"?",IF(S132="","◄",IF(T132&gt;=1,"►","")))</f>
        <v>◄</v>
      </c>
      <c r="S132" s="25"/>
      <c r="T132" s="24"/>
      <c r="U132" s="23"/>
      <c r="V132" s="22"/>
      <c r="W132" s="105">
        <f t="shared" si="52"/>
        <v>0</v>
      </c>
      <c r="X132" s="104">
        <f t="shared" si="52"/>
        <v>0</v>
      </c>
      <c r="Y132" s="19"/>
      <c r="Z132" s="103">
        <f t="shared" si="53"/>
        <v>0</v>
      </c>
      <c r="AA132" s="102">
        <f t="shared" si="53"/>
        <v>0</v>
      </c>
      <c r="AB132" s="5" t="s">
        <v>0</v>
      </c>
      <c r="AC132" s="92"/>
    </row>
    <row r="133" spans="1:29" ht="16.8" thickTop="1" thickBot="1" x14ac:dyDescent="0.3">
      <c r="A133" s="365"/>
      <c r="B133" s="14">
        <f>ROWS(B134:B142)-1</f>
        <v>8</v>
      </c>
      <c r="C133" s="95" t="s">
        <v>3792</v>
      </c>
      <c r="D133" s="12"/>
      <c r="E133" s="10"/>
      <c r="F133" s="10"/>
      <c r="G133" s="428"/>
      <c r="H133" s="98" t="s">
        <v>3793</v>
      </c>
      <c r="I133" s="99" t="s">
        <v>1584</v>
      </c>
      <c r="J133" s="99"/>
      <c r="K133" s="99"/>
      <c r="L133" s="231">
        <v>40433</v>
      </c>
      <c r="M133" s="97"/>
      <c r="N133" s="239" t="str">
        <f>IF(COUNTIF(M134:M170,"?")&gt;0,"?",IF(AND(O133="◄",P133="►"),"◄►",IF(O133="◄","◄",IF(P133="►","►",""))))</f>
        <v>◄</v>
      </c>
      <c r="O133" s="43" t="str">
        <f>IF(SUM(O134:O142)+1=ROWS(O134:O142)-COUNTIF(O134:O142,"-"),"","◄")</f>
        <v>◄</v>
      </c>
      <c r="P133" s="42" t="str">
        <f>IF(SUM(P134:P142)&gt;0,"►","")</f>
        <v/>
      </c>
      <c r="Q133" s="45"/>
      <c r="R133" s="239" t="str">
        <f>IF(COUNTIF(Q134:Q170,"?")&gt;0,"?",IF(AND(S133="◄",T133="►"),"◄►",IF(S133="◄","◄",IF(T133="►","►",""))))</f>
        <v>◄</v>
      </c>
      <c r="S133" s="43" t="str">
        <f>IF(SUM(S134:S142)+1=ROWS(S134:S142)-COUNTIF(S134:S142,"-"),"","◄")</f>
        <v>◄</v>
      </c>
      <c r="T133" s="42" t="str">
        <f>IF(SUM(T134:T142)&gt;0,"►","")</f>
        <v/>
      </c>
      <c r="U133" s="61">
        <f>ROWS(U134:U142)-1</f>
        <v>8</v>
      </c>
      <c r="V133" s="41">
        <f>SUM(V134:V142)-V142</f>
        <v>0</v>
      </c>
      <c r="W133" s="94" t="s">
        <v>51</v>
      </c>
      <c r="X133" s="93"/>
      <c r="Y133" s="41">
        <f>SUM(Y134:Y142)-Y142</f>
        <v>0</v>
      </c>
      <c r="Z133" s="94" t="s">
        <v>51</v>
      </c>
      <c r="AA133" s="93"/>
      <c r="AB133" s="5" t="s">
        <v>0</v>
      </c>
      <c r="AC133" s="92"/>
    </row>
    <row r="134" spans="1:29" ht="15" customHeight="1" x14ac:dyDescent="0.25">
      <c r="A134" s="114"/>
      <c r="B134" s="23"/>
      <c r="C134" s="113"/>
      <c r="D134" s="238" t="s">
        <v>3794</v>
      </c>
      <c r="E134" s="112">
        <v>40433</v>
      </c>
      <c r="F134" s="433">
        <v>1.75</v>
      </c>
      <c r="G134" s="436" t="s">
        <v>3795</v>
      </c>
      <c r="H134" s="244"/>
      <c r="I134" s="109"/>
      <c r="J134" s="108"/>
      <c r="K134" s="108"/>
      <c r="L134" s="435"/>
      <c r="M134" s="429" t="str">
        <f t="shared" ref="M134:M141" si="54">IF(N134="?","?","")</f>
        <v/>
      </c>
      <c r="N134" s="106" t="str">
        <f t="shared" ref="N134:N141" si="55">IF(AND(O134="",P134&gt;0),"?",IF(O134="","◄",IF(P134&gt;=1,"►","")))</f>
        <v>◄</v>
      </c>
      <c r="O134" s="25"/>
      <c r="P134" s="24"/>
      <c r="Q134" s="429" t="str">
        <f t="shared" ref="Q134:Q141" si="56">IF(R134="?","?","")</f>
        <v/>
      </c>
      <c r="R134" s="106" t="str">
        <f t="shared" ref="R134:R141" si="57">IF(AND(S134="",T134&gt;0),"?",IF(S134="","◄",IF(T134&gt;=1,"►","")))</f>
        <v>◄</v>
      </c>
      <c r="S134" s="25"/>
      <c r="T134" s="24"/>
      <c r="U134" s="23"/>
      <c r="V134" s="22"/>
      <c r="W134" s="105">
        <f t="shared" ref="W134:X141" si="58">(O134*V134)</f>
        <v>0</v>
      </c>
      <c r="X134" s="104">
        <f t="shared" si="58"/>
        <v>0</v>
      </c>
      <c r="Y134" s="19"/>
      <c r="Z134" s="103">
        <f t="shared" ref="Z134:AA141" si="59">(S134*Y134)</f>
        <v>0</v>
      </c>
      <c r="AA134" s="102">
        <f t="shared" si="59"/>
        <v>0</v>
      </c>
      <c r="AB134" s="5" t="s">
        <v>0</v>
      </c>
      <c r="AC134" s="92"/>
    </row>
    <row r="135" spans="1:29" ht="15" customHeight="1" x14ac:dyDescent="0.25">
      <c r="A135" s="114"/>
      <c r="B135" s="23"/>
      <c r="C135" s="113"/>
      <c r="D135" s="238" t="s">
        <v>3796</v>
      </c>
      <c r="E135" s="112">
        <v>40433</v>
      </c>
      <c r="F135" s="433">
        <v>1.75</v>
      </c>
      <c r="G135" s="436" t="s">
        <v>3797</v>
      </c>
      <c r="H135" s="244"/>
      <c r="I135" s="109"/>
      <c r="J135" s="108"/>
      <c r="K135" s="108"/>
      <c r="L135" s="435"/>
      <c r="M135" s="429" t="str">
        <f t="shared" si="54"/>
        <v/>
      </c>
      <c r="N135" s="106" t="str">
        <f t="shared" si="55"/>
        <v>◄</v>
      </c>
      <c r="O135" s="25"/>
      <c r="P135" s="24"/>
      <c r="Q135" s="429" t="str">
        <f t="shared" si="56"/>
        <v/>
      </c>
      <c r="R135" s="106" t="str">
        <f t="shared" si="57"/>
        <v>◄</v>
      </c>
      <c r="S135" s="25"/>
      <c r="T135" s="24"/>
      <c r="U135" s="23"/>
      <c r="V135" s="22"/>
      <c r="W135" s="105">
        <f t="shared" si="58"/>
        <v>0</v>
      </c>
      <c r="X135" s="104">
        <f t="shared" si="58"/>
        <v>0</v>
      </c>
      <c r="Y135" s="19"/>
      <c r="Z135" s="103">
        <f t="shared" si="59"/>
        <v>0</v>
      </c>
      <c r="AA135" s="102">
        <f t="shared" si="59"/>
        <v>0</v>
      </c>
      <c r="AB135" s="5" t="s">
        <v>0</v>
      </c>
      <c r="AC135" s="92"/>
    </row>
    <row r="136" spans="1:29" ht="15" customHeight="1" x14ac:dyDescent="0.25">
      <c r="A136" s="114"/>
      <c r="B136" s="23"/>
      <c r="C136" s="113"/>
      <c r="D136" s="238" t="s">
        <v>3798</v>
      </c>
      <c r="E136" s="112">
        <v>40433</v>
      </c>
      <c r="F136" s="433">
        <v>1.75</v>
      </c>
      <c r="G136" s="436" t="s">
        <v>3799</v>
      </c>
      <c r="H136" s="244"/>
      <c r="I136" s="109"/>
      <c r="J136" s="108"/>
      <c r="K136" s="108"/>
      <c r="L136" s="435"/>
      <c r="M136" s="429" t="str">
        <f t="shared" si="54"/>
        <v/>
      </c>
      <c r="N136" s="106" t="str">
        <f t="shared" si="55"/>
        <v>◄</v>
      </c>
      <c r="O136" s="25"/>
      <c r="P136" s="24"/>
      <c r="Q136" s="429" t="str">
        <f t="shared" si="56"/>
        <v/>
      </c>
      <c r="R136" s="106" t="str">
        <f t="shared" si="57"/>
        <v>◄</v>
      </c>
      <c r="S136" s="25"/>
      <c r="T136" s="24"/>
      <c r="U136" s="23"/>
      <c r="V136" s="22"/>
      <c r="W136" s="105">
        <f t="shared" si="58"/>
        <v>0</v>
      </c>
      <c r="X136" s="104">
        <f t="shared" si="58"/>
        <v>0</v>
      </c>
      <c r="Y136" s="19"/>
      <c r="Z136" s="103">
        <f t="shared" si="59"/>
        <v>0</v>
      </c>
      <c r="AA136" s="102">
        <f t="shared" si="59"/>
        <v>0</v>
      </c>
      <c r="AB136" s="5" t="s">
        <v>0</v>
      </c>
      <c r="AC136" s="92"/>
    </row>
    <row r="137" spans="1:29" ht="15" customHeight="1" x14ac:dyDescent="0.25">
      <c r="A137" s="114"/>
      <c r="B137" s="23"/>
      <c r="C137" s="113"/>
      <c r="D137" s="238" t="s">
        <v>3800</v>
      </c>
      <c r="E137" s="112">
        <v>40433</v>
      </c>
      <c r="F137" s="433">
        <v>1.75</v>
      </c>
      <c r="G137" s="436" t="s">
        <v>3801</v>
      </c>
      <c r="H137" s="244"/>
      <c r="I137" s="109"/>
      <c r="J137" s="108"/>
      <c r="K137" s="108"/>
      <c r="L137" s="435"/>
      <c r="M137" s="429" t="str">
        <f t="shared" si="54"/>
        <v/>
      </c>
      <c r="N137" s="106" t="str">
        <f t="shared" si="55"/>
        <v>◄</v>
      </c>
      <c r="O137" s="25"/>
      <c r="P137" s="24"/>
      <c r="Q137" s="429" t="str">
        <f t="shared" si="56"/>
        <v/>
      </c>
      <c r="R137" s="106" t="str">
        <f t="shared" si="57"/>
        <v>◄</v>
      </c>
      <c r="S137" s="25"/>
      <c r="T137" s="24"/>
      <c r="U137" s="23"/>
      <c r="V137" s="22"/>
      <c r="W137" s="105">
        <f t="shared" si="58"/>
        <v>0</v>
      </c>
      <c r="X137" s="104">
        <f t="shared" si="58"/>
        <v>0</v>
      </c>
      <c r="Y137" s="19"/>
      <c r="Z137" s="103">
        <f t="shared" si="59"/>
        <v>0</v>
      </c>
      <c r="AA137" s="102">
        <f t="shared" si="59"/>
        <v>0</v>
      </c>
      <c r="AB137" s="5" t="s">
        <v>0</v>
      </c>
      <c r="AC137" s="92"/>
    </row>
    <row r="138" spans="1:29" ht="17.399999999999999" customHeight="1" x14ac:dyDescent="0.25">
      <c r="A138" s="114"/>
      <c r="B138" s="23"/>
      <c r="C138" s="434" t="s">
        <v>3802</v>
      </c>
      <c r="D138" s="238"/>
      <c r="E138" s="118">
        <v>40433</v>
      </c>
      <c r="F138" s="433">
        <v>7</v>
      </c>
      <c r="G138" s="432" t="s">
        <v>3801</v>
      </c>
      <c r="H138" s="431"/>
      <c r="I138" s="109"/>
      <c r="J138" s="108"/>
      <c r="K138" s="108"/>
      <c r="L138" s="430" t="s">
        <v>1565</v>
      </c>
      <c r="M138" s="429" t="str">
        <f t="shared" si="54"/>
        <v/>
      </c>
      <c r="N138" s="106" t="str">
        <f t="shared" si="55"/>
        <v>◄</v>
      </c>
      <c r="O138" s="25"/>
      <c r="P138" s="24"/>
      <c r="Q138" s="429" t="str">
        <f t="shared" si="56"/>
        <v/>
      </c>
      <c r="R138" s="106" t="str">
        <f t="shared" si="57"/>
        <v>◄</v>
      </c>
      <c r="S138" s="25"/>
      <c r="T138" s="24"/>
      <c r="U138" s="23"/>
      <c r="V138" s="22"/>
      <c r="W138" s="105">
        <f t="shared" si="58"/>
        <v>0</v>
      </c>
      <c r="X138" s="104">
        <f t="shared" si="58"/>
        <v>0</v>
      </c>
      <c r="Y138" s="19"/>
      <c r="Z138" s="103">
        <f t="shared" si="59"/>
        <v>0</v>
      </c>
      <c r="AA138" s="102">
        <f t="shared" si="59"/>
        <v>0</v>
      </c>
      <c r="AB138" s="5" t="s">
        <v>0</v>
      </c>
      <c r="AC138" s="92"/>
    </row>
    <row r="139" spans="1:29" ht="17.399999999999999" customHeight="1" x14ac:dyDescent="0.25">
      <c r="A139" s="114"/>
      <c r="B139" s="23"/>
      <c r="C139" s="434" t="s">
        <v>1583</v>
      </c>
      <c r="D139" s="238"/>
      <c r="E139" s="118">
        <v>40433</v>
      </c>
      <c r="F139" s="433">
        <v>7</v>
      </c>
      <c r="G139" s="437" t="s">
        <v>3801</v>
      </c>
      <c r="H139" s="431"/>
      <c r="I139" s="109" t="s">
        <v>1562</v>
      </c>
      <c r="J139" s="108"/>
      <c r="K139" s="108"/>
      <c r="L139" s="430" t="s">
        <v>1565</v>
      </c>
      <c r="M139" s="429" t="str">
        <f t="shared" si="54"/>
        <v/>
      </c>
      <c r="N139" s="106" t="str">
        <f t="shared" si="55"/>
        <v>◄</v>
      </c>
      <c r="O139" s="25"/>
      <c r="P139" s="24"/>
      <c r="Q139" s="429" t="str">
        <f t="shared" si="56"/>
        <v/>
      </c>
      <c r="R139" s="106" t="str">
        <f t="shared" si="57"/>
        <v>◄</v>
      </c>
      <c r="S139" s="25"/>
      <c r="T139" s="24"/>
      <c r="U139" s="23"/>
      <c r="V139" s="22"/>
      <c r="W139" s="105">
        <f t="shared" si="58"/>
        <v>0</v>
      </c>
      <c r="X139" s="104">
        <f t="shared" si="58"/>
        <v>0</v>
      </c>
      <c r="Y139" s="19"/>
      <c r="Z139" s="103">
        <f t="shared" si="59"/>
        <v>0</v>
      </c>
      <c r="AA139" s="102">
        <f t="shared" si="59"/>
        <v>0</v>
      </c>
      <c r="AB139" s="5" t="s">
        <v>0</v>
      </c>
      <c r="AC139" s="92"/>
    </row>
    <row r="140" spans="1:29" ht="17.399999999999999" customHeight="1" x14ac:dyDescent="0.25">
      <c r="A140" s="114"/>
      <c r="B140" s="23"/>
      <c r="C140" s="434" t="s">
        <v>1582</v>
      </c>
      <c r="D140" s="238"/>
      <c r="E140" s="118"/>
      <c r="F140" s="433"/>
      <c r="G140" s="437" t="s">
        <v>3801</v>
      </c>
      <c r="H140" s="431"/>
      <c r="I140" s="109"/>
      <c r="J140" s="108"/>
      <c r="K140" s="108"/>
      <c r="L140" s="430"/>
      <c r="M140" s="429" t="str">
        <f t="shared" si="54"/>
        <v/>
      </c>
      <c r="N140" s="106" t="str">
        <f t="shared" si="55"/>
        <v>◄</v>
      </c>
      <c r="O140" s="25"/>
      <c r="P140" s="24"/>
      <c r="Q140" s="429" t="str">
        <f t="shared" si="56"/>
        <v/>
      </c>
      <c r="R140" s="106" t="str">
        <f t="shared" si="57"/>
        <v>◄</v>
      </c>
      <c r="S140" s="25"/>
      <c r="T140" s="24"/>
      <c r="U140" s="23"/>
      <c r="V140" s="22"/>
      <c r="W140" s="105">
        <f t="shared" si="58"/>
        <v>0</v>
      </c>
      <c r="X140" s="104">
        <f t="shared" si="58"/>
        <v>0</v>
      </c>
      <c r="Y140" s="19"/>
      <c r="Z140" s="103">
        <f t="shared" si="59"/>
        <v>0</v>
      </c>
      <c r="AA140" s="102">
        <f t="shared" si="59"/>
        <v>0</v>
      </c>
      <c r="AB140" s="5" t="s">
        <v>0</v>
      </c>
      <c r="AC140" s="92"/>
    </row>
    <row r="141" spans="1:29" ht="17.399999999999999" customHeight="1" thickBot="1" x14ac:dyDescent="0.3">
      <c r="A141" s="114"/>
      <c r="B141" s="23"/>
      <c r="C141" s="434" t="s">
        <v>1581</v>
      </c>
      <c r="D141" s="238"/>
      <c r="E141" s="118"/>
      <c r="F141" s="433"/>
      <c r="G141" s="437" t="s">
        <v>3801</v>
      </c>
      <c r="H141" s="431"/>
      <c r="I141" s="109" t="s">
        <v>1562</v>
      </c>
      <c r="J141" s="108"/>
      <c r="K141" s="108"/>
      <c r="L141" s="430"/>
      <c r="M141" s="429" t="str">
        <f t="shared" si="54"/>
        <v/>
      </c>
      <c r="N141" s="106" t="str">
        <f t="shared" si="55"/>
        <v>◄</v>
      </c>
      <c r="O141" s="25"/>
      <c r="P141" s="24"/>
      <c r="Q141" s="429" t="str">
        <f t="shared" si="56"/>
        <v/>
      </c>
      <c r="R141" s="106" t="str">
        <f t="shared" si="57"/>
        <v>◄</v>
      </c>
      <c r="S141" s="25"/>
      <c r="T141" s="24"/>
      <c r="U141" s="23"/>
      <c r="V141" s="22"/>
      <c r="W141" s="105">
        <f t="shared" si="58"/>
        <v>0</v>
      </c>
      <c r="X141" s="104">
        <f t="shared" si="58"/>
        <v>0</v>
      </c>
      <c r="Y141" s="19"/>
      <c r="Z141" s="103">
        <f t="shared" si="59"/>
        <v>0</v>
      </c>
      <c r="AA141" s="102">
        <f t="shared" si="59"/>
        <v>0</v>
      </c>
      <c r="AB141" s="5" t="s">
        <v>0</v>
      </c>
      <c r="AC141" s="92"/>
    </row>
    <row r="142" spans="1:29" ht="16.8" thickTop="1" thickBot="1" x14ac:dyDescent="0.3">
      <c r="A142" s="365"/>
      <c r="B142" s="14">
        <f>ROWS(B143:B148)-1</f>
        <v>5</v>
      </c>
      <c r="C142" s="95" t="s">
        <v>3803</v>
      </c>
      <c r="D142" s="12"/>
      <c r="E142" s="10"/>
      <c r="F142" s="10"/>
      <c r="G142" s="428"/>
      <c r="H142" s="98" t="s">
        <v>3804</v>
      </c>
      <c r="I142" s="99">
        <v>40698</v>
      </c>
      <c r="J142" s="99"/>
      <c r="K142" s="99"/>
      <c r="L142" s="231" t="s">
        <v>1580</v>
      </c>
      <c r="M142" s="97"/>
      <c r="N142" s="239" t="str">
        <f>IF(COUNTIF(M143:M176,"?")&gt;0,"?",IF(AND(O142="◄",P142="►"),"◄►",IF(O142="◄","◄",IF(P142="►","►",""))))</f>
        <v>◄</v>
      </c>
      <c r="O142" s="43" t="str">
        <f>IF(SUM(O143:O148)+1=ROWS(O143:O148)-COUNTIF(O143:O148,"-"),"","◄")</f>
        <v>◄</v>
      </c>
      <c r="P142" s="42" t="str">
        <f>IF(SUM(P143:P148)&gt;0,"►","")</f>
        <v/>
      </c>
      <c r="Q142" s="45"/>
      <c r="R142" s="239" t="str">
        <f>IF(COUNTIF(Q143:Q176,"?")&gt;0,"?",IF(AND(S142="◄",T142="►"),"◄►",IF(S142="◄","◄",IF(T142="►","►",""))))</f>
        <v>◄</v>
      </c>
      <c r="S142" s="43" t="str">
        <f>IF(SUM(S143:S148)+1=ROWS(S143:S148)-COUNTIF(S143:S148,"-"),"","◄")</f>
        <v>◄</v>
      </c>
      <c r="T142" s="42" t="str">
        <f>IF(SUM(T143:T148)&gt;0,"►","")</f>
        <v/>
      </c>
      <c r="U142" s="61">
        <f>ROWS(U143:U148)-1</f>
        <v>5</v>
      </c>
      <c r="V142" s="41">
        <f>SUM(V143:V148)-V148</f>
        <v>0</v>
      </c>
      <c r="W142" s="94" t="s">
        <v>51</v>
      </c>
      <c r="X142" s="93"/>
      <c r="Y142" s="41">
        <f>SUM(Y143:Y148)-Y148</f>
        <v>0</v>
      </c>
      <c r="Z142" s="94" t="s">
        <v>51</v>
      </c>
      <c r="AA142" s="93"/>
      <c r="AB142" s="5" t="s">
        <v>0</v>
      </c>
      <c r="AC142" s="92"/>
    </row>
    <row r="143" spans="1:29" ht="15" customHeight="1" x14ac:dyDescent="0.25">
      <c r="A143" s="114"/>
      <c r="B143" s="23"/>
      <c r="C143" s="113"/>
      <c r="D143" s="238" t="s">
        <v>3805</v>
      </c>
      <c r="E143" s="112">
        <v>40544</v>
      </c>
      <c r="F143" s="433">
        <v>8</v>
      </c>
      <c r="G143" s="436" t="s">
        <v>3806</v>
      </c>
      <c r="H143" s="244"/>
      <c r="I143" s="109"/>
      <c r="J143" s="108"/>
      <c r="K143" s="108"/>
      <c r="L143" s="435"/>
      <c r="M143" s="429" t="str">
        <f>IF(N143="?","?","")</f>
        <v/>
      </c>
      <c r="N143" s="106" t="str">
        <f>IF(AND(O143="",P143&gt;0),"?",IF(O143="","◄",IF(P143&gt;=1,"►","")))</f>
        <v>◄</v>
      </c>
      <c r="O143" s="25"/>
      <c r="P143" s="24"/>
      <c r="Q143" s="429" t="str">
        <f>IF(R143="?","?","")</f>
        <v/>
      </c>
      <c r="R143" s="106" t="str">
        <f>IF(AND(S143="",T143&gt;0),"?",IF(S143="","◄",IF(T143&gt;=1,"►","")))</f>
        <v>◄</v>
      </c>
      <c r="S143" s="25"/>
      <c r="T143" s="24"/>
      <c r="U143" s="23"/>
      <c r="V143" s="22"/>
      <c r="W143" s="105">
        <f t="shared" ref="W143:X147" si="60">(O143*V143)</f>
        <v>0</v>
      </c>
      <c r="X143" s="104">
        <f t="shared" si="60"/>
        <v>0</v>
      </c>
      <c r="Y143" s="19"/>
      <c r="Z143" s="103">
        <f t="shared" ref="Z143:AA147" si="61">(S143*Y143)</f>
        <v>0</v>
      </c>
      <c r="AA143" s="102">
        <f t="shared" si="61"/>
        <v>0</v>
      </c>
      <c r="AB143" s="5" t="s">
        <v>0</v>
      </c>
      <c r="AC143" s="92"/>
    </row>
    <row r="144" spans="1:29" ht="17.399999999999999" customHeight="1" x14ac:dyDescent="0.25">
      <c r="A144" s="114"/>
      <c r="B144" s="23"/>
      <c r="C144" s="434" t="s">
        <v>3807</v>
      </c>
      <c r="D144" s="238"/>
      <c r="E144" s="118">
        <v>40544</v>
      </c>
      <c r="F144" s="433">
        <v>8</v>
      </c>
      <c r="G144" s="432" t="s">
        <v>3806</v>
      </c>
      <c r="H144" s="431"/>
      <c r="I144" s="109"/>
      <c r="J144" s="108"/>
      <c r="K144" s="108"/>
      <c r="L144" s="430" t="s">
        <v>1565</v>
      </c>
      <c r="M144" s="429" t="str">
        <f>IF(N144="?","?","")</f>
        <v/>
      </c>
      <c r="N144" s="106" t="str">
        <f>IF(AND(O144="",P144&gt;0),"?",IF(O144="","◄",IF(P144&gt;=1,"►","")))</f>
        <v>◄</v>
      </c>
      <c r="O144" s="25"/>
      <c r="P144" s="24"/>
      <c r="Q144" s="429" t="str">
        <f>IF(R144="?","?","")</f>
        <v/>
      </c>
      <c r="R144" s="106" t="str">
        <f>IF(AND(S144="",T144&gt;0),"?",IF(S144="","◄",IF(T144&gt;=1,"►","")))</f>
        <v>◄</v>
      </c>
      <c r="S144" s="25"/>
      <c r="T144" s="24"/>
      <c r="U144" s="23"/>
      <c r="V144" s="22"/>
      <c r="W144" s="105">
        <f t="shared" si="60"/>
        <v>0</v>
      </c>
      <c r="X144" s="104">
        <f t="shared" si="60"/>
        <v>0</v>
      </c>
      <c r="Y144" s="19"/>
      <c r="Z144" s="103">
        <f t="shared" si="61"/>
        <v>0</v>
      </c>
      <c r="AA144" s="102">
        <f t="shared" si="61"/>
        <v>0</v>
      </c>
      <c r="AB144" s="5" t="s">
        <v>0</v>
      </c>
      <c r="AC144" s="92"/>
    </row>
    <row r="145" spans="1:29" ht="17.399999999999999" customHeight="1" x14ac:dyDescent="0.25">
      <c r="A145" s="114"/>
      <c r="B145" s="23"/>
      <c r="C145" s="434" t="s">
        <v>1579</v>
      </c>
      <c r="D145" s="238"/>
      <c r="E145" s="118">
        <v>40544</v>
      </c>
      <c r="F145" s="433">
        <v>8</v>
      </c>
      <c r="G145" s="437" t="s">
        <v>3806</v>
      </c>
      <c r="H145" s="431"/>
      <c r="I145" s="109" t="s">
        <v>1562</v>
      </c>
      <c r="J145" s="108"/>
      <c r="K145" s="108"/>
      <c r="L145" s="430" t="s">
        <v>1565</v>
      </c>
      <c r="M145" s="429" t="str">
        <f>IF(N145="?","?","")</f>
        <v/>
      </c>
      <c r="N145" s="106" t="str">
        <f>IF(AND(O145="",P145&gt;0),"?",IF(O145="","◄",IF(P145&gt;=1,"►","")))</f>
        <v>◄</v>
      </c>
      <c r="O145" s="25"/>
      <c r="P145" s="24"/>
      <c r="Q145" s="429" t="str">
        <f>IF(R145="?","?","")</f>
        <v/>
      </c>
      <c r="R145" s="106" t="str">
        <f>IF(AND(S145="",T145&gt;0),"?",IF(S145="","◄",IF(T145&gt;=1,"►","")))</f>
        <v>◄</v>
      </c>
      <c r="S145" s="25"/>
      <c r="T145" s="24"/>
      <c r="U145" s="23"/>
      <c r="V145" s="22"/>
      <c r="W145" s="105">
        <f t="shared" si="60"/>
        <v>0</v>
      </c>
      <c r="X145" s="104">
        <f t="shared" si="60"/>
        <v>0</v>
      </c>
      <c r="Y145" s="19"/>
      <c r="Z145" s="103">
        <f t="shared" si="61"/>
        <v>0</v>
      </c>
      <c r="AA145" s="102">
        <f t="shared" si="61"/>
        <v>0</v>
      </c>
      <c r="AB145" s="5" t="s">
        <v>0</v>
      </c>
      <c r="AC145" s="92"/>
    </row>
    <row r="146" spans="1:29" ht="17.399999999999999" customHeight="1" x14ac:dyDescent="0.25">
      <c r="A146" s="114"/>
      <c r="B146" s="23"/>
      <c r="C146" s="434" t="s">
        <v>1578</v>
      </c>
      <c r="D146" s="238"/>
      <c r="E146" s="118"/>
      <c r="F146" s="433"/>
      <c r="G146" s="437" t="s">
        <v>3806</v>
      </c>
      <c r="H146" s="431"/>
      <c r="I146" s="109"/>
      <c r="J146" s="108"/>
      <c r="K146" s="108"/>
      <c r="L146" s="430"/>
      <c r="M146" s="429" t="str">
        <f>IF(N146="?","?","")</f>
        <v/>
      </c>
      <c r="N146" s="106" t="str">
        <f>IF(AND(O146="",P146&gt;0),"?",IF(O146="","◄",IF(P146&gt;=1,"►","")))</f>
        <v>◄</v>
      </c>
      <c r="O146" s="25"/>
      <c r="P146" s="24"/>
      <c r="Q146" s="429" t="str">
        <f>IF(R146="?","?","")</f>
        <v/>
      </c>
      <c r="R146" s="106" t="str">
        <f>IF(AND(S146="",T146&gt;0),"?",IF(S146="","◄",IF(T146&gt;=1,"►","")))</f>
        <v>◄</v>
      </c>
      <c r="S146" s="25"/>
      <c r="T146" s="24"/>
      <c r="U146" s="23"/>
      <c r="V146" s="22"/>
      <c r="W146" s="105">
        <f t="shared" si="60"/>
        <v>0</v>
      </c>
      <c r="X146" s="104">
        <f t="shared" si="60"/>
        <v>0</v>
      </c>
      <c r="Y146" s="19"/>
      <c r="Z146" s="103">
        <f t="shared" si="61"/>
        <v>0</v>
      </c>
      <c r="AA146" s="102">
        <f t="shared" si="61"/>
        <v>0</v>
      </c>
      <c r="AB146" s="5" t="s">
        <v>0</v>
      </c>
      <c r="AC146" s="92"/>
    </row>
    <row r="147" spans="1:29" ht="17.399999999999999" customHeight="1" thickBot="1" x14ac:dyDescent="0.3">
      <c r="A147" s="114"/>
      <c r="B147" s="23"/>
      <c r="C147" s="434" t="s">
        <v>1577</v>
      </c>
      <c r="D147" s="238"/>
      <c r="E147" s="118"/>
      <c r="F147" s="433"/>
      <c r="G147" s="437" t="s">
        <v>3806</v>
      </c>
      <c r="H147" s="431"/>
      <c r="I147" s="109" t="s">
        <v>1562</v>
      </c>
      <c r="J147" s="108"/>
      <c r="K147" s="108"/>
      <c r="L147" s="430"/>
      <c r="M147" s="429" t="str">
        <f>IF(N147="?","?","")</f>
        <v/>
      </c>
      <c r="N147" s="106" t="str">
        <f>IF(AND(O147="",P147&gt;0),"?",IF(O147="","◄",IF(P147&gt;=1,"►","")))</f>
        <v>◄</v>
      </c>
      <c r="O147" s="25"/>
      <c r="P147" s="24"/>
      <c r="Q147" s="429" t="str">
        <f>IF(R147="?","?","")</f>
        <v/>
      </c>
      <c r="R147" s="106" t="str">
        <f>IF(AND(S147="",T147&gt;0),"?",IF(S147="","◄",IF(T147&gt;=1,"►","")))</f>
        <v>◄</v>
      </c>
      <c r="S147" s="25"/>
      <c r="T147" s="24"/>
      <c r="U147" s="23"/>
      <c r="V147" s="22"/>
      <c r="W147" s="105">
        <f t="shared" si="60"/>
        <v>0</v>
      </c>
      <c r="X147" s="104">
        <f t="shared" si="60"/>
        <v>0</v>
      </c>
      <c r="Y147" s="19"/>
      <c r="Z147" s="103">
        <f t="shared" si="61"/>
        <v>0</v>
      </c>
      <c r="AA147" s="102">
        <f t="shared" si="61"/>
        <v>0</v>
      </c>
      <c r="AB147" s="5" t="s">
        <v>0</v>
      </c>
      <c r="AC147" s="92"/>
    </row>
    <row r="148" spans="1:29" ht="21" customHeight="1" thickTop="1" thickBot="1" x14ac:dyDescent="0.3">
      <c r="A148" s="365"/>
      <c r="B148" s="14">
        <f>ROWS(B149:B154)-1</f>
        <v>5</v>
      </c>
      <c r="C148" s="95" t="s">
        <v>3808</v>
      </c>
      <c r="D148" s="12"/>
      <c r="E148" s="10"/>
      <c r="F148" s="10"/>
      <c r="G148" s="428"/>
      <c r="H148" s="98" t="s">
        <v>3809</v>
      </c>
      <c r="I148" s="99">
        <v>40845</v>
      </c>
      <c r="J148" s="99"/>
      <c r="K148" s="99"/>
      <c r="L148" s="231" t="s">
        <v>1576</v>
      </c>
      <c r="M148" s="97"/>
      <c r="N148" s="239" t="str">
        <f>IF(COUNTIF(M149:M182,"?")&gt;0,"?",IF(AND(O148="◄",P148="►"),"◄►",IF(O148="◄","◄",IF(P148="►","►",""))))</f>
        <v>◄</v>
      </c>
      <c r="O148" s="43" t="str">
        <f>IF(SUM(O149:O154)+1=ROWS(O149:O154)-COUNTIF(O149:O154,"-"),"","◄")</f>
        <v>◄</v>
      </c>
      <c r="P148" s="42" t="str">
        <f>IF(SUM(P149:P154)&gt;0,"►","")</f>
        <v/>
      </c>
      <c r="Q148" s="45"/>
      <c r="R148" s="239" t="str">
        <f>IF(COUNTIF(Q149:Q182,"?")&gt;0,"?",IF(AND(S148="◄",T148="►"),"◄►",IF(S148="◄","◄",IF(T148="►","►",""))))</f>
        <v>◄</v>
      </c>
      <c r="S148" s="43" t="str">
        <f>IF(SUM(S149:S154)+1=ROWS(S149:S154)-COUNTIF(S149:S154,"-"),"","◄")</f>
        <v>◄</v>
      </c>
      <c r="T148" s="42" t="str">
        <f>IF(SUM(T149:T154)&gt;0,"►","")</f>
        <v/>
      </c>
      <c r="U148" s="61">
        <f>ROWS(U149:U154)-1</f>
        <v>5</v>
      </c>
      <c r="V148" s="41">
        <f>SUM(V149:V154)-V154</f>
        <v>0</v>
      </c>
      <c r="W148" s="94" t="s">
        <v>51</v>
      </c>
      <c r="X148" s="93"/>
      <c r="Y148" s="41">
        <f>SUM(Y149:Y154)-Y154</f>
        <v>0</v>
      </c>
      <c r="Z148" s="94" t="s">
        <v>51</v>
      </c>
      <c r="AA148" s="93"/>
      <c r="AB148" s="5" t="s">
        <v>0</v>
      </c>
      <c r="AC148" s="92"/>
    </row>
    <row r="149" spans="1:29" ht="15" customHeight="1" x14ac:dyDescent="0.25">
      <c r="A149" s="114"/>
      <c r="B149" s="23"/>
      <c r="C149" s="113"/>
      <c r="D149" s="238" t="s">
        <v>3810</v>
      </c>
      <c r="E149" s="112">
        <v>40845</v>
      </c>
      <c r="F149" s="433">
        <v>1.5</v>
      </c>
      <c r="G149" s="436" t="s">
        <v>3811</v>
      </c>
      <c r="H149" s="244"/>
      <c r="I149" s="109"/>
      <c r="J149" s="108"/>
      <c r="K149" s="108"/>
      <c r="L149" s="435"/>
      <c r="M149" s="429" t="str">
        <f>IF(N149="?","?","")</f>
        <v/>
      </c>
      <c r="N149" s="106" t="str">
        <f>IF(AND(O149="",P149&gt;0),"?",IF(O149="","◄",IF(P149&gt;=1,"►","")))</f>
        <v>◄</v>
      </c>
      <c r="O149" s="25"/>
      <c r="P149" s="24"/>
      <c r="Q149" s="429" t="str">
        <f>IF(R149="?","?","")</f>
        <v/>
      </c>
      <c r="R149" s="106" t="str">
        <f>IF(AND(S149="",T149&gt;0),"?",IF(S149="","◄",IF(T149&gt;=1,"►","")))</f>
        <v>◄</v>
      </c>
      <c r="S149" s="25"/>
      <c r="T149" s="24"/>
      <c r="U149" s="23"/>
      <c r="V149" s="22"/>
      <c r="W149" s="105">
        <f t="shared" ref="W149:X153" si="62">(O149*V149)</f>
        <v>0</v>
      </c>
      <c r="X149" s="104">
        <f t="shared" si="62"/>
        <v>0</v>
      </c>
      <c r="Y149" s="19"/>
      <c r="Z149" s="103">
        <f t="shared" ref="Z149:AA153" si="63">(S149*Y149)</f>
        <v>0</v>
      </c>
      <c r="AA149" s="102">
        <f t="shared" si="63"/>
        <v>0</v>
      </c>
      <c r="AB149" s="5" t="s">
        <v>0</v>
      </c>
      <c r="AC149" s="92"/>
    </row>
    <row r="150" spans="1:29" ht="15" customHeight="1" x14ac:dyDescent="0.25">
      <c r="A150" s="114"/>
      <c r="B150" s="23"/>
      <c r="C150" s="113"/>
      <c r="D150" s="238" t="s">
        <v>3812</v>
      </c>
      <c r="E150" s="112">
        <v>40845</v>
      </c>
      <c r="F150" s="433">
        <v>1.5</v>
      </c>
      <c r="G150" s="436" t="s">
        <v>3813</v>
      </c>
      <c r="H150" s="244"/>
      <c r="I150" s="109"/>
      <c r="J150" s="108"/>
      <c r="K150" s="108"/>
      <c r="L150" s="435"/>
      <c r="M150" s="429" t="str">
        <f>IF(N150="?","?","")</f>
        <v/>
      </c>
      <c r="N150" s="106" t="str">
        <f>IF(AND(O150="",P150&gt;0),"?",IF(O150="","◄",IF(P150&gt;=1,"►","")))</f>
        <v>◄</v>
      </c>
      <c r="O150" s="25"/>
      <c r="P150" s="24"/>
      <c r="Q150" s="429" t="str">
        <f>IF(R150="?","?","")</f>
        <v/>
      </c>
      <c r="R150" s="106" t="str">
        <f>IF(AND(S150="",T150&gt;0),"?",IF(S150="","◄",IF(T150&gt;=1,"►","")))</f>
        <v>◄</v>
      </c>
      <c r="S150" s="25"/>
      <c r="T150" s="24"/>
      <c r="U150" s="23"/>
      <c r="V150" s="22"/>
      <c r="W150" s="105">
        <f t="shared" si="62"/>
        <v>0</v>
      </c>
      <c r="X150" s="104">
        <f t="shared" si="62"/>
        <v>0</v>
      </c>
      <c r="Y150" s="19"/>
      <c r="Z150" s="103">
        <f t="shared" si="63"/>
        <v>0</v>
      </c>
      <c r="AA150" s="102">
        <f t="shared" si="63"/>
        <v>0</v>
      </c>
      <c r="AB150" s="5" t="s">
        <v>0</v>
      </c>
      <c r="AC150" s="92"/>
    </row>
    <row r="151" spans="1:29" ht="15" customHeight="1" x14ac:dyDescent="0.25">
      <c r="A151" s="114"/>
      <c r="B151" s="23"/>
      <c r="C151" s="113"/>
      <c r="D151" s="238" t="s">
        <v>3814</v>
      </c>
      <c r="E151" s="112">
        <v>40845</v>
      </c>
      <c r="F151" s="433">
        <v>1.5</v>
      </c>
      <c r="G151" s="436" t="s">
        <v>3815</v>
      </c>
      <c r="H151" s="244"/>
      <c r="I151" s="109"/>
      <c r="J151" s="108"/>
      <c r="K151" s="108"/>
      <c r="L151" s="435"/>
      <c r="M151" s="429" t="str">
        <f>IF(N151="?","?","")</f>
        <v/>
      </c>
      <c r="N151" s="106" t="str">
        <f>IF(AND(O151="",P151&gt;0),"?",IF(O151="","◄",IF(P151&gt;=1,"►","")))</f>
        <v>◄</v>
      </c>
      <c r="O151" s="25"/>
      <c r="P151" s="24"/>
      <c r="Q151" s="429" t="str">
        <f>IF(R151="?","?","")</f>
        <v/>
      </c>
      <c r="R151" s="106" t="str">
        <f>IF(AND(S151="",T151&gt;0),"?",IF(S151="","◄",IF(T151&gt;=1,"►","")))</f>
        <v>◄</v>
      </c>
      <c r="S151" s="25"/>
      <c r="T151" s="24"/>
      <c r="U151" s="23"/>
      <c r="V151" s="22"/>
      <c r="W151" s="105">
        <f t="shared" si="62"/>
        <v>0</v>
      </c>
      <c r="X151" s="104">
        <f t="shared" si="62"/>
        <v>0</v>
      </c>
      <c r="Y151" s="19"/>
      <c r="Z151" s="103">
        <f t="shared" si="63"/>
        <v>0</v>
      </c>
      <c r="AA151" s="102">
        <f t="shared" si="63"/>
        <v>0</v>
      </c>
      <c r="AB151" s="5" t="s">
        <v>0</v>
      </c>
      <c r="AC151" s="92"/>
    </row>
    <row r="152" spans="1:29" ht="15" customHeight="1" x14ac:dyDescent="0.25">
      <c r="A152" s="114"/>
      <c r="B152" s="23"/>
      <c r="C152" s="113"/>
      <c r="D152" s="238" t="s">
        <v>3816</v>
      </c>
      <c r="E152" s="112">
        <v>40845</v>
      </c>
      <c r="F152" s="433">
        <v>1.5</v>
      </c>
      <c r="G152" s="436" t="s">
        <v>3817</v>
      </c>
      <c r="H152" s="244"/>
      <c r="I152" s="109"/>
      <c r="J152" s="108"/>
      <c r="K152" s="108"/>
      <c r="L152" s="435"/>
      <c r="M152" s="429" t="str">
        <f>IF(N152="?","?","")</f>
        <v/>
      </c>
      <c r="N152" s="106" t="str">
        <f>IF(AND(O152="",P152&gt;0),"?",IF(O152="","◄",IF(P152&gt;=1,"►","")))</f>
        <v>◄</v>
      </c>
      <c r="O152" s="25"/>
      <c r="P152" s="24"/>
      <c r="Q152" s="429" t="str">
        <f>IF(R152="?","?","")</f>
        <v/>
      </c>
      <c r="R152" s="106" t="str">
        <f>IF(AND(S152="",T152&gt;0),"?",IF(S152="","◄",IF(T152&gt;=1,"►","")))</f>
        <v>◄</v>
      </c>
      <c r="S152" s="25"/>
      <c r="T152" s="24"/>
      <c r="U152" s="23"/>
      <c r="V152" s="22"/>
      <c r="W152" s="105">
        <f t="shared" si="62"/>
        <v>0</v>
      </c>
      <c r="X152" s="104">
        <f t="shared" si="62"/>
        <v>0</v>
      </c>
      <c r="Y152" s="19"/>
      <c r="Z152" s="103">
        <f t="shared" si="63"/>
        <v>0</v>
      </c>
      <c r="AA152" s="102">
        <f t="shared" si="63"/>
        <v>0</v>
      </c>
      <c r="AB152" s="5" t="s">
        <v>0</v>
      </c>
      <c r="AC152" s="92"/>
    </row>
    <row r="153" spans="1:29" ht="17.399999999999999" customHeight="1" thickBot="1" x14ac:dyDescent="0.3">
      <c r="A153" s="114"/>
      <c r="B153" s="23"/>
      <c r="C153" s="434" t="s">
        <v>3818</v>
      </c>
      <c r="D153" s="238"/>
      <c r="E153" s="118">
        <v>40845</v>
      </c>
      <c r="F153" s="433">
        <v>6</v>
      </c>
      <c r="G153" s="437" t="s">
        <v>3819</v>
      </c>
      <c r="H153" s="431"/>
      <c r="I153" s="109"/>
      <c r="J153" s="108"/>
      <c r="K153" s="108"/>
      <c r="L153" s="430" t="s">
        <v>1565</v>
      </c>
      <c r="M153" s="429" t="str">
        <f>IF(N153="?","?","")</f>
        <v/>
      </c>
      <c r="N153" s="106" t="str">
        <f>IF(AND(O153="",P153&gt;0),"?",IF(O153="","◄",IF(P153&gt;=1,"►","")))</f>
        <v>◄</v>
      </c>
      <c r="O153" s="25"/>
      <c r="P153" s="24"/>
      <c r="Q153" s="429" t="str">
        <f>IF(R153="?","?","")</f>
        <v/>
      </c>
      <c r="R153" s="106" t="str">
        <f>IF(AND(S153="",T153&gt;0),"?",IF(S153="","◄",IF(T153&gt;=1,"►","")))</f>
        <v>◄</v>
      </c>
      <c r="S153" s="25"/>
      <c r="T153" s="24"/>
      <c r="U153" s="23"/>
      <c r="V153" s="22"/>
      <c r="W153" s="105">
        <f t="shared" si="62"/>
        <v>0</v>
      </c>
      <c r="X153" s="104">
        <f t="shared" si="62"/>
        <v>0</v>
      </c>
      <c r="Y153" s="19"/>
      <c r="Z153" s="103">
        <f t="shared" si="63"/>
        <v>0</v>
      </c>
      <c r="AA153" s="102">
        <f t="shared" si="63"/>
        <v>0</v>
      </c>
      <c r="AB153" s="5" t="s">
        <v>0</v>
      </c>
      <c r="AC153" s="92"/>
    </row>
    <row r="154" spans="1:29" ht="16.8" thickTop="1" thickBot="1" x14ac:dyDescent="0.3">
      <c r="A154" s="365"/>
      <c r="B154" s="14">
        <f>ROWS(B155:B160)-1</f>
        <v>5</v>
      </c>
      <c r="C154" s="95" t="s">
        <v>3820</v>
      </c>
      <c r="D154" s="12"/>
      <c r="E154" s="10"/>
      <c r="F154" s="10"/>
      <c r="G154" s="428"/>
      <c r="H154" s="98" t="s">
        <v>3821</v>
      </c>
      <c r="I154" s="99">
        <v>41020</v>
      </c>
      <c r="J154" s="99"/>
      <c r="K154" s="99"/>
      <c r="L154" s="231">
        <v>41021</v>
      </c>
      <c r="M154" s="97"/>
      <c r="N154" s="239" t="str">
        <f>IF(COUNTIF(M155:M188,"?")&gt;0,"?",IF(AND(O154="◄",P154="►"),"◄►",IF(O154="◄","◄",IF(P154="►","►",""))))</f>
        <v>◄</v>
      </c>
      <c r="O154" s="43" t="str">
        <f>IF(SUM(O155:O160)+1=ROWS(O155:O160)-COUNTIF(O155:O160,"-"),"","◄")</f>
        <v>◄</v>
      </c>
      <c r="P154" s="42" t="str">
        <f>IF(SUM(P155:P160)&gt;0,"►","")</f>
        <v/>
      </c>
      <c r="Q154" s="45"/>
      <c r="R154" s="239" t="str">
        <f>IF(COUNTIF(Q155:Q188,"?")&gt;0,"?",IF(AND(S154="◄",T154="►"),"◄►",IF(S154="◄","◄",IF(T154="►","►",""))))</f>
        <v>◄</v>
      </c>
      <c r="S154" s="43" t="str">
        <f>IF(SUM(S155:S160)+1=ROWS(S155:S160)-COUNTIF(S155:S160,"-"),"","◄")</f>
        <v>◄</v>
      </c>
      <c r="T154" s="42" t="str">
        <f>IF(SUM(T155:T160)&gt;0,"►","")</f>
        <v/>
      </c>
      <c r="U154" s="61">
        <f>ROWS(U155:U160)-1</f>
        <v>5</v>
      </c>
      <c r="V154" s="41">
        <f>SUM(V155:V160)-V160</f>
        <v>0</v>
      </c>
      <c r="W154" s="94" t="s">
        <v>51</v>
      </c>
      <c r="X154" s="93"/>
      <c r="Y154" s="41">
        <f>SUM(Y155:Y160)-Y160</f>
        <v>0</v>
      </c>
      <c r="Z154" s="94" t="s">
        <v>51</v>
      </c>
      <c r="AA154" s="93"/>
      <c r="AB154" s="5" t="s">
        <v>0</v>
      </c>
      <c r="AC154" s="92"/>
    </row>
    <row r="155" spans="1:29" ht="15" customHeight="1" x14ac:dyDescent="0.25">
      <c r="A155" s="114"/>
      <c r="B155" s="23"/>
      <c r="C155" s="113"/>
      <c r="D155" s="238" t="s">
        <v>3822</v>
      </c>
      <c r="E155" s="112">
        <v>41021</v>
      </c>
      <c r="F155" s="433">
        <v>8</v>
      </c>
      <c r="G155" s="436" t="s">
        <v>3823</v>
      </c>
      <c r="H155" s="244"/>
      <c r="I155" s="109"/>
      <c r="J155" s="108"/>
      <c r="K155" s="108"/>
      <c r="L155" s="435"/>
      <c r="M155" s="429" t="str">
        <f>IF(N155="?","?","")</f>
        <v/>
      </c>
      <c r="N155" s="106" t="str">
        <f>IF(AND(O155="",P155&gt;0),"?",IF(O155="","◄",IF(P155&gt;=1,"►","")))</f>
        <v>◄</v>
      </c>
      <c r="O155" s="25"/>
      <c r="P155" s="24"/>
      <c r="Q155" s="429" t="str">
        <f>IF(R155="?","?","")</f>
        <v/>
      </c>
      <c r="R155" s="106" t="str">
        <f>IF(AND(S155="",T155&gt;0),"?",IF(S155="","◄",IF(T155&gt;=1,"►","")))</f>
        <v>◄</v>
      </c>
      <c r="S155" s="25"/>
      <c r="T155" s="24"/>
      <c r="U155" s="23"/>
      <c r="V155" s="22"/>
      <c r="W155" s="105">
        <f t="shared" ref="W155:X157" si="64">(O155*V155)</f>
        <v>0</v>
      </c>
      <c r="X155" s="104">
        <f t="shared" si="64"/>
        <v>0</v>
      </c>
      <c r="Y155" s="19"/>
      <c r="Z155" s="103">
        <f t="shared" ref="Z155:AA157" si="65">(S155*Y155)</f>
        <v>0</v>
      </c>
      <c r="AA155" s="102">
        <f t="shared" si="65"/>
        <v>0</v>
      </c>
      <c r="AB155" s="5" t="s">
        <v>0</v>
      </c>
      <c r="AC155" s="92"/>
    </row>
    <row r="156" spans="1:29" ht="17.399999999999999" customHeight="1" x14ac:dyDescent="0.25">
      <c r="A156" s="114"/>
      <c r="B156" s="23"/>
      <c r="C156" s="434" t="s">
        <v>3824</v>
      </c>
      <c r="D156" s="238"/>
      <c r="E156" s="118">
        <v>41021</v>
      </c>
      <c r="F156" s="433">
        <v>8</v>
      </c>
      <c r="G156" s="437" t="s">
        <v>3823</v>
      </c>
      <c r="H156" s="431"/>
      <c r="I156" s="109"/>
      <c r="J156" s="108"/>
      <c r="K156" s="108"/>
      <c r="L156" s="430" t="s">
        <v>1565</v>
      </c>
      <c r="M156" s="429" t="str">
        <f>IF(N156="?","?","")</f>
        <v/>
      </c>
      <c r="N156" s="106" t="str">
        <f>IF(AND(O156="",P156&gt;0),"?",IF(O156="","◄",IF(P156&gt;=1,"►","")))</f>
        <v>◄</v>
      </c>
      <c r="O156" s="25"/>
      <c r="P156" s="24"/>
      <c r="Q156" s="429" t="str">
        <f>IF(R156="?","?","")</f>
        <v/>
      </c>
      <c r="R156" s="106" t="str">
        <f>IF(AND(S156="",T156&gt;0),"?",IF(S156="","◄",IF(T156&gt;=1,"►","")))</f>
        <v>◄</v>
      </c>
      <c r="S156" s="25"/>
      <c r="T156" s="24"/>
      <c r="U156" s="23"/>
      <c r="V156" s="22"/>
      <c r="W156" s="105">
        <f t="shared" si="64"/>
        <v>0</v>
      </c>
      <c r="X156" s="104">
        <f t="shared" si="64"/>
        <v>0</v>
      </c>
      <c r="Y156" s="19"/>
      <c r="Z156" s="103">
        <f t="shared" si="65"/>
        <v>0</v>
      </c>
      <c r="AA156" s="102">
        <f t="shared" si="65"/>
        <v>0</v>
      </c>
      <c r="AB156" s="5" t="s">
        <v>0</v>
      </c>
      <c r="AC156" s="92"/>
    </row>
    <row r="157" spans="1:29" ht="17.399999999999999" customHeight="1" x14ac:dyDescent="0.25">
      <c r="A157" s="114"/>
      <c r="B157" s="23"/>
      <c r="C157" s="434" t="s">
        <v>1575</v>
      </c>
      <c r="D157" s="238"/>
      <c r="E157" s="118">
        <v>41021</v>
      </c>
      <c r="F157" s="433">
        <v>8</v>
      </c>
      <c r="G157" s="437" t="s">
        <v>3823</v>
      </c>
      <c r="H157" s="431"/>
      <c r="I157" s="109" t="s">
        <v>1562</v>
      </c>
      <c r="J157" s="108"/>
      <c r="K157" s="108"/>
      <c r="L157" s="430" t="s">
        <v>1565</v>
      </c>
      <c r="M157" s="429" t="str">
        <f>IF(N157="?","?","")</f>
        <v/>
      </c>
      <c r="N157" s="106" t="str">
        <f>IF(AND(O157="",P157&gt;0),"?",IF(O157="","◄",IF(P157&gt;=1,"►","")))</f>
        <v>◄</v>
      </c>
      <c r="O157" s="25"/>
      <c r="P157" s="24"/>
      <c r="Q157" s="429" t="str">
        <f>IF(R157="?","?","")</f>
        <v/>
      </c>
      <c r="R157" s="106" t="str">
        <f>IF(AND(S157="",T157&gt;0),"?",IF(S157="","◄",IF(T157&gt;=1,"►","")))</f>
        <v>◄</v>
      </c>
      <c r="S157" s="25"/>
      <c r="T157" s="24"/>
      <c r="U157" s="23"/>
      <c r="V157" s="22"/>
      <c r="W157" s="105">
        <f t="shared" si="64"/>
        <v>0</v>
      </c>
      <c r="X157" s="104">
        <f t="shared" si="64"/>
        <v>0</v>
      </c>
      <c r="Y157" s="19"/>
      <c r="Z157" s="103">
        <f t="shared" si="65"/>
        <v>0</v>
      </c>
      <c r="AA157" s="102">
        <f t="shared" si="65"/>
        <v>0</v>
      </c>
      <c r="AB157" s="5" t="s">
        <v>0</v>
      </c>
      <c r="AC157" s="92"/>
    </row>
    <row r="158" spans="1:29" ht="17.399999999999999" customHeight="1" x14ac:dyDescent="0.25">
      <c r="A158" s="114"/>
      <c r="B158" s="23"/>
      <c r="C158" s="434" t="s">
        <v>1574</v>
      </c>
      <c r="D158" s="238"/>
      <c r="E158" s="118"/>
      <c r="F158" s="433"/>
      <c r="G158" s="437" t="s">
        <v>3823</v>
      </c>
      <c r="H158" s="431"/>
      <c r="I158" s="109"/>
      <c r="J158" s="108"/>
      <c r="K158" s="108"/>
      <c r="L158" s="430"/>
      <c r="M158" s="429"/>
      <c r="N158" s="106"/>
      <c r="O158" s="25"/>
      <c r="P158" s="24"/>
      <c r="Q158" s="429"/>
      <c r="R158" s="106"/>
      <c r="S158" s="25"/>
      <c r="T158" s="24"/>
      <c r="U158" s="23"/>
      <c r="V158" s="22"/>
      <c r="W158" s="105"/>
      <c r="X158" s="104"/>
      <c r="Y158" s="19"/>
      <c r="Z158" s="103"/>
      <c r="AA158" s="102"/>
      <c r="AB158" s="5"/>
      <c r="AC158" s="92"/>
    </row>
    <row r="159" spans="1:29" ht="17.399999999999999" customHeight="1" thickBot="1" x14ac:dyDescent="0.3">
      <c r="A159" s="114"/>
      <c r="B159" s="23"/>
      <c r="C159" s="434" t="s">
        <v>1573</v>
      </c>
      <c r="D159" s="238"/>
      <c r="E159" s="118"/>
      <c r="F159" s="433"/>
      <c r="G159" s="437" t="s">
        <v>3823</v>
      </c>
      <c r="H159" s="431"/>
      <c r="I159" s="109" t="s">
        <v>1562</v>
      </c>
      <c r="J159" s="108"/>
      <c r="K159" s="108"/>
      <c r="L159" s="430"/>
      <c r="M159" s="429"/>
      <c r="N159" s="106"/>
      <c r="O159" s="25"/>
      <c r="P159" s="24"/>
      <c r="Q159" s="429"/>
      <c r="R159" s="106"/>
      <c r="S159" s="25"/>
      <c r="T159" s="24"/>
      <c r="U159" s="23"/>
      <c r="V159" s="22"/>
      <c r="W159" s="105"/>
      <c r="X159" s="104"/>
      <c r="Y159" s="19"/>
      <c r="Z159" s="103"/>
      <c r="AA159" s="102"/>
      <c r="AB159" s="5"/>
      <c r="AC159" s="92"/>
    </row>
    <row r="160" spans="1:29" ht="16.8" customHeight="1" thickTop="1" thickBot="1" x14ac:dyDescent="0.3">
      <c r="A160" s="265">
        <f>SUM(A162:A178)</f>
        <v>0</v>
      </c>
      <c r="B160" s="14">
        <f>ROWS(B161:B166)-1</f>
        <v>5</v>
      </c>
      <c r="C160" s="1007" t="s">
        <v>3825</v>
      </c>
      <c r="D160" s="989"/>
      <c r="E160" s="989"/>
      <c r="F160" s="989"/>
      <c r="G160" s="989"/>
      <c r="H160" s="98" t="s">
        <v>3826</v>
      </c>
      <c r="I160" s="99" t="s">
        <v>1572</v>
      </c>
      <c r="J160" s="99"/>
      <c r="K160" s="99"/>
      <c r="L160" s="231">
        <v>41239</v>
      </c>
      <c r="M160" s="97"/>
      <c r="N160" s="239" t="str">
        <f>IF(COUNTIF(M161:M194,"?")&gt;0,"?",IF(AND(O160="◄",P160="►"),"◄►",IF(O160="◄","◄",IF(P160="►","►",""))))</f>
        <v>◄</v>
      </c>
      <c r="O160" s="43" t="str">
        <f>IF(SUM(O161:O166)+1=ROWS(O161:O166)-COUNTIF(O161:O166,"-"),"","◄")</f>
        <v>◄</v>
      </c>
      <c r="P160" s="42" t="str">
        <f>IF(SUM(P161:P166)&gt;0,"►","")</f>
        <v/>
      </c>
      <c r="Q160" s="45"/>
      <c r="R160" s="239" t="str">
        <f>IF(COUNTIF(Q161:Q194,"?")&gt;0,"?",IF(AND(S160="◄",T160="►"),"◄►",IF(S160="◄","◄",IF(T160="►","►",""))))</f>
        <v>◄</v>
      </c>
      <c r="S160" s="43" t="str">
        <f>IF(SUM(S161:S166)+1=ROWS(S161:S166)-COUNTIF(S161:S166,"-"),"","◄")</f>
        <v>◄</v>
      </c>
      <c r="T160" s="42" t="str">
        <f>IF(SUM(T161:T166)&gt;0,"►","")</f>
        <v/>
      </c>
      <c r="U160" s="61">
        <f>ROWS(U161:U166)-1</f>
        <v>5</v>
      </c>
      <c r="V160" s="41">
        <f>SUM(V161:V166)-V166</f>
        <v>0</v>
      </c>
      <c r="W160" s="94" t="s">
        <v>51</v>
      </c>
      <c r="X160" s="93"/>
      <c r="Y160" s="41">
        <f>SUM(Y161:Y166)-Y166</f>
        <v>0</v>
      </c>
      <c r="Z160" s="94" t="s">
        <v>51</v>
      </c>
      <c r="AA160" s="93"/>
      <c r="AB160" s="5" t="s">
        <v>0</v>
      </c>
      <c r="AC160" s="92"/>
    </row>
    <row r="161" spans="1:29" ht="15" customHeight="1" x14ac:dyDescent="0.25">
      <c r="A161" s="114"/>
      <c r="B161" s="23"/>
      <c r="C161" s="113"/>
      <c r="D161" s="238">
        <v>0</v>
      </c>
      <c r="E161" s="112">
        <v>41239</v>
      </c>
      <c r="F161" s="433">
        <v>7</v>
      </c>
      <c r="G161" s="436">
        <v>0</v>
      </c>
      <c r="H161" s="244"/>
      <c r="I161" s="109"/>
      <c r="J161" s="108"/>
      <c r="K161" s="108"/>
      <c r="L161" s="435"/>
      <c r="M161" s="429" t="str">
        <f>IF(N161="?","?","")</f>
        <v/>
      </c>
      <c r="N161" s="106" t="str">
        <f>IF(AND(O161="",P161&gt;0),"?",IF(O161="","◄",IF(P161&gt;=1,"►","")))</f>
        <v>◄</v>
      </c>
      <c r="O161" s="25"/>
      <c r="P161" s="24"/>
      <c r="Q161" s="429" t="str">
        <f>IF(R161="?","?","")</f>
        <v/>
      </c>
      <c r="R161" s="106" t="str">
        <f>IF(AND(S161="",T161&gt;0),"?",IF(S161="","◄",IF(T161&gt;=1,"►","")))</f>
        <v>◄</v>
      </c>
      <c r="S161" s="25"/>
      <c r="T161" s="24"/>
      <c r="U161" s="23"/>
      <c r="V161" s="22"/>
      <c r="W161" s="105">
        <f t="shared" ref="W161:X165" si="66">(O161*V161)</f>
        <v>0</v>
      </c>
      <c r="X161" s="104">
        <f t="shared" si="66"/>
        <v>0</v>
      </c>
      <c r="Y161" s="19"/>
      <c r="Z161" s="103">
        <f t="shared" ref="Z161:AA165" si="67">(S161*Y161)</f>
        <v>0</v>
      </c>
      <c r="AA161" s="102">
        <f t="shared" si="67"/>
        <v>0</v>
      </c>
      <c r="AB161" s="5" t="s">
        <v>0</v>
      </c>
      <c r="AC161" s="92"/>
    </row>
    <row r="162" spans="1:29" ht="17.399999999999999" customHeight="1" x14ac:dyDescent="0.25">
      <c r="A162" s="114"/>
      <c r="B162" s="23"/>
      <c r="C162" s="434">
        <v>0</v>
      </c>
      <c r="D162" s="238"/>
      <c r="E162" s="118">
        <v>41239</v>
      </c>
      <c r="F162" s="433">
        <v>7</v>
      </c>
      <c r="G162" s="437">
        <v>0</v>
      </c>
      <c r="H162" s="431"/>
      <c r="I162" s="109"/>
      <c r="J162" s="108"/>
      <c r="K162" s="108"/>
      <c r="L162" s="430" t="s">
        <v>1565</v>
      </c>
      <c r="M162" s="429" t="str">
        <f>IF(N162="?","?","")</f>
        <v/>
      </c>
      <c r="N162" s="106" t="str">
        <f>IF(AND(O162="",P162&gt;0),"?",IF(O162="","◄",IF(P162&gt;=1,"►","")))</f>
        <v>◄</v>
      </c>
      <c r="O162" s="25"/>
      <c r="P162" s="24"/>
      <c r="Q162" s="429" t="str">
        <f>IF(R162="?","?","")</f>
        <v/>
      </c>
      <c r="R162" s="106" t="str">
        <f>IF(AND(S162="",T162&gt;0),"?",IF(S162="","◄",IF(T162&gt;=1,"►","")))</f>
        <v>◄</v>
      </c>
      <c r="S162" s="25"/>
      <c r="T162" s="24"/>
      <c r="U162" s="23"/>
      <c r="V162" s="22"/>
      <c r="W162" s="105">
        <f t="shared" si="66"/>
        <v>0</v>
      </c>
      <c r="X162" s="104">
        <f t="shared" si="66"/>
        <v>0</v>
      </c>
      <c r="Y162" s="19"/>
      <c r="Z162" s="103">
        <f t="shared" si="67"/>
        <v>0</v>
      </c>
      <c r="AA162" s="102">
        <f t="shared" si="67"/>
        <v>0</v>
      </c>
      <c r="AB162" s="5" t="s">
        <v>0</v>
      </c>
      <c r="AC162" s="92"/>
    </row>
    <row r="163" spans="1:29" ht="17.399999999999999" customHeight="1" x14ac:dyDescent="0.25">
      <c r="A163" s="114"/>
      <c r="B163" s="23"/>
      <c r="C163" s="434" t="s">
        <v>1571</v>
      </c>
      <c r="D163" s="238"/>
      <c r="E163" s="118">
        <v>41239</v>
      </c>
      <c r="F163" s="433">
        <v>7</v>
      </c>
      <c r="G163" s="437" t="s">
        <v>1568</v>
      </c>
      <c r="H163" s="431"/>
      <c r="I163" s="109" t="s">
        <v>1562</v>
      </c>
      <c r="J163" s="108"/>
      <c r="K163" s="108"/>
      <c r="L163" s="430" t="s">
        <v>1565</v>
      </c>
      <c r="M163" s="429" t="str">
        <f>IF(N163="?","?","")</f>
        <v/>
      </c>
      <c r="N163" s="106" t="str">
        <f>IF(AND(O163="",P163&gt;0),"?",IF(O163="","◄",IF(P163&gt;=1,"►","")))</f>
        <v>◄</v>
      </c>
      <c r="O163" s="25"/>
      <c r="P163" s="24"/>
      <c r="Q163" s="429" t="str">
        <f>IF(R163="?","?","")</f>
        <v/>
      </c>
      <c r="R163" s="106" t="str">
        <f>IF(AND(S163="",T163&gt;0),"?",IF(S163="","◄",IF(T163&gt;=1,"►","")))</f>
        <v>◄</v>
      </c>
      <c r="S163" s="25"/>
      <c r="T163" s="24"/>
      <c r="U163" s="23"/>
      <c r="V163" s="22"/>
      <c r="W163" s="105">
        <f t="shared" si="66"/>
        <v>0</v>
      </c>
      <c r="X163" s="104">
        <f t="shared" si="66"/>
        <v>0</v>
      </c>
      <c r="Y163" s="19"/>
      <c r="Z163" s="103">
        <f t="shared" si="67"/>
        <v>0</v>
      </c>
      <c r="AA163" s="102">
        <f t="shared" si="67"/>
        <v>0</v>
      </c>
      <c r="AB163" s="5" t="s">
        <v>0</v>
      </c>
      <c r="AC163" s="92"/>
    </row>
    <row r="164" spans="1:29" ht="17.399999999999999" customHeight="1" x14ac:dyDescent="0.25">
      <c r="A164" s="114"/>
      <c r="B164" s="23"/>
      <c r="C164" s="434" t="s">
        <v>1570</v>
      </c>
      <c r="D164" s="238"/>
      <c r="E164" s="118"/>
      <c r="F164" s="433"/>
      <c r="G164" s="437" t="s">
        <v>1568</v>
      </c>
      <c r="H164" s="431"/>
      <c r="I164" s="109"/>
      <c r="J164" s="108"/>
      <c r="K164" s="108"/>
      <c r="L164" s="430"/>
      <c r="M164" s="429" t="str">
        <f>IF(N164="?","?","")</f>
        <v/>
      </c>
      <c r="N164" s="106" t="str">
        <f>IF(AND(O164="",P164&gt;0),"?",IF(O164="","◄",IF(P164&gt;=1,"►","")))</f>
        <v>◄</v>
      </c>
      <c r="O164" s="25"/>
      <c r="P164" s="24"/>
      <c r="Q164" s="429" t="str">
        <f>IF(R164="?","?","")</f>
        <v/>
      </c>
      <c r="R164" s="106" t="str">
        <f>IF(AND(S164="",T164&gt;0),"?",IF(S164="","◄",IF(T164&gt;=1,"►","")))</f>
        <v>◄</v>
      </c>
      <c r="S164" s="25"/>
      <c r="T164" s="24"/>
      <c r="U164" s="23"/>
      <c r="V164" s="22"/>
      <c r="W164" s="105">
        <f t="shared" si="66"/>
        <v>0</v>
      </c>
      <c r="X164" s="104">
        <f t="shared" si="66"/>
        <v>0</v>
      </c>
      <c r="Y164" s="19"/>
      <c r="Z164" s="103">
        <f t="shared" si="67"/>
        <v>0</v>
      </c>
      <c r="AA164" s="102">
        <f t="shared" si="67"/>
        <v>0</v>
      </c>
      <c r="AB164" s="5" t="s">
        <v>0</v>
      </c>
      <c r="AC164" s="92"/>
    </row>
    <row r="165" spans="1:29" ht="17.399999999999999" customHeight="1" thickBot="1" x14ac:dyDescent="0.3">
      <c r="A165" s="114"/>
      <c r="B165" s="23"/>
      <c r="C165" s="434" t="s">
        <v>1569</v>
      </c>
      <c r="D165" s="238"/>
      <c r="E165" s="118"/>
      <c r="F165" s="433"/>
      <c r="G165" s="437" t="s">
        <v>1568</v>
      </c>
      <c r="H165" s="431"/>
      <c r="I165" s="109" t="s">
        <v>1562</v>
      </c>
      <c r="J165" s="108"/>
      <c r="K165" s="108"/>
      <c r="L165" s="430"/>
      <c r="M165" s="429" t="str">
        <f>IF(N165="?","?","")</f>
        <v/>
      </c>
      <c r="N165" s="106" t="str">
        <f>IF(AND(O165="",P165&gt;0),"?",IF(O165="","◄",IF(P165&gt;=1,"►","")))</f>
        <v>◄</v>
      </c>
      <c r="O165" s="25"/>
      <c r="P165" s="24"/>
      <c r="Q165" s="429" t="str">
        <f>IF(R165="?","?","")</f>
        <v/>
      </c>
      <c r="R165" s="106" t="str">
        <f>IF(AND(S165="",T165&gt;0),"?",IF(S165="","◄",IF(T165&gt;=1,"►","")))</f>
        <v>◄</v>
      </c>
      <c r="S165" s="25"/>
      <c r="T165" s="24"/>
      <c r="U165" s="23"/>
      <c r="V165" s="22"/>
      <c r="W165" s="105">
        <f t="shared" si="66"/>
        <v>0</v>
      </c>
      <c r="X165" s="104">
        <f t="shared" si="66"/>
        <v>0</v>
      </c>
      <c r="Y165" s="19"/>
      <c r="Z165" s="103">
        <f t="shared" si="67"/>
        <v>0</v>
      </c>
      <c r="AA165" s="102">
        <f t="shared" si="67"/>
        <v>0</v>
      </c>
      <c r="AB165" s="5" t="s">
        <v>0</v>
      </c>
      <c r="AC165" s="92"/>
    </row>
    <row r="166" spans="1:29" ht="16.8" thickTop="1" thickBot="1" x14ac:dyDescent="0.3">
      <c r="A166" s="365"/>
      <c r="B166" s="14">
        <f>ROWS(B167:B172)-1</f>
        <v>5</v>
      </c>
      <c r="C166" s="95" t="s">
        <v>3827</v>
      </c>
      <c r="D166" s="12"/>
      <c r="E166" s="10"/>
      <c r="F166" s="10"/>
      <c r="G166" s="428"/>
      <c r="H166" s="98" t="s">
        <v>3828</v>
      </c>
      <c r="I166" s="99" t="s">
        <v>1567</v>
      </c>
      <c r="J166" s="99"/>
      <c r="K166" s="99"/>
      <c r="L166" s="231">
        <v>41547</v>
      </c>
      <c r="M166" s="97"/>
      <c r="N166" s="239" t="str">
        <f>IF(COUNTIF(M167:M200,"?")&gt;0,"?",IF(AND(O166="◄",P166="►"),"◄►",IF(O166="◄","◄",IF(P166="►","►",""))))</f>
        <v>◄</v>
      </c>
      <c r="O166" s="43" t="str">
        <f>IF(SUM(O167:O172)+1=ROWS(O167:O172)-COUNTIF(O167:O172,"-"),"","◄")</f>
        <v>◄</v>
      </c>
      <c r="P166" s="42" t="str">
        <f>IF(SUM(P167:P172)&gt;0,"►","")</f>
        <v/>
      </c>
      <c r="Q166" s="45"/>
      <c r="R166" s="239" t="str">
        <f>IF(COUNTIF(Q167:Q200,"?")&gt;0,"?",IF(AND(S166="◄",T166="►"),"◄►",IF(S166="◄","◄",IF(T166="►","►",""))))</f>
        <v>◄</v>
      </c>
      <c r="S166" s="43" t="str">
        <f>IF(SUM(S167:S172)+1=ROWS(S167:S172)-COUNTIF(S167:S172,"-"),"","◄")</f>
        <v>◄</v>
      </c>
      <c r="T166" s="42" t="str">
        <f>IF(SUM(T167:T172)&gt;0,"►","")</f>
        <v/>
      </c>
      <c r="U166" s="61">
        <f>ROWS(U167:U172)-1</f>
        <v>5</v>
      </c>
      <c r="V166" s="41">
        <f>SUM(V167:V172)-V172</f>
        <v>0</v>
      </c>
      <c r="W166" s="94" t="s">
        <v>51</v>
      </c>
      <c r="X166" s="93"/>
      <c r="Y166" s="41">
        <f>SUM(Y167:Y172)-Y172</f>
        <v>0</v>
      </c>
      <c r="Z166" s="94" t="s">
        <v>51</v>
      </c>
      <c r="AA166" s="93"/>
      <c r="AB166" s="5" t="s">
        <v>0</v>
      </c>
      <c r="AC166" s="92"/>
    </row>
    <row r="167" spans="1:29" ht="15" customHeight="1" x14ac:dyDescent="0.25">
      <c r="A167" s="114"/>
      <c r="B167" s="23"/>
      <c r="C167" s="113"/>
      <c r="D167" s="238" t="s">
        <v>3829</v>
      </c>
      <c r="E167" s="112">
        <v>41547</v>
      </c>
      <c r="F167" s="433">
        <v>7</v>
      </c>
      <c r="G167" s="436" t="s">
        <v>3830</v>
      </c>
      <c r="H167" s="244"/>
      <c r="I167" s="109"/>
      <c r="J167" s="108"/>
      <c r="K167" s="108"/>
      <c r="L167" s="435"/>
      <c r="M167" s="429" t="str">
        <f>IF(N167="?","?","")</f>
        <v/>
      </c>
      <c r="N167" s="106" t="str">
        <f>IF(AND(O167="",P167&gt;0),"?",IF(O167="","◄",IF(P167&gt;=1,"►","")))</f>
        <v>◄</v>
      </c>
      <c r="O167" s="25"/>
      <c r="P167" s="24"/>
      <c r="Q167" s="429" t="str">
        <f>IF(R167="?","?","")</f>
        <v/>
      </c>
      <c r="R167" s="106" t="str">
        <f>IF(AND(S167="",T167&gt;0),"?",IF(S167="","◄",IF(T167&gt;=1,"►","")))</f>
        <v>◄</v>
      </c>
      <c r="S167" s="25"/>
      <c r="T167" s="24"/>
      <c r="U167" s="23"/>
      <c r="V167" s="22"/>
      <c r="W167" s="105">
        <f t="shared" ref="W167:X171" si="68">(O167*V167)</f>
        <v>0</v>
      </c>
      <c r="X167" s="104">
        <f t="shared" si="68"/>
        <v>0</v>
      </c>
      <c r="Y167" s="19"/>
      <c r="Z167" s="103">
        <f t="shared" ref="Z167:AA171" si="69">(S167*Y167)</f>
        <v>0</v>
      </c>
      <c r="AA167" s="102">
        <f t="shared" si="69"/>
        <v>0</v>
      </c>
      <c r="AB167" s="5" t="s">
        <v>0</v>
      </c>
      <c r="AC167" s="92"/>
    </row>
    <row r="168" spans="1:29" ht="17.399999999999999" customHeight="1" x14ac:dyDescent="0.25">
      <c r="A168" s="114"/>
      <c r="B168" s="23"/>
      <c r="C168" s="434" t="s">
        <v>3831</v>
      </c>
      <c r="D168" s="238"/>
      <c r="E168" s="118">
        <v>41547</v>
      </c>
      <c r="F168" s="433">
        <v>7</v>
      </c>
      <c r="G168" s="432" t="s">
        <v>3830</v>
      </c>
      <c r="H168" s="431"/>
      <c r="I168" s="109"/>
      <c r="J168" s="108"/>
      <c r="K168" s="108"/>
      <c r="L168" s="430" t="s">
        <v>1565</v>
      </c>
      <c r="M168" s="429" t="str">
        <f>IF(N168="?","?","")</f>
        <v/>
      </c>
      <c r="N168" s="106" t="str">
        <f>IF(AND(O168="",P168&gt;0),"?",IF(O168="","◄",IF(P168&gt;=1,"►","")))</f>
        <v>◄</v>
      </c>
      <c r="O168" s="25"/>
      <c r="P168" s="24"/>
      <c r="Q168" s="429" t="str">
        <f>IF(R168="?","?","")</f>
        <v/>
      </c>
      <c r="R168" s="106" t="str">
        <f>IF(AND(S168="",T168&gt;0),"?",IF(S168="","◄",IF(T168&gt;=1,"►","")))</f>
        <v>◄</v>
      </c>
      <c r="S168" s="25"/>
      <c r="T168" s="24"/>
      <c r="U168" s="23"/>
      <c r="V168" s="22"/>
      <c r="W168" s="105">
        <f t="shared" si="68"/>
        <v>0</v>
      </c>
      <c r="X168" s="104">
        <f t="shared" si="68"/>
        <v>0</v>
      </c>
      <c r="Y168" s="19"/>
      <c r="Z168" s="103">
        <f t="shared" si="69"/>
        <v>0</v>
      </c>
      <c r="AA168" s="102">
        <f t="shared" si="69"/>
        <v>0</v>
      </c>
      <c r="AB168" s="5" t="s">
        <v>0</v>
      </c>
      <c r="AC168" s="92"/>
    </row>
    <row r="169" spans="1:29" ht="17.399999999999999" customHeight="1" x14ac:dyDescent="0.25">
      <c r="A169" s="114"/>
      <c r="B169" s="23"/>
      <c r="C169" s="434" t="s">
        <v>1566</v>
      </c>
      <c r="D169" s="238"/>
      <c r="E169" s="118">
        <v>41547</v>
      </c>
      <c r="F169" s="433">
        <v>7</v>
      </c>
      <c r="G169" s="432" t="s">
        <v>3830</v>
      </c>
      <c r="H169" s="431"/>
      <c r="I169" s="109" t="s">
        <v>1562</v>
      </c>
      <c r="J169" s="108"/>
      <c r="K169" s="108"/>
      <c r="L169" s="430" t="s">
        <v>1565</v>
      </c>
      <c r="M169" s="429" t="str">
        <f>IF(N169="?","?","")</f>
        <v/>
      </c>
      <c r="N169" s="106" t="str">
        <f>IF(AND(O169="",P169&gt;0),"?",IF(O169="","◄",IF(P169&gt;=1,"►","")))</f>
        <v>◄</v>
      </c>
      <c r="O169" s="25"/>
      <c r="P169" s="24"/>
      <c r="Q169" s="429" t="str">
        <f>IF(R169="?","?","")</f>
        <v/>
      </c>
      <c r="R169" s="106" t="str">
        <f>IF(AND(S169="",T169&gt;0),"?",IF(S169="","◄",IF(T169&gt;=1,"►","")))</f>
        <v>◄</v>
      </c>
      <c r="S169" s="25"/>
      <c r="T169" s="24"/>
      <c r="U169" s="23"/>
      <c r="V169" s="22"/>
      <c r="W169" s="105">
        <f t="shared" si="68"/>
        <v>0</v>
      </c>
      <c r="X169" s="104">
        <f t="shared" si="68"/>
        <v>0</v>
      </c>
      <c r="Y169" s="19"/>
      <c r="Z169" s="103">
        <f t="shared" si="69"/>
        <v>0</v>
      </c>
      <c r="AA169" s="102">
        <f t="shared" si="69"/>
        <v>0</v>
      </c>
      <c r="AB169" s="5" t="s">
        <v>0</v>
      </c>
      <c r="AC169" s="92"/>
    </row>
    <row r="170" spans="1:29" ht="17.399999999999999" customHeight="1" x14ac:dyDescent="0.25">
      <c r="A170" s="114"/>
      <c r="B170" s="23"/>
      <c r="C170" s="434" t="s">
        <v>1564</v>
      </c>
      <c r="D170" s="238"/>
      <c r="E170" s="118"/>
      <c r="F170" s="433"/>
      <c r="G170" s="432" t="s">
        <v>3830</v>
      </c>
      <c r="H170" s="431"/>
      <c r="I170" s="109"/>
      <c r="J170" s="108"/>
      <c r="K170" s="108"/>
      <c r="L170" s="430"/>
      <c r="M170" s="429" t="str">
        <f>IF(N170="?","?","")</f>
        <v/>
      </c>
      <c r="N170" s="106" t="str">
        <f>IF(AND(O170="",P170&gt;0),"?",IF(O170="","◄",IF(P170&gt;=1,"►","")))</f>
        <v>◄</v>
      </c>
      <c r="O170" s="25"/>
      <c r="P170" s="24"/>
      <c r="Q170" s="429" t="str">
        <f>IF(R170="?","?","")</f>
        <v/>
      </c>
      <c r="R170" s="106" t="str">
        <f>IF(AND(S170="",T170&gt;0),"?",IF(S170="","◄",IF(T170&gt;=1,"►","")))</f>
        <v>◄</v>
      </c>
      <c r="S170" s="25"/>
      <c r="T170" s="24"/>
      <c r="U170" s="23"/>
      <c r="V170" s="22"/>
      <c r="W170" s="105">
        <f t="shared" si="68"/>
        <v>0</v>
      </c>
      <c r="X170" s="104">
        <f t="shared" si="68"/>
        <v>0</v>
      </c>
      <c r="Y170" s="19"/>
      <c r="Z170" s="103">
        <f t="shared" si="69"/>
        <v>0</v>
      </c>
      <c r="AA170" s="102">
        <f t="shared" si="69"/>
        <v>0</v>
      </c>
      <c r="AB170" s="5" t="s">
        <v>0</v>
      </c>
      <c r="AC170" s="92"/>
    </row>
    <row r="171" spans="1:29" ht="17.399999999999999" customHeight="1" thickBot="1" x14ac:dyDescent="0.3">
      <c r="A171" s="114"/>
      <c r="B171" s="23"/>
      <c r="C171" s="434" t="s">
        <v>1563</v>
      </c>
      <c r="D171" s="238"/>
      <c r="E171" s="118"/>
      <c r="F171" s="433"/>
      <c r="G171" s="432" t="s">
        <v>3830</v>
      </c>
      <c r="H171" s="431"/>
      <c r="I171" s="109" t="s">
        <v>1562</v>
      </c>
      <c r="J171" s="108"/>
      <c r="K171" s="108"/>
      <c r="L171" s="430"/>
      <c r="M171" s="429" t="str">
        <f>IF(N171="?","?","")</f>
        <v/>
      </c>
      <c r="N171" s="106" t="str">
        <f>IF(AND(O171="",P171&gt;0),"?",IF(O171="","◄",IF(P171&gt;=1,"►","")))</f>
        <v>◄</v>
      </c>
      <c r="O171" s="25"/>
      <c r="P171" s="24"/>
      <c r="Q171" s="429" t="str">
        <f>IF(R171="?","?","")</f>
        <v/>
      </c>
      <c r="R171" s="106" t="str">
        <f>IF(AND(S171="",T171&gt;0),"?",IF(S171="","◄",IF(T171&gt;=1,"►","")))</f>
        <v>◄</v>
      </c>
      <c r="S171" s="25"/>
      <c r="T171" s="24"/>
      <c r="U171" s="23"/>
      <c r="V171" s="22"/>
      <c r="W171" s="105">
        <f t="shared" si="68"/>
        <v>0</v>
      </c>
      <c r="X171" s="104">
        <f t="shared" si="68"/>
        <v>0</v>
      </c>
      <c r="Y171" s="19"/>
      <c r="Z171" s="103">
        <f t="shared" si="69"/>
        <v>0</v>
      </c>
      <c r="AA171" s="102">
        <f t="shared" si="69"/>
        <v>0</v>
      </c>
      <c r="AB171" s="5" t="s">
        <v>0</v>
      </c>
      <c r="AC171" s="92"/>
    </row>
    <row r="172" spans="1:29" ht="16.8" thickTop="1" thickBot="1" x14ac:dyDescent="0.35">
      <c r="A172" s="14"/>
      <c r="B172" s="14"/>
      <c r="C172" s="14"/>
      <c r="D172" s="12"/>
      <c r="E172" s="10"/>
      <c r="F172" s="10"/>
      <c r="G172" s="428"/>
      <c r="H172" s="98">
        <v>0</v>
      </c>
      <c r="I172" s="99"/>
      <c r="J172" s="99"/>
      <c r="K172" s="99"/>
      <c r="L172" s="427"/>
      <c r="M172" s="97"/>
      <c r="N172" s="239"/>
      <c r="O172" s="43"/>
      <c r="P172" s="42"/>
      <c r="Q172" s="45"/>
      <c r="R172" s="239"/>
      <c r="S172" s="43"/>
      <c r="T172" s="42"/>
      <c r="U172" s="61"/>
      <c r="V172" s="41"/>
      <c r="W172" s="94"/>
      <c r="X172" s="93"/>
      <c r="Y172" s="41"/>
      <c r="Z172" s="94"/>
      <c r="AA172" s="93"/>
      <c r="AB172" s="5"/>
      <c r="AC172" s="92"/>
    </row>
  </sheetData>
  <sheetProtection sheet="1" objects="1" scenarios="1"/>
  <autoFilter ref="B1:AB172" xr:uid="{6C1748B7-AE1A-48C0-A28A-764301F5A510}"/>
  <mergeCells count="48">
    <mergeCell ref="C127:G127"/>
    <mergeCell ref="C160:G160"/>
    <mergeCell ref="G80:H80"/>
    <mergeCell ref="C27:G27"/>
    <mergeCell ref="C50:G50"/>
    <mergeCell ref="C63:G63"/>
    <mergeCell ref="C68:G68"/>
    <mergeCell ref="C106:G106"/>
    <mergeCell ref="C115:G115"/>
    <mergeCell ref="C90:G90"/>
    <mergeCell ref="G89:H89"/>
    <mergeCell ref="G87:H87"/>
    <mergeCell ref="A5:A7"/>
    <mergeCell ref="J5:L5"/>
    <mergeCell ref="O6:O7"/>
    <mergeCell ref="B2:B6"/>
    <mergeCell ref="C2:H2"/>
    <mergeCell ref="I2:L2"/>
    <mergeCell ref="I3:L3"/>
    <mergeCell ref="I4:J4"/>
    <mergeCell ref="K4:L4"/>
    <mergeCell ref="AB7:AB11"/>
    <mergeCell ref="C73:G73"/>
    <mergeCell ref="C81:G81"/>
    <mergeCell ref="G5:H5"/>
    <mergeCell ref="N4:N6"/>
    <mergeCell ref="O4:P4"/>
    <mergeCell ref="C6:G6"/>
    <mergeCell ref="AB2:AB6"/>
    <mergeCell ref="O3:P3"/>
    <mergeCell ref="S3:T3"/>
    <mergeCell ref="I28:L29"/>
    <mergeCell ref="V3:X3"/>
    <mergeCell ref="Y3:AA3"/>
    <mergeCell ref="O2:T2"/>
    <mergeCell ref="U2:U6"/>
    <mergeCell ref="V2:AA2"/>
    <mergeCell ref="S4:T4"/>
    <mergeCell ref="P6:P7"/>
    <mergeCell ref="R4:R7"/>
    <mergeCell ref="W6:X6"/>
    <mergeCell ref="Z6:AA6"/>
    <mergeCell ref="V4:X4"/>
    <mergeCell ref="Y4:AA4"/>
    <mergeCell ref="S6:S7"/>
    <mergeCell ref="T6:T7"/>
    <mergeCell ref="W7:X7"/>
    <mergeCell ref="Z7:AA7"/>
  </mergeCells>
  <conditionalFormatting sqref="N7:N8">
    <cfRule type="cellIs" dxfId="392" priority="1" operator="equal">
      <formula>"◄"</formula>
    </cfRule>
    <cfRule type="cellIs" dxfId="391" priority="2" operator="equal">
      <formula>"•"</formula>
    </cfRule>
    <cfRule type="cellIs" priority="3" operator="equal">
      <formula>"◄"</formula>
    </cfRule>
    <cfRule type="cellIs" dxfId="390" priority="4" operator="equal">
      <formula>"►"</formula>
    </cfRule>
  </conditionalFormatting>
  <conditionalFormatting sqref="N11 N15 N19 N30 N36 N50 N55">
    <cfRule type="cellIs" dxfId="389" priority="197" operator="equal">
      <formula>"◄"</formula>
    </cfRule>
    <cfRule type="cellIs" dxfId="388" priority="198" operator="equal">
      <formula>"•"</formula>
    </cfRule>
    <cfRule type="cellIs" dxfId="387" priority="200" operator="equal">
      <formula>"►"</formula>
    </cfRule>
    <cfRule type="cellIs" priority="199" operator="equal">
      <formula>"◄"</formula>
    </cfRule>
  </conditionalFormatting>
  <conditionalFormatting sqref="N24">
    <cfRule type="cellIs" dxfId="386" priority="20" operator="equal">
      <formula>"►"</formula>
    </cfRule>
    <cfRule type="cellIs" dxfId="385" priority="17" operator="equal">
      <formula>"◄"</formula>
    </cfRule>
    <cfRule type="cellIs" dxfId="384" priority="18" operator="equal">
      <formula>"•"</formula>
    </cfRule>
    <cfRule type="cellIs" priority="19" operator="equal">
      <formula>"◄"</formula>
    </cfRule>
  </conditionalFormatting>
  <conditionalFormatting sqref="N27">
    <cfRule type="cellIs" priority="11" operator="equal">
      <formula>"◄"</formula>
    </cfRule>
    <cfRule type="cellIs" dxfId="383" priority="9" operator="equal">
      <formula>"◄"</formula>
    </cfRule>
    <cfRule type="cellIs" dxfId="382" priority="10" operator="equal">
      <formula>"•"</formula>
    </cfRule>
    <cfRule type="cellIs" dxfId="381" priority="12" operator="equal">
      <formula>"►"</formula>
    </cfRule>
  </conditionalFormatting>
  <conditionalFormatting sqref="N59">
    <cfRule type="cellIs" priority="187" operator="equal">
      <formula>"◄"</formula>
    </cfRule>
    <cfRule type="cellIs" dxfId="380" priority="186" operator="equal">
      <formula>"•"</formula>
    </cfRule>
    <cfRule type="cellIs" dxfId="379" priority="185" operator="equal">
      <formula>"◄"</formula>
    </cfRule>
    <cfRule type="cellIs" dxfId="378" priority="188" operator="equal">
      <formula>"►"</formula>
    </cfRule>
  </conditionalFormatting>
  <conditionalFormatting sqref="N63">
    <cfRule type="cellIs" priority="179" operator="equal">
      <formula>"◄"</formula>
    </cfRule>
    <cfRule type="cellIs" dxfId="377" priority="178" operator="equal">
      <formula>"•"</formula>
    </cfRule>
    <cfRule type="cellIs" dxfId="376" priority="177" operator="equal">
      <formula>"◄"</formula>
    </cfRule>
    <cfRule type="cellIs" dxfId="375" priority="180" operator="equal">
      <formula>"►"</formula>
    </cfRule>
  </conditionalFormatting>
  <conditionalFormatting sqref="N68">
    <cfRule type="cellIs" dxfId="374" priority="169" operator="equal">
      <formula>"◄"</formula>
    </cfRule>
    <cfRule type="cellIs" priority="171" operator="equal">
      <formula>"◄"</formula>
    </cfRule>
    <cfRule type="cellIs" dxfId="373" priority="170" operator="equal">
      <formula>"•"</formula>
    </cfRule>
    <cfRule type="cellIs" dxfId="372" priority="172" operator="equal">
      <formula>"►"</formula>
    </cfRule>
  </conditionalFormatting>
  <conditionalFormatting sqref="N73">
    <cfRule type="cellIs" dxfId="371" priority="164" operator="equal">
      <formula>"►"</formula>
    </cfRule>
    <cfRule type="cellIs" priority="163" operator="equal">
      <formula>"◄"</formula>
    </cfRule>
    <cfRule type="cellIs" dxfId="370" priority="162" operator="equal">
      <formula>"•"</formula>
    </cfRule>
    <cfRule type="cellIs" dxfId="369" priority="161" operator="equal">
      <formula>"◄"</formula>
    </cfRule>
  </conditionalFormatting>
  <conditionalFormatting sqref="N81">
    <cfRule type="cellIs" dxfId="368" priority="154" operator="equal">
      <formula>"•"</formula>
    </cfRule>
    <cfRule type="cellIs" dxfId="367" priority="156" operator="equal">
      <formula>"►"</formula>
    </cfRule>
    <cfRule type="cellIs" dxfId="366" priority="153" operator="equal">
      <formula>"◄"</formula>
    </cfRule>
    <cfRule type="cellIs" priority="155" operator="equal">
      <formula>"◄"</formula>
    </cfRule>
  </conditionalFormatting>
  <conditionalFormatting sqref="N86">
    <cfRule type="cellIs" dxfId="365" priority="121" operator="equal">
      <formula>"◄"</formula>
    </cfRule>
    <cfRule type="cellIs" priority="123" operator="equal">
      <formula>"◄"</formula>
    </cfRule>
    <cfRule type="cellIs" dxfId="364" priority="124" operator="equal">
      <formula>"►"</formula>
    </cfRule>
    <cfRule type="cellIs" dxfId="363" priority="122" operator="equal">
      <formula>"•"</formula>
    </cfRule>
  </conditionalFormatting>
  <conditionalFormatting sqref="N88">
    <cfRule type="cellIs" dxfId="362" priority="148" operator="equal">
      <formula>"►"</formula>
    </cfRule>
    <cfRule type="cellIs" priority="147" operator="equal">
      <formula>"◄"</formula>
    </cfRule>
    <cfRule type="cellIs" dxfId="361" priority="146" operator="equal">
      <formula>"•"</formula>
    </cfRule>
    <cfRule type="cellIs" dxfId="360" priority="145" operator="equal">
      <formula>"◄"</formula>
    </cfRule>
  </conditionalFormatting>
  <conditionalFormatting sqref="N90">
    <cfRule type="cellIs" dxfId="359" priority="140" operator="equal">
      <formula>"►"</formula>
    </cfRule>
    <cfRule type="cellIs" priority="139" operator="equal">
      <formula>"◄"</formula>
    </cfRule>
    <cfRule type="cellIs" dxfId="358" priority="138" operator="equal">
      <formula>"•"</formula>
    </cfRule>
    <cfRule type="cellIs" dxfId="357" priority="137" operator="equal">
      <formula>"◄"</formula>
    </cfRule>
  </conditionalFormatting>
  <conditionalFormatting sqref="N96">
    <cfRule type="cellIs" dxfId="356" priority="132" operator="equal">
      <formula>"►"</formula>
    </cfRule>
    <cfRule type="cellIs" priority="131" operator="equal">
      <formula>"◄"</formula>
    </cfRule>
    <cfRule type="cellIs" dxfId="355" priority="130" operator="equal">
      <formula>"•"</formula>
    </cfRule>
    <cfRule type="cellIs" dxfId="354" priority="129" operator="equal">
      <formula>"◄"</formula>
    </cfRule>
  </conditionalFormatting>
  <conditionalFormatting sqref="N100">
    <cfRule type="cellIs" dxfId="353" priority="113" operator="equal">
      <formula>"◄"</formula>
    </cfRule>
    <cfRule type="cellIs" dxfId="352" priority="114" operator="equal">
      <formula>"•"</formula>
    </cfRule>
    <cfRule type="cellIs" priority="115" operator="equal">
      <formula>"◄"</formula>
    </cfRule>
    <cfRule type="cellIs" dxfId="351" priority="116" operator="equal">
      <formula>"►"</formula>
    </cfRule>
  </conditionalFormatting>
  <conditionalFormatting sqref="N106">
    <cfRule type="cellIs" dxfId="350" priority="108" operator="equal">
      <formula>"►"</formula>
    </cfRule>
    <cfRule type="cellIs" priority="107" operator="equal">
      <formula>"◄"</formula>
    </cfRule>
    <cfRule type="cellIs" dxfId="349" priority="105" operator="equal">
      <formula>"◄"</formula>
    </cfRule>
    <cfRule type="cellIs" dxfId="348" priority="106" operator="equal">
      <formula>"•"</formula>
    </cfRule>
  </conditionalFormatting>
  <conditionalFormatting sqref="N115">
    <cfRule type="cellIs" dxfId="347" priority="100" operator="equal">
      <formula>"►"</formula>
    </cfRule>
    <cfRule type="cellIs" priority="99" operator="equal">
      <formula>"◄"</formula>
    </cfRule>
    <cfRule type="cellIs" dxfId="346" priority="98" operator="equal">
      <formula>"•"</formula>
    </cfRule>
    <cfRule type="cellIs" dxfId="345" priority="97" operator="equal">
      <formula>"◄"</formula>
    </cfRule>
  </conditionalFormatting>
  <conditionalFormatting sqref="N118">
    <cfRule type="cellIs" dxfId="344" priority="92" operator="equal">
      <formula>"►"</formula>
    </cfRule>
    <cfRule type="cellIs" priority="91" operator="equal">
      <formula>"◄"</formula>
    </cfRule>
    <cfRule type="cellIs" dxfId="343" priority="89" operator="equal">
      <formula>"◄"</formula>
    </cfRule>
    <cfRule type="cellIs" dxfId="342" priority="90" operator="equal">
      <formula>"•"</formula>
    </cfRule>
  </conditionalFormatting>
  <conditionalFormatting sqref="N127">
    <cfRule type="cellIs" priority="83" operator="equal">
      <formula>"◄"</formula>
    </cfRule>
    <cfRule type="cellIs" dxfId="341" priority="84" operator="equal">
      <formula>"►"</formula>
    </cfRule>
    <cfRule type="cellIs" dxfId="340" priority="82" operator="equal">
      <formula>"•"</formula>
    </cfRule>
    <cfRule type="cellIs" dxfId="339" priority="81" operator="equal">
      <formula>"◄"</formula>
    </cfRule>
  </conditionalFormatting>
  <conditionalFormatting sqref="N133">
    <cfRule type="cellIs" dxfId="338" priority="73" operator="equal">
      <formula>"◄"</formula>
    </cfRule>
    <cfRule type="cellIs" dxfId="337" priority="74" operator="equal">
      <formula>"•"</formula>
    </cfRule>
    <cfRule type="cellIs" priority="75" operator="equal">
      <formula>"◄"</formula>
    </cfRule>
    <cfRule type="cellIs" dxfId="336" priority="76" operator="equal">
      <formula>"►"</formula>
    </cfRule>
  </conditionalFormatting>
  <conditionalFormatting sqref="N142">
    <cfRule type="cellIs" dxfId="335" priority="66" operator="equal">
      <formula>"•"</formula>
    </cfRule>
    <cfRule type="cellIs" dxfId="334" priority="65" operator="equal">
      <formula>"◄"</formula>
    </cfRule>
    <cfRule type="cellIs" dxfId="333" priority="68" operator="equal">
      <formula>"►"</formula>
    </cfRule>
    <cfRule type="cellIs" priority="67" operator="equal">
      <formula>"◄"</formula>
    </cfRule>
  </conditionalFormatting>
  <conditionalFormatting sqref="N148">
    <cfRule type="cellIs" dxfId="332" priority="60" operator="equal">
      <formula>"►"</formula>
    </cfRule>
    <cfRule type="cellIs" priority="59" operator="equal">
      <formula>"◄"</formula>
    </cfRule>
    <cfRule type="cellIs" dxfId="331" priority="58" operator="equal">
      <formula>"•"</formula>
    </cfRule>
    <cfRule type="cellIs" dxfId="330" priority="57" operator="equal">
      <formula>"◄"</formula>
    </cfRule>
  </conditionalFormatting>
  <conditionalFormatting sqref="N154">
    <cfRule type="cellIs" priority="51" operator="equal">
      <formula>"◄"</formula>
    </cfRule>
    <cfRule type="cellIs" dxfId="329" priority="52" operator="equal">
      <formula>"►"</formula>
    </cfRule>
    <cfRule type="cellIs" dxfId="328" priority="50" operator="equal">
      <formula>"•"</formula>
    </cfRule>
    <cfRule type="cellIs" dxfId="327" priority="49" operator="equal">
      <formula>"◄"</formula>
    </cfRule>
  </conditionalFormatting>
  <conditionalFormatting sqref="N160">
    <cfRule type="cellIs" dxfId="326" priority="44" operator="equal">
      <formula>"►"</formula>
    </cfRule>
    <cfRule type="cellIs" priority="43" operator="equal">
      <formula>"◄"</formula>
    </cfRule>
    <cfRule type="cellIs" dxfId="325" priority="42" operator="equal">
      <formula>"•"</formula>
    </cfRule>
    <cfRule type="cellIs" dxfId="324" priority="41" operator="equal">
      <formula>"◄"</formula>
    </cfRule>
  </conditionalFormatting>
  <conditionalFormatting sqref="N166">
    <cfRule type="cellIs" dxfId="323" priority="36" operator="equal">
      <formula>"►"</formula>
    </cfRule>
    <cfRule type="cellIs" priority="35" operator="equal">
      <formula>"◄"</formula>
    </cfRule>
    <cfRule type="cellIs" dxfId="322" priority="34" operator="equal">
      <formula>"•"</formula>
    </cfRule>
    <cfRule type="cellIs" dxfId="321" priority="33" operator="equal">
      <formula>"◄"</formula>
    </cfRule>
  </conditionalFormatting>
  <conditionalFormatting sqref="N172">
    <cfRule type="cellIs" dxfId="320" priority="26" operator="equal">
      <formula>"•"</formula>
    </cfRule>
    <cfRule type="cellIs" dxfId="319" priority="28" operator="equal">
      <formula>"►"</formula>
    </cfRule>
    <cfRule type="cellIs" priority="27" operator="equal">
      <formula>"◄"</formula>
    </cfRule>
    <cfRule type="cellIs" dxfId="318" priority="25" operator="equal">
      <formula>"◄"</formula>
    </cfRule>
  </conditionalFormatting>
  <conditionalFormatting sqref="R8">
    <cfRule type="cellIs" dxfId="317" priority="190" operator="equal">
      <formula>"•"</formula>
    </cfRule>
    <cfRule type="cellIs" dxfId="316" priority="189" operator="equal">
      <formula>"◄"</formula>
    </cfRule>
    <cfRule type="cellIs" priority="191" operator="equal">
      <formula>"◄"</formula>
    </cfRule>
    <cfRule type="cellIs" dxfId="315" priority="192" operator="equal">
      <formula>"►"</formula>
    </cfRule>
  </conditionalFormatting>
  <conditionalFormatting sqref="R11 R15 R19 R30 R36 R50 R55">
    <cfRule type="cellIs" dxfId="314" priority="193" operator="equal">
      <formula>"◄"</formula>
    </cfRule>
    <cfRule type="cellIs" dxfId="313" priority="194" operator="equal">
      <formula>"•"</formula>
    </cfRule>
    <cfRule type="cellIs" priority="195" operator="equal">
      <formula>"◄"</formula>
    </cfRule>
    <cfRule type="cellIs" dxfId="312" priority="196" operator="equal">
      <formula>"►"</formula>
    </cfRule>
  </conditionalFormatting>
  <conditionalFormatting sqref="R24">
    <cfRule type="cellIs" dxfId="311" priority="16" operator="equal">
      <formula>"►"</formula>
    </cfRule>
    <cfRule type="cellIs" priority="15" operator="equal">
      <formula>"◄"</formula>
    </cfRule>
    <cfRule type="cellIs" dxfId="310" priority="14" operator="equal">
      <formula>"•"</formula>
    </cfRule>
    <cfRule type="cellIs" dxfId="309" priority="13" operator="equal">
      <formula>"◄"</formula>
    </cfRule>
  </conditionalFormatting>
  <conditionalFormatting sqref="R27">
    <cfRule type="cellIs" dxfId="308" priority="6" operator="equal">
      <formula>"•"</formula>
    </cfRule>
    <cfRule type="cellIs" dxfId="307" priority="5" operator="equal">
      <formula>"◄"</formula>
    </cfRule>
    <cfRule type="cellIs" dxfId="306" priority="8" operator="equal">
      <formula>"►"</formula>
    </cfRule>
    <cfRule type="cellIs" priority="7" operator="equal">
      <formula>"◄"</formula>
    </cfRule>
  </conditionalFormatting>
  <conditionalFormatting sqref="R59">
    <cfRule type="cellIs" dxfId="305" priority="182" operator="equal">
      <formula>"•"</formula>
    </cfRule>
    <cfRule type="cellIs" priority="183" operator="equal">
      <formula>"◄"</formula>
    </cfRule>
    <cfRule type="cellIs" dxfId="304" priority="181" operator="equal">
      <formula>"◄"</formula>
    </cfRule>
    <cfRule type="cellIs" dxfId="303" priority="184" operator="equal">
      <formula>"►"</formula>
    </cfRule>
  </conditionalFormatting>
  <conditionalFormatting sqref="R63">
    <cfRule type="cellIs" priority="175" operator="equal">
      <formula>"◄"</formula>
    </cfRule>
    <cfRule type="cellIs" dxfId="302" priority="173" operator="equal">
      <formula>"◄"</formula>
    </cfRule>
    <cfRule type="cellIs" dxfId="301" priority="174" operator="equal">
      <formula>"•"</formula>
    </cfRule>
    <cfRule type="cellIs" dxfId="300" priority="176" operator="equal">
      <formula>"►"</formula>
    </cfRule>
  </conditionalFormatting>
  <conditionalFormatting sqref="R68">
    <cfRule type="cellIs" dxfId="299" priority="166" operator="equal">
      <formula>"•"</formula>
    </cfRule>
    <cfRule type="cellIs" dxfId="298" priority="165" operator="equal">
      <formula>"◄"</formula>
    </cfRule>
    <cfRule type="cellIs" priority="167" operator="equal">
      <formula>"◄"</formula>
    </cfRule>
    <cfRule type="cellIs" dxfId="297" priority="168" operator="equal">
      <formula>"►"</formula>
    </cfRule>
  </conditionalFormatting>
  <conditionalFormatting sqref="R73">
    <cfRule type="cellIs" dxfId="296" priority="160" operator="equal">
      <formula>"►"</formula>
    </cfRule>
    <cfRule type="cellIs" priority="159" operator="equal">
      <formula>"◄"</formula>
    </cfRule>
    <cfRule type="cellIs" dxfId="295" priority="158" operator="equal">
      <formula>"•"</formula>
    </cfRule>
    <cfRule type="cellIs" dxfId="294" priority="157" operator="equal">
      <formula>"◄"</formula>
    </cfRule>
  </conditionalFormatting>
  <conditionalFormatting sqref="R81">
    <cfRule type="cellIs" dxfId="293" priority="152" operator="equal">
      <formula>"►"</formula>
    </cfRule>
    <cfRule type="cellIs" priority="151" operator="equal">
      <formula>"◄"</formula>
    </cfRule>
    <cfRule type="cellIs" dxfId="292" priority="149" operator="equal">
      <formula>"◄"</formula>
    </cfRule>
    <cfRule type="cellIs" dxfId="291" priority="150" operator="equal">
      <formula>"•"</formula>
    </cfRule>
  </conditionalFormatting>
  <conditionalFormatting sqref="R86">
    <cfRule type="cellIs" dxfId="290" priority="120" operator="equal">
      <formula>"►"</formula>
    </cfRule>
    <cfRule type="cellIs" priority="119" operator="equal">
      <formula>"◄"</formula>
    </cfRule>
    <cfRule type="cellIs" dxfId="289" priority="118" operator="equal">
      <formula>"•"</formula>
    </cfRule>
    <cfRule type="cellIs" dxfId="288" priority="117" operator="equal">
      <formula>"◄"</formula>
    </cfRule>
  </conditionalFormatting>
  <conditionalFormatting sqref="R88">
    <cfRule type="cellIs" dxfId="287" priority="141" operator="equal">
      <formula>"◄"</formula>
    </cfRule>
    <cfRule type="cellIs" dxfId="286" priority="142" operator="equal">
      <formula>"•"</formula>
    </cfRule>
    <cfRule type="cellIs" priority="143" operator="equal">
      <formula>"◄"</formula>
    </cfRule>
    <cfRule type="cellIs" dxfId="285" priority="144" operator="equal">
      <formula>"►"</formula>
    </cfRule>
  </conditionalFormatting>
  <conditionalFormatting sqref="R90">
    <cfRule type="cellIs" dxfId="284" priority="136" operator="equal">
      <formula>"►"</formula>
    </cfRule>
    <cfRule type="cellIs" priority="135" operator="equal">
      <formula>"◄"</formula>
    </cfRule>
    <cfRule type="cellIs" dxfId="283" priority="134" operator="equal">
      <formula>"•"</formula>
    </cfRule>
    <cfRule type="cellIs" dxfId="282" priority="133" operator="equal">
      <formula>"◄"</formula>
    </cfRule>
  </conditionalFormatting>
  <conditionalFormatting sqref="R96">
    <cfRule type="cellIs" dxfId="281" priority="126" operator="equal">
      <formula>"•"</formula>
    </cfRule>
    <cfRule type="cellIs" dxfId="280" priority="128" operator="equal">
      <formula>"►"</formula>
    </cfRule>
    <cfRule type="cellIs" priority="127" operator="equal">
      <formula>"◄"</formula>
    </cfRule>
    <cfRule type="cellIs" dxfId="279" priority="125" operator="equal">
      <formula>"◄"</formula>
    </cfRule>
  </conditionalFormatting>
  <conditionalFormatting sqref="R100">
    <cfRule type="cellIs" dxfId="278" priority="110" operator="equal">
      <formula>"•"</formula>
    </cfRule>
    <cfRule type="cellIs" dxfId="277" priority="109" operator="equal">
      <formula>"◄"</formula>
    </cfRule>
    <cfRule type="cellIs" priority="111" operator="equal">
      <formula>"◄"</formula>
    </cfRule>
    <cfRule type="cellIs" dxfId="276" priority="112" operator="equal">
      <formula>"►"</formula>
    </cfRule>
  </conditionalFormatting>
  <conditionalFormatting sqref="R106">
    <cfRule type="cellIs" dxfId="275" priority="104" operator="equal">
      <formula>"►"</formula>
    </cfRule>
    <cfRule type="cellIs" priority="103" operator="equal">
      <formula>"◄"</formula>
    </cfRule>
    <cfRule type="cellIs" dxfId="274" priority="102" operator="equal">
      <formula>"•"</formula>
    </cfRule>
    <cfRule type="cellIs" dxfId="273" priority="101" operator="equal">
      <formula>"◄"</formula>
    </cfRule>
  </conditionalFormatting>
  <conditionalFormatting sqref="R115">
    <cfRule type="cellIs" priority="95" operator="equal">
      <formula>"◄"</formula>
    </cfRule>
    <cfRule type="cellIs" dxfId="272" priority="93" operator="equal">
      <formula>"◄"</formula>
    </cfRule>
    <cfRule type="cellIs" dxfId="271" priority="94" operator="equal">
      <formula>"•"</formula>
    </cfRule>
    <cfRule type="cellIs" dxfId="270" priority="96" operator="equal">
      <formula>"►"</formula>
    </cfRule>
  </conditionalFormatting>
  <conditionalFormatting sqref="R118">
    <cfRule type="cellIs" dxfId="269" priority="85" operator="equal">
      <formula>"◄"</formula>
    </cfRule>
    <cfRule type="cellIs" dxfId="268" priority="86" operator="equal">
      <formula>"•"</formula>
    </cfRule>
    <cfRule type="cellIs" priority="87" operator="equal">
      <formula>"◄"</formula>
    </cfRule>
    <cfRule type="cellIs" dxfId="267" priority="88" operator="equal">
      <formula>"►"</formula>
    </cfRule>
  </conditionalFormatting>
  <conditionalFormatting sqref="R127">
    <cfRule type="cellIs" dxfId="266" priority="77" operator="equal">
      <formula>"◄"</formula>
    </cfRule>
    <cfRule type="cellIs" dxfId="265" priority="78" operator="equal">
      <formula>"•"</formula>
    </cfRule>
    <cfRule type="cellIs" priority="79" operator="equal">
      <formula>"◄"</formula>
    </cfRule>
    <cfRule type="cellIs" dxfId="264" priority="80" operator="equal">
      <formula>"►"</formula>
    </cfRule>
  </conditionalFormatting>
  <conditionalFormatting sqref="R133">
    <cfRule type="cellIs" priority="71" operator="equal">
      <formula>"◄"</formula>
    </cfRule>
    <cfRule type="cellIs" dxfId="263" priority="72" operator="equal">
      <formula>"►"</formula>
    </cfRule>
    <cfRule type="cellIs" dxfId="262" priority="69" operator="equal">
      <formula>"◄"</formula>
    </cfRule>
    <cfRule type="cellIs" dxfId="261" priority="70" operator="equal">
      <formula>"•"</formula>
    </cfRule>
  </conditionalFormatting>
  <conditionalFormatting sqref="R142">
    <cfRule type="cellIs" dxfId="260" priority="61" operator="equal">
      <formula>"◄"</formula>
    </cfRule>
    <cfRule type="cellIs" dxfId="259" priority="62" operator="equal">
      <formula>"•"</formula>
    </cfRule>
    <cfRule type="cellIs" priority="63" operator="equal">
      <formula>"◄"</formula>
    </cfRule>
    <cfRule type="cellIs" dxfId="258" priority="64" operator="equal">
      <formula>"►"</formula>
    </cfRule>
  </conditionalFormatting>
  <conditionalFormatting sqref="R148">
    <cfRule type="cellIs" dxfId="257" priority="54" operator="equal">
      <formula>"•"</formula>
    </cfRule>
    <cfRule type="cellIs" priority="55" operator="equal">
      <formula>"◄"</formula>
    </cfRule>
    <cfRule type="cellIs" dxfId="256" priority="56" operator="equal">
      <formula>"►"</formula>
    </cfRule>
    <cfRule type="cellIs" dxfId="255" priority="53" operator="equal">
      <formula>"◄"</formula>
    </cfRule>
  </conditionalFormatting>
  <conditionalFormatting sqref="R154">
    <cfRule type="cellIs" dxfId="254" priority="45" operator="equal">
      <formula>"◄"</formula>
    </cfRule>
    <cfRule type="cellIs" dxfId="253" priority="46" operator="equal">
      <formula>"•"</formula>
    </cfRule>
    <cfRule type="cellIs" priority="47" operator="equal">
      <formula>"◄"</formula>
    </cfRule>
    <cfRule type="cellIs" dxfId="252" priority="48" operator="equal">
      <formula>"►"</formula>
    </cfRule>
  </conditionalFormatting>
  <conditionalFormatting sqref="R160">
    <cfRule type="cellIs" dxfId="251" priority="40" operator="equal">
      <formula>"►"</formula>
    </cfRule>
    <cfRule type="cellIs" dxfId="250" priority="38" operator="equal">
      <formula>"•"</formula>
    </cfRule>
    <cfRule type="cellIs" dxfId="249" priority="37" operator="equal">
      <formula>"◄"</formula>
    </cfRule>
    <cfRule type="cellIs" priority="39" operator="equal">
      <formula>"◄"</formula>
    </cfRule>
  </conditionalFormatting>
  <conditionalFormatting sqref="R166">
    <cfRule type="cellIs" priority="31" operator="equal">
      <formula>"◄"</formula>
    </cfRule>
    <cfRule type="cellIs" dxfId="248" priority="30" operator="equal">
      <formula>"•"</formula>
    </cfRule>
    <cfRule type="cellIs" dxfId="247" priority="29" operator="equal">
      <formula>"◄"</formula>
    </cfRule>
    <cfRule type="cellIs" dxfId="246" priority="32" operator="equal">
      <formula>"►"</formula>
    </cfRule>
  </conditionalFormatting>
  <conditionalFormatting sqref="R172">
    <cfRule type="cellIs" dxfId="245" priority="24" operator="equal">
      <formula>"►"</formula>
    </cfRule>
    <cfRule type="cellIs" dxfId="244" priority="21" operator="equal">
      <formula>"◄"</formula>
    </cfRule>
    <cfRule type="cellIs" dxfId="243" priority="22" operator="equal">
      <formula>"•"</formula>
    </cfRule>
    <cfRule type="cellIs" priority="23" operator="equal">
      <formula>"◄"</formula>
    </cfRule>
  </conditionalFormatting>
  <hyperlinks>
    <hyperlink ref="I4" location="'timbres manquants'!A1" display="'timbres manquants'!A1" xr:uid="{8EBA38A7-9D1A-4276-86F6-6C6CD60F5EF0}"/>
  </hyperlinks>
  <printOptions horizontalCentered="1"/>
  <pageMargins left="0" right="0" top="0.31496062992125984" bottom="0" header="0" footer="0"/>
  <pageSetup paperSize="9" scale="77" orientation="landscape" horizontalDpi="4294967292" r:id="rId1"/>
  <headerFooter>
    <oddHeader>&amp;L    &amp;A&amp;C&amp;P van &amp;N&amp;R&amp;G</oddHeader>
    <oddFooter>&amp;R&amp;G</oddFooter>
  </headerFooter>
  <rowBreaks count="4" manualBreakCount="4">
    <brk id="35" min="1" max="12" man="1"/>
    <brk id="72" min="1" max="12" man="1"/>
    <brk id="105" min="1" max="12" man="1"/>
    <brk id="141" min="1" max="12"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9FDC-60AF-4509-9B93-ED2A23A6E868}">
  <sheetPr>
    <tabColor rgb="FF7030A0"/>
  </sheetPr>
  <dimension ref="A1:M39"/>
  <sheetViews>
    <sheetView tabSelected="1" view="pageBreakPreview" zoomScale="60" zoomScaleNormal="100" workbookViewId="0">
      <selection activeCell="C3" sqref="C3"/>
    </sheetView>
  </sheetViews>
  <sheetFormatPr defaultRowHeight="14.4" x14ac:dyDescent="0.3"/>
  <cols>
    <col min="1" max="1" width="11.88671875" customWidth="1"/>
    <col min="2" max="2" width="14.21875" customWidth="1"/>
    <col min="15" max="15" width="10" customWidth="1"/>
  </cols>
  <sheetData>
    <row r="1" spans="1:13" ht="18" x14ac:dyDescent="0.35">
      <c r="A1" s="776" t="s">
        <v>6157</v>
      </c>
      <c r="B1" s="1090"/>
      <c r="C1" s="1090"/>
      <c r="D1" s="1090"/>
      <c r="E1" s="1090"/>
      <c r="F1" s="1090"/>
      <c r="G1" s="1090"/>
      <c r="H1" s="1090"/>
      <c r="I1" s="1090"/>
      <c r="J1" s="1090"/>
      <c r="K1" s="1090"/>
      <c r="L1" s="1090"/>
      <c r="M1" s="1090"/>
    </row>
    <row r="2" spans="1:13" ht="18" x14ac:dyDescent="0.35">
      <c r="A2" s="1090"/>
      <c r="B2" s="1090"/>
      <c r="C2" s="1090"/>
      <c r="D2" s="1090"/>
      <c r="E2" s="1090"/>
      <c r="F2" s="1090"/>
      <c r="G2" s="1090"/>
      <c r="H2" s="1090"/>
      <c r="I2" s="1090"/>
      <c r="J2" s="1090"/>
      <c r="K2" s="1090"/>
      <c r="L2" s="1090"/>
      <c r="M2" s="1090"/>
    </row>
    <row r="3" spans="1:13" ht="18" x14ac:dyDescent="0.35">
      <c r="A3" s="776" t="s">
        <v>6156</v>
      </c>
      <c r="B3" s="776"/>
      <c r="C3" s="1090"/>
      <c r="D3" s="1090"/>
      <c r="E3" s="1090"/>
      <c r="F3" s="1090"/>
      <c r="G3" s="1090"/>
      <c r="H3" s="1090"/>
      <c r="I3" s="1090"/>
      <c r="J3" s="1090"/>
      <c r="K3" s="1090"/>
      <c r="L3" s="1090"/>
      <c r="M3" s="1090"/>
    </row>
    <row r="4" spans="1:13" ht="18" x14ac:dyDescent="0.35">
      <c r="A4" s="1090"/>
      <c r="B4" s="1090"/>
      <c r="C4" s="1090"/>
      <c r="D4" s="1090"/>
      <c r="E4" s="1090"/>
      <c r="F4" s="1090"/>
      <c r="G4" s="1090"/>
      <c r="H4" s="1090"/>
      <c r="I4" s="1090"/>
      <c r="J4" s="1090"/>
      <c r="K4" s="1090"/>
      <c r="L4" s="1090"/>
      <c r="M4" s="1090"/>
    </row>
    <row r="5" spans="1:13" ht="16.2" customHeight="1" x14ac:dyDescent="0.35">
      <c r="A5" s="1091" t="s">
        <v>6155</v>
      </c>
      <c r="B5" s="1090"/>
      <c r="C5" s="1090"/>
      <c r="D5" s="1090"/>
      <c r="E5" s="1090"/>
      <c r="F5" s="1090"/>
      <c r="G5" s="1090"/>
      <c r="H5" s="1090"/>
      <c r="I5" s="1090"/>
      <c r="J5" s="1090"/>
      <c r="K5" s="1090"/>
      <c r="L5" s="1090"/>
      <c r="M5" s="1090"/>
    </row>
    <row r="6" spans="1:13" ht="16.8" customHeight="1" x14ac:dyDescent="0.35">
      <c r="A6" s="1091" t="s">
        <v>6154</v>
      </c>
      <c r="B6" s="1090"/>
      <c r="C6" s="1090"/>
      <c r="D6" s="1090"/>
      <c r="E6" s="1090"/>
      <c r="F6" s="1090"/>
      <c r="G6" s="1090"/>
      <c r="H6" s="1090"/>
      <c r="I6" s="1090"/>
      <c r="J6" s="1090"/>
      <c r="K6" s="1090"/>
      <c r="L6" s="1090"/>
      <c r="M6" s="1090"/>
    </row>
    <row r="7" spans="1:13" ht="28.2" customHeight="1" x14ac:dyDescent="0.35">
      <c r="A7" s="1092" t="s">
        <v>6153</v>
      </c>
      <c r="B7" s="1093"/>
      <c r="C7" s="1093"/>
      <c r="D7" s="1093"/>
      <c r="E7" s="1093"/>
      <c r="F7" s="1093"/>
      <c r="G7" s="1093"/>
      <c r="H7" s="1093"/>
      <c r="I7" s="1093"/>
      <c r="J7" s="1093"/>
      <c r="K7" s="1093"/>
      <c r="L7" s="1093"/>
      <c r="M7" s="1093"/>
    </row>
    <row r="8" spans="1:13" ht="15" customHeight="1" x14ac:dyDescent="0.35">
      <c r="A8" s="1091" t="s">
        <v>6152</v>
      </c>
      <c r="B8" s="1090"/>
      <c r="C8" s="1090"/>
      <c r="D8" s="1090"/>
      <c r="E8" s="1090"/>
      <c r="F8" s="1090"/>
      <c r="G8" s="1090"/>
      <c r="H8" s="1090"/>
      <c r="I8" s="1090"/>
      <c r="J8" s="1090"/>
      <c r="K8" s="1090"/>
      <c r="L8" s="1090"/>
      <c r="M8" s="1090"/>
    </row>
    <row r="9" spans="1:13" ht="15" customHeight="1" x14ac:dyDescent="0.35">
      <c r="A9" s="1091" t="s">
        <v>6151</v>
      </c>
      <c r="B9" s="1090"/>
      <c r="C9" s="1090"/>
      <c r="D9" s="1090"/>
      <c r="E9" s="1090"/>
      <c r="F9" s="1090"/>
      <c r="G9" s="1090"/>
      <c r="H9" s="1090"/>
      <c r="I9" s="1090"/>
      <c r="J9" s="1090"/>
      <c r="K9" s="1090"/>
      <c r="L9" s="1090"/>
      <c r="M9" s="1090"/>
    </row>
    <row r="10" spans="1:13" ht="15" customHeight="1" x14ac:dyDescent="0.35">
      <c r="A10" s="1094" t="s">
        <v>6150</v>
      </c>
      <c r="B10" s="1090"/>
      <c r="C10" s="1090"/>
      <c r="D10" s="1090"/>
      <c r="E10" s="1090"/>
      <c r="F10" s="1090"/>
      <c r="G10" s="1090"/>
      <c r="H10" s="1090"/>
      <c r="I10" s="1090"/>
      <c r="J10" s="1090"/>
      <c r="K10" s="1090"/>
      <c r="L10" s="1090"/>
      <c r="M10" s="1090"/>
    </row>
    <row r="11" spans="1:13" ht="15" customHeight="1" x14ac:dyDescent="0.35">
      <c r="A11" s="1091" t="s">
        <v>6149</v>
      </c>
      <c r="B11" s="1090"/>
      <c r="C11" s="1090"/>
      <c r="D11" s="1090"/>
      <c r="E11" s="1090"/>
      <c r="F11" s="1090"/>
      <c r="G11" s="1090"/>
      <c r="H11" s="1090"/>
      <c r="I11" s="1090"/>
      <c r="J11" s="1090"/>
      <c r="K11" s="1090"/>
      <c r="L11" s="1090"/>
      <c r="M11" s="1090"/>
    </row>
    <row r="12" spans="1:13" ht="15" customHeight="1" x14ac:dyDescent="0.35">
      <c r="A12" s="1091" t="s">
        <v>6148</v>
      </c>
      <c r="B12" s="1090"/>
      <c r="C12" s="1090"/>
      <c r="D12" s="1090"/>
      <c r="E12" s="1090"/>
      <c r="F12" s="1090"/>
      <c r="G12" s="1090"/>
      <c r="H12" s="1090"/>
      <c r="I12" s="1090"/>
      <c r="J12" s="1090"/>
      <c r="K12" s="1090"/>
      <c r="L12" s="1090"/>
      <c r="M12" s="1090"/>
    </row>
    <row r="13" spans="1:13" ht="15" customHeight="1" x14ac:dyDescent="0.35">
      <c r="A13" s="1091" t="s">
        <v>4587</v>
      </c>
      <c r="B13" s="1090"/>
      <c r="C13" s="1090"/>
      <c r="D13" s="1090"/>
      <c r="E13" s="1090"/>
      <c r="F13" s="1090"/>
      <c r="G13" s="1090"/>
      <c r="H13" s="1090"/>
      <c r="I13" s="1090"/>
      <c r="J13" s="1090"/>
      <c r="K13" s="1090"/>
      <c r="L13" s="1090"/>
      <c r="M13" s="1090"/>
    </row>
    <row r="14" spans="1:13" ht="15" customHeight="1" x14ac:dyDescent="0.35">
      <c r="A14" s="1091" t="s">
        <v>6147</v>
      </c>
      <c r="B14" s="1090"/>
      <c r="C14" s="1090"/>
      <c r="D14" s="1090"/>
      <c r="E14" s="1090"/>
      <c r="F14" s="1090"/>
      <c r="G14" s="1090"/>
      <c r="H14" s="1090"/>
      <c r="I14" s="1090"/>
      <c r="J14" s="1090"/>
      <c r="K14" s="1090"/>
      <c r="L14" s="1090"/>
      <c r="M14" s="1090"/>
    </row>
    <row r="15" spans="1:13" ht="15" customHeight="1" x14ac:dyDescent="0.35">
      <c r="A15" s="1095" t="s">
        <v>6146</v>
      </c>
      <c r="B15" s="1093"/>
      <c r="C15" s="1093"/>
      <c r="D15" s="1093"/>
      <c r="E15" s="1093"/>
      <c r="F15" s="1093"/>
      <c r="G15" s="1093"/>
      <c r="H15" s="1093"/>
      <c r="I15" s="1093"/>
      <c r="J15" s="1093"/>
      <c r="K15" s="1093"/>
      <c r="L15" s="1093"/>
      <c r="M15" s="1093"/>
    </row>
    <row r="16" spans="1:13" ht="15" customHeight="1" x14ac:dyDescent="0.35">
      <c r="A16" s="1096" t="s">
        <v>6145</v>
      </c>
      <c r="B16" s="1090"/>
      <c r="C16" s="1090"/>
      <c r="D16" s="1090"/>
      <c r="E16" s="1090"/>
      <c r="F16" s="1090"/>
      <c r="G16" s="1090"/>
      <c r="H16" s="1090"/>
      <c r="I16" s="1090"/>
      <c r="J16" s="1090"/>
      <c r="K16" s="1090"/>
      <c r="L16" s="1090"/>
      <c r="M16" s="1090"/>
    </row>
    <row r="17" spans="1:13" ht="15" customHeight="1" x14ac:dyDescent="0.35">
      <c r="A17" s="1097" t="s">
        <v>6144</v>
      </c>
      <c r="B17" s="1090"/>
      <c r="C17" s="1090"/>
      <c r="D17" s="1090"/>
      <c r="E17" s="1090"/>
      <c r="F17" s="1090"/>
      <c r="G17" s="1090"/>
      <c r="H17" s="1090"/>
      <c r="I17" s="1090"/>
      <c r="J17" s="1090"/>
      <c r="K17" s="1090"/>
      <c r="L17" s="1090"/>
      <c r="M17" s="1090"/>
    </row>
    <row r="18" spans="1:13" ht="15" customHeight="1" x14ac:dyDescent="0.35">
      <c r="A18" s="1091" t="s">
        <v>6143</v>
      </c>
      <c r="B18" s="1090"/>
      <c r="C18" s="1090"/>
      <c r="D18" s="1090"/>
      <c r="E18" s="1090"/>
      <c r="F18" s="1090"/>
      <c r="G18" s="1098"/>
      <c r="H18" s="1090"/>
      <c r="I18" s="1090"/>
      <c r="J18" s="1090"/>
      <c r="K18" s="1090"/>
      <c r="L18" s="1090"/>
      <c r="M18" s="1090"/>
    </row>
    <row r="19" spans="1:13" ht="15" customHeight="1" x14ac:dyDescent="0.35">
      <c r="A19" s="1090" t="s">
        <v>4590</v>
      </c>
      <c r="B19" s="1090"/>
      <c r="C19" s="1090"/>
      <c r="D19" s="1090"/>
      <c r="E19" s="1090"/>
      <c r="F19" s="1099"/>
      <c r="G19" s="1090"/>
      <c r="H19" s="1090"/>
      <c r="I19" s="1090"/>
      <c r="J19" s="1090"/>
      <c r="K19" s="1090"/>
      <c r="L19" s="1090"/>
      <c r="M19" s="1090"/>
    </row>
    <row r="20" spans="1:13" ht="15" customHeight="1" x14ac:dyDescent="0.35">
      <c r="A20" s="1091" t="s">
        <v>6142</v>
      </c>
      <c r="B20" s="1090"/>
      <c r="C20" s="1090"/>
      <c r="D20" s="1090"/>
      <c r="E20" s="1090"/>
      <c r="F20" s="1090"/>
      <c r="G20" s="1090"/>
      <c r="H20" s="1090"/>
      <c r="I20" s="1090"/>
      <c r="J20" s="1090"/>
      <c r="K20" s="1090"/>
      <c r="L20" s="1090"/>
      <c r="M20" s="1090"/>
    </row>
    <row r="21" spans="1:13" ht="10.8" customHeight="1" x14ac:dyDescent="0.35">
      <c r="A21" s="1091"/>
      <c r="B21" s="1090"/>
      <c r="C21" s="1090"/>
      <c r="D21" s="1090"/>
      <c r="E21" s="1090"/>
      <c r="F21" s="1090"/>
      <c r="G21" s="1090"/>
      <c r="H21" s="1090"/>
      <c r="I21" s="1090"/>
      <c r="J21" s="1090"/>
      <c r="K21" s="1090"/>
      <c r="L21" s="1090"/>
      <c r="M21" s="1090"/>
    </row>
    <row r="22" spans="1:13" ht="13.8" customHeight="1" x14ac:dyDescent="0.35">
      <c r="A22" s="1100" t="s">
        <v>4588</v>
      </c>
      <c r="B22" s="1090"/>
      <c r="C22" s="1090"/>
      <c r="D22" s="1090"/>
      <c r="E22" s="1090"/>
      <c r="F22" s="1090"/>
      <c r="G22" s="1090"/>
      <c r="H22" s="1090"/>
      <c r="I22" s="1090"/>
      <c r="J22" s="1090"/>
      <c r="K22" s="1090"/>
      <c r="L22" s="1090"/>
      <c r="M22" s="1090"/>
    </row>
    <row r="23" spans="1:13" ht="11.4" customHeight="1" x14ac:dyDescent="0.35">
      <c r="A23" s="1091"/>
      <c r="B23" s="1090"/>
      <c r="C23" s="1090"/>
      <c r="D23" s="1090"/>
      <c r="E23" s="1090"/>
      <c r="F23" s="1090"/>
      <c r="G23" s="1090"/>
      <c r="H23" s="1090"/>
      <c r="I23" s="1090"/>
      <c r="J23" s="1090"/>
      <c r="K23" s="1090"/>
      <c r="L23" s="1090"/>
      <c r="M23" s="1090"/>
    </row>
    <row r="24" spans="1:13" ht="16.8" customHeight="1" x14ac:dyDescent="0.35">
      <c r="A24" s="1091" t="s">
        <v>6141</v>
      </c>
      <c r="B24" s="1090"/>
      <c r="C24" s="1090"/>
      <c r="D24" s="1090"/>
      <c r="E24" s="1090"/>
      <c r="F24" s="1090"/>
      <c r="G24" s="1090"/>
      <c r="H24" s="1090"/>
      <c r="I24" s="1090"/>
      <c r="J24" s="1090"/>
      <c r="K24" s="1090"/>
      <c r="L24" s="1090"/>
      <c r="M24" s="1090"/>
    </row>
    <row r="25" spans="1:13" ht="16.8" customHeight="1" x14ac:dyDescent="0.35">
      <c r="A25" s="1091" t="s">
        <v>6140</v>
      </c>
      <c r="B25" s="1090"/>
      <c r="C25" s="1090"/>
      <c r="D25" s="1090"/>
      <c r="E25" s="1090"/>
      <c r="F25" s="1090"/>
      <c r="G25" s="1090"/>
      <c r="H25" s="1090"/>
      <c r="I25" s="1090"/>
      <c r="J25" s="1090"/>
      <c r="K25" s="1090"/>
      <c r="L25" s="1090"/>
      <c r="M25" s="1090"/>
    </row>
    <row r="26" spans="1:13" ht="16.8" customHeight="1" x14ac:dyDescent="0.35">
      <c r="A26" s="1091" t="s">
        <v>6139</v>
      </c>
      <c r="B26" s="1090"/>
      <c r="C26" s="1090"/>
      <c r="D26" s="1101"/>
      <c r="E26" s="1090" t="s">
        <v>6138</v>
      </c>
      <c r="F26" s="1090"/>
      <c r="G26" s="1090"/>
      <c r="H26" s="1090"/>
      <c r="I26" s="1090"/>
      <c r="J26" s="1090"/>
      <c r="K26" s="1090"/>
      <c r="L26" s="1090"/>
      <c r="M26" s="1090"/>
    </row>
    <row r="27" spans="1:13" ht="16.8" customHeight="1" x14ac:dyDescent="0.35">
      <c r="A27" s="1091" t="s">
        <v>6137</v>
      </c>
      <c r="B27" s="1090"/>
      <c r="C27" s="1090"/>
      <c r="D27" s="1090"/>
      <c r="E27" s="1090"/>
      <c r="F27" s="1090"/>
      <c r="G27" s="1090"/>
      <c r="H27" s="1090"/>
      <c r="I27" s="1090"/>
      <c r="J27" s="1090"/>
      <c r="K27" s="1090"/>
      <c r="L27" s="1090"/>
      <c r="M27" s="1090"/>
    </row>
    <row r="28" spans="1:13" ht="28.2" customHeight="1" x14ac:dyDescent="0.35">
      <c r="A28" s="1092" t="s">
        <v>6136</v>
      </c>
      <c r="B28" s="1093"/>
      <c r="C28" s="1093"/>
      <c r="D28" s="1093"/>
      <c r="E28" s="1093"/>
      <c r="F28" s="1093"/>
      <c r="G28" s="1093"/>
      <c r="H28" s="1093"/>
      <c r="I28" s="1093"/>
      <c r="J28" s="1093"/>
      <c r="K28" s="1093"/>
      <c r="L28" s="1093"/>
      <c r="M28" s="1093"/>
    </row>
    <row r="29" spans="1:13" ht="15" customHeight="1" x14ac:dyDescent="0.35">
      <c r="A29" s="1092" t="s">
        <v>6135</v>
      </c>
      <c r="B29" s="1093"/>
      <c r="C29" s="1093"/>
      <c r="D29" s="1093"/>
      <c r="E29" s="1093"/>
      <c r="F29" s="1093"/>
      <c r="G29" s="1093"/>
      <c r="H29" s="1093"/>
      <c r="I29" s="1093"/>
      <c r="J29" s="1093"/>
      <c r="K29" s="1093"/>
      <c r="L29" s="1093"/>
      <c r="M29" s="1093"/>
    </row>
    <row r="30" spans="1:13" ht="15" customHeight="1" x14ac:dyDescent="0.35">
      <c r="A30" s="1091" t="s">
        <v>6134</v>
      </c>
      <c r="B30" s="1090"/>
      <c r="C30" s="1090"/>
      <c r="D30" s="1090"/>
      <c r="E30" s="1090"/>
      <c r="F30" s="1090"/>
      <c r="G30" s="1090"/>
      <c r="H30" s="1090"/>
      <c r="I30" s="1090"/>
      <c r="J30" s="1090"/>
      <c r="K30" s="1090"/>
      <c r="L30" s="1090"/>
      <c r="M30" s="1090"/>
    </row>
    <row r="31" spans="1:13" ht="15" customHeight="1" x14ac:dyDescent="0.35">
      <c r="A31" s="1091" t="s">
        <v>6133</v>
      </c>
      <c r="B31" s="1090"/>
      <c r="C31" s="1090"/>
      <c r="D31" s="1090"/>
      <c r="E31" s="1090"/>
      <c r="F31" s="1090"/>
      <c r="G31" s="1090"/>
      <c r="H31" s="1090"/>
      <c r="I31" s="1090"/>
      <c r="J31" s="1090"/>
      <c r="K31" s="1090"/>
      <c r="L31" s="1090"/>
      <c r="M31" s="1090"/>
    </row>
    <row r="32" spans="1:13" ht="15" customHeight="1" x14ac:dyDescent="0.35">
      <c r="A32" s="1091" t="s">
        <v>6132</v>
      </c>
      <c r="B32" s="1090"/>
      <c r="C32" s="1090"/>
      <c r="D32" s="1090"/>
      <c r="E32" s="1090"/>
      <c r="F32" s="1090"/>
      <c r="G32" s="1090"/>
      <c r="H32" s="1090"/>
      <c r="I32" s="1090"/>
      <c r="J32" s="1090"/>
      <c r="K32" s="1090"/>
      <c r="L32" s="1090"/>
      <c r="M32" s="1090"/>
    </row>
    <row r="33" spans="1:13" ht="15" customHeight="1" x14ac:dyDescent="0.35">
      <c r="A33" s="1102"/>
      <c r="B33" s="1090"/>
      <c r="C33" s="1090"/>
      <c r="D33" s="1090"/>
      <c r="E33" s="1090"/>
      <c r="F33" s="1090"/>
      <c r="G33" s="1090"/>
      <c r="H33" s="1090"/>
      <c r="I33" s="1090"/>
      <c r="J33" s="1090"/>
      <c r="K33" s="1090"/>
      <c r="L33" s="1090"/>
      <c r="M33" s="1090"/>
    </row>
    <row r="34" spans="1:13" ht="15" customHeight="1" x14ac:dyDescent="0.35">
      <c r="A34" s="1092" t="s">
        <v>6131</v>
      </c>
      <c r="B34" s="1093"/>
      <c r="C34" s="1093"/>
      <c r="D34" s="1093"/>
      <c r="E34" s="1093"/>
      <c r="F34" s="1093"/>
      <c r="G34" s="1093"/>
      <c r="H34" s="1093"/>
      <c r="I34" s="1093"/>
      <c r="J34" s="1093"/>
      <c r="K34" s="1093"/>
      <c r="L34" s="1090"/>
      <c r="M34" s="1090"/>
    </row>
    <row r="35" spans="1:13" ht="15" customHeight="1" x14ac:dyDescent="0.35">
      <c r="A35" s="1091" t="s">
        <v>6130</v>
      </c>
      <c r="B35" s="1090"/>
      <c r="C35" s="1090"/>
      <c r="D35" s="1090"/>
      <c r="E35" s="1090"/>
      <c r="F35" s="1090"/>
      <c r="G35" s="1090"/>
      <c r="H35" s="1090"/>
      <c r="I35" s="1090"/>
      <c r="J35" s="1090"/>
      <c r="K35" s="1090"/>
      <c r="L35" s="1090"/>
      <c r="M35" s="1090"/>
    </row>
    <row r="36" spans="1:13" ht="15" customHeight="1" x14ac:dyDescent="0.35">
      <c r="A36" s="1091" t="s">
        <v>6129</v>
      </c>
      <c r="B36" s="1090"/>
      <c r="C36" s="1090"/>
      <c r="D36" s="1090"/>
      <c r="E36" s="1090"/>
      <c r="F36" s="1090"/>
      <c r="G36" s="1090"/>
      <c r="H36" s="1090"/>
      <c r="I36" s="1090"/>
      <c r="J36" s="1090"/>
      <c r="K36" s="1090"/>
      <c r="L36" s="1090"/>
      <c r="M36" s="1090"/>
    </row>
    <row r="37" spans="1:13" ht="15" customHeight="1" x14ac:dyDescent="0.35">
      <c r="A37" s="1091"/>
      <c r="B37" s="1090"/>
      <c r="C37" s="1090"/>
      <c r="D37" s="1090"/>
      <c r="E37" s="1090"/>
      <c r="F37" s="1090"/>
      <c r="G37" s="1090"/>
      <c r="H37" s="1090"/>
      <c r="I37" s="1090"/>
      <c r="J37" s="1090"/>
      <c r="K37" s="1090"/>
      <c r="L37" s="1090"/>
      <c r="M37" s="1090"/>
    </row>
    <row r="38" spans="1:13" ht="15" customHeight="1" x14ac:dyDescent="0.35">
      <c r="A38" s="1091" t="s">
        <v>4589</v>
      </c>
      <c r="B38" s="1090"/>
      <c r="C38" s="1090"/>
      <c r="D38" s="1090"/>
      <c r="E38" s="1090"/>
      <c r="F38" s="1090"/>
      <c r="G38" s="1090"/>
      <c r="H38" s="1090"/>
      <c r="I38" s="1090"/>
      <c r="J38" s="1090"/>
      <c r="K38" s="1090"/>
      <c r="L38" s="1090"/>
      <c r="M38" s="1090"/>
    </row>
    <row r="39" spans="1:13" ht="15" customHeight="1" x14ac:dyDescent="0.35">
      <c r="A39" s="1091" t="s">
        <v>4566</v>
      </c>
      <c r="B39" s="1090"/>
      <c r="C39" s="1090"/>
      <c r="D39" s="1090"/>
      <c r="E39" s="1090"/>
      <c r="F39" s="1090"/>
      <c r="G39" s="1090"/>
      <c r="H39" s="1090"/>
      <c r="I39" s="1090"/>
      <c r="J39" s="1090"/>
      <c r="K39" s="1090"/>
      <c r="L39" s="1090"/>
      <c r="M39" s="1090"/>
    </row>
  </sheetData>
  <sheetProtection sheet="1" objects="1" scenarios="1"/>
  <mergeCells count="5">
    <mergeCell ref="A7:M7"/>
    <mergeCell ref="A15:M15"/>
    <mergeCell ref="A28:M28"/>
    <mergeCell ref="A29:M29"/>
    <mergeCell ref="A34:K34"/>
  </mergeCells>
  <hyperlinks>
    <hyperlink ref="A16" r:id="rId1" display="https://timbres-be-album.jouwweb.be/intro-timbres/intro-5-contact-suggestions-apprecions" xr:uid="{6FBC6E9D-AA9D-4BB4-8B30-6D2B20D2818A}"/>
  </hyperlinks>
  <printOptions horizontalCentered="1"/>
  <pageMargins left="0.19685039370078741" right="0" top="7.874015748031496E-2" bottom="0" header="0" footer="0"/>
  <pageSetup paperSize="9" scale="91" orientation="landscape" horizontalDpi="4294967293" verticalDpi="4294967293" r:id="rId2"/>
  <headerFooter>
    <oddHeader>&amp;R&amp;G</oddHeader>
    <oddFooter>&amp;R&amp;G</oddFooter>
  </headerFooter>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D8DEE-C06E-4D82-A913-D8EADA04B7AE}">
  <dimension ref="A1:AF375"/>
  <sheetViews>
    <sheetView showZeros="0" zoomScale="80" zoomScaleNormal="80" workbookViewId="0">
      <pane xSplit="2" ySplit="7" topLeftCell="C8" activePane="bottomRight" state="frozen"/>
      <selection pane="topRight" activeCell="D1" sqref="D1"/>
      <selection pane="bottomLeft" activeCell="A8" sqref="A8"/>
      <selection pane="bottomRight" activeCell="G8" sqref="G8"/>
    </sheetView>
  </sheetViews>
  <sheetFormatPr defaultRowHeight="14.4" x14ac:dyDescent="0.3"/>
  <cols>
    <col min="1" max="1" width="5.44140625" style="2" customWidth="1"/>
    <col min="2" max="2" width="3" style="90" customWidth="1"/>
    <col min="3" max="3" width="6.6640625" style="90" customWidth="1"/>
    <col min="4" max="4" width="5.33203125" style="90" customWidth="1"/>
    <col min="5" max="5" width="7.6640625" style="91" customWidth="1"/>
    <col min="6" max="6" width="10.5546875" style="159" customWidth="1"/>
    <col min="7" max="7" width="11.109375" style="90" customWidth="1"/>
    <col min="8" max="8" width="69.5546875" style="90" customWidth="1"/>
    <col min="9" max="9" width="24.33203125" style="90" customWidth="1"/>
    <col min="10" max="11" width="3.88671875" style="90" customWidth="1"/>
    <col min="12" max="12" width="37.77734375" style="90" customWidth="1"/>
    <col min="13" max="13" width="1.21875" style="2" customWidth="1"/>
    <col min="14" max="14" width="3.109375" style="2" customWidth="1"/>
    <col min="15" max="16" width="5.5546875" style="2" customWidth="1"/>
    <col min="17" max="17" width="0.6640625" style="2" customWidth="1"/>
    <col min="18" max="18" width="2.44140625" style="2" customWidth="1"/>
    <col min="19" max="20" width="6.109375" style="2" customWidth="1"/>
    <col min="21" max="21" width="3" style="90" customWidth="1"/>
    <col min="22" max="27" width="6.109375" style="2" customWidth="1"/>
    <col min="28" max="28" width="1.33203125" style="2" customWidth="1"/>
    <col min="29" max="16384" width="8.88671875" style="2"/>
  </cols>
  <sheetData>
    <row r="1" spans="1:32" ht="15" customHeight="1" thickBot="1" x14ac:dyDescent="0.35">
      <c r="B1" s="88"/>
      <c r="C1" s="2"/>
      <c r="D1" s="2"/>
      <c r="E1" s="152"/>
      <c r="F1" s="280"/>
      <c r="G1" s="2"/>
      <c r="H1" s="2"/>
      <c r="I1" s="2"/>
      <c r="J1" s="2"/>
      <c r="K1" s="2"/>
      <c r="L1" s="2"/>
      <c r="U1" s="88"/>
    </row>
    <row r="2" spans="1:32" ht="54" customHeight="1" thickTop="1" thickBot="1" x14ac:dyDescent="0.35">
      <c r="A2" s="151"/>
      <c r="B2" s="815" t="s">
        <v>388</v>
      </c>
      <c r="C2" s="857" t="s">
        <v>1915</v>
      </c>
      <c r="D2" s="858"/>
      <c r="E2" s="858"/>
      <c r="F2" s="858"/>
      <c r="G2" s="858"/>
      <c r="H2" s="1043"/>
      <c r="I2" s="873" t="s">
        <v>85</v>
      </c>
      <c r="J2" s="874"/>
      <c r="K2" s="874"/>
      <c r="L2" s="861"/>
      <c r="M2" s="97"/>
      <c r="N2" s="150"/>
      <c r="O2" s="851" t="s">
        <v>84</v>
      </c>
      <c r="P2" s="852"/>
      <c r="Q2" s="852"/>
      <c r="R2" s="852"/>
      <c r="S2" s="852"/>
      <c r="T2" s="852"/>
      <c r="U2" s="815" t="s">
        <v>388</v>
      </c>
      <c r="V2" s="842" t="s">
        <v>314</v>
      </c>
      <c r="W2" s="843"/>
      <c r="X2" s="844"/>
      <c r="Y2" s="844"/>
      <c r="Z2" s="844"/>
      <c r="AA2" s="845"/>
      <c r="AB2" s="879"/>
      <c r="AC2" s="1"/>
    </row>
    <row r="3" spans="1:32" ht="43.8" customHeight="1" thickTop="1" thickBot="1" x14ac:dyDescent="0.3">
      <c r="A3" s="573">
        <f>SUM(A8:A374)</f>
        <v>39</v>
      </c>
      <c r="B3" s="816"/>
      <c r="C3" s="148"/>
      <c r="D3" s="146" t="s">
        <v>1914</v>
      </c>
      <c r="E3" s="147"/>
      <c r="F3" s="517"/>
      <c r="G3" s="146"/>
      <c r="H3" s="145"/>
      <c r="I3" s="787" t="s">
        <v>80</v>
      </c>
      <c r="J3" s="788"/>
      <c r="K3" s="788"/>
      <c r="L3" s="789"/>
      <c r="M3" s="97"/>
      <c r="N3" s="144" t="str">
        <f>IF(COUNTIF(M8:M1728,"?")&gt;=1,"?","")</f>
        <v/>
      </c>
      <c r="O3" s="838" t="s">
        <v>79</v>
      </c>
      <c r="P3" s="839"/>
      <c r="Q3" s="65"/>
      <c r="R3" s="82" t="str">
        <f>IF(COUNTIF(R8:R25,"◄►")&gt;=1,"◄►","")</f>
        <v>◄►</v>
      </c>
      <c r="S3" s="838" t="s">
        <v>79</v>
      </c>
      <c r="T3" s="839"/>
      <c r="U3" s="816"/>
      <c r="V3" s="840">
        <f>SUM(W8:X374)</f>
        <v>2</v>
      </c>
      <c r="W3" s="841"/>
      <c r="X3" s="841"/>
      <c r="Y3" s="840">
        <f>SUM(Z8:AA374)</f>
        <v>2</v>
      </c>
      <c r="Z3" s="841"/>
      <c r="AA3" s="841"/>
      <c r="AB3" s="837"/>
      <c r="AC3" s="1"/>
    </row>
    <row r="4" spans="1:32" ht="55.8" customHeight="1" thickTop="1" thickBot="1" x14ac:dyDescent="0.35">
      <c r="A4" s="151"/>
      <c r="B4" s="816"/>
      <c r="C4" s="142"/>
      <c r="D4" s="141" t="s">
        <v>78</v>
      </c>
      <c r="E4" s="140"/>
      <c r="F4" s="516"/>
      <c r="G4" s="139"/>
      <c r="H4" s="138"/>
      <c r="I4" s="895" t="s">
        <v>6082</v>
      </c>
      <c r="J4" s="896"/>
      <c r="K4" s="832" t="s">
        <v>6083</v>
      </c>
      <c r="L4" s="878"/>
      <c r="M4" s="97"/>
      <c r="N4" s="875" t="s">
        <v>77</v>
      </c>
      <c r="O4" s="830" t="s">
        <v>312</v>
      </c>
      <c r="P4" s="831"/>
      <c r="Q4" s="65"/>
      <c r="R4" s="829" t="s">
        <v>311</v>
      </c>
      <c r="S4" s="817" t="s">
        <v>310</v>
      </c>
      <c r="T4" s="818"/>
      <c r="U4" s="816"/>
      <c r="V4" s="846" t="s">
        <v>309</v>
      </c>
      <c r="W4" s="847"/>
      <c r="X4" s="847"/>
      <c r="Y4" s="848" t="s">
        <v>308</v>
      </c>
      <c r="Z4" s="849"/>
      <c r="AA4" s="850"/>
      <c r="AB4" s="837"/>
      <c r="AC4" s="1"/>
    </row>
    <row r="5" spans="1:32" ht="35.4" customHeight="1" thickTop="1" thickBot="1" x14ac:dyDescent="0.3">
      <c r="A5" s="855" t="s">
        <v>4568</v>
      </c>
      <c r="B5" s="816"/>
      <c r="C5" s="137"/>
      <c r="D5" s="136" t="s">
        <v>76</v>
      </c>
      <c r="E5" s="135"/>
      <c r="F5" s="134" t="s">
        <v>75</v>
      </c>
      <c r="G5" s="133" t="s">
        <v>74</v>
      </c>
      <c r="H5" s="132" t="s">
        <v>73</v>
      </c>
      <c r="I5" s="131" t="s">
        <v>72</v>
      </c>
      <c r="J5" s="876" t="s">
        <v>71</v>
      </c>
      <c r="K5" s="986"/>
      <c r="L5" s="986"/>
      <c r="M5" s="97"/>
      <c r="N5" s="875"/>
      <c r="O5" s="518">
        <f>SUM(O9:O374)</f>
        <v>1</v>
      </c>
      <c r="P5" s="519">
        <f>SUM(P9:P374)</f>
        <v>1</v>
      </c>
      <c r="Q5" s="65"/>
      <c r="R5" s="829"/>
      <c r="S5" s="518">
        <f>SUM(S9:S374)</f>
        <v>1</v>
      </c>
      <c r="T5" s="519">
        <f>SUM(T9:T374)</f>
        <v>1</v>
      </c>
      <c r="U5" s="816"/>
      <c r="V5" s="74" t="s">
        <v>68</v>
      </c>
      <c r="W5" s="71" t="s">
        <v>70</v>
      </c>
      <c r="X5" s="73" t="s">
        <v>306</v>
      </c>
      <c r="Y5" s="72" t="s">
        <v>68</v>
      </c>
      <c r="Z5" s="71" t="s">
        <v>64</v>
      </c>
      <c r="AA5" s="70" t="s">
        <v>305</v>
      </c>
      <c r="AB5" s="837"/>
      <c r="AC5" s="1"/>
    </row>
    <row r="6" spans="1:32" ht="19.8" customHeight="1" thickTop="1" thickBot="1" x14ac:dyDescent="0.3">
      <c r="A6" s="856"/>
      <c r="B6" s="816"/>
      <c r="C6" s="869"/>
      <c r="D6" s="870"/>
      <c r="E6" s="870"/>
      <c r="F6" s="870"/>
      <c r="G6" s="871"/>
      <c r="H6" s="130"/>
      <c r="I6" s="184" t="s">
        <v>304</v>
      </c>
      <c r="J6" s="191"/>
      <c r="K6" s="191"/>
      <c r="L6" s="129" t="s">
        <v>65</v>
      </c>
      <c r="M6" s="97"/>
      <c r="N6" s="875"/>
      <c r="O6" s="823" t="s">
        <v>64</v>
      </c>
      <c r="P6" s="819" t="s">
        <v>302</v>
      </c>
      <c r="Q6" s="65"/>
      <c r="R6" s="829"/>
      <c r="S6" s="823" t="s">
        <v>64</v>
      </c>
      <c r="T6" s="819" t="s">
        <v>302</v>
      </c>
      <c r="U6" s="816"/>
      <c r="V6" s="66" t="s">
        <v>60</v>
      </c>
      <c r="W6" s="834"/>
      <c r="X6" s="835"/>
      <c r="Y6" s="63" t="s">
        <v>60</v>
      </c>
      <c r="Z6" s="834"/>
      <c r="AA6" s="835"/>
      <c r="AB6" s="837"/>
      <c r="AC6" s="1"/>
      <c r="AE6" s="127"/>
      <c r="AF6" s="127"/>
    </row>
    <row r="7" spans="1:32" ht="15" thickBot="1" x14ac:dyDescent="0.25">
      <c r="A7" s="856"/>
      <c r="B7" s="61"/>
      <c r="C7" s="126" t="s">
        <v>60</v>
      </c>
      <c r="D7" s="125" t="s">
        <v>61</v>
      </c>
      <c r="E7" s="124"/>
      <c r="F7" s="123" t="s">
        <v>61</v>
      </c>
      <c r="G7" s="123" t="s">
        <v>61</v>
      </c>
      <c r="H7" s="122" t="s">
        <v>62</v>
      </c>
      <c r="I7" s="123" t="s">
        <v>61</v>
      </c>
      <c r="J7" s="123"/>
      <c r="K7" s="123"/>
      <c r="L7" s="123"/>
      <c r="M7" s="97"/>
      <c r="N7" s="120"/>
      <c r="O7" s="824"/>
      <c r="P7" s="820"/>
      <c r="Q7" s="65"/>
      <c r="R7" s="829"/>
      <c r="S7" s="824"/>
      <c r="T7" s="820"/>
      <c r="U7" s="64"/>
      <c r="V7" s="63" t="s">
        <v>60</v>
      </c>
      <c r="W7" s="853" t="s">
        <v>1557</v>
      </c>
      <c r="X7" s="854"/>
      <c r="Y7" s="63" t="s">
        <v>60</v>
      </c>
      <c r="Z7" s="853" t="s">
        <v>1557</v>
      </c>
      <c r="AA7" s="854"/>
      <c r="AB7" s="5" t="s">
        <v>0</v>
      </c>
      <c r="AC7" s="92"/>
    </row>
    <row r="8" spans="1:32" ht="16.8" thickTop="1" thickBot="1" x14ac:dyDescent="0.3">
      <c r="A8" s="116"/>
      <c r="B8" s="14">
        <f>ROWS(B9:B17)-1</f>
        <v>8</v>
      </c>
      <c r="C8" s="158" t="s">
        <v>1913</v>
      </c>
      <c r="D8" s="12"/>
      <c r="E8" s="101"/>
      <c r="F8" s="364"/>
      <c r="G8" s="10"/>
      <c r="H8" s="100"/>
      <c r="I8" s="99" t="s">
        <v>1912</v>
      </c>
      <c r="J8" s="99"/>
      <c r="K8" s="99"/>
      <c r="L8" s="98"/>
      <c r="M8" s="97"/>
      <c r="N8" s="96" t="str">
        <f>IF(COUNTIF(M9:M38,"?")&gt;0,"?",IF(AND(O8="◄",P8="►"),"◄►",IF(O8="◄","◄",IF(P8="►","►",""))))</f>
        <v>◄►</v>
      </c>
      <c r="O8" s="43" t="str">
        <f>IF(SUM(O9:O17)+1=ROWS(O9:O17)-COUNTIF(O9:O17,"-"),"","◄")</f>
        <v>◄</v>
      </c>
      <c r="P8" s="42" t="str">
        <f>IF(SUM(P9:P17)&gt;0,"►","")</f>
        <v>►</v>
      </c>
      <c r="Q8" s="45"/>
      <c r="R8" s="96" t="str">
        <f>IF(COUNTIF(Q9:Q38,"?")&gt;0,"?",IF(AND(S8="◄",T8="►"),"◄►",IF(S8="◄","◄",IF(T8="►","►",""))))</f>
        <v>◄►</v>
      </c>
      <c r="S8" s="43" t="str">
        <f>IF(SUM(S9:S17)+1=ROWS(S9:S17)-COUNTIF(S9:S17,"-"),"","◄")</f>
        <v>◄</v>
      </c>
      <c r="T8" s="42" t="str">
        <f>IF(SUM(T9:T17)&gt;0,"►","")</f>
        <v>►</v>
      </c>
      <c r="U8" s="14">
        <f>ROWS(U9:U17)-1</f>
        <v>8</v>
      </c>
      <c r="V8" s="41">
        <f>SUM(V9:V17)-V17</f>
        <v>1</v>
      </c>
      <c r="W8" s="94" t="s">
        <v>51</v>
      </c>
      <c r="X8" s="93"/>
      <c r="Y8" s="41">
        <f>SUM(Y9:Y17)-Y17</f>
        <v>1</v>
      </c>
      <c r="Z8" s="94" t="s">
        <v>51</v>
      </c>
      <c r="AA8" s="93"/>
      <c r="AB8" s="5" t="s">
        <v>0</v>
      </c>
      <c r="AC8" s="92"/>
    </row>
    <row r="9" spans="1:32" ht="13.8" customHeight="1" x14ac:dyDescent="0.25">
      <c r="A9" s="114"/>
      <c r="B9" s="23"/>
      <c r="C9" s="113"/>
      <c r="D9" s="155" t="s">
        <v>1810</v>
      </c>
      <c r="E9" s="154">
        <v>1</v>
      </c>
      <c r="F9" s="326" t="s">
        <v>1911</v>
      </c>
      <c r="G9" s="111" t="s">
        <v>1155</v>
      </c>
      <c r="H9" s="110" t="s">
        <v>1279</v>
      </c>
      <c r="I9" s="790" t="s">
        <v>3832</v>
      </c>
      <c r="J9" s="791"/>
      <c r="K9" s="791"/>
      <c r="L9" s="792"/>
      <c r="M9" s="106" t="str">
        <f t="shared" ref="M9:M16" si="0">IF(N9="?","?","")</f>
        <v/>
      </c>
      <c r="N9" s="106" t="str">
        <f t="shared" ref="N9:N16" si="1">IF(AND(O9="",P9&gt;0),"?",IF(O9="","◄",IF(P9&gt;=1,"►","")))</f>
        <v>◄</v>
      </c>
      <c r="O9" s="25"/>
      <c r="P9" s="24"/>
      <c r="Q9" s="106" t="str">
        <f t="shared" ref="Q9:Q16" si="2">IF(R9="?","?","")</f>
        <v/>
      </c>
      <c r="R9" s="106" t="str">
        <f t="shared" ref="R9:R16" si="3">IF(AND(S9="",T9&gt;0),"?",IF(S9="","◄",IF(T9&gt;=1,"►","")))</f>
        <v>◄</v>
      </c>
      <c r="S9" s="25"/>
      <c r="T9" s="24"/>
      <c r="U9" s="23"/>
      <c r="V9" s="22"/>
      <c r="W9" s="105">
        <f t="shared" ref="W9:X16" si="4">(O9*V9)</f>
        <v>0</v>
      </c>
      <c r="X9" s="104">
        <f t="shared" si="4"/>
        <v>0</v>
      </c>
      <c r="Y9" s="19"/>
      <c r="Z9" s="103">
        <f t="shared" ref="Z9:AA16" si="5">(S9*Y9)</f>
        <v>0</v>
      </c>
      <c r="AA9" s="102">
        <f t="shared" si="5"/>
        <v>0</v>
      </c>
      <c r="AB9" s="5" t="s">
        <v>0</v>
      </c>
      <c r="AC9" s="92"/>
    </row>
    <row r="10" spans="1:32" ht="13.8" customHeight="1" x14ac:dyDescent="0.25">
      <c r="A10" s="114">
        <v>1</v>
      </c>
      <c r="B10" s="23"/>
      <c r="C10" s="113"/>
      <c r="D10" s="155" t="s">
        <v>1810</v>
      </c>
      <c r="E10" s="154" t="s">
        <v>380</v>
      </c>
      <c r="F10" s="326" t="s">
        <v>1911</v>
      </c>
      <c r="G10" s="111" t="s">
        <v>1155</v>
      </c>
      <c r="H10" s="110" t="s">
        <v>1910</v>
      </c>
      <c r="I10" s="790" t="s">
        <v>3832</v>
      </c>
      <c r="J10" s="791"/>
      <c r="K10" s="791"/>
      <c r="L10" s="792"/>
      <c r="M10" s="106" t="str">
        <f t="shared" si="0"/>
        <v/>
      </c>
      <c r="N10" s="106" t="str">
        <f t="shared" si="1"/>
        <v>►</v>
      </c>
      <c r="O10" s="25">
        <v>1</v>
      </c>
      <c r="P10" s="24">
        <v>1</v>
      </c>
      <c r="Q10" s="106" t="str">
        <f t="shared" si="2"/>
        <v/>
      </c>
      <c r="R10" s="106" t="str">
        <f t="shared" si="3"/>
        <v>►</v>
      </c>
      <c r="S10" s="25">
        <v>1</v>
      </c>
      <c r="T10" s="24">
        <v>1</v>
      </c>
      <c r="U10" s="23"/>
      <c r="V10" s="22">
        <v>1</v>
      </c>
      <c r="W10" s="105">
        <f t="shared" si="4"/>
        <v>1</v>
      </c>
      <c r="X10" s="104">
        <f t="shared" si="4"/>
        <v>1</v>
      </c>
      <c r="Y10" s="19">
        <v>1</v>
      </c>
      <c r="Z10" s="103">
        <f t="shared" si="5"/>
        <v>1</v>
      </c>
      <c r="AA10" s="102">
        <f t="shared" si="5"/>
        <v>1</v>
      </c>
      <c r="AB10" s="5" t="s">
        <v>0</v>
      </c>
      <c r="AC10" s="92"/>
    </row>
    <row r="11" spans="1:32" ht="13.8" customHeight="1" x14ac:dyDescent="0.25">
      <c r="A11" s="114"/>
      <c r="B11" s="23"/>
      <c r="C11" s="113"/>
      <c r="D11" s="189" t="s">
        <v>1810</v>
      </c>
      <c r="E11" s="188" t="s">
        <v>382</v>
      </c>
      <c r="F11" s="326" t="s">
        <v>1911</v>
      </c>
      <c r="G11" s="111" t="s">
        <v>1155</v>
      </c>
      <c r="H11" s="110" t="s">
        <v>1909</v>
      </c>
      <c r="I11" s="790" t="s">
        <v>3832</v>
      </c>
      <c r="J11" s="791"/>
      <c r="K11" s="791"/>
      <c r="L11" s="792"/>
      <c r="M11" s="106" t="str">
        <f t="shared" si="0"/>
        <v/>
      </c>
      <c r="N11" s="106" t="str">
        <f t="shared" si="1"/>
        <v>◄</v>
      </c>
      <c r="O11" s="25"/>
      <c r="P11" s="24"/>
      <c r="Q11" s="106" t="str">
        <f t="shared" si="2"/>
        <v/>
      </c>
      <c r="R11" s="106" t="str">
        <f t="shared" si="3"/>
        <v>◄</v>
      </c>
      <c r="S11" s="25"/>
      <c r="T11" s="24"/>
      <c r="U11" s="23"/>
      <c r="V11" s="22"/>
      <c r="W11" s="105">
        <f t="shared" si="4"/>
        <v>0</v>
      </c>
      <c r="X11" s="104">
        <f t="shared" si="4"/>
        <v>0</v>
      </c>
      <c r="Y11" s="19"/>
      <c r="Z11" s="103">
        <f t="shared" si="5"/>
        <v>0</v>
      </c>
      <c r="AA11" s="102">
        <f t="shared" si="5"/>
        <v>0</v>
      </c>
      <c r="AB11" s="5" t="s">
        <v>0</v>
      </c>
      <c r="AC11" s="92"/>
    </row>
    <row r="12" spans="1:32" ht="13.8" customHeight="1" x14ac:dyDescent="0.25">
      <c r="A12" s="114"/>
      <c r="B12" s="23"/>
      <c r="C12" s="113"/>
      <c r="D12" s="155" t="s">
        <v>1810</v>
      </c>
      <c r="E12" s="154">
        <v>2</v>
      </c>
      <c r="F12" s="326" t="s">
        <v>1911</v>
      </c>
      <c r="G12" s="111" t="s">
        <v>1171</v>
      </c>
      <c r="H12" s="110" t="s">
        <v>1901</v>
      </c>
      <c r="I12" s="790" t="s">
        <v>3832</v>
      </c>
      <c r="J12" s="791"/>
      <c r="K12" s="791"/>
      <c r="L12" s="792"/>
      <c r="M12" s="106" t="str">
        <f t="shared" si="0"/>
        <v/>
      </c>
      <c r="N12" s="106" t="str">
        <f t="shared" si="1"/>
        <v>◄</v>
      </c>
      <c r="O12" s="25"/>
      <c r="P12" s="24"/>
      <c r="Q12" s="106" t="str">
        <f t="shared" si="2"/>
        <v/>
      </c>
      <c r="R12" s="106" t="str">
        <f t="shared" si="3"/>
        <v>◄</v>
      </c>
      <c r="S12" s="25"/>
      <c r="T12" s="24"/>
      <c r="U12" s="23"/>
      <c r="V12" s="22"/>
      <c r="W12" s="105">
        <f t="shared" si="4"/>
        <v>0</v>
      </c>
      <c r="X12" s="104">
        <f t="shared" si="4"/>
        <v>0</v>
      </c>
      <c r="Y12" s="19"/>
      <c r="Z12" s="103">
        <f t="shared" si="5"/>
        <v>0</v>
      </c>
      <c r="AA12" s="102">
        <f t="shared" si="5"/>
        <v>0</v>
      </c>
      <c r="AB12" s="5" t="s">
        <v>0</v>
      </c>
      <c r="AC12" s="92"/>
    </row>
    <row r="13" spans="1:32" ht="13.8" customHeight="1" x14ac:dyDescent="0.25">
      <c r="A13" s="114"/>
      <c r="B13" s="23"/>
      <c r="C13" s="113"/>
      <c r="D13" s="155" t="s">
        <v>1810</v>
      </c>
      <c r="E13" s="154" t="s">
        <v>1436</v>
      </c>
      <c r="F13" s="326" t="s">
        <v>1911</v>
      </c>
      <c r="G13" s="111" t="s">
        <v>1171</v>
      </c>
      <c r="H13" s="110" t="s">
        <v>1908</v>
      </c>
      <c r="I13" s="790" t="s">
        <v>3833</v>
      </c>
      <c r="J13" s="791"/>
      <c r="K13" s="791"/>
      <c r="L13" s="792"/>
      <c r="M13" s="106" t="str">
        <f t="shared" si="0"/>
        <v/>
      </c>
      <c r="N13" s="106" t="str">
        <f t="shared" si="1"/>
        <v>◄</v>
      </c>
      <c r="O13" s="25"/>
      <c r="P13" s="24"/>
      <c r="Q13" s="106" t="str">
        <f t="shared" si="2"/>
        <v/>
      </c>
      <c r="R13" s="106" t="str">
        <f t="shared" si="3"/>
        <v>◄</v>
      </c>
      <c r="S13" s="25"/>
      <c r="T13" s="24"/>
      <c r="U13" s="23"/>
      <c r="V13" s="22"/>
      <c r="W13" s="105">
        <f t="shared" si="4"/>
        <v>0</v>
      </c>
      <c r="X13" s="104">
        <f t="shared" si="4"/>
        <v>0</v>
      </c>
      <c r="Y13" s="19"/>
      <c r="Z13" s="103">
        <f t="shared" si="5"/>
        <v>0</v>
      </c>
      <c r="AA13" s="102">
        <f t="shared" si="5"/>
        <v>0</v>
      </c>
      <c r="AB13" s="5" t="s">
        <v>0</v>
      </c>
      <c r="AC13" s="92"/>
    </row>
    <row r="14" spans="1:32" ht="13.8" customHeight="1" x14ac:dyDescent="0.25">
      <c r="A14" s="114"/>
      <c r="B14" s="23"/>
      <c r="C14" s="113"/>
      <c r="D14" s="189" t="s">
        <v>1810</v>
      </c>
      <c r="E14" s="188" t="s">
        <v>1907</v>
      </c>
      <c r="F14" s="326" t="s">
        <v>1911</v>
      </c>
      <c r="G14" s="111" t="s">
        <v>1171</v>
      </c>
      <c r="H14" s="110" t="s">
        <v>1906</v>
      </c>
      <c r="I14" s="790" t="s">
        <v>3833</v>
      </c>
      <c r="J14" s="791"/>
      <c r="K14" s="791"/>
      <c r="L14" s="792"/>
      <c r="M14" s="106" t="str">
        <f t="shared" si="0"/>
        <v/>
      </c>
      <c r="N14" s="106" t="str">
        <f t="shared" si="1"/>
        <v>◄</v>
      </c>
      <c r="O14" s="25"/>
      <c r="P14" s="24"/>
      <c r="Q14" s="106" t="str">
        <f t="shared" si="2"/>
        <v/>
      </c>
      <c r="R14" s="106" t="str">
        <f t="shared" si="3"/>
        <v>◄</v>
      </c>
      <c r="S14" s="25"/>
      <c r="T14" s="24"/>
      <c r="U14" s="23"/>
      <c r="V14" s="22"/>
      <c r="W14" s="105">
        <f t="shared" si="4"/>
        <v>0</v>
      </c>
      <c r="X14" s="104">
        <f t="shared" si="4"/>
        <v>0</v>
      </c>
      <c r="Y14" s="19"/>
      <c r="Z14" s="103">
        <f t="shared" si="5"/>
        <v>0</v>
      </c>
      <c r="AA14" s="102">
        <f t="shared" si="5"/>
        <v>0</v>
      </c>
      <c r="AB14" s="5" t="s">
        <v>0</v>
      </c>
      <c r="AC14" s="92"/>
    </row>
    <row r="15" spans="1:32" ht="13.8" customHeight="1" x14ac:dyDescent="0.25">
      <c r="A15" s="114"/>
      <c r="B15" s="23"/>
      <c r="C15" s="793" t="s">
        <v>1905</v>
      </c>
      <c r="D15" s="794"/>
      <c r="E15" s="795"/>
      <c r="F15" s="326" t="s">
        <v>1911</v>
      </c>
      <c r="G15" s="111" t="s">
        <v>1155</v>
      </c>
      <c r="H15" s="110" t="s">
        <v>1904</v>
      </c>
      <c r="I15" s="790" t="s">
        <v>1903</v>
      </c>
      <c r="J15" s="791"/>
      <c r="K15" s="791"/>
      <c r="L15" s="792"/>
      <c r="M15" s="106" t="str">
        <f t="shared" si="0"/>
        <v/>
      </c>
      <c r="N15" s="106" t="str">
        <f t="shared" si="1"/>
        <v>◄</v>
      </c>
      <c r="O15" s="25"/>
      <c r="P15" s="24"/>
      <c r="Q15" s="106" t="str">
        <f t="shared" si="2"/>
        <v/>
      </c>
      <c r="R15" s="106" t="str">
        <f t="shared" si="3"/>
        <v>◄</v>
      </c>
      <c r="S15" s="25"/>
      <c r="T15" s="24"/>
      <c r="U15" s="23"/>
      <c r="V15" s="22"/>
      <c r="W15" s="105">
        <f t="shared" si="4"/>
        <v>0</v>
      </c>
      <c r="X15" s="104">
        <f t="shared" si="4"/>
        <v>0</v>
      </c>
      <c r="Y15" s="19"/>
      <c r="Z15" s="103">
        <f t="shared" si="5"/>
        <v>0</v>
      </c>
      <c r="AA15" s="102">
        <f t="shared" si="5"/>
        <v>0</v>
      </c>
      <c r="AB15" s="5" t="s">
        <v>0</v>
      </c>
      <c r="AC15" s="92"/>
    </row>
    <row r="16" spans="1:32" ht="13.8" customHeight="1" thickBot="1" x14ac:dyDescent="0.3">
      <c r="A16" s="114">
        <v>1</v>
      </c>
      <c r="B16" s="23"/>
      <c r="C16" s="793" t="s">
        <v>1902</v>
      </c>
      <c r="D16" s="794">
        <v>0</v>
      </c>
      <c r="E16" s="795">
        <v>1</v>
      </c>
      <c r="F16" s="326" t="s">
        <v>1911</v>
      </c>
      <c r="G16" s="111" t="s">
        <v>1171</v>
      </c>
      <c r="H16" s="110" t="s">
        <v>1901</v>
      </c>
      <c r="I16" s="790" t="s">
        <v>1903</v>
      </c>
      <c r="J16" s="791"/>
      <c r="K16" s="791"/>
      <c r="L16" s="792"/>
      <c r="M16" s="106" t="str">
        <f t="shared" si="0"/>
        <v/>
      </c>
      <c r="N16" s="106" t="str">
        <f t="shared" si="1"/>
        <v>◄</v>
      </c>
      <c r="O16" s="25"/>
      <c r="P16" s="24"/>
      <c r="Q16" s="106" t="str">
        <f t="shared" si="2"/>
        <v/>
      </c>
      <c r="R16" s="106" t="str">
        <f t="shared" si="3"/>
        <v>◄</v>
      </c>
      <c r="S16" s="25"/>
      <c r="T16" s="24"/>
      <c r="U16" s="23"/>
      <c r="V16" s="22"/>
      <c r="W16" s="105">
        <f t="shared" si="4"/>
        <v>0</v>
      </c>
      <c r="X16" s="104">
        <f t="shared" si="4"/>
        <v>0</v>
      </c>
      <c r="Y16" s="19"/>
      <c r="Z16" s="103">
        <f t="shared" si="5"/>
        <v>0</v>
      </c>
      <c r="AA16" s="102">
        <f t="shared" si="5"/>
        <v>0</v>
      </c>
      <c r="AB16" s="5" t="s">
        <v>0</v>
      </c>
      <c r="AC16" s="92"/>
    </row>
    <row r="17" spans="1:29" ht="13.8" customHeight="1" thickTop="1" thickBot="1" x14ac:dyDescent="0.3">
      <c r="A17" s="116"/>
      <c r="B17" s="14">
        <f>ROWS(B18:B38)-1</f>
        <v>20</v>
      </c>
      <c r="C17" s="158" t="s">
        <v>1900</v>
      </c>
      <c r="D17" s="12"/>
      <c r="E17" s="101"/>
      <c r="F17" s="364"/>
      <c r="G17" s="10"/>
      <c r="H17" s="100"/>
      <c r="I17" s="99" t="s">
        <v>1899</v>
      </c>
      <c r="J17" s="99"/>
      <c r="K17" s="99"/>
      <c r="L17" s="98"/>
      <c r="M17" s="97"/>
      <c r="N17" s="96" t="str">
        <f>IF(COUNTIF(M18:M41,"?")&gt;0,"?",IF(AND(O17="◄",P17="►"),"◄►",IF(O17="◄","◄",IF(P17="►","►",""))))</f>
        <v>◄</v>
      </c>
      <c r="O17" s="43" t="str">
        <f>IF(SUM(O18:O38)+1=ROWS(O18:O38)-COUNTIF(O18:O38,"-"),"","◄")</f>
        <v>◄</v>
      </c>
      <c r="P17" s="42" t="str">
        <f>IF(SUM(P18:P38)&gt;0,"►","")</f>
        <v/>
      </c>
      <c r="Q17" s="45"/>
      <c r="R17" s="96" t="str">
        <f>IF(COUNTIF(Q18:Q41,"?")&gt;0,"?",IF(AND(S17="◄",T17="►"),"◄►",IF(S17="◄","◄",IF(T17="►","►",""))))</f>
        <v>◄</v>
      </c>
      <c r="S17" s="43" t="str">
        <f>IF(SUM(S18:S38)+1=ROWS(S18:S38)-COUNTIF(S18:S38,"-"),"","◄")</f>
        <v>◄</v>
      </c>
      <c r="T17" s="42" t="str">
        <f>IF(SUM(T18:T38)&gt;0,"►","")</f>
        <v/>
      </c>
      <c r="U17" s="14">
        <f>ROWS(U18:U38)-1</f>
        <v>20</v>
      </c>
      <c r="V17" s="41">
        <f>SUM(V18:V38)-V38</f>
        <v>0</v>
      </c>
      <c r="W17" s="94" t="s">
        <v>51</v>
      </c>
      <c r="X17" s="93"/>
      <c r="Y17" s="41">
        <f>SUM(Y18:Y38)-Y38</f>
        <v>0</v>
      </c>
      <c r="Z17" s="94" t="s">
        <v>51</v>
      </c>
      <c r="AA17" s="93"/>
      <c r="AB17" s="5" t="s">
        <v>0</v>
      </c>
      <c r="AC17" s="92"/>
    </row>
    <row r="18" spans="1:29" ht="13.8" customHeight="1" x14ac:dyDescent="0.25">
      <c r="A18" s="114"/>
      <c r="B18" s="23"/>
      <c r="C18" s="113"/>
      <c r="D18" s="155" t="s">
        <v>1810</v>
      </c>
      <c r="E18" s="154">
        <v>3</v>
      </c>
      <c r="F18" s="326" t="s">
        <v>1888</v>
      </c>
      <c r="G18" s="111" t="s">
        <v>1320</v>
      </c>
      <c r="H18" s="110" t="s">
        <v>1874</v>
      </c>
      <c r="I18" s="109"/>
      <c r="J18" s="108"/>
      <c r="K18" s="108"/>
      <c r="L18" s="108"/>
      <c r="M18" s="106" t="str">
        <f t="shared" ref="M18:M37" si="6">IF(N18="?","?","")</f>
        <v/>
      </c>
      <c r="N18" s="106" t="str">
        <f t="shared" ref="N18:N37" si="7">IF(AND(O18="",P18&gt;0),"?",IF(O18="","◄",IF(P18&gt;=1,"►","")))</f>
        <v>◄</v>
      </c>
      <c r="O18" s="25"/>
      <c r="P18" s="24"/>
      <c r="Q18" s="106" t="str">
        <f t="shared" ref="Q18:Q37" si="8">IF(R18="?","?","")</f>
        <v/>
      </c>
      <c r="R18" s="106" t="str">
        <f t="shared" ref="R18:R37" si="9">IF(AND(S18="",T18&gt;0),"?",IF(S18="","◄",IF(T18&gt;=1,"►","")))</f>
        <v>◄</v>
      </c>
      <c r="S18" s="25"/>
      <c r="T18" s="24"/>
      <c r="U18" s="23"/>
      <c r="V18" s="22"/>
      <c r="W18" s="105">
        <f t="shared" ref="W18:W37" si="10">(O18*V18)</f>
        <v>0</v>
      </c>
      <c r="X18" s="104">
        <f t="shared" ref="X18:X37" si="11">(P18*W18)</f>
        <v>0</v>
      </c>
      <c r="Y18" s="19"/>
      <c r="Z18" s="103">
        <f t="shared" ref="Z18:Z37" si="12">(S18*Y18)</f>
        <v>0</v>
      </c>
      <c r="AA18" s="102">
        <f t="shared" ref="AA18:AA37" si="13">(T18*Z18)</f>
        <v>0</v>
      </c>
      <c r="AB18" s="5" t="s">
        <v>0</v>
      </c>
      <c r="AC18" s="92"/>
    </row>
    <row r="19" spans="1:29" ht="13.8" customHeight="1" x14ac:dyDescent="0.25">
      <c r="A19" s="114"/>
      <c r="B19" s="23"/>
      <c r="C19" s="113"/>
      <c r="D19" s="189" t="s">
        <v>1810</v>
      </c>
      <c r="E19" s="188" t="s">
        <v>1346</v>
      </c>
      <c r="F19" s="326" t="s">
        <v>1888</v>
      </c>
      <c r="G19" s="111" t="s">
        <v>1320</v>
      </c>
      <c r="H19" s="110" t="s">
        <v>404</v>
      </c>
      <c r="I19" s="109"/>
      <c r="J19" s="108"/>
      <c r="K19" s="108"/>
      <c r="L19" s="107"/>
      <c r="M19" s="106" t="str">
        <f t="shared" si="6"/>
        <v/>
      </c>
      <c r="N19" s="106" t="str">
        <f t="shared" si="7"/>
        <v>◄</v>
      </c>
      <c r="O19" s="25"/>
      <c r="P19" s="24"/>
      <c r="Q19" s="106" t="str">
        <f t="shared" si="8"/>
        <v/>
      </c>
      <c r="R19" s="106" t="str">
        <f t="shared" si="9"/>
        <v>◄</v>
      </c>
      <c r="S19" s="25"/>
      <c r="T19" s="24"/>
      <c r="U19" s="23"/>
      <c r="V19" s="22"/>
      <c r="W19" s="105">
        <f t="shared" si="10"/>
        <v>0</v>
      </c>
      <c r="X19" s="104">
        <f t="shared" si="11"/>
        <v>0</v>
      </c>
      <c r="Y19" s="19"/>
      <c r="Z19" s="103">
        <f t="shared" si="12"/>
        <v>0</v>
      </c>
      <c r="AA19" s="102">
        <f t="shared" si="13"/>
        <v>0</v>
      </c>
      <c r="AB19" s="5" t="s">
        <v>0</v>
      </c>
      <c r="AC19" s="92"/>
    </row>
    <row r="20" spans="1:29" ht="13.8" customHeight="1" x14ac:dyDescent="0.25">
      <c r="A20" s="114"/>
      <c r="B20" s="23"/>
      <c r="C20" s="113"/>
      <c r="D20" s="155" t="s">
        <v>1810</v>
      </c>
      <c r="E20" s="154">
        <v>4</v>
      </c>
      <c r="F20" s="326" t="s">
        <v>1888</v>
      </c>
      <c r="G20" s="111" t="s">
        <v>1155</v>
      </c>
      <c r="H20" s="110" t="s">
        <v>1898</v>
      </c>
      <c r="I20" s="109"/>
      <c r="J20" s="108"/>
      <c r="K20" s="108"/>
      <c r="L20" s="107"/>
      <c r="M20" s="106" t="str">
        <f t="shared" si="6"/>
        <v/>
      </c>
      <c r="N20" s="106" t="str">
        <f t="shared" si="7"/>
        <v>◄</v>
      </c>
      <c r="O20" s="25"/>
      <c r="P20" s="24"/>
      <c r="Q20" s="106" t="str">
        <f t="shared" si="8"/>
        <v/>
      </c>
      <c r="R20" s="106" t="str">
        <f t="shared" si="9"/>
        <v>◄</v>
      </c>
      <c r="S20" s="25"/>
      <c r="T20" s="24"/>
      <c r="U20" s="23"/>
      <c r="V20" s="22"/>
      <c r="W20" s="105">
        <f t="shared" si="10"/>
        <v>0</v>
      </c>
      <c r="X20" s="104">
        <f t="shared" si="11"/>
        <v>0</v>
      </c>
      <c r="Y20" s="19"/>
      <c r="Z20" s="103">
        <f t="shared" si="12"/>
        <v>0</v>
      </c>
      <c r="AA20" s="102">
        <f t="shared" si="13"/>
        <v>0</v>
      </c>
      <c r="AB20" s="5" t="s">
        <v>0</v>
      </c>
      <c r="AC20" s="92"/>
    </row>
    <row r="21" spans="1:29" ht="13.8" customHeight="1" x14ac:dyDescent="0.25">
      <c r="A21" s="114"/>
      <c r="B21" s="23"/>
      <c r="C21" s="113"/>
      <c r="D21" s="155" t="s">
        <v>1810</v>
      </c>
      <c r="E21" s="154">
        <v>5</v>
      </c>
      <c r="F21" s="326" t="s">
        <v>1888</v>
      </c>
      <c r="G21" s="111" t="s">
        <v>1155</v>
      </c>
      <c r="H21" s="110" t="s">
        <v>1814</v>
      </c>
      <c r="I21" s="109" t="s">
        <v>1890</v>
      </c>
      <c r="J21" s="108"/>
      <c r="K21" s="108"/>
      <c r="L21" s="107"/>
      <c r="M21" s="106" t="str">
        <f t="shared" si="6"/>
        <v/>
      </c>
      <c r="N21" s="106" t="str">
        <f t="shared" si="7"/>
        <v>◄</v>
      </c>
      <c r="O21" s="25"/>
      <c r="P21" s="24"/>
      <c r="Q21" s="106" t="str">
        <f t="shared" si="8"/>
        <v/>
      </c>
      <c r="R21" s="106" t="str">
        <f t="shared" si="9"/>
        <v>◄</v>
      </c>
      <c r="S21" s="25"/>
      <c r="T21" s="24"/>
      <c r="U21" s="23"/>
      <c r="V21" s="22"/>
      <c r="W21" s="105">
        <f t="shared" si="10"/>
        <v>0</v>
      </c>
      <c r="X21" s="104">
        <f t="shared" si="11"/>
        <v>0</v>
      </c>
      <c r="Y21" s="19"/>
      <c r="Z21" s="103">
        <f t="shared" si="12"/>
        <v>0</v>
      </c>
      <c r="AA21" s="102">
        <f t="shared" si="13"/>
        <v>0</v>
      </c>
      <c r="AB21" s="5" t="s">
        <v>0</v>
      </c>
      <c r="AC21" s="92"/>
    </row>
    <row r="22" spans="1:29" ht="13.8" customHeight="1" x14ac:dyDescent="0.25">
      <c r="A22" s="114"/>
      <c r="B22" s="23"/>
      <c r="C22" s="113"/>
      <c r="D22" s="189" t="s">
        <v>1810</v>
      </c>
      <c r="E22" s="188" t="s">
        <v>1313</v>
      </c>
      <c r="F22" s="326" t="s">
        <v>1888</v>
      </c>
      <c r="G22" s="111" t="s">
        <v>1155</v>
      </c>
      <c r="H22" s="110" t="s">
        <v>1897</v>
      </c>
      <c r="I22" s="109"/>
      <c r="J22" s="108"/>
      <c r="K22" s="108"/>
      <c r="L22" s="107"/>
      <c r="M22" s="106" t="str">
        <f t="shared" si="6"/>
        <v/>
      </c>
      <c r="N22" s="106" t="str">
        <f t="shared" si="7"/>
        <v>◄</v>
      </c>
      <c r="O22" s="25"/>
      <c r="P22" s="24"/>
      <c r="Q22" s="106" t="str">
        <f t="shared" si="8"/>
        <v/>
      </c>
      <c r="R22" s="106" t="str">
        <f t="shared" si="9"/>
        <v>◄</v>
      </c>
      <c r="S22" s="25"/>
      <c r="T22" s="24"/>
      <c r="U22" s="23"/>
      <c r="V22" s="22"/>
      <c r="W22" s="105">
        <f t="shared" si="10"/>
        <v>0</v>
      </c>
      <c r="X22" s="104">
        <f t="shared" si="11"/>
        <v>0</v>
      </c>
      <c r="Y22" s="19"/>
      <c r="Z22" s="103">
        <f t="shared" si="12"/>
        <v>0</v>
      </c>
      <c r="AA22" s="102">
        <f t="shared" si="13"/>
        <v>0</v>
      </c>
      <c r="AB22" s="5" t="s">
        <v>0</v>
      </c>
      <c r="AC22" s="92"/>
    </row>
    <row r="23" spans="1:29" ht="13.8" customHeight="1" x14ac:dyDescent="0.25">
      <c r="A23" s="114"/>
      <c r="B23" s="23"/>
      <c r="C23" s="113"/>
      <c r="D23" s="189" t="s">
        <v>1810</v>
      </c>
      <c r="E23" s="188" t="s">
        <v>1415</v>
      </c>
      <c r="F23" s="326" t="s">
        <v>1888</v>
      </c>
      <c r="G23" s="111" t="s">
        <v>1155</v>
      </c>
      <c r="H23" s="110" t="s">
        <v>1896</v>
      </c>
      <c r="I23" s="109"/>
      <c r="J23" s="108"/>
      <c r="K23" s="108"/>
      <c r="L23" s="107"/>
      <c r="M23" s="106" t="str">
        <f t="shared" si="6"/>
        <v/>
      </c>
      <c r="N23" s="106" t="str">
        <f t="shared" si="7"/>
        <v>◄</v>
      </c>
      <c r="O23" s="25"/>
      <c r="P23" s="24"/>
      <c r="Q23" s="106" t="str">
        <f t="shared" si="8"/>
        <v/>
      </c>
      <c r="R23" s="106" t="str">
        <f t="shared" si="9"/>
        <v>◄</v>
      </c>
      <c r="S23" s="25"/>
      <c r="T23" s="24"/>
      <c r="U23" s="23"/>
      <c r="V23" s="22"/>
      <c r="W23" s="105">
        <f t="shared" si="10"/>
        <v>0</v>
      </c>
      <c r="X23" s="104">
        <f t="shared" si="11"/>
        <v>0</v>
      </c>
      <c r="Y23" s="19"/>
      <c r="Z23" s="103">
        <f t="shared" si="12"/>
        <v>0</v>
      </c>
      <c r="AA23" s="102">
        <f t="shared" si="13"/>
        <v>0</v>
      </c>
      <c r="AB23" s="5" t="s">
        <v>0</v>
      </c>
      <c r="AC23" s="92"/>
    </row>
    <row r="24" spans="1:29" ht="13.8" customHeight="1" x14ac:dyDescent="0.25">
      <c r="A24" s="114"/>
      <c r="B24" s="23"/>
      <c r="C24" s="113"/>
      <c r="D24" s="155" t="s">
        <v>1810</v>
      </c>
      <c r="E24" s="154">
        <v>6</v>
      </c>
      <c r="F24" s="326" t="s">
        <v>1888</v>
      </c>
      <c r="G24" s="111" t="s">
        <v>1171</v>
      </c>
      <c r="H24" s="110" t="s">
        <v>1869</v>
      </c>
      <c r="I24" s="109"/>
      <c r="J24" s="108"/>
      <c r="K24" s="108"/>
      <c r="L24" s="107"/>
      <c r="M24" s="106" t="str">
        <f t="shared" si="6"/>
        <v/>
      </c>
      <c r="N24" s="106" t="str">
        <f t="shared" si="7"/>
        <v>◄</v>
      </c>
      <c r="O24" s="25"/>
      <c r="P24" s="24"/>
      <c r="Q24" s="106" t="str">
        <f t="shared" si="8"/>
        <v/>
      </c>
      <c r="R24" s="106" t="str">
        <f t="shared" si="9"/>
        <v>◄</v>
      </c>
      <c r="S24" s="25"/>
      <c r="T24" s="24"/>
      <c r="U24" s="23"/>
      <c r="V24" s="22"/>
      <c r="W24" s="105">
        <f t="shared" si="10"/>
        <v>0</v>
      </c>
      <c r="X24" s="104">
        <f t="shared" si="11"/>
        <v>0</v>
      </c>
      <c r="Y24" s="19"/>
      <c r="Z24" s="103">
        <f t="shared" si="12"/>
        <v>0</v>
      </c>
      <c r="AA24" s="102">
        <f t="shared" si="13"/>
        <v>0</v>
      </c>
      <c r="AB24" s="5" t="s">
        <v>0</v>
      </c>
      <c r="AC24" s="92"/>
    </row>
    <row r="25" spans="1:29" ht="13.8" customHeight="1" x14ac:dyDescent="0.25">
      <c r="A25" s="114"/>
      <c r="B25" s="23"/>
      <c r="C25" s="113"/>
      <c r="D25" s="189" t="s">
        <v>1810</v>
      </c>
      <c r="E25" s="188" t="s">
        <v>810</v>
      </c>
      <c r="F25" s="326" t="s">
        <v>1888</v>
      </c>
      <c r="G25" s="111" t="s">
        <v>1171</v>
      </c>
      <c r="H25" s="110" t="s">
        <v>1895</v>
      </c>
      <c r="I25" s="109"/>
      <c r="J25" s="108"/>
      <c r="K25" s="108"/>
      <c r="L25" s="107"/>
      <c r="M25" s="106" t="str">
        <f t="shared" si="6"/>
        <v/>
      </c>
      <c r="N25" s="106" t="str">
        <f t="shared" si="7"/>
        <v>◄</v>
      </c>
      <c r="O25" s="25"/>
      <c r="P25" s="24"/>
      <c r="Q25" s="106" t="str">
        <f t="shared" si="8"/>
        <v/>
      </c>
      <c r="R25" s="106" t="str">
        <f t="shared" si="9"/>
        <v>◄</v>
      </c>
      <c r="S25" s="25"/>
      <c r="T25" s="24"/>
      <c r="U25" s="23"/>
      <c r="V25" s="22"/>
      <c r="W25" s="105">
        <f t="shared" si="10"/>
        <v>0</v>
      </c>
      <c r="X25" s="104">
        <f t="shared" si="11"/>
        <v>0</v>
      </c>
      <c r="Y25" s="19"/>
      <c r="Z25" s="103">
        <f t="shared" si="12"/>
        <v>0</v>
      </c>
      <c r="AA25" s="102">
        <f t="shared" si="13"/>
        <v>0</v>
      </c>
      <c r="AB25" s="5" t="s">
        <v>0</v>
      </c>
      <c r="AC25" s="92"/>
    </row>
    <row r="26" spans="1:29" ht="13.8" customHeight="1" x14ac:dyDescent="0.25">
      <c r="A26" s="114"/>
      <c r="B26" s="23"/>
      <c r="C26" s="113"/>
      <c r="D26" s="189" t="s">
        <v>1810</v>
      </c>
      <c r="E26" s="188" t="s">
        <v>1413</v>
      </c>
      <c r="F26" s="326" t="s">
        <v>1888</v>
      </c>
      <c r="G26" s="111" t="s">
        <v>1171</v>
      </c>
      <c r="H26" s="110" t="s">
        <v>1883</v>
      </c>
      <c r="I26" s="109"/>
      <c r="J26" s="108"/>
      <c r="K26" s="108"/>
      <c r="L26" s="107"/>
      <c r="M26" s="106" t="str">
        <f t="shared" si="6"/>
        <v/>
      </c>
      <c r="N26" s="106" t="str">
        <f t="shared" si="7"/>
        <v>◄</v>
      </c>
      <c r="O26" s="25"/>
      <c r="P26" s="24"/>
      <c r="Q26" s="106" t="str">
        <f t="shared" si="8"/>
        <v/>
      </c>
      <c r="R26" s="106" t="str">
        <f t="shared" si="9"/>
        <v>◄</v>
      </c>
      <c r="S26" s="25"/>
      <c r="T26" s="24"/>
      <c r="U26" s="23"/>
      <c r="V26" s="22"/>
      <c r="W26" s="105">
        <f t="shared" si="10"/>
        <v>0</v>
      </c>
      <c r="X26" s="104">
        <f t="shared" si="11"/>
        <v>0</v>
      </c>
      <c r="Y26" s="19"/>
      <c r="Z26" s="103">
        <f t="shared" si="12"/>
        <v>0</v>
      </c>
      <c r="AA26" s="102">
        <f t="shared" si="13"/>
        <v>0</v>
      </c>
      <c r="AB26" s="5" t="s">
        <v>0</v>
      </c>
      <c r="AC26" s="92"/>
    </row>
    <row r="27" spans="1:29" ht="13.8" customHeight="1" x14ac:dyDescent="0.25">
      <c r="A27" s="114"/>
      <c r="B27" s="23"/>
      <c r="C27" s="113"/>
      <c r="D27" s="155" t="s">
        <v>1810</v>
      </c>
      <c r="E27" s="154">
        <v>7</v>
      </c>
      <c r="F27" s="326" t="s">
        <v>1894</v>
      </c>
      <c r="G27" s="111" t="s">
        <v>1169</v>
      </c>
      <c r="H27" s="110" t="s">
        <v>531</v>
      </c>
      <c r="I27" s="109" t="s">
        <v>1893</v>
      </c>
      <c r="J27" s="108"/>
      <c r="K27" s="108"/>
      <c r="L27" s="107"/>
      <c r="M27" s="106" t="str">
        <f t="shared" si="6"/>
        <v/>
      </c>
      <c r="N27" s="106" t="str">
        <f t="shared" si="7"/>
        <v>◄</v>
      </c>
      <c r="O27" s="25"/>
      <c r="P27" s="24"/>
      <c r="Q27" s="106" t="str">
        <f t="shared" si="8"/>
        <v/>
      </c>
      <c r="R27" s="106" t="str">
        <f t="shared" si="9"/>
        <v>◄</v>
      </c>
      <c r="S27" s="25"/>
      <c r="T27" s="24"/>
      <c r="U27" s="23"/>
      <c r="V27" s="22"/>
      <c r="W27" s="105">
        <f t="shared" si="10"/>
        <v>0</v>
      </c>
      <c r="X27" s="104">
        <f t="shared" si="11"/>
        <v>0</v>
      </c>
      <c r="Y27" s="19"/>
      <c r="Z27" s="103">
        <f t="shared" si="12"/>
        <v>0</v>
      </c>
      <c r="AA27" s="102">
        <f t="shared" si="13"/>
        <v>0</v>
      </c>
      <c r="AB27" s="5" t="s">
        <v>0</v>
      </c>
      <c r="AC27" s="92"/>
    </row>
    <row r="28" spans="1:29" ht="13.8" customHeight="1" x14ac:dyDescent="0.25">
      <c r="A28" s="114"/>
      <c r="B28" s="23"/>
      <c r="C28" s="113"/>
      <c r="D28" s="155" t="s">
        <v>1810</v>
      </c>
      <c r="E28" s="154">
        <v>8</v>
      </c>
      <c r="F28" s="326" t="s">
        <v>1888</v>
      </c>
      <c r="G28" s="111" t="s">
        <v>1022</v>
      </c>
      <c r="H28" s="110" t="s">
        <v>1892</v>
      </c>
      <c r="I28" s="109"/>
      <c r="J28" s="108"/>
      <c r="K28" s="108"/>
      <c r="L28" s="107"/>
      <c r="M28" s="106" t="str">
        <f t="shared" si="6"/>
        <v/>
      </c>
      <c r="N28" s="106" t="str">
        <f t="shared" si="7"/>
        <v>◄</v>
      </c>
      <c r="O28" s="25"/>
      <c r="P28" s="24"/>
      <c r="Q28" s="106" t="str">
        <f t="shared" si="8"/>
        <v/>
      </c>
      <c r="R28" s="106" t="str">
        <f t="shared" si="9"/>
        <v>◄</v>
      </c>
      <c r="S28" s="25"/>
      <c r="T28" s="24"/>
      <c r="U28" s="23"/>
      <c r="V28" s="22"/>
      <c r="W28" s="105">
        <f t="shared" si="10"/>
        <v>0</v>
      </c>
      <c r="X28" s="104">
        <f t="shared" si="11"/>
        <v>0</v>
      </c>
      <c r="Y28" s="19"/>
      <c r="Z28" s="103">
        <f t="shared" si="12"/>
        <v>0</v>
      </c>
      <c r="AA28" s="102">
        <f t="shared" si="13"/>
        <v>0</v>
      </c>
      <c r="AB28" s="5" t="s">
        <v>0</v>
      </c>
      <c r="AC28" s="92"/>
    </row>
    <row r="29" spans="1:29" ht="13.8" customHeight="1" x14ac:dyDescent="0.25">
      <c r="A29" s="114"/>
      <c r="B29" s="23"/>
      <c r="C29" s="113"/>
      <c r="D29" s="155" t="s">
        <v>1810</v>
      </c>
      <c r="E29" s="154">
        <v>9</v>
      </c>
      <c r="F29" s="326" t="s">
        <v>1891</v>
      </c>
      <c r="G29" s="111" t="s">
        <v>1022</v>
      </c>
      <c r="H29" s="110" t="s">
        <v>1865</v>
      </c>
      <c r="I29" s="109" t="s">
        <v>1890</v>
      </c>
      <c r="J29" s="108"/>
      <c r="K29" s="108"/>
      <c r="L29" s="107"/>
      <c r="M29" s="106" t="str">
        <f t="shared" si="6"/>
        <v/>
      </c>
      <c r="N29" s="106" t="str">
        <f t="shared" si="7"/>
        <v>◄</v>
      </c>
      <c r="O29" s="25"/>
      <c r="P29" s="24"/>
      <c r="Q29" s="106" t="str">
        <f t="shared" si="8"/>
        <v/>
      </c>
      <c r="R29" s="106" t="str">
        <f t="shared" si="9"/>
        <v>◄</v>
      </c>
      <c r="S29" s="25"/>
      <c r="T29" s="24"/>
      <c r="U29" s="23"/>
      <c r="V29" s="22"/>
      <c r="W29" s="105">
        <f t="shared" si="10"/>
        <v>0</v>
      </c>
      <c r="X29" s="104">
        <f t="shared" si="11"/>
        <v>0</v>
      </c>
      <c r="Y29" s="19"/>
      <c r="Z29" s="103">
        <f t="shared" si="12"/>
        <v>0</v>
      </c>
      <c r="AA29" s="102">
        <f t="shared" si="13"/>
        <v>0</v>
      </c>
      <c r="AB29" s="5" t="s">
        <v>0</v>
      </c>
      <c r="AC29" s="92"/>
    </row>
    <row r="30" spans="1:29" ht="13.8" customHeight="1" x14ac:dyDescent="0.25">
      <c r="A30" s="114"/>
      <c r="B30" s="23"/>
      <c r="C30" s="113"/>
      <c r="D30" s="189" t="s">
        <v>1810</v>
      </c>
      <c r="E30" s="188" t="s">
        <v>1889</v>
      </c>
      <c r="F30" s="326" t="s">
        <v>1888</v>
      </c>
      <c r="G30" s="111" t="s">
        <v>1022</v>
      </c>
      <c r="H30" s="110" t="s">
        <v>1887</v>
      </c>
      <c r="I30" s="109"/>
      <c r="J30" s="108"/>
      <c r="K30" s="108"/>
      <c r="L30" s="107"/>
      <c r="M30" s="106" t="str">
        <f t="shared" si="6"/>
        <v/>
      </c>
      <c r="N30" s="106" t="str">
        <f t="shared" si="7"/>
        <v>◄</v>
      </c>
      <c r="O30" s="25"/>
      <c r="P30" s="24"/>
      <c r="Q30" s="106" t="str">
        <f t="shared" si="8"/>
        <v/>
      </c>
      <c r="R30" s="106" t="str">
        <f t="shared" si="9"/>
        <v>◄</v>
      </c>
      <c r="S30" s="25"/>
      <c r="T30" s="24"/>
      <c r="U30" s="23"/>
      <c r="V30" s="22"/>
      <c r="W30" s="105">
        <f t="shared" si="10"/>
        <v>0</v>
      </c>
      <c r="X30" s="104">
        <f t="shared" si="11"/>
        <v>0</v>
      </c>
      <c r="Y30" s="19"/>
      <c r="Z30" s="103">
        <f t="shared" si="12"/>
        <v>0</v>
      </c>
      <c r="AA30" s="102">
        <f t="shared" si="13"/>
        <v>0</v>
      </c>
      <c r="AB30" s="5" t="s">
        <v>0</v>
      </c>
      <c r="AC30" s="92"/>
    </row>
    <row r="31" spans="1:29" ht="13.8" customHeight="1" x14ac:dyDescent="0.25">
      <c r="A31" s="114"/>
      <c r="B31" s="23"/>
      <c r="C31" s="113"/>
      <c r="D31" s="155" t="s">
        <v>1810</v>
      </c>
      <c r="E31" s="154">
        <v>10</v>
      </c>
      <c r="F31" s="326" t="s">
        <v>1888</v>
      </c>
      <c r="G31" s="111" t="s">
        <v>437</v>
      </c>
      <c r="H31" s="110" t="s">
        <v>1886</v>
      </c>
      <c r="I31" s="109"/>
      <c r="J31" s="108"/>
      <c r="K31" s="108"/>
      <c r="L31" s="107"/>
      <c r="M31" s="106" t="str">
        <f t="shared" si="6"/>
        <v/>
      </c>
      <c r="N31" s="106" t="str">
        <f t="shared" si="7"/>
        <v>◄</v>
      </c>
      <c r="O31" s="25"/>
      <c r="P31" s="24"/>
      <c r="Q31" s="106" t="str">
        <f t="shared" si="8"/>
        <v/>
      </c>
      <c r="R31" s="106" t="str">
        <f t="shared" si="9"/>
        <v>◄</v>
      </c>
      <c r="S31" s="25"/>
      <c r="T31" s="24"/>
      <c r="U31" s="23"/>
      <c r="V31" s="22"/>
      <c r="W31" s="105">
        <f t="shared" si="10"/>
        <v>0</v>
      </c>
      <c r="X31" s="104">
        <f t="shared" si="11"/>
        <v>0</v>
      </c>
      <c r="Y31" s="19"/>
      <c r="Z31" s="103">
        <f t="shared" si="12"/>
        <v>0</v>
      </c>
      <c r="AA31" s="102">
        <f t="shared" si="13"/>
        <v>0</v>
      </c>
      <c r="AB31" s="5" t="s">
        <v>0</v>
      </c>
      <c r="AC31" s="92"/>
    </row>
    <row r="32" spans="1:29" ht="13.8" customHeight="1" x14ac:dyDescent="0.25">
      <c r="A32" s="114"/>
      <c r="B32" s="23"/>
      <c r="C32" s="113"/>
      <c r="D32" s="155" t="s">
        <v>1810</v>
      </c>
      <c r="E32" s="154">
        <v>11</v>
      </c>
      <c r="F32" s="326" t="s">
        <v>1888</v>
      </c>
      <c r="G32" s="111" t="s">
        <v>437</v>
      </c>
      <c r="H32" s="110" t="s">
        <v>1860</v>
      </c>
      <c r="I32" s="109"/>
      <c r="J32" s="108"/>
      <c r="K32" s="108"/>
      <c r="L32" s="107"/>
      <c r="M32" s="106" t="str">
        <f t="shared" si="6"/>
        <v/>
      </c>
      <c r="N32" s="106" t="str">
        <f t="shared" si="7"/>
        <v>◄</v>
      </c>
      <c r="O32" s="25"/>
      <c r="P32" s="24"/>
      <c r="Q32" s="106" t="str">
        <f t="shared" si="8"/>
        <v/>
      </c>
      <c r="R32" s="106" t="str">
        <f t="shared" si="9"/>
        <v>◄</v>
      </c>
      <c r="S32" s="25"/>
      <c r="T32" s="24"/>
      <c r="U32" s="23"/>
      <c r="V32" s="22"/>
      <c r="W32" s="105">
        <f t="shared" si="10"/>
        <v>0</v>
      </c>
      <c r="X32" s="104">
        <f t="shared" si="11"/>
        <v>0</v>
      </c>
      <c r="Y32" s="19"/>
      <c r="Z32" s="103">
        <f t="shared" si="12"/>
        <v>0</v>
      </c>
      <c r="AA32" s="102">
        <f t="shared" si="13"/>
        <v>0</v>
      </c>
      <c r="AB32" s="5" t="s">
        <v>0</v>
      </c>
      <c r="AC32" s="92"/>
    </row>
    <row r="33" spans="1:29" ht="13.8" customHeight="1" x14ac:dyDescent="0.25">
      <c r="A33" s="114"/>
      <c r="B33" s="23"/>
      <c r="C33" s="1040" t="s">
        <v>1885</v>
      </c>
      <c r="D33" s="1041" t="s">
        <v>1810</v>
      </c>
      <c r="E33" s="1042">
        <v>12</v>
      </c>
      <c r="F33" s="326" t="s">
        <v>1888</v>
      </c>
      <c r="G33" s="111" t="s">
        <v>437</v>
      </c>
      <c r="H33" s="110" t="s">
        <v>1814</v>
      </c>
      <c r="I33" s="109"/>
      <c r="J33" s="108"/>
      <c r="K33" s="108"/>
      <c r="L33" s="473" t="s">
        <v>3834</v>
      </c>
      <c r="M33" s="106" t="str">
        <f t="shared" si="6"/>
        <v/>
      </c>
      <c r="N33" s="106" t="str">
        <f t="shared" si="7"/>
        <v>◄</v>
      </c>
      <c r="O33" s="25"/>
      <c r="P33" s="24"/>
      <c r="Q33" s="106" t="str">
        <f t="shared" si="8"/>
        <v/>
      </c>
      <c r="R33" s="106" t="str">
        <f t="shared" si="9"/>
        <v>◄</v>
      </c>
      <c r="S33" s="25"/>
      <c r="T33" s="24"/>
      <c r="U33" s="23"/>
      <c r="V33" s="22"/>
      <c r="W33" s="105">
        <f t="shared" si="10"/>
        <v>0</v>
      </c>
      <c r="X33" s="104">
        <f t="shared" si="11"/>
        <v>0</v>
      </c>
      <c r="Y33" s="19"/>
      <c r="Z33" s="103">
        <f t="shared" si="12"/>
        <v>0</v>
      </c>
      <c r="AA33" s="102">
        <f t="shared" si="13"/>
        <v>0</v>
      </c>
      <c r="AB33" s="5" t="s">
        <v>0</v>
      </c>
      <c r="AC33" s="92"/>
    </row>
    <row r="34" spans="1:29" ht="13.8" customHeight="1" x14ac:dyDescent="0.25">
      <c r="A34" s="114"/>
      <c r="B34" s="23"/>
      <c r="C34" s="1040" t="s">
        <v>1884</v>
      </c>
      <c r="D34" s="1041" t="s">
        <v>1810</v>
      </c>
      <c r="E34" s="1042">
        <v>13</v>
      </c>
      <c r="F34" s="326" t="s">
        <v>1888</v>
      </c>
      <c r="G34" s="111" t="s">
        <v>437</v>
      </c>
      <c r="H34" s="110" t="s">
        <v>1883</v>
      </c>
      <c r="I34" s="109"/>
      <c r="J34" s="108"/>
      <c r="K34" s="108"/>
      <c r="L34" s="473" t="s">
        <v>3834</v>
      </c>
      <c r="M34" s="106" t="str">
        <f t="shared" si="6"/>
        <v/>
      </c>
      <c r="N34" s="106" t="str">
        <f t="shared" si="7"/>
        <v>◄</v>
      </c>
      <c r="O34" s="25"/>
      <c r="P34" s="24"/>
      <c r="Q34" s="106" t="str">
        <f t="shared" si="8"/>
        <v/>
      </c>
      <c r="R34" s="106" t="str">
        <f t="shared" si="9"/>
        <v>◄</v>
      </c>
      <c r="S34" s="25"/>
      <c r="T34" s="24"/>
      <c r="U34" s="23"/>
      <c r="V34" s="22"/>
      <c r="W34" s="105">
        <f t="shared" si="10"/>
        <v>0</v>
      </c>
      <c r="X34" s="104">
        <f t="shared" si="11"/>
        <v>0</v>
      </c>
      <c r="Y34" s="19"/>
      <c r="Z34" s="103">
        <f t="shared" si="12"/>
        <v>0</v>
      </c>
      <c r="AA34" s="102">
        <f t="shared" si="13"/>
        <v>0</v>
      </c>
      <c r="AB34" s="5" t="s">
        <v>0</v>
      </c>
      <c r="AC34" s="92"/>
    </row>
    <row r="35" spans="1:29" ht="13.8" customHeight="1" x14ac:dyDescent="0.25">
      <c r="A35" s="114"/>
      <c r="B35" s="23"/>
      <c r="C35" s="1040" t="s">
        <v>1882</v>
      </c>
      <c r="D35" s="1041" t="s">
        <v>1810</v>
      </c>
      <c r="E35" s="1042">
        <v>14</v>
      </c>
      <c r="F35" s="326" t="s">
        <v>1888</v>
      </c>
      <c r="G35" s="111" t="s">
        <v>437</v>
      </c>
      <c r="H35" s="110" t="s">
        <v>1881</v>
      </c>
      <c r="I35" s="109"/>
      <c r="J35" s="108"/>
      <c r="K35" s="108"/>
      <c r="L35" s="473" t="s">
        <v>3834</v>
      </c>
      <c r="M35" s="106" t="str">
        <f t="shared" si="6"/>
        <v/>
      </c>
      <c r="N35" s="106" t="str">
        <f t="shared" si="7"/>
        <v>◄</v>
      </c>
      <c r="O35" s="25"/>
      <c r="P35" s="24"/>
      <c r="Q35" s="106" t="str">
        <f t="shared" si="8"/>
        <v/>
      </c>
      <c r="R35" s="106" t="str">
        <f t="shared" si="9"/>
        <v>◄</v>
      </c>
      <c r="S35" s="25"/>
      <c r="T35" s="24"/>
      <c r="U35" s="23"/>
      <c r="V35" s="22"/>
      <c r="W35" s="105">
        <f t="shared" si="10"/>
        <v>0</v>
      </c>
      <c r="X35" s="104">
        <f t="shared" si="11"/>
        <v>0</v>
      </c>
      <c r="Y35" s="19"/>
      <c r="Z35" s="103">
        <f t="shared" si="12"/>
        <v>0</v>
      </c>
      <c r="AA35" s="102">
        <f t="shared" si="13"/>
        <v>0</v>
      </c>
      <c r="AB35" s="5" t="s">
        <v>0</v>
      </c>
      <c r="AC35" s="92"/>
    </row>
    <row r="36" spans="1:29" ht="13.8" customHeight="1" x14ac:dyDescent="0.25">
      <c r="A36" s="114"/>
      <c r="B36" s="23"/>
      <c r="C36" s="113"/>
      <c r="D36" s="155" t="s">
        <v>1810</v>
      </c>
      <c r="E36" s="154" t="s">
        <v>1880</v>
      </c>
      <c r="F36" s="326" t="s">
        <v>1888</v>
      </c>
      <c r="G36" s="111" t="s">
        <v>437</v>
      </c>
      <c r="H36" s="110" t="s">
        <v>1874</v>
      </c>
      <c r="I36" s="464" t="s">
        <v>1879</v>
      </c>
      <c r="J36" s="463"/>
      <c r="K36" s="463"/>
      <c r="L36" s="473" t="s">
        <v>1854</v>
      </c>
      <c r="M36" s="106" t="str">
        <f t="shared" si="6"/>
        <v/>
      </c>
      <c r="N36" s="106" t="str">
        <f t="shared" si="7"/>
        <v>◄</v>
      </c>
      <c r="O36" s="25"/>
      <c r="P36" s="24"/>
      <c r="Q36" s="106" t="str">
        <f t="shared" si="8"/>
        <v/>
      </c>
      <c r="R36" s="106" t="str">
        <f t="shared" si="9"/>
        <v>◄</v>
      </c>
      <c r="S36" s="25"/>
      <c r="T36" s="24"/>
      <c r="U36" s="23"/>
      <c r="V36" s="22"/>
      <c r="W36" s="105">
        <f t="shared" si="10"/>
        <v>0</v>
      </c>
      <c r="X36" s="104">
        <f t="shared" si="11"/>
        <v>0</v>
      </c>
      <c r="Y36" s="19"/>
      <c r="Z36" s="103">
        <f t="shared" si="12"/>
        <v>0</v>
      </c>
      <c r="AA36" s="102">
        <f t="shared" si="13"/>
        <v>0</v>
      </c>
      <c r="AB36" s="5" t="s">
        <v>0</v>
      </c>
      <c r="AC36" s="92"/>
    </row>
    <row r="37" spans="1:29" ht="13.8" customHeight="1" thickBot="1" x14ac:dyDescent="0.3">
      <c r="A37" s="114"/>
      <c r="B37" s="23"/>
      <c r="C37" s="113"/>
      <c r="D37" s="155" t="s">
        <v>1810</v>
      </c>
      <c r="E37" s="154" t="s">
        <v>1878</v>
      </c>
      <c r="F37" s="326" t="s">
        <v>1888</v>
      </c>
      <c r="G37" s="111" t="s">
        <v>437</v>
      </c>
      <c r="H37" s="110" t="s">
        <v>1869</v>
      </c>
      <c r="I37" s="464" t="s">
        <v>1877</v>
      </c>
      <c r="J37" s="463"/>
      <c r="K37" s="463"/>
      <c r="L37" s="473" t="s">
        <v>1854</v>
      </c>
      <c r="M37" s="106" t="str">
        <f t="shared" si="6"/>
        <v/>
      </c>
      <c r="N37" s="106" t="str">
        <f t="shared" si="7"/>
        <v>◄</v>
      </c>
      <c r="O37" s="25"/>
      <c r="P37" s="24"/>
      <c r="Q37" s="106" t="str">
        <f t="shared" si="8"/>
        <v/>
      </c>
      <c r="R37" s="106" t="str">
        <f t="shared" si="9"/>
        <v>◄</v>
      </c>
      <c r="S37" s="25"/>
      <c r="T37" s="24"/>
      <c r="U37" s="23"/>
      <c r="V37" s="22"/>
      <c r="W37" s="105">
        <f t="shared" si="10"/>
        <v>0</v>
      </c>
      <c r="X37" s="104">
        <f t="shared" si="11"/>
        <v>0</v>
      </c>
      <c r="Y37" s="19"/>
      <c r="Z37" s="103">
        <f t="shared" si="12"/>
        <v>0</v>
      </c>
      <c r="AA37" s="102">
        <f t="shared" si="13"/>
        <v>0</v>
      </c>
      <c r="AB37" s="5" t="s">
        <v>0</v>
      </c>
      <c r="AC37" s="92"/>
    </row>
    <row r="38" spans="1:29" ht="27.6" customHeight="1" thickTop="1" thickBot="1" x14ac:dyDescent="0.3">
      <c r="A38" s="116"/>
      <c r="B38" s="14">
        <f>ROWS(B39:B62)-1</f>
        <v>23</v>
      </c>
      <c r="C38" s="880" t="s">
        <v>1876</v>
      </c>
      <c r="D38" s="989"/>
      <c r="E38" s="989"/>
      <c r="F38" s="989"/>
      <c r="G38" s="989"/>
      <c r="H38" s="989"/>
      <c r="I38" s="99" t="s">
        <v>1875</v>
      </c>
      <c r="J38" s="99"/>
      <c r="K38" s="99"/>
      <c r="L38" s="98"/>
      <c r="M38" s="97"/>
      <c r="N38" s="96" t="str">
        <f>IF(COUNTIF(M39:M62,"?")&gt;0,"?",IF(AND(O38="◄",P38="►"),"◄►",IF(O38="◄","◄",IF(P38="►","►",""))))</f>
        <v>◄</v>
      </c>
      <c r="O38" s="43" t="str">
        <f>IF(SUM(O39:O62)+1=ROWS(O39:O62)-COUNTIF(O39:O62,"-"),"","◄")</f>
        <v>◄</v>
      </c>
      <c r="P38" s="42" t="str">
        <f>IF(SUM(P39:P62)&gt;0,"►","")</f>
        <v/>
      </c>
      <c r="Q38" s="45"/>
      <c r="R38" s="96" t="str">
        <f>IF(COUNTIF(Q39:Q62,"?")&gt;0,"?",IF(AND(S38="◄",T38="►"),"◄►",IF(S38="◄","◄",IF(T38="►","►",""))))</f>
        <v>◄</v>
      </c>
      <c r="S38" s="43" t="str">
        <f>IF(SUM(S39:S62)+1=ROWS(S39:S62)-COUNTIF(S39:S62,"-"),"","◄")</f>
        <v>◄</v>
      </c>
      <c r="T38" s="42" t="str">
        <f>IF(SUM(T39:T62)&gt;0,"►","")</f>
        <v/>
      </c>
      <c r="U38" s="14">
        <f>ROWS(U39:U62)-1</f>
        <v>23</v>
      </c>
      <c r="V38" s="41">
        <f>SUM(V39:V62)-V62</f>
        <v>0</v>
      </c>
      <c r="W38" s="94" t="s">
        <v>51</v>
      </c>
      <c r="X38" s="93"/>
      <c r="Y38" s="41">
        <f>SUM(Y39:Y62)-Y62</f>
        <v>0</v>
      </c>
      <c r="Z38" s="94" t="s">
        <v>51</v>
      </c>
      <c r="AA38" s="93"/>
      <c r="AB38" s="5" t="s">
        <v>0</v>
      </c>
      <c r="AC38" s="92"/>
    </row>
    <row r="39" spans="1:29" ht="13.8" customHeight="1" x14ac:dyDescent="0.25">
      <c r="A39" s="114"/>
      <c r="B39" s="23"/>
      <c r="C39" s="779" t="s">
        <v>1873</v>
      </c>
      <c r="D39" s="780" t="s">
        <v>1810</v>
      </c>
      <c r="E39" s="781" t="e">
        <v>#VALUE!</v>
      </c>
      <c r="F39" s="326" t="s">
        <v>1861</v>
      </c>
      <c r="G39" s="111" t="s">
        <v>1320</v>
      </c>
      <c r="H39" s="110" t="s">
        <v>1874</v>
      </c>
      <c r="I39" s="109"/>
      <c r="J39" s="108"/>
      <c r="K39" s="108"/>
      <c r="L39" s="515" t="s">
        <v>3835</v>
      </c>
      <c r="M39" s="106" t="str">
        <f t="shared" ref="M39:M60" si="14">IF(N39="?","?","")</f>
        <v/>
      </c>
      <c r="N39" s="106" t="str">
        <f t="shared" ref="N39:N60" si="15">IF(AND(O39="",P39&gt;0),"?",IF(O39="","◄",IF(P39&gt;=1,"►","")))</f>
        <v>◄</v>
      </c>
      <c r="O39" s="25"/>
      <c r="P39" s="24"/>
      <c r="Q39" s="106" t="str">
        <f t="shared" ref="Q39:Q60" si="16">IF(R39="?","?","")</f>
        <v/>
      </c>
      <c r="R39" s="106" t="str">
        <f t="shared" ref="R39:R60" si="17">IF(AND(S39="",T39&gt;0),"?",IF(S39="","◄",IF(T39&gt;=1,"►","")))</f>
        <v>◄</v>
      </c>
      <c r="S39" s="25"/>
      <c r="T39" s="24"/>
      <c r="U39" s="23"/>
      <c r="V39" s="22"/>
      <c r="W39" s="105">
        <f t="shared" ref="W39:W60" si="18">(O39*V39)</f>
        <v>0</v>
      </c>
      <c r="X39" s="104">
        <f t="shared" ref="X39:X60" si="19">(P39*W39)</f>
        <v>0</v>
      </c>
      <c r="Y39" s="19"/>
      <c r="Z39" s="103">
        <f t="shared" ref="Z39:Z60" si="20">(S39*Y39)</f>
        <v>0</v>
      </c>
      <c r="AA39" s="102">
        <f t="shared" ref="AA39:AA60" si="21">(T39*Z39)</f>
        <v>0</v>
      </c>
      <c r="AB39" s="5" t="s">
        <v>0</v>
      </c>
      <c r="AC39" s="92"/>
    </row>
    <row r="40" spans="1:29" ht="13.8" customHeight="1" x14ac:dyDescent="0.25">
      <c r="A40" s="114"/>
      <c r="B40" s="23"/>
      <c r="C40" s="779" t="s">
        <v>1873</v>
      </c>
      <c r="D40" s="780" t="s">
        <v>1810</v>
      </c>
      <c r="E40" s="781" t="e">
        <v>#VALUE!</v>
      </c>
      <c r="F40" s="326" t="s">
        <v>1861</v>
      </c>
      <c r="G40" s="111" t="s">
        <v>1320</v>
      </c>
      <c r="H40" s="110" t="s">
        <v>1874</v>
      </c>
      <c r="I40" s="109"/>
      <c r="J40" s="108"/>
      <c r="K40" s="108"/>
      <c r="L40" s="514" t="s">
        <v>3836</v>
      </c>
      <c r="M40" s="106" t="str">
        <f t="shared" si="14"/>
        <v/>
      </c>
      <c r="N40" s="106" t="str">
        <f t="shared" si="15"/>
        <v>◄</v>
      </c>
      <c r="O40" s="25"/>
      <c r="P40" s="24"/>
      <c r="Q40" s="106" t="str">
        <f t="shared" si="16"/>
        <v/>
      </c>
      <c r="R40" s="106" t="str">
        <f t="shared" si="17"/>
        <v>◄</v>
      </c>
      <c r="S40" s="25"/>
      <c r="T40" s="24"/>
      <c r="U40" s="23"/>
      <c r="V40" s="22"/>
      <c r="W40" s="105">
        <f t="shared" si="18"/>
        <v>0</v>
      </c>
      <c r="X40" s="104">
        <f t="shared" si="19"/>
        <v>0</v>
      </c>
      <c r="Y40" s="19"/>
      <c r="Z40" s="103">
        <f t="shared" si="20"/>
        <v>0</v>
      </c>
      <c r="AA40" s="102">
        <f t="shared" si="21"/>
        <v>0</v>
      </c>
      <c r="AB40" s="5" t="s">
        <v>0</v>
      </c>
      <c r="AC40" s="92"/>
    </row>
    <row r="41" spans="1:29" ht="13.8" customHeight="1" x14ac:dyDescent="0.25">
      <c r="A41" s="114"/>
      <c r="B41" s="23"/>
      <c r="C41" s="779" t="s">
        <v>1873</v>
      </c>
      <c r="D41" s="780" t="s">
        <v>1810</v>
      </c>
      <c r="E41" s="781" t="e">
        <v>#VALUE!</v>
      </c>
      <c r="F41" s="326" t="s">
        <v>1861</v>
      </c>
      <c r="G41" s="111" t="s">
        <v>1320</v>
      </c>
      <c r="H41" s="110" t="s">
        <v>1874</v>
      </c>
      <c r="I41" s="109"/>
      <c r="J41" s="108"/>
      <c r="K41" s="108"/>
      <c r="L41" s="514" t="s">
        <v>3837</v>
      </c>
      <c r="M41" s="106" t="str">
        <f t="shared" si="14"/>
        <v/>
      </c>
      <c r="N41" s="106" t="str">
        <f t="shared" si="15"/>
        <v>◄</v>
      </c>
      <c r="O41" s="25"/>
      <c r="P41" s="24"/>
      <c r="Q41" s="106" t="str">
        <f t="shared" si="16"/>
        <v/>
      </c>
      <c r="R41" s="106" t="str">
        <f t="shared" si="17"/>
        <v>◄</v>
      </c>
      <c r="S41" s="25"/>
      <c r="T41" s="24"/>
      <c r="U41" s="23"/>
      <c r="V41" s="22"/>
      <c r="W41" s="105">
        <f t="shared" si="18"/>
        <v>0</v>
      </c>
      <c r="X41" s="104">
        <f t="shared" si="19"/>
        <v>0</v>
      </c>
      <c r="Y41" s="19"/>
      <c r="Z41" s="103">
        <f t="shared" si="20"/>
        <v>0</v>
      </c>
      <c r="AA41" s="102">
        <f t="shared" si="21"/>
        <v>0</v>
      </c>
      <c r="AB41" s="5" t="s">
        <v>0</v>
      </c>
      <c r="AC41" s="92"/>
    </row>
    <row r="42" spans="1:29" ht="13.8" customHeight="1" x14ac:dyDescent="0.25">
      <c r="A42" s="114"/>
      <c r="B42" s="23"/>
      <c r="C42" s="779" t="s">
        <v>1873</v>
      </c>
      <c r="D42" s="780" t="s">
        <v>1810</v>
      </c>
      <c r="E42" s="781" t="e">
        <v>#VALUE!</v>
      </c>
      <c r="F42" s="326" t="s">
        <v>1861</v>
      </c>
      <c r="G42" s="111" t="s">
        <v>1320</v>
      </c>
      <c r="H42" s="110" t="s">
        <v>1874</v>
      </c>
      <c r="I42" s="109"/>
      <c r="J42" s="108"/>
      <c r="K42" s="108"/>
      <c r="L42" s="514" t="s">
        <v>3838</v>
      </c>
      <c r="M42" s="106" t="str">
        <f t="shared" si="14"/>
        <v/>
      </c>
      <c r="N42" s="106" t="str">
        <f t="shared" si="15"/>
        <v>◄</v>
      </c>
      <c r="O42" s="25"/>
      <c r="P42" s="24"/>
      <c r="Q42" s="106" t="str">
        <f t="shared" si="16"/>
        <v/>
      </c>
      <c r="R42" s="106" t="str">
        <f t="shared" si="17"/>
        <v>◄</v>
      </c>
      <c r="S42" s="25"/>
      <c r="T42" s="24"/>
      <c r="U42" s="23"/>
      <c r="V42" s="22"/>
      <c r="W42" s="105">
        <f t="shared" si="18"/>
        <v>0</v>
      </c>
      <c r="X42" s="104">
        <f t="shared" si="19"/>
        <v>0</v>
      </c>
      <c r="Y42" s="19"/>
      <c r="Z42" s="103">
        <f t="shared" si="20"/>
        <v>0</v>
      </c>
      <c r="AA42" s="102">
        <f t="shared" si="21"/>
        <v>0</v>
      </c>
      <c r="AB42" s="5" t="s">
        <v>0</v>
      </c>
      <c r="AC42" s="92"/>
    </row>
    <row r="43" spans="1:29" ht="13.8" customHeight="1" x14ac:dyDescent="0.25">
      <c r="A43" s="114"/>
      <c r="B43" s="23"/>
      <c r="C43" s="779" t="s">
        <v>1873</v>
      </c>
      <c r="D43" s="780" t="s">
        <v>1810</v>
      </c>
      <c r="E43" s="781" t="e">
        <v>#VALUE!</v>
      </c>
      <c r="F43" s="326" t="s">
        <v>1861</v>
      </c>
      <c r="G43" s="111" t="s">
        <v>1320</v>
      </c>
      <c r="H43" s="110" t="s">
        <v>1874</v>
      </c>
      <c r="I43" s="109"/>
      <c r="J43" s="108"/>
      <c r="K43" s="108"/>
      <c r="L43" s="514" t="s">
        <v>3839</v>
      </c>
      <c r="M43" s="106" t="str">
        <f t="shared" si="14"/>
        <v/>
      </c>
      <c r="N43" s="106" t="str">
        <f t="shared" si="15"/>
        <v>◄</v>
      </c>
      <c r="O43" s="25"/>
      <c r="P43" s="24"/>
      <c r="Q43" s="106" t="str">
        <f t="shared" si="16"/>
        <v/>
      </c>
      <c r="R43" s="106" t="str">
        <f t="shared" si="17"/>
        <v>◄</v>
      </c>
      <c r="S43" s="25"/>
      <c r="T43" s="24"/>
      <c r="U43" s="23"/>
      <c r="V43" s="22"/>
      <c r="W43" s="105">
        <f t="shared" si="18"/>
        <v>0</v>
      </c>
      <c r="X43" s="104">
        <f t="shared" si="19"/>
        <v>0</v>
      </c>
      <c r="Y43" s="19"/>
      <c r="Z43" s="103">
        <f t="shared" si="20"/>
        <v>0</v>
      </c>
      <c r="AA43" s="102">
        <f t="shared" si="21"/>
        <v>0</v>
      </c>
      <c r="AB43" s="5" t="s">
        <v>0</v>
      </c>
      <c r="AC43" s="92"/>
    </row>
    <row r="44" spans="1:29" ht="13.8" customHeight="1" x14ac:dyDescent="0.25">
      <c r="A44" s="114"/>
      <c r="B44" s="23"/>
      <c r="C44" s="779" t="s">
        <v>1873</v>
      </c>
      <c r="D44" s="780" t="s">
        <v>1810</v>
      </c>
      <c r="E44" s="781" t="e">
        <v>#VALUE!</v>
      </c>
      <c r="F44" s="326" t="s">
        <v>1861</v>
      </c>
      <c r="G44" s="111" t="s">
        <v>1320</v>
      </c>
      <c r="H44" s="110" t="s">
        <v>1874</v>
      </c>
      <c r="I44" s="109"/>
      <c r="J44" s="108"/>
      <c r="K44" s="108"/>
      <c r="L44" s="514" t="s">
        <v>3840</v>
      </c>
      <c r="M44" s="106" t="str">
        <f t="shared" si="14"/>
        <v/>
      </c>
      <c r="N44" s="106" t="str">
        <f t="shared" si="15"/>
        <v>◄</v>
      </c>
      <c r="O44" s="25"/>
      <c r="P44" s="24"/>
      <c r="Q44" s="106" t="str">
        <f t="shared" si="16"/>
        <v/>
      </c>
      <c r="R44" s="106" t="str">
        <f t="shared" si="17"/>
        <v>◄</v>
      </c>
      <c r="S44" s="25"/>
      <c r="T44" s="24"/>
      <c r="U44" s="23"/>
      <c r="V44" s="22"/>
      <c r="W44" s="105">
        <f t="shared" si="18"/>
        <v>0</v>
      </c>
      <c r="X44" s="104">
        <f t="shared" si="19"/>
        <v>0</v>
      </c>
      <c r="Y44" s="19"/>
      <c r="Z44" s="103">
        <f t="shared" si="20"/>
        <v>0</v>
      </c>
      <c r="AA44" s="102">
        <f t="shared" si="21"/>
        <v>0</v>
      </c>
      <c r="AB44" s="5" t="s">
        <v>0</v>
      </c>
      <c r="AC44" s="92"/>
    </row>
    <row r="45" spans="1:29" ht="13.8" customHeight="1" x14ac:dyDescent="0.25">
      <c r="A45" s="114"/>
      <c r="B45" s="23"/>
      <c r="C45" s="779" t="s">
        <v>1873</v>
      </c>
      <c r="D45" s="780" t="s">
        <v>1810</v>
      </c>
      <c r="E45" s="781" t="e">
        <v>#VALUE!</v>
      </c>
      <c r="F45" s="326" t="s">
        <v>1861</v>
      </c>
      <c r="G45" s="111" t="s">
        <v>1320</v>
      </c>
      <c r="H45" s="110" t="s">
        <v>1874</v>
      </c>
      <c r="I45" s="109"/>
      <c r="J45" s="108"/>
      <c r="K45" s="108"/>
      <c r="L45" s="514" t="s">
        <v>3841</v>
      </c>
      <c r="M45" s="106" t="str">
        <f t="shared" si="14"/>
        <v/>
      </c>
      <c r="N45" s="106" t="str">
        <f t="shared" si="15"/>
        <v>◄</v>
      </c>
      <c r="O45" s="25"/>
      <c r="P45" s="24"/>
      <c r="Q45" s="106" t="str">
        <f t="shared" si="16"/>
        <v/>
      </c>
      <c r="R45" s="106" t="str">
        <f t="shared" si="17"/>
        <v>◄</v>
      </c>
      <c r="S45" s="25"/>
      <c r="T45" s="24"/>
      <c r="U45" s="23"/>
      <c r="V45" s="22"/>
      <c r="W45" s="105">
        <f t="shared" si="18"/>
        <v>0</v>
      </c>
      <c r="X45" s="104">
        <f t="shared" si="19"/>
        <v>0</v>
      </c>
      <c r="Y45" s="19"/>
      <c r="Z45" s="103">
        <f t="shared" si="20"/>
        <v>0</v>
      </c>
      <c r="AA45" s="102">
        <f t="shared" si="21"/>
        <v>0</v>
      </c>
      <c r="AB45" s="5" t="s">
        <v>0</v>
      </c>
      <c r="AC45" s="92"/>
    </row>
    <row r="46" spans="1:29" ht="13.8" customHeight="1" x14ac:dyDescent="0.25">
      <c r="A46" s="114"/>
      <c r="B46" s="23"/>
      <c r="C46" s="779" t="s">
        <v>1873</v>
      </c>
      <c r="D46" s="780" t="s">
        <v>1810</v>
      </c>
      <c r="E46" s="781" t="e">
        <v>#VALUE!</v>
      </c>
      <c r="F46" s="326" t="s">
        <v>1861</v>
      </c>
      <c r="G46" s="111" t="s">
        <v>1320</v>
      </c>
      <c r="H46" s="110" t="s">
        <v>1874</v>
      </c>
      <c r="I46" s="109"/>
      <c r="J46" s="108"/>
      <c r="K46" s="108"/>
      <c r="L46" s="514" t="s">
        <v>3842</v>
      </c>
      <c r="M46" s="106" t="str">
        <f t="shared" si="14"/>
        <v/>
      </c>
      <c r="N46" s="106" t="str">
        <f t="shared" si="15"/>
        <v>◄</v>
      </c>
      <c r="O46" s="25"/>
      <c r="P46" s="24"/>
      <c r="Q46" s="106" t="str">
        <f t="shared" si="16"/>
        <v/>
      </c>
      <c r="R46" s="106" t="str">
        <f t="shared" si="17"/>
        <v>◄</v>
      </c>
      <c r="S46" s="25"/>
      <c r="T46" s="24"/>
      <c r="U46" s="23"/>
      <c r="V46" s="22"/>
      <c r="W46" s="105">
        <f t="shared" si="18"/>
        <v>0</v>
      </c>
      <c r="X46" s="104">
        <f t="shared" si="19"/>
        <v>0</v>
      </c>
      <c r="Y46" s="19"/>
      <c r="Z46" s="103">
        <f t="shared" si="20"/>
        <v>0</v>
      </c>
      <c r="AA46" s="102">
        <f t="shared" si="21"/>
        <v>0</v>
      </c>
      <c r="AB46" s="5" t="s">
        <v>0</v>
      </c>
      <c r="AC46" s="92"/>
    </row>
    <row r="47" spans="1:29" ht="13.8" customHeight="1" x14ac:dyDescent="0.25">
      <c r="A47" s="114"/>
      <c r="B47" s="23"/>
      <c r="C47" s="779" t="s">
        <v>1873</v>
      </c>
      <c r="D47" s="780" t="s">
        <v>1810</v>
      </c>
      <c r="E47" s="781" t="e">
        <v>#VALUE!</v>
      </c>
      <c r="F47" s="326" t="s">
        <v>1861</v>
      </c>
      <c r="G47" s="111" t="s">
        <v>1320</v>
      </c>
      <c r="H47" s="110" t="s">
        <v>1874</v>
      </c>
      <c r="I47" s="109"/>
      <c r="J47" s="108"/>
      <c r="K47" s="108"/>
      <c r="L47" s="514" t="s">
        <v>3843</v>
      </c>
      <c r="M47" s="106" t="str">
        <f t="shared" si="14"/>
        <v/>
      </c>
      <c r="N47" s="106" t="str">
        <f t="shared" si="15"/>
        <v>◄</v>
      </c>
      <c r="O47" s="25"/>
      <c r="P47" s="24"/>
      <c r="Q47" s="106" t="str">
        <f t="shared" si="16"/>
        <v/>
      </c>
      <c r="R47" s="106" t="str">
        <f t="shared" si="17"/>
        <v>◄</v>
      </c>
      <c r="S47" s="25"/>
      <c r="T47" s="24"/>
      <c r="U47" s="23"/>
      <c r="V47" s="22"/>
      <c r="W47" s="105">
        <f t="shared" si="18"/>
        <v>0</v>
      </c>
      <c r="X47" s="104">
        <f t="shared" si="19"/>
        <v>0</v>
      </c>
      <c r="Y47" s="19"/>
      <c r="Z47" s="103">
        <f t="shared" si="20"/>
        <v>0</v>
      </c>
      <c r="AA47" s="102">
        <f t="shared" si="21"/>
        <v>0</v>
      </c>
      <c r="AB47" s="5" t="s">
        <v>0</v>
      </c>
      <c r="AC47" s="92"/>
    </row>
    <row r="48" spans="1:29" ht="13.8" customHeight="1" x14ac:dyDescent="0.25">
      <c r="A48" s="114"/>
      <c r="B48" s="23"/>
      <c r="C48" s="779" t="s">
        <v>1873</v>
      </c>
      <c r="D48" s="780" t="s">
        <v>1810</v>
      </c>
      <c r="E48" s="781" t="e">
        <v>#VALUE!</v>
      </c>
      <c r="F48" s="326" t="s">
        <v>1861</v>
      </c>
      <c r="G48" s="111" t="s">
        <v>1320</v>
      </c>
      <c r="H48" s="110" t="s">
        <v>1874</v>
      </c>
      <c r="I48" s="109"/>
      <c r="J48" s="108"/>
      <c r="K48" s="108"/>
      <c r="L48" s="514" t="s">
        <v>3844</v>
      </c>
      <c r="M48" s="106" t="str">
        <f t="shared" si="14"/>
        <v/>
      </c>
      <c r="N48" s="106" t="str">
        <f t="shared" si="15"/>
        <v>◄</v>
      </c>
      <c r="O48" s="25"/>
      <c r="P48" s="24"/>
      <c r="Q48" s="106" t="str">
        <f t="shared" si="16"/>
        <v/>
      </c>
      <c r="R48" s="106" t="str">
        <f t="shared" si="17"/>
        <v>◄</v>
      </c>
      <c r="S48" s="25"/>
      <c r="T48" s="24"/>
      <c r="U48" s="23"/>
      <c r="V48" s="22"/>
      <c r="W48" s="105">
        <f t="shared" si="18"/>
        <v>0</v>
      </c>
      <c r="X48" s="104">
        <f t="shared" si="19"/>
        <v>0</v>
      </c>
      <c r="Y48" s="19"/>
      <c r="Z48" s="103">
        <f t="shared" si="20"/>
        <v>0</v>
      </c>
      <c r="AA48" s="102">
        <f t="shared" si="21"/>
        <v>0</v>
      </c>
      <c r="AB48" s="5" t="s">
        <v>0</v>
      </c>
      <c r="AC48" s="92"/>
    </row>
    <row r="49" spans="1:29" ht="13.8" customHeight="1" x14ac:dyDescent="0.25">
      <c r="A49" s="114"/>
      <c r="B49" s="23"/>
      <c r="C49" s="779" t="s">
        <v>1873</v>
      </c>
      <c r="D49" s="780" t="s">
        <v>1810</v>
      </c>
      <c r="E49" s="781" t="e">
        <v>#VALUE!</v>
      </c>
      <c r="F49" s="326" t="s">
        <v>1861</v>
      </c>
      <c r="G49" s="111" t="s">
        <v>1320</v>
      </c>
      <c r="H49" s="110" t="s">
        <v>1874</v>
      </c>
      <c r="I49" s="109"/>
      <c r="J49" s="108"/>
      <c r="K49" s="108"/>
      <c r="L49" s="514" t="s">
        <v>3845</v>
      </c>
      <c r="M49" s="106" t="str">
        <f t="shared" si="14"/>
        <v/>
      </c>
      <c r="N49" s="106" t="str">
        <f t="shared" si="15"/>
        <v>◄</v>
      </c>
      <c r="O49" s="25"/>
      <c r="P49" s="24"/>
      <c r="Q49" s="106" t="str">
        <f t="shared" si="16"/>
        <v/>
      </c>
      <c r="R49" s="106" t="str">
        <f t="shared" si="17"/>
        <v>◄</v>
      </c>
      <c r="S49" s="25"/>
      <c r="T49" s="24"/>
      <c r="U49" s="23"/>
      <c r="V49" s="22"/>
      <c r="W49" s="105">
        <f t="shared" si="18"/>
        <v>0</v>
      </c>
      <c r="X49" s="104">
        <f t="shared" si="19"/>
        <v>0</v>
      </c>
      <c r="Y49" s="19"/>
      <c r="Z49" s="103">
        <f t="shared" si="20"/>
        <v>0</v>
      </c>
      <c r="AA49" s="102">
        <f t="shared" si="21"/>
        <v>0</v>
      </c>
      <c r="AB49" s="5" t="s">
        <v>0</v>
      </c>
      <c r="AC49" s="92"/>
    </row>
    <row r="50" spans="1:29" ht="13.8" customHeight="1" x14ac:dyDescent="0.25">
      <c r="A50" s="114"/>
      <c r="B50" s="23"/>
      <c r="C50" s="779" t="s">
        <v>1873</v>
      </c>
      <c r="D50" s="780" t="s">
        <v>1810</v>
      </c>
      <c r="E50" s="781" t="e">
        <v>#VALUE!</v>
      </c>
      <c r="F50" s="326" t="s">
        <v>1861</v>
      </c>
      <c r="G50" s="111" t="s">
        <v>1320</v>
      </c>
      <c r="H50" s="110" t="s">
        <v>1874</v>
      </c>
      <c r="I50" s="109"/>
      <c r="J50" s="108"/>
      <c r="K50" s="108"/>
      <c r="L50" s="514" t="s">
        <v>3846</v>
      </c>
      <c r="M50" s="106" t="str">
        <f t="shared" si="14"/>
        <v/>
      </c>
      <c r="N50" s="106" t="str">
        <f t="shared" si="15"/>
        <v>◄</v>
      </c>
      <c r="O50" s="25"/>
      <c r="P50" s="24"/>
      <c r="Q50" s="106" t="str">
        <f t="shared" si="16"/>
        <v/>
      </c>
      <c r="R50" s="106" t="str">
        <f t="shared" si="17"/>
        <v>◄</v>
      </c>
      <c r="S50" s="25"/>
      <c r="T50" s="24"/>
      <c r="U50" s="23"/>
      <c r="V50" s="22"/>
      <c r="W50" s="105">
        <f t="shared" si="18"/>
        <v>0</v>
      </c>
      <c r="X50" s="104">
        <f t="shared" si="19"/>
        <v>0</v>
      </c>
      <c r="Y50" s="19"/>
      <c r="Z50" s="103">
        <f t="shared" si="20"/>
        <v>0</v>
      </c>
      <c r="AA50" s="102">
        <f t="shared" si="21"/>
        <v>0</v>
      </c>
      <c r="AB50" s="5" t="s">
        <v>0</v>
      </c>
      <c r="AC50" s="92"/>
    </row>
    <row r="51" spans="1:29" ht="13.8" customHeight="1" x14ac:dyDescent="0.25">
      <c r="A51" s="114"/>
      <c r="B51" s="23"/>
      <c r="C51" s="779" t="s">
        <v>1873</v>
      </c>
      <c r="D51" s="780" t="s">
        <v>1810</v>
      </c>
      <c r="E51" s="781" t="e">
        <v>#VALUE!</v>
      </c>
      <c r="F51" s="326" t="s">
        <v>1861</v>
      </c>
      <c r="G51" s="111" t="s">
        <v>1320</v>
      </c>
      <c r="H51" s="110" t="s">
        <v>1874</v>
      </c>
      <c r="I51" s="109"/>
      <c r="J51" s="108"/>
      <c r="K51" s="108"/>
      <c r="L51" s="514" t="s">
        <v>3847</v>
      </c>
      <c r="M51" s="106" t="str">
        <f t="shared" si="14"/>
        <v/>
      </c>
      <c r="N51" s="106" t="str">
        <f t="shared" si="15"/>
        <v>◄</v>
      </c>
      <c r="O51" s="25"/>
      <c r="P51" s="24"/>
      <c r="Q51" s="106" t="str">
        <f t="shared" si="16"/>
        <v/>
      </c>
      <c r="R51" s="106" t="str">
        <f t="shared" si="17"/>
        <v>◄</v>
      </c>
      <c r="S51" s="25"/>
      <c r="T51" s="24"/>
      <c r="U51" s="23"/>
      <c r="V51" s="22"/>
      <c r="W51" s="105">
        <f t="shared" si="18"/>
        <v>0</v>
      </c>
      <c r="X51" s="104">
        <f t="shared" si="19"/>
        <v>0</v>
      </c>
      <c r="Y51" s="19"/>
      <c r="Z51" s="103">
        <f t="shared" si="20"/>
        <v>0</v>
      </c>
      <c r="AA51" s="102">
        <f t="shared" si="21"/>
        <v>0</v>
      </c>
      <c r="AB51" s="5" t="s">
        <v>0</v>
      </c>
      <c r="AC51" s="92"/>
    </row>
    <row r="52" spans="1:29" ht="13.8" customHeight="1" x14ac:dyDescent="0.25">
      <c r="A52" s="114"/>
      <c r="B52" s="23"/>
      <c r="C52" s="779" t="s">
        <v>1873</v>
      </c>
      <c r="D52" s="780" t="s">
        <v>1810</v>
      </c>
      <c r="E52" s="781" t="e">
        <v>#VALUE!</v>
      </c>
      <c r="F52" s="326" t="s">
        <v>1861</v>
      </c>
      <c r="G52" s="111" t="s">
        <v>1320</v>
      </c>
      <c r="H52" s="110" t="s">
        <v>1874</v>
      </c>
      <c r="I52" s="109"/>
      <c r="J52" s="108"/>
      <c r="K52" s="108"/>
      <c r="L52" s="514" t="s">
        <v>3848</v>
      </c>
      <c r="M52" s="106" t="str">
        <f t="shared" si="14"/>
        <v/>
      </c>
      <c r="N52" s="106" t="str">
        <f t="shared" si="15"/>
        <v>◄</v>
      </c>
      <c r="O52" s="25"/>
      <c r="P52" s="24"/>
      <c r="Q52" s="106" t="str">
        <f t="shared" si="16"/>
        <v/>
      </c>
      <c r="R52" s="106" t="str">
        <f t="shared" si="17"/>
        <v>◄</v>
      </c>
      <c r="S52" s="25"/>
      <c r="T52" s="24"/>
      <c r="U52" s="23"/>
      <c r="V52" s="22"/>
      <c r="W52" s="105">
        <f t="shared" si="18"/>
        <v>0</v>
      </c>
      <c r="X52" s="104">
        <f t="shared" si="19"/>
        <v>0</v>
      </c>
      <c r="Y52" s="19"/>
      <c r="Z52" s="103">
        <f t="shared" si="20"/>
        <v>0</v>
      </c>
      <c r="AA52" s="102">
        <f t="shared" si="21"/>
        <v>0</v>
      </c>
      <c r="AB52" s="5" t="s">
        <v>0</v>
      </c>
      <c r="AC52" s="92"/>
    </row>
    <row r="53" spans="1:29" ht="13.8" customHeight="1" x14ac:dyDescent="0.25">
      <c r="A53" s="114"/>
      <c r="B53" s="23"/>
      <c r="C53" s="779" t="s">
        <v>1873</v>
      </c>
      <c r="D53" s="780" t="s">
        <v>1810</v>
      </c>
      <c r="E53" s="781" t="e">
        <v>#VALUE!</v>
      </c>
      <c r="F53" s="326" t="s">
        <v>1861</v>
      </c>
      <c r="G53" s="111" t="s">
        <v>1320</v>
      </c>
      <c r="H53" s="110" t="s">
        <v>1874</v>
      </c>
      <c r="I53" s="109"/>
      <c r="J53" s="108"/>
      <c r="K53" s="108"/>
      <c r="L53" s="514" t="s">
        <v>3849</v>
      </c>
      <c r="M53" s="106" t="str">
        <f t="shared" si="14"/>
        <v/>
      </c>
      <c r="N53" s="106" t="str">
        <f t="shared" si="15"/>
        <v>◄</v>
      </c>
      <c r="O53" s="25"/>
      <c r="P53" s="24"/>
      <c r="Q53" s="106" t="str">
        <f t="shared" si="16"/>
        <v/>
      </c>
      <c r="R53" s="106" t="str">
        <f t="shared" si="17"/>
        <v>◄</v>
      </c>
      <c r="S53" s="25"/>
      <c r="T53" s="24"/>
      <c r="U53" s="23"/>
      <c r="V53" s="22"/>
      <c r="W53" s="105">
        <f t="shared" si="18"/>
        <v>0</v>
      </c>
      <c r="X53" s="104">
        <f t="shared" si="19"/>
        <v>0</v>
      </c>
      <c r="Y53" s="19"/>
      <c r="Z53" s="103">
        <f t="shared" si="20"/>
        <v>0</v>
      </c>
      <c r="AA53" s="102">
        <f t="shared" si="21"/>
        <v>0</v>
      </c>
      <c r="AB53" s="5" t="s">
        <v>0</v>
      </c>
      <c r="AC53" s="92"/>
    </row>
    <row r="54" spans="1:29" ht="13.8" customHeight="1" x14ac:dyDescent="0.25">
      <c r="A54" s="114"/>
      <c r="B54" s="23"/>
      <c r="C54" s="779" t="s">
        <v>1873</v>
      </c>
      <c r="D54" s="780" t="s">
        <v>1810</v>
      </c>
      <c r="E54" s="781" t="e">
        <v>#VALUE!</v>
      </c>
      <c r="F54" s="326" t="s">
        <v>1861</v>
      </c>
      <c r="G54" s="111" t="s">
        <v>1320</v>
      </c>
      <c r="H54" s="110" t="s">
        <v>1874</v>
      </c>
      <c r="I54" s="109"/>
      <c r="J54" s="108"/>
      <c r="K54" s="108"/>
      <c r="L54" s="514" t="s">
        <v>3850</v>
      </c>
      <c r="M54" s="106" t="str">
        <f t="shared" si="14"/>
        <v/>
      </c>
      <c r="N54" s="106" t="str">
        <f t="shared" si="15"/>
        <v>◄</v>
      </c>
      <c r="O54" s="25"/>
      <c r="P54" s="24"/>
      <c r="Q54" s="106" t="str">
        <f t="shared" si="16"/>
        <v/>
      </c>
      <c r="R54" s="106" t="str">
        <f t="shared" si="17"/>
        <v>◄</v>
      </c>
      <c r="S54" s="25"/>
      <c r="T54" s="24"/>
      <c r="U54" s="23"/>
      <c r="V54" s="22"/>
      <c r="W54" s="105">
        <f t="shared" si="18"/>
        <v>0</v>
      </c>
      <c r="X54" s="104">
        <f t="shared" si="19"/>
        <v>0</v>
      </c>
      <c r="Y54" s="19"/>
      <c r="Z54" s="103">
        <f t="shared" si="20"/>
        <v>0</v>
      </c>
      <c r="AA54" s="102">
        <f t="shared" si="21"/>
        <v>0</v>
      </c>
      <c r="AB54" s="5" t="s">
        <v>0</v>
      </c>
      <c r="AC54" s="92"/>
    </row>
    <row r="55" spans="1:29" ht="13.8" customHeight="1" x14ac:dyDescent="0.25">
      <c r="A55" s="114"/>
      <c r="B55" s="23"/>
      <c r="C55" s="779" t="s">
        <v>1873</v>
      </c>
      <c r="D55" s="780" t="s">
        <v>1810</v>
      </c>
      <c r="E55" s="781" t="e">
        <v>#VALUE!</v>
      </c>
      <c r="F55" s="326" t="s">
        <v>1861</v>
      </c>
      <c r="G55" s="111" t="s">
        <v>1320</v>
      </c>
      <c r="H55" s="110" t="s">
        <v>1874</v>
      </c>
      <c r="I55" s="109"/>
      <c r="J55" s="108"/>
      <c r="K55" s="108"/>
      <c r="L55" s="514" t="s">
        <v>3851</v>
      </c>
      <c r="M55" s="106" t="str">
        <f t="shared" si="14"/>
        <v/>
      </c>
      <c r="N55" s="106" t="str">
        <f t="shared" si="15"/>
        <v>◄</v>
      </c>
      <c r="O55" s="25"/>
      <c r="P55" s="24"/>
      <c r="Q55" s="106" t="str">
        <f t="shared" si="16"/>
        <v/>
      </c>
      <c r="R55" s="106" t="str">
        <f t="shared" si="17"/>
        <v>◄</v>
      </c>
      <c r="S55" s="25"/>
      <c r="T55" s="24"/>
      <c r="U55" s="23"/>
      <c r="V55" s="22"/>
      <c r="W55" s="105">
        <f t="shared" si="18"/>
        <v>0</v>
      </c>
      <c r="X55" s="104">
        <f t="shared" si="19"/>
        <v>0</v>
      </c>
      <c r="Y55" s="19"/>
      <c r="Z55" s="103">
        <f t="shared" si="20"/>
        <v>0</v>
      </c>
      <c r="AA55" s="102">
        <f t="shared" si="21"/>
        <v>0</v>
      </c>
      <c r="AB55" s="5" t="s">
        <v>0</v>
      </c>
      <c r="AC55" s="92"/>
    </row>
    <row r="56" spans="1:29" ht="13.8" customHeight="1" x14ac:dyDescent="0.25">
      <c r="A56" s="114"/>
      <c r="B56" s="23"/>
      <c r="C56" s="779" t="s">
        <v>1873</v>
      </c>
      <c r="D56" s="780" t="s">
        <v>1810</v>
      </c>
      <c r="E56" s="781" t="e">
        <v>#VALUE!</v>
      </c>
      <c r="F56" s="326" t="s">
        <v>1861</v>
      </c>
      <c r="G56" s="111" t="s">
        <v>1320</v>
      </c>
      <c r="H56" s="110" t="s">
        <v>1874</v>
      </c>
      <c r="I56" s="109"/>
      <c r="J56" s="108"/>
      <c r="K56" s="108"/>
      <c r="L56" s="514" t="s">
        <v>3852</v>
      </c>
      <c r="M56" s="106" t="str">
        <f t="shared" si="14"/>
        <v/>
      </c>
      <c r="N56" s="106" t="str">
        <f t="shared" si="15"/>
        <v>◄</v>
      </c>
      <c r="O56" s="25"/>
      <c r="P56" s="24"/>
      <c r="Q56" s="106" t="str">
        <f t="shared" si="16"/>
        <v/>
      </c>
      <c r="R56" s="106" t="str">
        <f t="shared" si="17"/>
        <v>◄</v>
      </c>
      <c r="S56" s="25"/>
      <c r="T56" s="24"/>
      <c r="U56" s="23"/>
      <c r="V56" s="22"/>
      <c r="W56" s="105">
        <f t="shared" si="18"/>
        <v>0</v>
      </c>
      <c r="X56" s="104">
        <f t="shared" si="19"/>
        <v>0</v>
      </c>
      <c r="Y56" s="19"/>
      <c r="Z56" s="103">
        <f t="shared" si="20"/>
        <v>0</v>
      </c>
      <c r="AA56" s="102">
        <f t="shared" si="21"/>
        <v>0</v>
      </c>
      <c r="AB56" s="5" t="s">
        <v>0</v>
      </c>
      <c r="AC56" s="92"/>
    </row>
    <row r="57" spans="1:29" ht="13.8" customHeight="1" x14ac:dyDescent="0.25">
      <c r="A57" s="114"/>
      <c r="B57" s="23"/>
      <c r="C57" s="779" t="s">
        <v>1873</v>
      </c>
      <c r="D57" s="780" t="s">
        <v>1810</v>
      </c>
      <c r="E57" s="781" t="e">
        <v>#VALUE!</v>
      </c>
      <c r="F57" s="326" t="s">
        <v>1861</v>
      </c>
      <c r="G57" s="111" t="s">
        <v>1320</v>
      </c>
      <c r="H57" s="110" t="s">
        <v>1874</v>
      </c>
      <c r="I57" s="109"/>
      <c r="J57" s="108"/>
      <c r="K57" s="108"/>
      <c r="L57" s="514" t="s">
        <v>3852</v>
      </c>
      <c r="M57" s="106" t="str">
        <f t="shared" si="14"/>
        <v/>
      </c>
      <c r="N57" s="106" t="str">
        <f t="shared" si="15"/>
        <v>◄</v>
      </c>
      <c r="O57" s="25"/>
      <c r="P57" s="24"/>
      <c r="Q57" s="106" t="str">
        <f t="shared" si="16"/>
        <v/>
      </c>
      <c r="R57" s="106" t="str">
        <f t="shared" si="17"/>
        <v>◄</v>
      </c>
      <c r="S57" s="25"/>
      <c r="T57" s="24"/>
      <c r="U57" s="23"/>
      <c r="V57" s="22"/>
      <c r="W57" s="105">
        <f t="shared" si="18"/>
        <v>0</v>
      </c>
      <c r="X57" s="104">
        <f t="shared" si="19"/>
        <v>0</v>
      </c>
      <c r="Y57" s="19"/>
      <c r="Z57" s="103">
        <f t="shared" si="20"/>
        <v>0</v>
      </c>
      <c r="AA57" s="102">
        <f t="shared" si="21"/>
        <v>0</v>
      </c>
      <c r="AB57" s="5" t="s">
        <v>0</v>
      </c>
      <c r="AC57" s="92"/>
    </row>
    <row r="58" spans="1:29" ht="13.8" customHeight="1" x14ac:dyDescent="0.25">
      <c r="A58" s="114"/>
      <c r="B58" s="23"/>
      <c r="C58" s="779" t="s">
        <v>1873</v>
      </c>
      <c r="D58" s="780" t="s">
        <v>1810</v>
      </c>
      <c r="E58" s="781" t="e">
        <v>#VALUE!</v>
      </c>
      <c r="F58" s="326" t="s">
        <v>1861</v>
      </c>
      <c r="G58" s="111" t="s">
        <v>1320</v>
      </c>
      <c r="H58" s="110" t="s">
        <v>1874</v>
      </c>
      <c r="I58" s="109"/>
      <c r="J58" s="108"/>
      <c r="K58" s="108"/>
      <c r="L58" s="514" t="s">
        <v>3852</v>
      </c>
      <c r="M58" s="106" t="str">
        <f t="shared" si="14"/>
        <v/>
      </c>
      <c r="N58" s="106" t="str">
        <f t="shared" si="15"/>
        <v>◄</v>
      </c>
      <c r="O58" s="25"/>
      <c r="P58" s="24"/>
      <c r="Q58" s="106" t="str">
        <f t="shared" si="16"/>
        <v/>
      </c>
      <c r="R58" s="106" t="str">
        <f t="shared" si="17"/>
        <v>◄</v>
      </c>
      <c r="S58" s="25"/>
      <c r="T58" s="24"/>
      <c r="U58" s="23"/>
      <c r="V58" s="22"/>
      <c r="W58" s="105">
        <f t="shared" si="18"/>
        <v>0</v>
      </c>
      <c r="X58" s="104">
        <f t="shared" si="19"/>
        <v>0</v>
      </c>
      <c r="Y58" s="19"/>
      <c r="Z58" s="103">
        <f t="shared" si="20"/>
        <v>0</v>
      </c>
      <c r="AA58" s="102">
        <f t="shared" si="21"/>
        <v>0</v>
      </c>
      <c r="AB58" s="5" t="s">
        <v>0</v>
      </c>
      <c r="AC58" s="92"/>
    </row>
    <row r="59" spans="1:29" ht="13.8" customHeight="1" x14ac:dyDescent="0.25">
      <c r="A59" s="114"/>
      <c r="B59" s="23"/>
      <c r="C59" s="779" t="s">
        <v>1873</v>
      </c>
      <c r="D59" s="780" t="s">
        <v>1810</v>
      </c>
      <c r="E59" s="781" t="e">
        <v>#VALUE!</v>
      </c>
      <c r="F59" s="326" t="s">
        <v>1861</v>
      </c>
      <c r="G59" s="111" t="s">
        <v>1320</v>
      </c>
      <c r="H59" s="110" t="s">
        <v>1874</v>
      </c>
      <c r="I59" s="109"/>
      <c r="J59" s="108"/>
      <c r="K59" s="108"/>
      <c r="L59" s="514" t="s">
        <v>3852</v>
      </c>
      <c r="M59" s="106" t="str">
        <f t="shared" si="14"/>
        <v/>
      </c>
      <c r="N59" s="106" t="str">
        <f t="shared" si="15"/>
        <v>◄</v>
      </c>
      <c r="O59" s="25"/>
      <c r="P59" s="24"/>
      <c r="Q59" s="106" t="str">
        <f t="shared" si="16"/>
        <v/>
      </c>
      <c r="R59" s="106" t="str">
        <f t="shared" si="17"/>
        <v>◄</v>
      </c>
      <c r="S59" s="25"/>
      <c r="T59" s="24"/>
      <c r="U59" s="23"/>
      <c r="V59" s="22"/>
      <c r="W59" s="105">
        <f t="shared" si="18"/>
        <v>0</v>
      </c>
      <c r="X59" s="104">
        <f t="shared" si="19"/>
        <v>0</v>
      </c>
      <c r="Y59" s="19"/>
      <c r="Z59" s="103">
        <f t="shared" si="20"/>
        <v>0</v>
      </c>
      <c r="AA59" s="102">
        <f t="shared" si="21"/>
        <v>0</v>
      </c>
      <c r="AB59" s="5" t="s">
        <v>0</v>
      </c>
      <c r="AC59" s="92"/>
    </row>
    <row r="60" spans="1:29" ht="13.8" customHeight="1" x14ac:dyDescent="0.25">
      <c r="A60" s="114"/>
      <c r="B60" s="23"/>
      <c r="C60" s="779" t="s">
        <v>1873</v>
      </c>
      <c r="D60" s="780" t="s">
        <v>1810</v>
      </c>
      <c r="E60" s="781" t="e">
        <v>#VALUE!</v>
      </c>
      <c r="F60" s="326" t="s">
        <v>1861</v>
      </c>
      <c r="G60" s="111" t="s">
        <v>1320</v>
      </c>
      <c r="H60" s="110" t="s">
        <v>1874</v>
      </c>
      <c r="I60" s="109"/>
      <c r="J60" s="108"/>
      <c r="K60" s="108"/>
      <c r="L60" s="514" t="s">
        <v>3852</v>
      </c>
      <c r="M60" s="106" t="str">
        <f t="shared" si="14"/>
        <v/>
      </c>
      <c r="N60" s="106" t="str">
        <f t="shared" si="15"/>
        <v>◄</v>
      </c>
      <c r="O60" s="25"/>
      <c r="P60" s="24"/>
      <c r="Q60" s="106" t="str">
        <f t="shared" si="16"/>
        <v/>
      </c>
      <c r="R60" s="106" t="str">
        <f t="shared" si="17"/>
        <v>◄</v>
      </c>
      <c r="S60" s="25"/>
      <c r="T60" s="24"/>
      <c r="U60" s="23"/>
      <c r="V60" s="22"/>
      <c r="W60" s="105">
        <f t="shared" si="18"/>
        <v>0</v>
      </c>
      <c r="X60" s="104">
        <f t="shared" si="19"/>
        <v>0</v>
      </c>
      <c r="Y60" s="19"/>
      <c r="Z60" s="103">
        <f t="shared" si="20"/>
        <v>0</v>
      </c>
      <c r="AA60" s="102">
        <f t="shared" si="21"/>
        <v>0</v>
      </c>
      <c r="AB60" s="5" t="s">
        <v>0</v>
      </c>
      <c r="AC60" s="92"/>
    </row>
    <row r="61" spans="1:29" ht="13.8" customHeight="1" thickBot="1" x14ac:dyDescent="0.3">
      <c r="A61" s="378"/>
      <c r="B61" s="23"/>
      <c r="C61" s="513" t="s">
        <v>1872</v>
      </c>
      <c r="D61" s="512"/>
      <c r="E61" s="512"/>
      <c r="F61" s="511"/>
      <c r="G61" s="510"/>
      <c r="H61" s="509"/>
      <c r="I61" s="508"/>
      <c r="J61" s="508"/>
      <c r="K61" s="508"/>
      <c r="L61" s="507"/>
      <c r="M61" s="106"/>
      <c r="N61" s="106"/>
      <c r="O61" s="506"/>
      <c r="P61" s="506"/>
      <c r="Q61" s="106"/>
      <c r="R61" s="106"/>
      <c r="S61" s="506"/>
      <c r="T61" s="506"/>
      <c r="U61" s="23"/>
      <c r="V61" s="347"/>
      <c r="W61" s="505"/>
      <c r="X61" s="505"/>
      <c r="Y61" s="347"/>
      <c r="Z61" s="505"/>
      <c r="AA61" s="505"/>
      <c r="AB61" s="5"/>
      <c r="AC61" s="92"/>
    </row>
    <row r="62" spans="1:29" ht="27.6" customHeight="1" thickTop="1" thickBot="1" x14ac:dyDescent="0.3">
      <c r="A62" s="116"/>
      <c r="B62" s="14">
        <f>ROWS(B63:B84)-1</f>
        <v>21</v>
      </c>
      <c r="C62" s="880" t="s">
        <v>1863</v>
      </c>
      <c r="D62" s="989"/>
      <c r="E62" s="989"/>
      <c r="F62" s="989"/>
      <c r="G62" s="989"/>
      <c r="H62" s="989"/>
      <c r="I62" s="99" t="s">
        <v>1875</v>
      </c>
      <c r="J62" s="99"/>
      <c r="K62" s="99"/>
      <c r="L62" s="98"/>
      <c r="M62" s="97"/>
      <c r="N62" s="96" t="str">
        <f>IF(COUNTIF(M63:M84,"?")&gt;0,"?",IF(AND(O62="◄",P62="►"),"◄►",IF(O62="◄","◄",IF(P62="►","►",""))))</f>
        <v>◄</v>
      </c>
      <c r="O62" s="43" t="str">
        <f>IF(SUM(O63:O84)+1=ROWS(O63:O84)-COUNTIF(O63:O84,"-"),"","◄")</f>
        <v>◄</v>
      </c>
      <c r="P62" s="42" t="str">
        <f>IF(SUM(P63:P84)&gt;0,"►","")</f>
        <v/>
      </c>
      <c r="Q62" s="45"/>
      <c r="R62" s="96" t="str">
        <f>IF(COUNTIF(Q63:Q84,"?")&gt;0,"?",IF(AND(S62="◄",T62="►"),"◄►",IF(S62="◄","◄",IF(T62="►","►",""))))</f>
        <v>◄</v>
      </c>
      <c r="S62" s="43" t="str">
        <f>IF(SUM(S63:S84)+1=ROWS(S63:S84)-COUNTIF(S63:S84,"-"),"","◄")</f>
        <v>◄</v>
      </c>
      <c r="T62" s="42" t="str">
        <f>IF(SUM(T63:T84)&gt;0,"►","")</f>
        <v/>
      </c>
      <c r="U62" s="14">
        <f>ROWS(U63:U84)-1</f>
        <v>21</v>
      </c>
      <c r="V62" s="41">
        <f>SUM(V63:V84)-V84</f>
        <v>0</v>
      </c>
      <c r="W62" s="94" t="s">
        <v>51</v>
      </c>
      <c r="X62" s="93"/>
      <c r="Y62" s="41">
        <f>SUM(Y63:Y84)-Y84</f>
        <v>0</v>
      </c>
      <c r="Z62" s="94" t="s">
        <v>51</v>
      </c>
      <c r="AA62" s="93"/>
      <c r="AB62" s="5" t="s">
        <v>0</v>
      </c>
      <c r="AC62" s="92"/>
    </row>
    <row r="63" spans="1:29" ht="13.8" customHeight="1" x14ac:dyDescent="0.25">
      <c r="A63" s="114"/>
      <c r="B63" s="23"/>
      <c r="C63" s="779" t="s">
        <v>1871</v>
      </c>
      <c r="D63" s="780" t="s">
        <v>1810</v>
      </c>
      <c r="E63" s="781" t="e">
        <v>#VALUE!</v>
      </c>
      <c r="F63" s="326" t="s">
        <v>1861</v>
      </c>
      <c r="G63" s="111" t="s">
        <v>1155</v>
      </c>
      <c r="H63" s="110" t="s">
        <v>1870</v>
      </c>
      <c r="I63" s="109"/>
      <c r="J63" s="108"/>
      <c r="K63" s="108"/>
      <c r="L63" s="463" t="s">
        <v>1864</v>
      </c>
      <c r="M63" s="106" t="str">
        <f t="shared" ref="M63:M83" si="22">IF(N63="?","?","")</f>
        <v/>
      </c>
      <c r="N63" s="106" t="str">
        <f t="shared" ref="N63:N83" si="23">IF(AND(O63="",P63&gt;0),"?",IF(O63="","◄",IF(P63&gt;=1,"►","")))</f>
        <v>◄</v>
      </c>
      <c r="O63" s="25"/>
      <c r="P63" s="24"/>
      <c r="Q63" s="106" t="str">
        <f t="shared" ref="Q63:Q83" si="24">IF(R63="?","?","")</f>
        <v/>
      </c>
      <c r="R63" s="106" t="str">
        <f t="shared" ref="R63:R83" si="25">IF(AND(S63="",T63&gt;0),"?",IF(S63="","◄",IF(T63&gt;=1,"►","")))</f>
        <v>◄</v>
      </c>
      <c r="S63" s="25"/>
      <c r="T63" s="24"/>
      <c r="U63" s="23"/>
      <c r="V63" s="22"/>
      <c r="W63" s="105">
        <f t="shared" ref="W63:W83" si="26">(O63*V63)</f>
        <v>0</v>
      </c>
      <c r="X63" s="104">
        <f t="shared" ref="X63:X83" si="27">(P63*W63)</f>
        <v>0</v>
      </c>
      <c r="Y63" s="19"/>
      <c r="Z63" s="103">
        <f t="shared" ref="Z63:Z83" si="28">(S63*Y63)</f>
        <v>0</v>
      </c>
      <c r="AA63" s="102">
        <f t="shared" ref="AA63:AA83" si="29">(T63*Z63)</f>
        <v>0</v>
      </c>
      <c r="AB63" s="5" t="s">
        <v>0</v>
      </c>
      <c r="AC63" s="92"/>
    </row>
    <row r="64" spans="1:29" ht="13.8" customHeight="1" x14ac:dyDescent="0.25">
      <c r="A64" s="114"/>
      <c r="B64" s="23"/>
      <c r="C64" s="779" t="s">
        <v>1871</v>
      </c>
      <c r="D64" s="780" t="s">
        <v>1810</v>
      </c>
      <c r="E64" s="781" t="e">
        <v>#VALUE!</v>
      </c>
      <c r="F64" s="326" t="s">
        <v>1861</v>
      </c>
      <c r="G64" s="111" t="s">
        <v>1155</v>
      </c>
      <c r="H64" s="110" t="s">
        <v>1870</v>
      </c>
      <c r="I64" s="109"/>
      <c r="J64" s="108"/>
      <c r="K64" s="108"/>
      <c r="L64" s="473" t="s">
        <v>3853</v>
      </c>
      <c r="M64" s="106" t="str">
        <f t="shared" si="22"/>
        <v/>
      </c>
      <c r="N64" s="106" t="str">
        <f t="shared" si="23"/>
        <v>◄</v>
      </c>
      <c r="O64" s="25"/>
      <c r="P64" s="24"/>
      <c r="Q64" s="106" t="str">
        <f t="shared" si="24"/>
        <v/>
      </c>
      <c r="R64" s="106" t="str">
        <f t="shared" si="25"/>
        <v>◄</v>
      </c>
      <c r="S64" s="25"/>
      <c r="T64" s="24"/>
      <c r="U64" s="23"/>
      <c r="V64" s="22"/>
      <c r="W64" s="105">
        <f t="shared" si="26"/>
        <v>0</v>
      </c>
      <c r="X64" s="104">
        <f t="shared" si="27"/>
        <v>0</v>
      </c>
      <c r="Y64" s="19"/>
      <c r="Z64" s="103">
        <f t="shared" si="28"/>
        <v>0</v>
      </c>
      <c r="AA64" s="102">
        <f t="shared" si="29"/>
        <v>0</v>
      </c>
      <c r="AB64" s="5" t="s">
        <v>0</v>
      </c>
      <c r="AC64" s="92"/>
    </row>
    <row r="65" spans="1:29" ht="13.8" customHeight="1" x14ac:dyDescent="0.25">
      <c r="A65" s="114"/>
      <c r="B65" s="23"/>
      <c r="C65" s="779" t="s">
        <v>1871</v>
      </c>
      <c r="D65" s="780" t="s">
        <v>1810</v>
      </c>
      <c r="E65" s="781" t="e">
        <v>#VALUE!</v>
      </c>
      <c r="F65" s="326" t="s">
        <v>1861</v>
      </c>
      <c r="G65" s="111" t="s">
        <v>1155</v>
      </c>
      <c r="H65" s="110" t="s">
        <v>1870</v>
      </c>
      <c r="I65" s="109"/>
      <c r="J65" s="108"/>
      <c r="K65" s="108"/>
      <c r="L65" s="473" t="s">
        <v>3839</v>
      </c>
      <c r="M65" s="106" t="str">
        <f t="shared" si="22"/>
        <v/>
      </c>
      <c r="N65" s="106" t="str">
        <f t="shared" si="23"/>
        <v>◄</v>
      </c>
      <c r="O65" s="25"/>
      <c r="P65" s="24"/>
      <c r="Q65" s="106" t="str">
        <f t="shared" si="24"/>
        <v/>
      </c>
      <c r="R65" s="106" t="str">
        <f t="shared" si="25"/>
        <v>◄</v>
      </c>
      <c r="S65" s="25"/>
      <c r="T65" s="24"/>
      <c r="U65" s="23"/>
      <c r="V65" s="22"/>
      <c r="W65" s="105">
        <f t="shared" si="26"/>
        <v>0</v>
      </c>
      <c r="X65" s="104">
        <f t="shared" si="27"/>
        <v>0</v>
      </c>
      <c r="Y65" s="19"/>
      <c r="Z65" s="103">
        <f t="shared" si="28"/>
        <v>0</v>
      </c>
      <c r="AA65" s="102">
        <f t="shared" si="29"/>
        <v>0</v>
      </c>
      <c r="AB65" s="5" t="s">
        <v>0</v>
      </c>
      <c r="AC65" s="92"/>
    </row>
    <row r="66" spans="1:29" ht="13.8" customHeight="1" x14ac:dyDescent="0.25">
      <c r="A66" s="114"/>
      <c r="B66" s="23"/>
      <c r="C66" s="779" t="s">
        <v>1871</v>
      </c>
      <c r="D66" s="780" t="s">
        <v>1810</v>
      </c>
      <c r="E66" s="781" t="e">
        <v>#VALUE!</v>
      </c>
      <c r="F66" s="326" t="s">
        <v>1861</v>
      </c>
      <c r="G66" s="111" t="s">
        <v>1155</v>
      </c>
      <c r="H66" s="110" t="s">
        <v>1870</v>
      </c>
      <c r="I66" s="109"/>
      <c r="J66" s="108"/>
      <c r="K66" s="108"/>
      <c r="L66" s="473" t="s">
        <v>3835</v>
      </c>
      <c r="M66" s="106" t="str">
        <f t="shared" si="22"/>
        <v/>
      </c>
      <c r="N66" s="106" t="str">
        <f t="shared" si="23"/>
        <v>◄</v>
      </c>
      <c r="O66" s="25"/>
      <c r="P66" s="24"/>
      <c r="Q66" s="106" t="str">
        <f t="shared" si="24"/>
        <v/>
      </c>
      <c r="R66" s="106" t="str">
        <f t="shared" si="25"/>
        <v>◄</v>
      </c>
      <c r="S66" s="25"/>
      <c r="T66" s="24"/>
      <c r="U66" s="23"/>
      <c r="V66" s="22"/>
      <c r="W66" s="105">
        <f t="shared" si="26"/>
        <v>0</v>
      </c>
      <c r="X66" s="104">
        <f t="shared" si="27"/>
        <v>0</v>
      </c>
      <c r="Y66" s="19"/>
      <c r="Z66" s="103">
        <f t="shared" si="28"/>
        <v>0</v>
      </c>
      <c r="AA66" s="102">
        <f t="shared" si="29"/>
        <v>0</v>
      </c>
      <c r="AB66" s="5" t="s">
        <v>0</v>
      </c>
      <c r="AC66" s="92"/>
    </row>
    <row r="67" spans="1:29" ht="13.8" customHeight="1" x14ac:dyDescent="0.25">
      <c r="A67" s="114"/>
      <c r="B67" s="23"/>
      <c r="C67" s="779" t="s">
        <v>1871</v>
      </c>
      <c r="D67" s="780" t="s">
        <v>1810</v>
      </c>
      <c r="E67" s="781" t="e">
        <v>#VALUE!</v>
      </c>
      <c r="F67" s="326" t="s">
        <v>1861</v>
      </c>
      <c r="G67" s="111" t="s">
        <v>1155</v>
      </c>
      <c r="H67" s="110" t="s">
        <v>1870</v>
      </c>
      <c r="I67" s="109"/>
      <c r="J67" s="108"/>
      <c r="K67" s="108"/>
      <c r="L67" s="473" t="s">
        <v>3854</v>
      </c>
      <c r="M67" s="106" t="str">
        <f t="shared" si="22"/>
        <v/>
      </c>
      <c r="N67" s="106" t="str">
        <f t="shared" si="23"/>
        <v>◄</v>
      </c>
      <c r="O67" s="25"/>
      <c r="P67" s="24"/>
      <c r="Q67" s="106" t="str">
        <f t="shared" si="24"/>
        <v/>
      </c>
      <c r="R67" s="106" t="str">
        <f t="shared" si="25"/>
        <v>◄</v>
      </c>
      <c r="S67" s="25"/>
      <c r="T67" s="24"/>
      <c r="U67" s="23"/>
      <c r="V67" s="22"/>
      <c r="W67" s="105">
        <f t="shared" si="26"/>
        <v>0</v>
      </c>
      <c r="X67" s="104">
        <f t="shared" si="27"/>
        <v>0</v>
      </c>
      <c r="Y67" s="19"/>
      <c r="Z67" s="103">
        <f t="shared" si="28"/>
        <v>0</v>
      </c>
      <c r="AA67" s="102">
        <f t="shared" si="29"/>
        <v>0</v>
      </c>
      <c r="AB67" s="5" t="s">
        <v>0</v>
      </c>
      <c r="AC67" s="92"/>
    </row>
    <row r="68" spans="1:29" ht="13.8" customHeight="1" x14ac:dyDescent="0.25">
      <c r="A68" s="114"/>
      <c r="B68" s="23"/>
      <c r="C68" s="779" t="s">
        <v>1871</v>
      </c>
      <c r="D68" s="780" t="s">
        <v>1810</v>
      </c>
      <c r="E68" s="781" t="e">
        <v>#VALUE!</v>
      </c>
      <c r="F68" s="326" t="s">
        <v>1861</v>
      </c>
      <c r="G68" s="111" t="s">
        <v>1155</v>
      </c>
      <c r="H68" s="110" t="s">
        <v>1870</v>
      </c>
      <c r="I68" s="109"/>
      <c r="J68" s="108"/>
      <c r="K68" s="108"/>
      <c r="L68" s="473" t="s">
        <v>3855</v>
      </c>
      <c r="M68" s="106" t="str">
        <f t="shared" si="22"/>
        <v/>
      </c>
      <c r="N68" s="106" t="str">
        <f t="shared" si="23"/>
        <v>◄</v>
      </c>
      <c r="O68" s="25"/>
      <c r="P68" s="24"/>
      <c r="Q68" s="106" t="str">
        <f t="shared" si="24"/>
        <v/>
      </c>
      <c r="R68" s="106" t="str">
        <f t="shared" si="25"/>
        <v>◄</v>
      </c>
      <c r="S68" s="25"/>
      <c r="T68" s="24"/>
      <c r="U68" s="23"/>
      <c r="V68" s="22"/>
      <c r="W68" s="105">
        <f t="shared" si="26"/>
        <v>0</v>
      </c>
      <c r="X68" s="104">
        <f t="shared" si="27"/>
        <v>0</v>
      </c>
      <c r="Y68" s="19"/>
      <c r="Z68" s="103">
        <f t="shared" si="28"/>
        <v>0</v>
      </c>
      <c r="AA68" s="102">
        <f t="shared" si="29"/>
        <v>0</v>
      </c>
      <c r="AB68" s="5" t="s">
        <v>0</v>
      </c>
      <c r="AC68" s="92"/>
    </row>
    <row r="69" spans="1:29" ht="13.8" customHeight="1" x14ac:dyDescent="0.25">
      <c r="A69" s="114"/>
      <c r="B69" s="23"/>
      <c r="C69" s="779" t="s">
        <v>1871</v>
      </c>
      <c r="D69" s="780" t="s">
        <v>1810</v>
      </c>
      <c r="E69" s="781" t="e">
        <v>#VALUE!</v>
      </c>
      <c r="F69" s="326" t="s">
        <v>1861</v>
      </c>
      <c r="G69" s="111" t="s">
        <v>1155</v>
      </c>
      <c r="H69" s="110" t="s">
        <v>1870</v>
      </c>
      <c r="I69" s="109"/>
      <c r="J69" s="108"/>
      <c r="K69" s="108"/>
      <c r="L69" s="473" t="s">
        <v>3856</v>
      </c>
      <c r="M69" s="106" t="str">
        <f t="shared" si="22"/>
        <v/>
      </c>
      <c r="N69" s="106" t="str">
        <f t="shared" si="23"/>
        <v>◄</v>
      </c>
      <c r="O69" s="25"/>
      <c r="P69" s="24"/>
      <c r="Q69" s="106" t="str">
        <f t="shared" si="24"/>
        <v/>
      </c>
      <c r="R69" s="106" t="str">
        <f t="shared" si="25"/>
        <v>◄</v>
      </c>
      <c r="S69" s="25"/>
      <c r="T69" s="24"/>
      <c r="U69" s="23"/>
      <c r="V69" s="22"/>
      <c r="W69" s="105">
        <f t="shared" si="26"/>
        <v>0</v>
      </c>
      <c r="X69" s="104">
        <f t="shared" si="27"/>
        <v>0</v>
      </c>
      <c r="Y69" s="19"/>
      <c r="Z69" s="103">
        <f t="shared" si="28"/>
        <v>0</v>
      </c>
      <c r="AA69" s="102">
        <f t="shared" si="29"/>
        <v>0</v>
      </c>
      <c r="AB69" s="5" t="s">
        <v>0</v>
      </c>
      <c r="AC69" s="92"/>
    </row>
    <row r="70" spans="1:29" ht="13.8" customHeight="1" x14ac:dyDescent="0.25">
      <c r="A70" s="114"/>
      <c r="B70" s="23"/>
      <c r="C70" s="779" t="s">
        <v>1871</v>
      </c>
      <c r="D70" s="780" t="s">
        <v>1810</v>
      </c>
      <c r="E70" s="781" t="e">
        <v>#VALUE!</v>
      </c>
      <c r="F70" s="326" t="s">
        <v>1861</v>
      </c>
      <c r="G70" s="111" t="s">
        <v>1155</v>
      </c>
      <c r="H70" s="110" t="s">
        <v>1870</v>
      </c>
      <c r="I70" s="109"/>
      <c r="J70" s="108"/>
      <c r="K70" s="108"/>
      <c r="L70" s="473" t="s">
        <v>3857</v>
      </c>
      <c r="M70" s="106" t="str">
        <f t="shared" si="22"/>
        <v/>
      </c>
      <c r="N70" s="106" t="str">
        <f t="shared" si="23"/>
        <v>◄</v>
      </c>
      <c r="O70" s="25"/>
      <c r="P70" s="24"/>
      <c r="Q70" s="106" t="str">
        <f t="shared" si="24"/>
        <v/>
      </c>
      <c r="R70" s="106" t="str">
        <f t="shared" si="25"/>
        <v>◄</v>
      </c>
      <c r="S70" s="25"/>
      <c r="T70" s="24"/>
      <c r="U70" s="23"/>
      <c r="V70" s="22"/>
      <c r="W70" s="105">
        <f t="shared" si="26"/>
        <v>0</v>
      </c>
      <c r="X70" s="104">
        <f t="shared" si="27"/>
        <v>0</v>
      </c>
      <c r="Y70" s="19"/>
      <c r="Z70" s="103">
        <f t="shared" si="28"/>
        <v>0</v>
      </c>
      <c r="AA70" s="102">
        <f t="shared" si="29"/>
        <v>0</v>
      </c>
      <c r="AB70" s="5" t="s">
        <v>0</v>
      </c>
      <c r="AC70" s="92"/>
    </row>
    <row r="71" spans="1:29" ht="13.8" customHeight="1" x14ac:dyDescent="0.25">
      <c r="A71" s="114"/>
      <c r="B71" s="23"/>
      <c r="C71" s="779" t="s">
        <v>1871</v>
      </c>
      <c r="D71" s="780" t="s">
        <v>1810</v>
      </c>
      <c r="E71" s="781" t="e">
        <v>#VALUE!</v>
      </c>
      <c r="F71" s="326" t="s">
        <v>1861</v>
      </c>
      <c r="G71" s="111" t="s">
        <v>1155</v>
      </c>
      <c r="H71" s="110" t="s">
        <v>1870</v>
      </c>
      <c r="I71" s="109"/>
      <c r="J71" s="108"/>
      <c r="K71" s="108"/>
      <c r="L71" s="473" t="s">
        <v>3858</v>
      </c>
      <c r="M71" s="106" t="str">
        <f t="shared" si="22"/>
        <v/>
      </c>
      <c r="N71" s="106" t="str">
        <f t="shared" si="23"/>
        <v>◄</v>
      </c>
      <c r="O71" s="25"/>
      <c r="P71" s="24"/>
      <c r="Q71" s="106" t="str">
        <f t="shared" si="24"/>
        <v/>
      </c>
      <c r="R71" s="106" t="str">
        <f t="shared" si="25"/>
        <v>◄</v>
      </c>
      <c r="S71" s="25"/>
      <c r="T71" s="24"/>
      <c r="U71" s="23"/>
      <c r="V71" s="22"/>
      <c r="W71" s="105">
        <f t="shared" si="26"/>
        <v>0</v>
      </c>
      <c r="X71" s="104">
        <f t="shared" si="27"/>
        <v>0</v>
      </c>
      <c r="Y71" s="19"/>
      <c r="Z71" s="103">
        <f t="shared" si="28"/>
        <v>0</v>
      </c>
      <c r="AA71" s="102">
        <f t="shared" si="29"/>
        <v>0</v>
      </c>
      <c r="AB71" s="5" t="s">
        <v>0</v>
      </c>
      <c r="AC71" s="92"/>
    </row>
    <row r="72" spans="1:29" ht="13.8" customHeight="1" x14ac:dyDescent="0.25">
      <c r="A72" s="114"/>
      <c r="B72" s="23"/>
      <c r="C72" s="779" t="s">
        <v>1871</v>
      </c>
      <c r="D72" s="780" t="s">
        <v>1810</v>
      </c>
      <c r="E72" s="781" t="e">
        <v>#VALUE!</v>
      </c>
      <c r="F72" s="326" t="s">
        <v>1861</v>
      </c>
      <c r="G72" s="111" t="s">
        <v>1155</v>
      </c>
      <c r="H72" s="110" t="s">
        <v>1870</v>
      </c>
      <c r="I72" s="109"/>
      <c r="J72" s="108"/>
      <c r="K72" s="108"/>
      <c r="L72" s="473" t="s">
        <v>3843</v>
      </c>
      <c r="M72" s="106" t="str">
        <f t="shared" si="22"/>
        <v/>
      </c>
      <c r="N72" s="106" t="str">
        <f t="shared" si="23"/>
        <v>◄</v>
      </c>
      <c r="O72" s="25"/>
      <c r="P72" s="24"/>
      <c r="Q72" s="106" t="str">
        <f t="shared" si="24"/>
        <v/>
      </c>
      <c r="R72" s="106" t="str">
        <f t="shared" si="25"/>
        <v>◄</v>
      </c>
      <c r="S72" s="25"/>
      <c r="T72" s="24"/>
      <c r="U72" s="23"/>
      <c r="V72" s="22"/>
      <c r="W72" s="105">
        <f t="shared" si="26"/>
        <v>0</v>
      </c>
      <c r="X72" s="104">
        <f t="shared" si="27"/>
        <v>0</v>
      </c>
      <c r="Y72" s="19"/>
      <c r="Z72" s="103">
        <f t="shared" si="28"/>
        <v>0</v>
      </c>
      <c r="AA72" s="102">
        <f t="shared" si="29"/>
        <v>0</v>
      </c>
      <c r="AB72" s="5" t="s">
        <v>0</v>
      </c>
      <c r="AC72" s="92"/>
    </row>
    <row r="73" spans="1:29" ht="13.8" customHeight="1" x14ac:dyDescent="0.25">
      <c r="A73" s="114"/>
      <c r="B73" s="23"/>
      <c r="C73" s="779" t="s">
        <v>1871</v>
      </c>
      <c r="D73" s="780" t="s">
        <v>1810</v>
      </c>
      <c r="E73" s="781" t="e">
        <v>#VALUE!</v>
      </c>
      <c r="F73" s="326" t="s">
        <v>1861</v>
      </c>
      <c r="G73" s="111" t="s">
        <v>1155</v>
      </c>
      <c r="H73" s="110" t="s">
        <v>1870</v>
      </c>
      <c r="I73" s="109"/>
      <c r="J73" s="108"/>
      <c r="K73" s="108"/>
      <c r="L73" s="473" t="s">
        <v>3859</v>
      </c>
      <c r="M73" s="106" t="str">
        <f t="shared" si="22"/>
        <v/>
      </c>
      <c r="N73" s="106" t="str">
        <f t="shared" si="23"/>
        <v>◄</v>
      </c>
      <c r="O73" s="25"/>
      <c r="P73" s="24"/>
      <c r="Q73" s="106" t="str">
        <f t="shared" si="24"/>
        <v/>
      </c>
      <c r="R73" s="106" t="str">
        <f t="shared" si="25"/>
        <v>◄</v>
      </c>
      <c r="S73" s="25"/>
      <c r="T73" s="24"/>
      <c r="U73" s="23"/>
      <c r="V73" s="22"/>
      <c r="W73" s="105">
        <f t="shared" si="26"/>
        <v>0</v>
      </c>
      <c r="X73" s="104">
        <f t="shared" si="27"/>
        <v>0</v>
      </c>
      <c r="Y73" s="19"/>
      <c r="Z73" s="103">
        <f t="shared" si="28"/>
        <v>0</v>
      </c>
      <c r="AA73" s="102">
        <f t="shared" si="29"/>
        <v>0</v>
      </c>
      <c r="AB73" s="5" t="s">
        <v>0</v>
      </c>
      <c r="AC73" s="92"/>
    </row>
    <row r="74" spans="1:29" ht="13.8" customHeight="1" x14ac:dyDescent="0.25">
      <c r="A74" s="114"/>
      <c r="B74" s="23"/>
      <c r="C74" s="779" t="s">
        <v>1871</v>
      </c>
      <c r="D74" s="780" t="s">
        <v>1810</v>
      </c>
      <c r="E74" s="781" t="e">
        <v>#VALUE!</v>
      </c>
      <c r="F74" s="326" t="s">
        <v>1861</v>
      </c>
      <c r="G74" s="111" t="s">
        <v>1155</v>
      </c>
      <c r="H74" s="110" t="s">
        <v>1870</v>
      </c>
      <c r="I74" s="109"/>
      <c r="J74" s="108"/>
      <c r="K74" s="108"/>
      <c r="L74" s="473" t="s">
        <v>3860</v>
      </c>
      <c r="M74" s="106" t="str">
        <f t="shared" si="22"/>
        <v/>
      </c>
      <c r="N74" s="106" t="str">
        <f t="shared" si="23"/>
        <v>◄</v>
      </c>
      <c r="O74" s="25"/>
      <c r="P74" s="24"/>
      <c r="Q74" s="106" t="str">
        <f t="shared" si="24"/>
        <v/>
      </c>
      <c r="R74" s="106" t="str">
        <f t="shared" si="25"/>
        <v>◄</v>
      </c>
      <c r="S74" s="25"/>
      <c r="T74" s="24"/>
      <c r="U74" s="23"/>
      <c r="V74" s="22"/>
      <c r="W74" s="105">
        <f t="shared" si="26"/>
        <v>0</v>
      </c>
      <c r="X74" s="104">
        <f t="shared" si="27"/>
        <v>0</v>
      </c>
      <c r="Y74" s="19"/>
      <c r="Z74" s="103">
        <f t="shared" si="28"/>
        <v>0</v>
      </c>
      <c r="AA74" s="102">
        <f t="shared" si="29"/>
        <v>0</v>
      </c>
      <c r="AB74" s="5" t="s">
        <v>0</v>
      </c>
      <c r="AC74" s="92"/>
    </row>
    <row r="75" spans="1:29" ht="13.8" customHeight="1" x14ac:dyDescent="0.25">
      <c r="A75" s="114"/>
      <c r="B75" s="23"/>
      <c r="C75" s="779" t="s">
        <v>1871</v>
      </c>
      <c r="D75" s="780" t="s">
        <v>1810</v>
      </c>
      <c r="E75" s="781" t="e">
        <v>#VALUE!</v>
      </c>
      <c r="F75" s="326" t="s">
        <v>1861</v>
      </c>
      <c r="G75" s="111" t="s">
        <v>1155</v>
      </c>
      <c r="H75" s="110" t="s">
        <v>1870</v>
      </c>
      <c r="I75" s="109"/>
      <c r="J75" s="108"/>
      <c r="K75" s="108"/>
      <c r="L75" s="473" t="s">
        <v>3848</v>
      </c>
      <c r="M75" s="106" t="str">
        <f t="shared" si="22"/>
        <v/>
      </c>
      <c r="N75" s="106" t="str">
        <f t="shared" si="23"/>
        <v>◄</v>
      </c>
      <c r="O75" s="25"/>
      <c r="P75" s="24"/>
      <c r="Q75" s="106" t="str">
        <f t="shared" si="24"/>
        <v/>
      </c>
      <c r="R75" s="106" t="str">
        <f t="shared" si="25"/>
        <v>◄</v>
      </c>
      <c r="S75" s="25"/>
      <c r="T75" s="24"/>
      <c r="U75" s="23"/>
      <c r="V75" s="22"/>
      <c r="W75" s="105">
        <f t="shared" si="26"/>
        <v>0</v>
      </c>
      <c r="X75" s="104">
        <f t="shared" si="27"/>
        <v>0</v>
      </c>
      <c r="Y75" s="19"/>
      <c r="Z75" s="103">
        <f t="shared" si="28"/>
        <v>0</v>
      </c>
      <c r="AA75" s="102">
        <f t="shared" si="29"/>
        <v>0</v>
      </c>
      <c r="AB75" s="5" t="s">
        <v>0</v>
      </c>
      <c r="AC75" s="92"/>
    </row>
    <row r="76" spans="1:29" ht="13.8" customHeight="1" x14ac:dyDescent="0.25">
      <c r="A76" s="114"/>
      <c r="B76" s="23"/>
      <c r="C76" s="779" t="s">
        <v>1871</v>
      </c>
      <c r="D76" s="780" t="s">
        <v>1810</v>
      </c>
      <c r="E76" s="781" t="e">
        <v>#VALUE!</v>
      </c>
      <c r="F76" s="326" t="s">
        <v>1861</v>
      </c>
      <c r="G76" s="111" t="s">
        <v>1155</v>
      </c>
      <c r="H76" s="110" t="s">
        <v>1870</v>
      </c>
      <c r="I76" s="109"/>
      <c r="J76" s="108"/>
      <c r="K76" s="108"/>
      <c r="L76" s="473" t="s">
        <v>3861</v>
      </c>
      <c r="M76" s="106" t="str">
        <f t="shared" si="22"/>
        <v/>
      </c>
      <c r="N76" s="106" t="str">
        <f t="shared" si="23"/>
        <v>◄</v>
      </c>
      <c r="O76" s="25"/>
      <c r="P76" s="24"/>
      <c r="Q76" s="106" t="str">
        <f t="shared" si="24"/>
        <v/>
      </c>
      <c r="R76" s="106" t="str">
        <f t="shared" si="25"/>
        <v>◄</v>
      </c>
      <c r="S76" s="25"/>
      <c r="T76" s="24"/>
      <c r="U76" s="23"/>
      <c r="V76" s="22"/>
      <c r="W76" s="105">
        <f t="shared" si="26"/>
        <v>0</v>
      </c>
      <c r="X76" s="104">
        <f t="shared" si="27"/>
        <v>0</v>
      </c>
      <c r="Y76" s="19"/>
      <c r="Z76" s="103">
        <f t="shared" si="28"/>
        <v>0</v>
      </c>
      <c r="AA76" s="102">
        <f t="shared" si="29"/>
        <v>0</v>
      </c>
      <c r="AB76" s="5" t="s">
        <v>0</v>
      </c>
      <c r="AC76" s="92"/>
    </row>
    <row r="77" spans="1:29" ht="13.8" customHeight="1" x14ac:dyDescent="0.25">
      <c r="A77" s="114"/>
      <c r="B77" s="23"/>
      <c r="C77" s="779" t="s">
        <v>1871</v>
      </c>
      <c r="D77" s="780">
        <v>0</v>
      </c>
      <c r="E77" s="781">
        <v>1</v>
      </c>
      <c r="F77" s="326" t="s">
        <v>1861</v>
      </c>
      <c r="G77" s="111" t="s">
        <v>1155</v>
      </c>
      <c r="H77" s="110" t="s">
        <v>1870</v>
      </c>
      <c r="I77" s="109"/>
      <c r="J77" s="108"/>
      <c r="K77" s="108"/>
      <c r="L77" s="473" t="s">
        <v>3862</v>
      </c>
      <c r="M77" s="106" t="str">
        <f t="shared" si="22"/>
        <v/>
      </c>
      <c r="N77" s="106" t="str">
        <f t="shared" si="23"/>
        <v>◄</v>
      </c>
      <c r="O77" s="25"/>
      <c r="P77" s="24"/>
      <c r="Q77" s="106" t="str">
        <f t="shared" si="24"/>
        <v/>
      </c>
      <c r="R77" s="106" t="str">
        <f t="shared" si="25"/>
        <v>◄</v>
      </c>
      <c r="S77" s="25"/>
      <c r="T77" s="24"/>
      <c r="U77" s="23"/>
      <c r="V77" s="22"/>
      <c r="W77" s="105">
        <f t="shared" si="26"/>
        <v>0</v>
      </c>
      <c r="X77" s="104">
        <f t="shared" si="27"/>
        <v>0</v>
      </c>
      <c r="Y77" s="19"/>
      <c r="Z77" s="103">
        <f t="shared" si="28"/>
        <v>0</v>
      </c>
      <c r="AA77" s="102">
        <f t="shared" si="29"/>
        <v>0</v>
      </c>
      <c r="AB77" s="5" t="s">
        <v>0</v>
      </c>
      <c r="AC77" s="92"/>
    </row>
    <row r="78" spans="1:29" ht="13.8" customHeight="1" x14ac:dyDescent="0.25">
      <c r="A78" s="114"/>
      <c r="B78" s="23"/>
      <c r="C78" s="779" t="s">
        <v>1871</v>
      </c>
      <c r="D78" s="780">
        <v>0</v>
      </c>
      <c r="E78" s="781">
        <v>1</v>
      </c>
      <c r="F78" s="326" t="s">
        <v>1861</v>
      </c>
      <c r="G78" s="111" t="s">
        <v>1155</v>
      </c>
      <c r="H78" s="110" t="s">
        <v>1870</v>
      </c>
      <c r="I78" s="109"/>
      <c r="J78" s="108"/>
      <c r="K78" s="108"/>
      <c r="L78" s="473" t="s">
        <v>3863</v>
      </c>
      <c r="M78" s="106" t="str">
        <f t="shared" si="22"/>
        <v/>
      </c>
      <c r="N78" s="106" t="str">
        <f t="shared" si="23"/>
        <v>◄</v>
      </c>
      <c r="O78" s="25"/>
      <c r="P78" s="24"/>
      <c r="Q78" s="106" t="str">
        <f t="shared" si="24"/>
        <v/>
      </c>
      <c r="R78" s="106" t="str">
        <f t="shared" si="25"/>
        <v>◄</v>
      </c>
      <c r="S78" s="25"/>
      <c r="T78" s="24"/>
      <c r="U78" s="23"/>
      <c r="V78" s="22"/>
      <c r="W78" s="105">
        <f t="shared" si="26"/>
        <v>0</v>
      </c>
      <c r="X78" s="104">
        <f t="shared" si="27"/>
        <v>0</v>
      </c>
      <c r="Y78" s="19"/>
      <c r="Z78" s="103">
        <f t="shared" si="28"/>
        <v>0</v>
      </c>
      <c r="AA78" s="102">
        <f t="shared" si="29"/>
        <v>0</v>
      </c>
      <c r="AB78" s="5" t="s">
        <v>0</v>
      </c>
      <c r="AC78" s="92"/>
    </row>
    <row r="79" spans="1:29" ht="13.8" customHeight="1" x14ac:dyDescent="0.25">
      <c r="A79" s="114"/>
      <c r="B79" s="23"/>
      <c r="C79" s="779" t="s">
        <v>1871</v>
      </c>
      <c r="D79" s="780" t="s">
        <v>1810</v>
      </c>
      <c r="E79" s="781" t="e">
        <v>#VALUE!</v>
      </c>
      <c r="F79" s="326" t="s">
        <v>1861</v>
      </c>
      <c r="G79" s="111" t="s">
        <v>1155</v>
      </c>
      <c r="H79" s="110" t="s">
        <v>1870</v>
      </c>
      <c r="I79" s="109"/>
      <c r="J79" s="108"/>
      <c r="K79" s="108"/>
      <c r="L79" s="473" t="s">
        <v>3859</v>
      </c>
      <c r="M79" s="106" t="str">
        <f t="shared" si="22"/>
        <v/>
      </c>
      <c r="N79" s="106" t="str">
        <f t="shared" si="23"/>
        <v>◄</v>
      </c>
      <c r="O79" s="25"/>
      <c r="P79" s="24"/>
      <c r="Q79" s="106" t="str">
        <f t="shared" si="24"/>
        <v/>
      </c>
      <c r="R79" s="106" t="str">
        <f t="shared" si="25"/>
        <v>◄</v>
      </c>
      <c r="S79" s="25"/>
      <c r="T79" s="24"/>
      <c r="U79" s="23"/>
      <c r="V79" s="22"/>
      <c r="W79" s="105">
        <f t="shared" si="26"/>
        <v>0</v>
      </c>
      <c r="X79" s="104">
        <f t="shared" si="27"/>
        <v>0</v>
      </c>
      <c r="Y79" s="19"/>
      <c r="Z79" s="103">
        <f t="shared" si="28"/>
        <v>0</v>
      </c>
      <c r="AA79" s="102">
        <f t="shared" si="29"/>
        <v>0</v>
      </c>
      <c r="AB79" s="5" t="s">
        <v>0</v>
      </c>
      <c r="AC79" s="92"/>
    </row>
    <row r="80" spans="1:29" ht="13.8" customHeight="1" x14ac:dyDescent="0.25">
      <c r="A80" s="114"/>
      <c r="B80" s="23"/>
      <c r="C80" s="779" t="s">
        <v>1871</v>
      </c>
      <c r="D80" s="780" t="s">
        <v>1810</v>
      </c>
      <c r="E80" s="781" t="e">
        <v>#VALUE!</v>
      </c>
      <c r="F80" s="326" t="s">
        <v>1861</v>
      </c>
      <c r="G80" s="111" t="s">
        <v>1155</v>
      </c>
      <c r="H80" s="110" t="s">
        <v>1870</v>
      </c>
      <c r="I80" s="109"/>
      <c r="J80" s="108"/>
      <c r="K80" s="108"/>
      <c r="L80" s="473" t="s">
        <v>3857</v>
      </c>
      <c r="M80" s="106" t="str">
        <f t="shared" si="22"/>
        <v/>
      </c>
      <c r="N80" s="106" t="str">
        <f t="shared" si="23"/>
        <v>◄</v>
      </c>
      <c r="O80" s="25"/>
      <c r="P80" s="24"/>
      <c r="Q80" s="106" t="str">
        <f t="shared" si="24"/>
        <v/>
      </c>
      <c r="R80" s="106" t="str">
        <f t="shared" si="25"/>
        <v>◄</v>
      </c>
      <c r="S80" s="25"/>
      <c r="T80" s="24"/>
      <c r="U80" s="23"/>
      <c r="V80" s="22"/>
      <c r="W80" s="105">
        <f t="shared" si="26"/>
        <v>0</v>
      </c>
      <c r="X80" s="104">
        <f t="shared" si="27"/>
        <v>0</v>
      </c>
      <c r="Y80" s="19"/>
      <c r="Z80" s="103">
        <f t="shared" si="28"/>
        <v>0</v>
      </c>
      <c r="AA80" s="102">
        <f t="shared" si="29"/>
        <v>0</v>
      </c>
      <c r="AB80" s="5" t="s">
        <v>0</v>
      </c>
      <c r="AC80" s="92"/>
    </row>
    <row r="81" spans="1:29" ht="13.8" customHeight="1" x14ac:dyDescent="0.25">
      <c r="A81" s="114"/>
      <c r="B81" s="23"/>
      <c r="C81" s="779" t="s">
        <v>1871</v>
      </c>
      <c r="D81" s="780" t="s">
        <v>1810</v>
      </c>
      <c r="E81" s="781" t="e">
        <v>#VALUE!</v>
      </c>
      <c r="F81" s="326" t="s">
        <v>1861</v>
      </c>
      <c r="G81" s="111" t="s">
        <v>1155</v>
      </c>
      <c r="H81" s="110" t="s">
        <v>1870</v>
      </c>
      <c r="I81" s="109"/>
      <c r="J81" s="108"/>
      <c r="K81" s="108"/>
      <c r="L81" s="473" t="s">
        <v>3864</v>
      </c>
      <c r="M81" s="106" t="str">
        <f t="shared" si="22"/>
        <v/>
      </c>
      <c r="N81" s="106" t="str">
        <f t="shared" si="23"/>
        <v>◄</v>
      </c>
      <c r="O81" s="25"/>
      <c r="P81" s="24"/>
      <c r="Q81" s="106" t="str">
        <f t="shared" si="24"/>
        <v/>
      </c>
      <c r="R81" s="106" t="str">
        <f t="shared" si="25"/>
        <v>◄</v>
      </c>
      <c r="S81" s="25"/>
      <c r="T81" s="24"/>
      <c r="U81" s="23"/>
      <c r="V81" s="22"/>
      <c r="W81" s="105">
        <f t="shared" si="26"/>
        <v>0</v>
      </c>
      <c r="X81" s="104">
        <f t="shared" si="27"/>
        <v>0</v>
      </c>
      <c r="Y81" s="19"/>
      <c r="Z81" s="103">
        <f t="shared" si="28"/>
        <v>0</v>
      </c>
      <c r="AA81" s="102">
        <f t="shared" si="29"/>
        <v>0</v>
      </c>
      <c r="AB81" s="5" t="s">
        <v>0</v>
      </c>
      <c r="AC81" s="92"/>
    </row>
    <row r="82" spans="1:29" ht="13.8" customHeight="1" x14ac:dyDescent="0.25">
      <c r="A82" s="114"/>
      <c r="B82" s="23"/>
      <c r="C82" s="779" t="s">
        <v>1871</v>
      </c>
      <c r="D82" s="780" t="s">
        <v>1810</v>
      </c>
      <c r="E82" s="781" t="e">
        <v>#VALUE!</v>
      </c>
      <c r="F82" s="326" t="s">
        <v>1861</v>
      </c>
      <c r="G82" s="111" t="s">
        <v>1155</v>
      </c>
      <c r="H82" s="110" t="s">
        <v>1870</v>
      </c>
      <c r="I82" s="109"/>
      <c r="J82" s="108"/>
      <c r="K82" s="108"/>
      <c r="L82" s="473" t="s">
        <v>3865</v>
      </c>
      <c r="M82" s="106" t="str">
        <f t="shared" si="22"/>
        <v/>
      </c>
      <c r="N82" s="106" t="str">
        <f t="shared" si="23"/>
        <v>◄</v>
      </c>
      <c r="O82" s="25"/>
      <c r="P82" s="24"/>
      <c r="Q82" s="106" t="str">
        <f t="shared" si="24"/>
        <v/>
      </c>
      <c r="R82" s="106" t="str">
        <f t="shared" si="25"/>
        <v>◄</v>
      </c>
      <c r="S82" s="25"/>
      <c r="T82" s="24"/>
      <c r="U82" s="23"/>
      <c r="V82" s="22"/>
      <c r="W82" s="105">
        <f t="shared" si="26"/>
        <v>0</v>
      </c>
      <c r="X82" s="104">
        <f t="shared" si="27"/>
        <v>0</v>
      </c>
      <c r="Y82" s="19"/>
      <c r="Z82" s="103">
        <f t="shared" si="28"/>
        <v>0</v>
      </c>
      <c r="AA82" s="102">
        <f t="shared" si="29"/>
        <v>0</v>
      </c>
      <c r="AB82" s="5" t="s">
        <v>0</v>
      </c>
      <c r="AC82" s="92"/>
    </row>
    <row r="83" spans="1:29" ht="13.8" customHeight="1" thickBot="1" x14ac:dyDescent="0.3">
      <c r="A83" s="114"/>
      <c r="B83" s="23"/>
      <c r="C83" s="779" t="s">
        <v>1871</v>
      </c>
      <c r="D83" s="780" t="s">
        <v>1810</v>
      </c>
      <c r="E83" s="781" t="e">
        <v>#VALUE!</v>
      </c>
      <c r="F83" s="326" t="s">
        <v>1861</v>
      </c>
      <c r="G83" s="111" t="s">
        <v>1155</v>
      </c>
      <c r="H83" s="110" t="s">
        <v>1870</v>
      </c>
      <c r="I83" s="109"/>
      <c r="J83" s="108"/>
      <c r="K83" s="108"/>
      <c r="L83" s="473" t="s">
        <v>3865</v>
      </c>
      <c r="M83" s="106" t="str">
        <f t="shared" si="22"/>
        <v/>
      </c>
      <c r="N83" s="106" t="str">
        <f t="shared" si="23"/>
        <v>◄</v>
      </c>
      <c r="O83" s="25"/>
      <c r="P83" s="24"/>
      <c r="Q83" s="106" t="str">
        <f t="shared" si="24"/>
        <v/>
      </c>
      <c r="R83" s="106" t="str">
        <f t="shared" si="25"/>
        <v>◄</v>
      </c>
      <c r="S83" s="25"/>
      <c r="T83" s="24"/>
      <c r="U83" s="23"/>
      <c r="V83" s="22"/>
      <c r="W83" s="105">
        <f t="shared" si="26"/>
        <v>0</v>
      </c>
      <c r="X83" s="104">
        <f t="shared" si="27"/>
        <v>0</v>
      </c>
      <c r="Y83" s="19"/>
      <c r="Z83" s="103">
        <f t="shared" si="28"/>
        <v>0</v>
      </c>
      <c r="AA83" s="102">
        <f t="shared" si="29"/>
        <v>0</v>
      </c>
      <c r="AB83" s="5" t="s">
        <v>0</v>
      </c>
      <c r="AC83" s="92"/>
    </row>
    <row r="84" spans="1:29" ht="13.8" customHeight="1" thickTop="1" thickBot="1" x14ac:dyDescent="0.3">
      <c r="A84" s="116"/>
      <c r="B84" s="14">
        <f>ROWS(B85:B107)-1</f>
        <v>22</v>
      </c>
      <c r="C84" s="880" t="s">
        <v>1863</v>
      </c>
      <c r="D84" s="989"/>
      <c r="E84" s="989"/>
      <c r="F84" s="989"/>
      <c r="G84" s="989"/>
      <c r="H84" s="989"/>
      <c r="I84" s="99" t="s">
        <v>1875</v>
      </c>
      <c r="J84" s="99"/>
      <c r="K84" s="99"/>
      <c r="L84" s="98"/>
      <c r="M84" s="97"/>
      <c r="N84" s="96" t="str">
        <f>IF(COUNTIF(M85:M134,"?")&gt;0,"?",IF(AND(O84="◄",P84="►"),"◄►",IF(O84="◄","◄",IF(P84="►","►",""))))</f>
        <v>◄</v>
      </c>
      <c r="O84" s="43" t="str">
        <f>IF(SUM(O85:O107)+1=ROWS(O85:O107)-COUNTIF(O85:O107,"-"),"","◄")</f>
        <v>◄</v>
      </c>
      <c r="P84" s="42" t="str">
        <f>IF(SUM(P85:P107)&gt;0,"►","")</f>
        <v/>
      </c>
      <c r="Q84" s="45"/>
      <c r="R84" s="96" t="str">
        <f>IF(COUNTIF(Q85:Q134,"?")&gt;0,"?",IF(AND(S84="◄",T84="►"),"◄►",IF(S84="◄","◄",IF(T84="►","►",""))))</f>
        <v>◄</v>
      </c>
      <c r="S84" s="43" t="str">
        <f>IF(SUM(S85:S107)+1=ROWS(S85:S107)-COUNTIF(S85:S107,"-"),"","◄")</f>
        <v>◄</v>
      </c>
      <c r="T84" s="42" t="str">
        <f>IF(SUM(T85:T107)&gt;0,"►","")</f>
        <v/>
      </c>
      <c r="U84" s="14">
        <f>ROWS(U85:U107)-1</f>
        <v>22</v>
      </c>
      <c r="V84" s="41">
        <f>SUM(V85:V107)-V107</f>
        <v>0</v>
      </c>
      <c r="W84" s="94" t="s">
        <v>51</v>
      </c>
      <c r="X84" s="93"/>
      <c r="Y84" s="41">
        <f>SUM(Y85:Y107)-Y107</f>
        <v>0</v>
      </c>
      <c r="Z84" s="94" t="s">
        <v>51</v>
      </c>
      <c r="AA84" s="93"/>
      <c r="AB84" s="5" t="s">
        <v>0</v>
      </c>
      <c r="AC84" s="92"/>
    </row>
    <row r="85" spans="1:29" ht="13.8" customHeight="1" x14ac:dyDescent="0.25">
      <c r="A85" s="114"/>
      <c r="B85" s="23"/>
      <c r="C85" s="113"/>
      <c r="D85" s="155" t="s">
        <v>1810</v>
      </c>
      <c r="E85" s="154" t="s">
        <v>1397</v>
      </c>
      <c r="F85" s="326" t="s">
        <v>1861</v>
      </c>
      <c r="G85" s="111" t="s">
        <v>1171</v>
      </c>
      <c r="H85" s="110" t="s">
        <v>1869</v>
      </c>
      <c r="I85" s="109"/>
      <c r="J85" s="108"/>
      <c r="K85" s="108"/>
      <c r="L85" s="119" t="s">
        <v>1864</v>
      </c>
      <c r="M85" s="106" t="str">
        <f t="shared" ref="M85:M106" si="30">IF(N85="?","?","")</f>
        <v/>
      </c>
      <c r="N85" s="106" t="str">
        <f t="shared" ref="N85:N106" si="31">IF(AND(O85="",P85&gt;0),"?",IF(O85="","◄",IF(P85&gt;=1,"►","")))</f>
        <v>◄</v>
      </c>
      <c r="O85" s="25"/>
      <c r="P85" s="24"/>
      <c r="Q85" s="106" t="str">
        <f t="shared" ref="Q85:Q106" si="32">IF(R85="?","?","")</f>
        <v/>
      </c>
      <c r="R85" s="106" t="str">
        <f t="shared" ref="R85:R106" si="33">IF(AND(S85="",T85&gt;0),"?",IF(S85="","◄",IF(T85&gt;=1,"►","")))</f>
        <v>◄</v>
      </c>
      <c r="S85" s="25"/>
      <c r="T85" s="24"/>
      <c r="U85" s="23"/>
      <c r="V85" s="22"/>
      <c r="W85" s="105">
        <f t="shared" ref="W85:W106" si="34">(O85*V85)</f>
        <v>0</v>
      </c>
      <c r="X85" s="104">
        <f t="shared" ref="X85:X106" si="35">(P85*W85)</f>
        <v>0</v>
      </c>
      <c r="Y85" s="19"/>
      <c r="Z85" s="103">
        <f t="shared" ref="Z85:Z106" si="36">(S85*Y85)</f>
        <v>0</v>
      </c>
      <c r="AA85" s="102">
        <f t="shared" ref="AA85:AA106" si="37">(T85*Z85)</f>
        <v>0</v>
      </c>
      <c r="AB85" s="5" t="s">
        <v>0</v>
      </c>
      <c r="AC85" s="92"/>
    </row>
    <row r="86" spans="1:29" ht="13.8" customHeight="1" x14ac:dyDescent="0.25">
      <c r="A86" s="114"/>
      <c r="B86" s="23"/>
      <c r="C86" s="113"/>
      <c r="D86" s="155" t="s">
        <v>1810</v>
      </c>
      <c r="E86" s="154" t="s">
        <v>1397</v>
      </c>
      <c r="F86" s="326" t="s">
        <v>1861</v>
      </c>
      <c r="G86" s="111" t="s">
        <v>1171</v>
      </c>
      <c r="H86" s="110" t="s">
        <v>1869</v>
      </c>
      <c r="I86" s="109"/>
      <c r="J86" s="108"/>
      <c r="K86" s="108"/>
      <c r="L86" s="119" t="s">
        <v>3857</v>
      </c>
      <c r="M86" s="106" t="str">
        <f t="shared" si="30"/>
        <v/>
      </c>
      <c r="N86" s="106" t="str">
        <f t="shared" si="31"/>
        <v>◄</v>
      </c>
      <c r="O86" s="25"/>
      <c r="P86" s="24"/>
      <c r="Q86" s="106" t="str">
        <f t="shared" si="32"/>
        <v/>
      </c>
      <c r="R86" s="106" t="str">
        <f t="shared" si="33"/>
        <v>◄</v>
      </c>
      <c r="S86" s="25"/>
      <c r="T86" s="24"/>
      <c r="U86" s="23"/>
      <c r="V86" s="22"/>
      <c r="W86" s="105">
        <f t="shared" si="34"/>
        <v>0</v>
      </c>
      <c r="X86" s="104">
        <f t="shared" si="35"/>
        <v>0</v>
      </c>
      <c r="Y86" s="19"/>
      <c r="Z86" s="103">
        <f t="shared" si="36"/>
        <v>0</v>
      </c>
      <c r="AA86" s="102">
        <f t="shared" si="37"/>
        <v>0</v>
      </c>
      <c r="AB86" s="5" t="s">
        <v>0</v>
      </c>
      <c r="AC86" s="92"/>
    </row>
    <row r="87" spans="1:29" ht="13.8" customHeight="1" x14ac:dyDescent="0.25">
      <c r="A87" s="114"/>
      <c r="B87" s="23"/>
      <c r="C87" s="113"/>
      <c r="D87" s="155" t="s">
        <v>1810</v>
      </c>
      <c r="E87" s="154" t="s">
        <v>1397</v>
      </c>
      <c r="F87" s="326" t="s">
        <v>1861</v>
      </c>
      <c r="G87" s="111" t="s">
        <v>1171</v>
      </c>
      <c r="H87" s="110" t="s">
        <v>1869</v>
      </c>
      <c r="I87" s="109"/>
      <c r="J87" s="108"/>
      <c r="K87" s="108"/>
      <c r="L87" s="119" t="s">
        <v>3864</v>
      </c>
      <c r="M87" s="106" t="str">
        <f t="shared" si="30"/>
        <v/>
      </c>
      <c r="N87" s="106" t="str">
        <f t="shared" si="31"/>
        <v>◄</v>
      </c>
      <c r="O87" s="25"/>
      <c r="P87" s="24"/>
      <c r="Q87" s="106" t="str">
        <f t="shared" si="32"/>
        <v/>
      </c>
      <c r="R87" s="106" t="str">
        <f t="shared" si="33"/>
        <v>◄</v>
      </c>
      <c r="S87" s="25"/>
      <c r="T87" s="24"/>
      <c r="U87" s="23"/>
      <c r="V87" s="22"/>
      <c r="W87" s="105">
        <f t="shared" si="34"/>
        <v>0</v>
      </c>
      <c r="X87" s="104">
        <f t="shared" si="35"/>
        <v>0</v>
      </c>
      <c r="Y87" s="19"/>
      <c r="Z87" s="103">
        <f t="shared" si="36"/>
        <v>0</v>
      </c>
      <c r="AA87" s="102">
        <f t="shared" si="37"/>
        <v>0</v>
      </c>
      <c r="AB87" s="5" t="s">
        <v>0</v>
      </c>
      <c r="AC87" s="92"/>
    </row>
    <row r="88" spans="1:29" ht="13.8" customHeight="1" x14ac:dyDescent="0.25">
      <c r="A88" s="114">
        <v>1</v>
      </c>
      <c r="B88" s="23"/>
      <c r="C88" s="113"/>
      <c r="D88" s="155" t="s">
        <v>1810</v>
      </c>
      <c r="E88" s="154" t="s">
        <v>1397</v>
      </c>
      <c r="F88" s="326" t="s">
        <v>1861</v>
      </c>
      <c r="G88" s="111" t="s">
        <v>1171</v>
      </c>
      <c r="H88" s="110" t="s">
        <v>1869</v>
      </c>
      <c r="I88" s="109"/>
      <c r="J88" s="108"/>
      <c r="K88" s="108"/>
      <c r="L88" s="119" t="s">
        <v>3866</v>
      </c>
      <c r="M88" s="106" t="str">
        <f t="shared" si="30"/>
        <v/>
      </c>
      <c r="N88" s="106" t="str">
        <f t="shared" si="31"/>
        <v>◄</v>
      </c>
      <c r="O88" s="25"/>
      <c r="P88" s="24"/>
      <c r="Q88" s="106" t="str">
        <f t="shared" si="32"/>
        <v/>
      </c>
      <c r="R88" s="106" t="str">
        <f t="shared" si="33"/>
        <v>◄</v>
      </c>
      <c r="S88" s="25"/>
      <c r="T88" s="24"/>
      <c r="U88" s="23"/>
      <c r="V88" s="22"/>
      <c r="W88" s="105">
        <f t="shared" si="34"/>
        <v>0</v>
      </c>
      <c r="X88" s="104">
        <f t="shared" si="35"/>
        <v>0</v>
      </c>
      <c r="Y88" s="19"/>
      <c r="Z88" s="103">
        <f t="shared" si="36"/>
        <v>0</v>
      </c>
      <c r="AA88" s="102">
        <f t="shared" si="37"/>
        <v>0</v>
      </c>
      <c r="AB88" s="5" t="s">
        <v>0</v>
      </c>
      <c r="AC88" s="92"/>
    </row>
    <row r="89" spans="1:29" ht="13.8" customHeight="1" x14ac:dyDescent="0.25">
      <c r="A89" s="114">
        <v>1</v>
      </c>
      <c r="B89" s="23"/>
      <c r="C89" s="113"/>
      <c r="D89" s="155" t="s">
        <v>1810</v>
      </c>
      <c r="E89" s="154" t="s">
        <v>1397</v>
      </c>
      <c r="F89" s="326" t="s">
        <v>1861</v>
      </c>
      <c r="G89" s="111" t="s">
        <v>1171</v>
      </c>
      <c r="H89" s="110" t="s">
        <v>1869</v>
      </c>
      <c r="I89" s="109"/>
      <c r="J89" s="108"/>
      <c r="K89" s="108"/>
      <c r="L89" s="119" t="s">
        <v>3867</v>
      </c>
      <c r="M89" s="106" t="str">
        <f t="shared" si="30"/>
        <v/>
      </c>
      <c r="N89" s="106" t="str">
        <f t="shared" si="31"/>
        <v>◄</v>
      </c>
      <c r="O89" s="25"/>
      <c r="P89" s="24"/>
      <c r="Q89" s="106" t="str">
        <f t="shared" si="32"/>
        <v/>
      </c>
      <c r="R89" s="106" t="str">
        <f t="shared" si="33"/>
        <v>◄</v>
      </c>
      <c r="S89" s="25"/>
      <c r="T89" s="24"/>
      <c r="U89" s="23"/>
      <c r="V89" s="22"/>
      <c r="W89" s="105">
        <f t="shared" si="34"/>
        <v>0</v>
      </c>
      <c r="X89" s="104">
        <f t="shared" si="35"/>
        <v>0</v>
      </c>
      <c r="Y89" s="19"/>
      <c r="Z89" s="103">
        <f t="shared" si="36"/>
        <v>0</v>
      </c>
      <c r="AA89" s="102">
        <f t="shared" si="37"/>
        <v>0</v>
      </c>
      <c r="AB89" s="5" t="s">
        <v>0</v>
      </c>
      <c r="AC89" s="92"/>
    </row>
    <row r="90" spans="1:29" ht="13.8" customHeight="1" x14ac:dyDescent="0.25">
      <c r="A90" s="114"/>
      <c r="B90" s="23"/>
      <c r="C90" s="113"/>
      <c r="D90" s="155" t="s">
        <v>1810</v>
      </c>
      <c r="E90" s="154" t="s">
        <v>1397</v>
      </c>
      <c r="F90" s="326" t="s">
        <v>1861</v>
      </c>
      <c r="G90" s="111" t="s">
        <v>1171</v>
      </c>
      <c r="H90" s="110" t="s">
        <v>1869</v>
      </c>
      <c r="I90" s="109"/>
      <c r="J90" s="108"/>
      <c r="K90" s="108"/>
      <c r="L90" s="119" t="s">
        <v>3868</v>
      </c>
      <c r="M90" s="106" t="str">
        <f t="shared" si="30"/>
        <v/>
      </c>
      <c r="N90" s="106" t="str">
        <f t="shared" si="31"/>
        <v>◄</v>
      </c>
      <c r="O90" s="25"/>
      <c r="P90" s="24"/>
      <c r="Q90" s="106" t="str">
        <f t="shared" si="32"/>
        <v/>
      </c>
      <c r="R90" s="106" t="str">
        <f t="shared" si="33"/>
        <v>◄</v>
      </c>
      <c r="S90" s="25"/>
      <c r="T90" s="24"/>
      <c r="U90" s="23"/>
      <c r="V90" s="22"/>
      <c r="W90" s="105">
        <f t="shared" si="34"/>
        <v>0</v>
      </c>
      <c r="X90" s="104">
        <f t="shared" si="35"/>
        <v>0</v>
      </c>
      <c r="Y90" s="19"/>
      <c r="Z90" s="103">
        <f t="shared" si="36"/>
        <v>0</v>
      </c>
      <c r="AA90" s="102">
        <f t="shared" si="37"/>
        <v>0</v>
      </c>
      <c r="AB90" s="5" t="s">
        <v>0</v>
      </c>
      <c r="AC90" s="92"/>
    </row>
    <row r="91" spans="1:29" ht="13.8" customHeight="1" x14ac:dyDescent="0.25">
      <c r="A91" s="114"/>
      <c r="B91" s="23"/>
      <c r="C91" s="113"/>
      <c r="D91" s="155" t="s">
        <v>1810</v>
      </c>
      <c r="E91" s="154" t="s">
        <v>1397</v>
      </c>
      <c r="F91" s="326" t="s">
        <v>1861</v>
      </c>
      <c r="G91" s="111" t="s">
        <v>1171</v>
      </c>
      <c r="H91" s="110" t="s">
        <v>1869</v>
      </c>
      <c r="I91" s="109"/>
      <c r="J91" s="108"/>
      <c r="K91" s="108"/>
      <c r="L91" s="119" t="s">
        <v>3853</v>
      </c>
      <c r="M91" s="106" t="str">
        <f t="shared" si="30"/>
        <v/>
      </c>
      <c r="N91" s="106" t="str">
        <f t="shared" si="31"/>
        <v>◄</v>
      </c>
      <c r="O91" s="25"/>
      <c r="P91" s="24"/>
      <c r="Q91" s="106" t="str">
        <f t="shared" si="32"/>
        <v/>
      </c>
      <c r="R91" s="106" t="str">
        <f t="shared" si="33"/>
        <v>◄</v>
      </c>
      <c r="S91" s="25"/>
      <c r="T91" s="24"/>
      <c r="U91" s="23"/>
      <c r="V91" s="22"/>
      <c r="W91" s="105">
        <f t="shared" si="34"/>
        <v>0</v>
      </c>
      <c r="X91" s="104">
        <f t="shared" si="35"/>
        <v>0</v>
      </c>
      <c r="Y91" s="19"/>
      <c r="Z91" s="103">
        <f t="shared" si="36"/>
        <v>0</v>
      </c>
      <c r="AA91" s="102">
        <f t="shared" si="37"/>
        <v>0</v>
      </c>
      <c r="AB91" s="5" t="s">
        <v>0</v>
      </c>
      <c r="AC91" s="92"/>
    </row>
    <row r="92" spans="1:29" ht="13.8" customHeight="1" x14ac:dyDescent="0.25">
      <c r="A92" s="114"/>
      <c r="B92" s="23"/>
      <c r="C92" s="113"/>
      <c r="D92" s="155" t="s">
        <v>1810</v>
      </c>
      <c r="E92" s="154" t="s">
        <v>1397</v>
      </c>
      <c r="F92" s="326" t="s">
        <v>1861</v>
      </c>
      <c r="G92" s="111" t="s">
        <v>1171</v>
      </c>
      <c r="H92" s="110" t="s">
        <v>1869</v>
      </c>
      <c r="I92" s="109"/>
      <c r="J92" s="108"/>
      <c r="K92" s="108"/>
      <c r="L92" s="119" t="s">
        <v>1804</v>
      </c>
      <c r="M92" s="106" t="str">
        <f t="shared" si="30"/>
        <v/>
      </c>
      <c r="N92" s="106" t="str">
        <f t="shared" si="31"/>
        <v>◄</v>
      </c>
      <c r="O92" s="25"/>
      <c r="P92" s="24"/>
      <c r="Q92" s="106" t="str">
        <f t="shared" si="32"/>
        <v/>
      </c>
      <c r="R92" s="106" t="str">
        <f t="shared" si="33"/>
        <v>◄</v>
      </c>
      <c r="S92" s="25"/>
      <c r="T92" s="24"/>
      <c r="U92" s="23"/>
      <c r="V92" s="22"/>
      <c r="W92" s="105">
        <f t="shared" si="34"/>
        <v>0</v>
      </c>
      <c r="X92" s="104">
        <f t="shared" si="35"/>
        <v>0</v>
      </c>
      <c r="Y92" s="19"/>
      <c r="Z92" s="103">
        <f t="shared" si="36"/>
        <v>0</v>
      </c>
      <c r="AA92" s="102">
        <f t="shared" si="37"/>
        <v>0</v>
      </c>
      <c r="AB92" s="5" t="s">
        <v>0</v>
      </c>
      <c r="AC92" s="92"/>
    </row>
    <row r="93" spans="1:29" ht="13.8" customHeight="1" x14ac:dyDescent="0.25">
      <c r="A93" s="114"/>
      <c r="B93" s="23"/>
      <c r="C93" s="113"/>
      <c r="D93" s="155" t="s">
        <v>1810</v>
      </c>
      <c r="E93" s="154" t="s">
        <v>1397</v>
      </c>
      <c r="F93" s="326" t="s">
        <v>1861</v>
      </c>
      <c r="G93" s="111" t="s">
        <v>1171</v>
      </c>
      <c r="H93" s="110" t="s">
        <v>1869</v>
      </c>
      <c r="I93" s="109"/>
      <c r="J93" s="108"/>
      <c r="K93" s="108"/>
      <c r="L93" s="119" t="s">
        <v>1804</v>
      </c>
      <c r="M93" s="106" t="str">
        <f t="shared" si="30"/>
        <v/>
      </c>
      <c r="N93" s="106" t="str">
        <f t="shared" si="31"/>
        <v>◄</v>
      </c>
      <c r="O93" s="25"/>
      <c r="P93" s="24"/>
      <c r="Q93" s="106" t="str">
        <f t="shared" si="32"/>
        <v/>
      </c>
      <c r="R93" s="106" t="str">
        <f t="shared" si="33"/>
        <v>◄</v>
      </c>
      <c r="S93" s="25"/>
      <c r="T93" s="24"/>
      <c r="U93" s="23"/>
      <c r="V93" s="22"/>
      <c r="W93" s="105">
        <f t="shared" si="34"/>
        <v>0</v>
      </c>
      <c r="X93" s="104">
        <f t="shared" si="35"/>
        <v>0</v>
      </c>
      <c r="Y93" s="19"/>
      <c r="Z93" s="103">
        <f t="shared" si="36"/>
        <v>0</v>
      </c>
      <c r="AA93" s="102">
        <f t="shared" si="37"/>
        <v>0</v>
      </c>
      <c r="AB93" s="5" t="s">
        <v>0</v>
      </c>
      <c r="AC93" s="92"/>
    </row>
    <row r="94" spans="1:29" ht="13.8" customHeight="1" x14ac:dyDescent="0.25">
      <c r="A94" s="114">
        <v>1</v>
      </c>
      <c r="B94" s="23"/>
      <c r="C94" s="113"/>
      <c r="D94" s="155" t="s">
        <v>1810</v>
      </c>
      <c r="E94" s="154" t="s">
        <v>1868</v>
      </c>
      <c r="F94" s="326" t="s">
        <v>1861</v>
      </c>
      <c r="G94" s="111" t="s">
        <v>1171</v>
      </c>
      <c r="H94" s="110" t="s">
        <v>397</v>
      </c>
      <c r="I94" s="109"/>
      <c r="J94" s="108"/>
      <c r="K94" s="108"/>
      <c r="L94" s="119" t="s">
        <v>3864</v>
      </c>
      <c r="M94" s="106" t="str">
        <f t="shared" si="30"/>
        <v/>
      </c>
      <c r="N94" s="106" t="str">
        <f t="shared" si="31"/>
        <v>◄</v>
      </c>
      <c r="O94" s="25"/>
      <c r="P94" s="24"/>
      <c r="Q94" s="106" t="str">
        <f t="shared" si="32"/>
        <v/>
      </c>
      <c r="R94" s="106" t="str">
        <f t="shared" si="33"/>
        <v>◄</v>
      </c>
      <c r="S94" s="25"/>
      <c r="T94" s="24"/>
      <c r="U94" s="23"/>
      <c r="V94" s="22"/>
      <c r="W94" s="105">
        <f t="shared" si="34"/>
        <v>0</v>
      </c>
      <c r="X94" s="104">
        <f t="shared" si="35"/>
        <v>0</v>
      </c>
      <c r="Y94" s="19"/>
      <c r="Z94" s="103">
        <f t="shared" si="36"/>
        <v>0</v>
      </c>
      <c r="AA94" s="102">
        <f t="shared" si="37"/>
        <v>0</v>
      </c>
      <c r="AB94" s="5" t="s">
        <v>0</v>
      </c>
      <c r="AC94" s="92"/>
    </row>
    <row r="95" spans="1:29" ht="13.8" customHeight="1" x14ac:dyDescent="0.25">
      <c r="A95" s="114">
        <v>1</v>
      </c>
      <c r="B95" s="23"/>
      <c r="C95" s="113"/>
      <c r="D95" s="155" t="s">
        <v>1810</v>
      </c>
      <c r="E95" s="154" t="s">
        <v>1868</v>
      </c>
      <c r="F95" s="326" t="s">
        <v>1861</v>
      </c>
      <c r="G95" s="111" t="s">
        <v>1171</v>
      </c>
      <c r="H95" s="110" t="s">
        <v>397</v>
      </c>
      <c r="I95" s="109"/>
      <c r="J95" s="108"/>
      <c r="K95" s="108"/>
      <c r="L95" s="119" t="s">
        <v>3869</v>
      </c>
      <c r="M95" s="106" t="str">
        <f t="shared" si="30"/>
        <v/>
      </c>
      <c r="N95" s="106" t="str">
        <f t="shared" si="31"/>
        <v>◄</v>
      </c>
      <c r="O95" s="25"/>
      <c r="P95" s="24"/>
      <c r="Q95" s="106" t="str">
        <f t="shared" si="32"/>
        <v/>
      </c>
      <c r="R95" s="106" t="str">
        <f t="shared" si="33"/>
        <v>◄</v>
      </c>
      <c r="S95" s="25"/>
      <c r="T95" s="24"/>
      <c r="U95" s="23"/>
      <c r="V95" s="22"/>
      <c r="W95" s="105">
        <f t="shared" si="34"/>
        <v>0</v>
      </c>
      <c r="X95" s="104">
        <f t="shared" si="35"/>
        <v>0</v>
      </c>
      <c r="Y95" s="19"/>
      <c r="Z95" s="103">
        <f t="shared" si="36"/>
        <v>0</v>
      </c>
      <c r="AA95" s="102">
        <f t="shared" si="37"/>
        <v>0</v>
      </c>
      <c r="AB95" s="5" t="s">
        <v>0</v>
      </c>
      <c r="AC95" s="92"/>
    </row>
    <row r="96" spans="1:29" ht="13.8" customHeight="1" x14ac:dyDescent="0.25">
      <c r="A96" s="114">
        <v>1</v>
      </c>
      <c r="B96" s="23"/>
      <c r="C96" s="113"/>
      <c r="D96" s="155" t="s">
        <v>1810</v>
      </c>
      <c r="E96" s="154" t="s">
        <v>1868</v>
      </c>
      <c r="F96" s="326" t="s">
        <v>1861</v>
      </c>
      <c r="G96" s="111" t="s">
        <v>1171</v>
      </c>
      <c r="H96" s="110" t="s">
        <v>397</v>
      </c>
      <c r="I96" s="109"/>
      <c r="J96" s="108"/>
      <c r="K96" s="108"/>
      <c r="L96" s="119" t="s">
        <v>3835</v>
      </c>
      <c r="M96" s="106" t="str">
        <f t="shared" si="30"/>
        <v/>
      </c>
      <c r="N96" s="106" t="str">
        <f t="shared" si="31"/>
        <v>◄</v>
      </c>
      <c r="O96" s="25"/>
      <c r="P96" s="24"/>
      <c r="Q96" s="106" t="str">
        <f t="shared" si="32"/>
        <v/>
      </c>
      <c r="R96" s="106" t="str">
        <f t="shared" si="33"/>
        <v>◄</v>
      </c>
      <c r="S96" s="25"/>
      <c r="T96" s="24"/>
      <c r="U96" s="23"/>
      <c r="V96" s="22"/>
      <c r="W96" s="105">
        <f t="shared" si="34"/>
        <v>0</v>
      </c>
      <c r="X96" s="104">
        <f t="shared" si="35"/>
        <v>0</v>
      </c>
      <c r="Y96" s="19"/>
      <c r="Z96" s="103">
        <f t="shared" si="36"/>
        <v>0</v>
      </c>
      <c r="AA96" s="102">
        <f t="shared" si="37"/>
        <v>0</v>
      </c>
      <c r="AB96" s="5" t="s">
        <v>0</v>
      </c>
      <c r="AC96" s="92"/>
    </row>
    <row r="97" spans="1:29" ht="13.8" customHeight="1" x14ac:dyDescent="0.25">
      <c r="A97" s="114">
        <v>1</v>
      </c>
      <c r="B97" s="23"/>
      <c r="C97" s="113"/>
      <c r="D97" s="155" t="s">
        <v>1810</v>
      </c>
      <c r="E97" s="154" t="s">
        <v>1868</v>
      </c>
      <c r="F97" s="326" t="s">
        <v>1861</v>
      </c>
      <c r="G97" s="111" t="s">
        <v>1171</v>
      </c>
      <c r="H97" s="110" t="s">
        <v>397</v>
      </c>
      <c r="I97" s="109"/>
      <c r="J97" s="108"/>
      <c r="K97" s="108"/>
      <c r="L97" s="119" t="s">
        <v>3853</v>
      </c>
      <c r="M97" s="106" t="str">
        <f t="shared" si="30"/>
        <v/>
      </c>
      <c r="N97" s="106" t="str">
        <f t="shared" si="31"/>
        <v>◄</v>
      </c>
      <c r="O97" s="25"/>
      <c r="P97" s="24"/>
      <c r="Q97" s="106" t="str">
        <f t="shared" si="32"/>
        <v/>
      </c>
      <c r="R97" s="106" t="str">
        <f t="shared" si="33"/>
        <v>◄</v>
      </c>
      <c r="S97" s="25"/>
      <c r="T97" s="24"/>
      <c r="U97" s="23"/>
      <c r="V97" s="22"/>
      <c r="W97" s="105">
        <f t="shared" si="34"/>
        <v>0</v>
      </c>
      <c r="X97" s="104">
        <f t="shared" si="35"/>
        <v>0</v>
      </c>
      <c r="Y97" s="19"/>
      <c r="Z97" s="103">
        <f t="shared" si="36"/>
        <v>0</v>
      </c>
      <c r="AA97" s="102">
        <f t="shared" si="37"/>
        <v>0</v>
      </c>
      <c r="AB97" s="5" t="s">
        <v>0</v>
      </c>
      <c r="AC97" s="92"/>
    </row>
    <row r="98" spans="1:29" ht="13.8" customHeight="1" x14ac:dyDescent="0.25">
      <c r="A98" s="114">
        <v>1</v>
      </c>
      <c r="B98" s="23"/>
      <c r="C98" s="113"/>
      <c r="D98" s="155" t="s">
        <v>1810</v>
      </c>
      <c r="E98" s="154" t="s">
        <v>1868</v>
      </c>
      <c r="F98" s="326" t="s">
        <v>1861</v>
      </c>
      <c r="G98" s="111" t="s">
        <v>1171</v>
      </c>
      <c r="H98" s="110" t="s">
        <v>397</v>
      </c>
      <c r="I98" s="109"/>
      <c r="J98" s="108"/>
      <c r="K98" s="108"/>
      <c r="L98" s="119" t="s">
        <v>3855</v>
      </c>
      <c r="M98" s="106" t="str">
        <f t="shared" si="30"/>
        <v/>
      </c>
      <c r="N98" s="106" t="str">
        <f t="shared" si="31"/>
        <v>◄</v>
      </c>
      <c r="O98" s="25"/>
      <c r="P98" s="24"/>
      <c r="Q98" s="106" t="str">
        <f t="shared" si="32"/>
        <v/>
      </c>
      <c r="R98" s="106" t="str">
        <f t="shared" si="33"/>
        <v>◄</v>
      </c>
      <c r="S98" s="25"/>
      <c r="T98" s="24"/>
      <c r="U98" s="23"/>
      <c r="V98" s="22"/>
      <c r="W98" s="105">
        <f t="shared" si="34"/>
        <v>0</v>
      </c>
      <c r="X98" s="104">
        <f t="shared" si="35"/>
        <v>0</v>
      </c>
      <c r="Y98" s="19"/>
      <c r="Z98" s="103">
        <f t="shared" si="36"/>
        <v>0</v>
      </c>
      <c r="AA98" s="102">
        <f t="shared" si="37"/>
        <v>0</v>
      </c>
      <c r="AB98" s="5" t="s">
        <v>0</v>
      </c>
      <c r="AC98" s="92"/>
    </row>
    <row r="99" spans="1:29" ht="13.8" customHeight="1" x14ac:dyDescent="0.25">
      <c r="A99" s="114">
        <v>1</v>
      </c>
      <c r="B99" s="23"/>
      <c r="C99" s="113"/>
      <c r="D99" s="155" t="s">
        <v>1810</v>
      </c>
      <c r="E99" s="154" t="s">
        <v>1868</v>
      </c>
      <c r="F99" s="326" t="s">
        <v>1861</v>
      </c>
      <c r="G99" s="111" t="s">
        <v>1171</v>
      </c>
      <c r="H99" s="110" t="s">
        <v>397</v>
      </c>
      <c r="I99" s="109"/>
      <c r="J99" s="108"/>
      <c r="K99" s="108"/>
      <c r="L99" s="119" t="s">
        <v>3840</v>
      </c>
      <c r="M99" s="106" t="str">
        <f t="shared" si="30"/>
        <v/>
      </c>
      <c r="N99" s="106" t="str">
        <f t="shared" si="31"/>
        <v>◄</v>
      </c>
      <c r="O99" s="25"/>
      <c r="P99" s="24"/>
      <c r="Q99" s="106" t="str">
        <f t="shared" si="32"/>
        <v/>
      </c>
      <c r="R99" s="106" t="str">
        <f t="shared" si="33"/>
        <v>◄</v>
      </c>
      <c r="S99" s="25"/>
      <c r="T99" s="24"/>
      <c r="U99" s="23"/>
      <c r="V99" s="22"/>
      <c r="W99" s="105">
        <f t="shared" si="34"/>
        <v>0</v>
      </c>
      <c r="X99" s="104">
        <f t="shared" si="35"/>
        <v>0</v>
      </c>
      <c r="Y99" s="19"/>
      <c r="Z99" s="103">
        <f t="shared" si="36"/>
        <v>0</v>
      </c>
      <c r="AA99" s="102">
        <f t="shared" si="37"/>
        <v>0</v>
      </c>
      <c r="AB99" s="5" t="s">
        <v>0</v>
      </c>
      <c r="AC99" s="92"/>
    </row>
    <row r="100" spans="1:29" ht="13.8" customHeight="1" x14ac:dyDescent="0.25">
      <c r="A100" s="114"/>
      <c r="B100" s="23"/>
      <c r="C100" s="113"/>
      <c r="D100" s="155" t="s">
        <v>1810</v>
      </c>
      <c r="E100" s="154" t="s">
        <v>1868</v>
      </c>
      <c r="F100" s="326" t="s">
        <v>1861</v>
      </c>
      <c r="G100" s="111" t="s">
        <v>1171</v>
      </c>
      <c r="H100" s="110" t="s">
        <v>397</v>
      </c>
      <c r="I100" s="109"/>
      <c r="J100" s="108"/>
      <c r="K100" s="108"/>
      <c r="L100" s="119" t="s">
        <v>3849</v>
      </c>
      <c r="M100" s="106" t="str">
        <f t="shared" si="30"/>
        <v/>
      </c>
      <c r="N100" s="106" t="str">
        <f t="shared" si="31"/>
        <v>◄</v>
      </c>
      <c r="O100" s="25"/>
      <c r="P100" s="24"/>
      <c r="Q100" s="106" t="str">
        <f t="shared" si="32"/>
        <v/>
      </c>
      <c r="R100" s="106" t="str">
        <f t="shared" si="33"/>
        <v>◄</v>
      </c>
      <c r="S100" s="25"/>
      <c r="T100" s="24"/>
      <c r="U100" s="23"/>
      <c r="V100" s="22"/>
      <c r="W100" s="105">
        <f t="shared" si="34"/>
        <v>0</v>
      </c>
      <c r="X100" s="104">
        <f t="shared" si="35"/>
        <v>0</v>
      </c>
      <c r="Y100" s="19"/>
      <c r="Z100" s="103">
        <f t="shared" si="36"/>
        <v>0</v>
      </c>
      <c r="AA100" s="102">
        <f t="shared" si="37"/>
        <v>0</v>
      </c>
      <c r="AB100" s="5" t="s">
        <v>0</v>
      </c>
      <c r="AC100" s="92"/>
    </row>
    <row r="101" spans="1:29" ht="13.8" customHeight="1" x14ac:dyDescent="0.25">
      <c r="A101" s="114"/>
      <c r="B101" s="23"/>
      <c r="C101" s="113"/>
      <c r="D101" s="155" t="s">
        <v>1810</v>
      </c>
      <c r="E101" s="154" t="s">
        <v>1868</v>
      </c>
      <c r="F101" s="326" t="s">
        <v>1861</v>
      </c>
      <c r="G101" s="111" t="s">
        <v>1171</v>
      </c>
      <c r="H101" s="110" t="s">
        <v>397</v>
      </c>
      <c r="I101" s="109"/>
      <c r="J101" s="108"/>
      <c r="K101" s="108"/>
      <c r="L101" s="119" t="s">
        <v>3870</v>
      </c>
      <c r="M101" s="106" t="str">
        <f t="shared" si="30"/>
        <v/>
      </c>
      <c r="N101" s="106" t="str">
        <f t="shared" si="31"/>
        <v>◄</v>
      </c>
      <c r="O101" s="25"/>
      <c r="P101" s="24"/>
      <c r="Q101" s="106" t="str">
        <f t="shared" si="32"/>
        <v/>
      </c>
      <c r="R101" s="106" t="str">
        <f t="shared" si="33"/>
        <v>◄</v>
      </c>
      <c r="S101" s="25"/>
      <c r="T101" s="24"/>
      <c r="U101" s="23"/>
      <c r="V101" s="22"/>
      <c r="W101" s="105">
        <f t="shared" si="34"/>
        <v>0</v>
      </c>
      <c r="X101" s="104">
        <f t="shared" si="35"/>
        <v>0</v>
      </c>
      <c r="Y101" s="19"/>
      <c r="Z101" s="103">
        <f t="shared" si="36"/>
        <v>0</v>
      </c>
      <c r="AA101" s="102">
        <f t="shared" si="37"/>
        <v>0</v>
      </c>
      <c r="AB101" s="5" t="s">
        <v>0</v>
      </c>
      <c r="AC101" s="92"/>
    </row>
    <row r="102" spans="1:29" ht="13.8" customHeight="1" x14ac:dyDescent="0.25">
      <c r="A102" s="114"/>
      <c r="B102" s="23"/>
      <c r="C102" s="113"/>
      <c r="D102" s="155" t="s">
        <v>1810</v>
      </c>
      <c r="E102" s="154" t="s">
        <v>1868</v>
      </c>
      <c r="F102" s="326" t="s">
        <v>1861</v>
      </c>
      <c r="G102" s="111" t="s">
        <v>1171</v>
      </c>
      <c r="H102" s="110" t="s">
        <v>397</v>
      </c>
      <c r="I102" s="109"/>
      <c r="J102" s="108"/>
      <c r="K102" s="108"/>
      <c r="L102" s="119" t="s">
        <v>3871</v>
      </c>
      <c r="M102" s="106" t="str">
        <f t="shared" si="30"/>
        <v/>
      </c>
      <c r="N102" s="106" t="str">
        <f t="shared" si="31"/>
        <v>◄</v>
      </c>
      <c r="O102" s="25"/>
      <c r="P102" s="24"/>
      <c r="Q102" s="106" t="str">
        <f t="shared" si="32"/>
        <v/>
      </c>
      <c r="R102" s="106" t="str">
        <f t="shared" si="33"/>
        <v>◄</v>
      </c>
      <c r="S102" s="25"/>
      <c r="T102" s="24"/>
      <c r="U102" s="23"/>
      <c r="V102" s="22"/>
      <c r="W102" s="105">
        <f t="shared" si="34"/>
        <v>0</v>
      </c>
      <c r="X102" s="104">
        <f t="shared" si="35"/>
        <v>0</v>
      </c>
      <c r="Y102" s="19"/>
      <c r="Z102" s="103">
        <f t="shared" si="36"/>
        <v>0</v>
      </c>
      <c r="AA102" s="102">
        <f t="shared" si="37"/>
        <v>0</v>
      </c>
      <c r="AB102" s="5" t="s">
        <v>0</v>
      </c>
      <c r="AC102" s="92"/>
    </row>
    <row r="103" spans="1:29" ht="13.8" customHeight="1" x14ac:dyDescent="0.25">
      <c r="A103" s="114"/>
      <c r="B103" s="23"/>
      <c r="C103" s="113"/>
      <c r="D103" s="155" t="s">
        <v>1810</v>
      </c>
      <c r="E103" s="154" t="s">
        <v>1868</v>
      </c>
      <c r="F103" s="326" t="s">
        <v>1861</v>
      </c>
      <c r="G103" s="111" t="s">
        <v>1171</v>
      </c>
      <c r="H103" s="110" t="s">
        <v>397</v>
      </c>
      <c r="I103" s="109"/>
      <c r="J103" s="108"/>
      <c r="K103" s="108"/>
      <c r="L103" s="119" t="s">
        <v>3839</v>
      </c>
      <c r="M103" s="106" t="str">
        <f t="shared" si="30"/>
        <v/>
      </c>
      <c r="N103" s="106" t="str">
        <f t="shared" si="31"/>
        <v>◄</v>
      </c>
      <c r="O103" s="25"/>
      <c r="P103" s="24"/>
      <c r="Q103" s="106" t="str">
        <f t="shared" si="32"/>
        <v/>
      </c>
      <c r="R103" s="106" t="str">
        <f t="shared" si="33"/>
        <v>◄</v>
      </c>
      <c r="S103" s="25"/>
      <c r="T103" s="24"/>
      <c r="U103" s="23"/>
      <c r="V103" s="22"/>
      <c r="W103" s="105">
        <f t="shared" si="34"/>
        <v>0</v>
      </c>
      <c r="X103" s="104">
        <f t="shared" si="35"/>
        <v>0</v>
      </c>
      <c r="Y103" s="19"/>
      <c r="Z103" s="103">
        <f t="shared" si="36"/>
        <v>0</v>
      </c>
      <c r="AA103" s="102">
        <f t="shared" si="37"/>
        <v>0</v>
      </c>
      <c r="AB103" s="5" t="s">
        <v>0</v>
      </c>
      <c r="AC103" s="92"/>
    </row>
    <row r="104" spans="1:29" ht="13.8" customHeight="1" x14ac:dyDescent="0.25">
      <c r="A104" s="114"/>
      <c r="B104" s="23"/>
      <c r="C104" s="113"/>
      <c r="D104" s="155" t="s">
        <v>1810</v>
      </c>
      <c r="E104" s="154" t="s">
        <v>1868</v>
      </c>
      <c r="F104" s="326" t="s">
        <v>1861</v>
      </c>
      <c r="G104" s="111" t="s">
        <v>1171</v>
      </c>
      <c r="H104" s="110" t="s">
        <v>397</v>
      </c>
      <c r="I104" s="109"/>
      <c r="J104" s="108"/>
      <c r="K104" s="108"/>
      <c r="L104" s="119" t="s">
        <v>3872</v>
      </c>
      <c r="M104" s="106" t="str">
        <f t="shared" si="30"/>
        <v/>
      </c>
      <c r="N104" s="106" t="str">
        <f t="shared" si="31"/>
        <v>◄</v>
      </c>
      <c r="O104" s="25"/>
      <c r="P104" s="24"/>
      <c r="Q104" s="106" t="str">
        <f t="shared" si="32"/>
        <v/>
      </c>
      <c r="R104" s="106" t="str">
        <f t="shared" si="33"/>
        <v>◄</v>
      </c>
      <c r="S104" s="25"/>
      <c r="T104" s="24"/>
      <c r="U104" s="23"/>
      <c r="V104" s="22"/>
      <c r="W104" s="105">
        <f t="shared" si="34"/>
        <v>0</v>
      </c>
      <c r="X104" s="104">
        <f t="shared" si="35"/>
        <v>0</v>
      </c>
      <c r="Y104" s="19"/>
      <c r="Z104" s="103">
        <f t="shared" si="36"/>
        <v>0</v>
      </c>
      <c r="AA104" s="102">
        <f t="shared" si="37"/>
        <v>0</v>
      </c>
      <c r="AB104" s="5" t="s">
        <v>0</v>
      </c>
      <c r="AC104" s="92"/>
    </row>
    <row r="105" spans="1:29" ht="13.8" customHeight="1" x14ac:dyDescent="0.25">
      <c r="A105" s="114"/>
      <c r="B105" s="23"/>
      <c r="C105" s="113"/>
      <c r="D105" s="155" t="s">
        <v>1810</v>
      </c>
      <c r="E105" s="154" t="s">
        <v>1868</v>
      </c>
      <c r="F105" s="326" t="s">
        <v>1861</v>
      </c>
      <c r="G105" s="111" t="s">
        <v>1171</v>
      </c>
      <c r="H105" s="110" t="s">
        <v>397</v>
      </c>
      <c r="I105" s="109"/>
      <c r="J105" s="108"/>
      <c r="K105" s="108"/>
      <c r="L105" s="119" t="s">
        <v>1804</v>
      </c>
      <c r="M105" s="106" t="str">
        <f t="shared" si="30"/>
        <v/>
      </c>
      <c r="N105" s="106" t="str">
        <f t="shared" si="31"/>
        <v>◄</v>
      </c>
      <c r="O105" s="25"/>
      <c r="P105" s="24"/>
      <c r="Q105" s="106" t="str">
        <f t="shared" si="32"/>
        <v/>
      </c>
      <c r="R105" s="106" t="str">
        <f t="shared" si="33"/>
        <v>◄</v>
      </c>
      <c r="S105" s="25"/>
      <c r="T105" s="24"/>
      <c r="U105" s="23"/>
      <c r="V105" s="22"/>
      <c r="W105" s="105">
        <f t="shared" si="34"/>
        <v>0</v>
      </c>
      <c r="X105" s="104">
        <f t="shared" si="35"/>
        <v>0</v>
      </c>
      <c r="Y105" s="19"/>
      <c r="Z105" s="103">
        <f t="shared" si="36"/>
        <v>0</v>
      </c>
      <c r="AA105" s="102">
        <f t="shared" si="37"/>
        <v>0</v>
      </c>
      <c r="AB105" s="5" t="s">
        <v>0</v>
      </c>
      <c r="AC105" s="92"/>
    </row>
    <row r="106" spans="1:29" ht="13.8" customHeight="1" thickBot="1" x14ac:dyDescent="0.3">
      <c r="A106" s="114"/>
      <c r="B106" s="23"/>
      <c r="C106" s="113"/>
      <c r="D106" s="155" t="s">
        <v>1810</v>
      </c>
      <c r="E106" s="154" t="s">
        <v>1868</v>
      </c>
      <c r="F106" s="326" t="s">
        <v>1861</v>
      </c>
      <c r="G106" s="111" t="s">
        <v>1171</v>
      </c>
      <c r="H106" s="110" t="s">
        <v>397</v>
      </c>
      <c r="I106" s="109"/>
      <c r="J106" s="108"/>
      <c r="K106" s="108"/>
      <c r="L106" s="119" t="s">
        <v>1804</v>
      </c>
      <c r="M106" s="106" t="str">
        <f t="shared" si="30"/>
        <v/>
      </c>
      <c r="N106" s="106" t="str">
        <f t="shared" si="31"/>
        <v>◄</v>
      </c>
      <c r="O106" s="25"/>
      <c r="P106" s="24"/>
      <c r="Q106" s="106" t="str">
        <f t="shared" si="32"/>
        <v/>
      </c>
      <c r="R106" s="106" t="str">
        <f t="shared" si="33"/>
        <v>◄</v>
      </c>
      <c r="S106" s="25"/>
      <c r="T106" s="24"/>
      <c r="U106" s="23"/>
      <c r="V106" s="22"/>
      <c r="W106" s="105">
        <f t="shared" si="34"/>
        <v>0</v>
      </c>
      <c r="X106" s="104">
        <f t="shared" si="35"/>
        <v>0</v>
      </c>
      <c r="Y106" s="19"/>
      <c r="Z106" s="103">
        <f t="shared" si="36"/>
        <v>0</v>
      </c>
      <c r="AA106" s="102">
        <f t="shared" si="37"/>
        <v>0</v>
      </c>
      <c r="AB106" s="5" t="s">
        <v>0</v>
      </c>
      <c r="AC106" s="92"/>
    </row>
    <row r="107" spans="1:29" ht="18" customHeight="1" thickTop="1" thickBot="1" x14ac:dyDescent="0.3">
      <c r="A107" s="116"/>
      <c r="B107" s="14">
        <f>ROWS(B108:B134)-1</f>
        <v>26</v>
      </c>
      <c r="C107" s="880" t="s">
        <v>1863</v>
      </c>
      <c r="D107" s="989"/>
      <c r="E107" s="989"/>
      <c r="F107" s="989"/>
      <c r="G107" s="989"/>
      <c r="H107" s="989"/>
      <c r="I107" s="99" t="s">
        <v>1875</v>
      </c>
      <c r="J107" s="99"/>
      <c r="K107" s="99"/>
      <c r="L107" s="98"/>
      <c r="M107" s="97"/>
      <c r="N107" s="96" t="str">
        <f>IF(COUNTIF(M108:M137,"?")&gt;0,"?",IF(AND(O107="◄",P107="►"),"◄►",IF(O107="◄","◄",IF(P107="►","►",""))))</f>
        <v>◄</v>
      </c>
      <c r="O107" s="43" t="str">
        <f>IF(SUM(O108:O134)+1=ROWS(O108:O134)-COUNTIF(O108:O134,"-"),"","◄")</f>
        <v>◄</v>
      </c>
      <c r="P107" s="42" t="str">
        <f>IF(SUM(P108:P134)&gt;0,"►","")</f>
        <v/>
      </c>
      <c r="Q107" s="45"/>
      <c r="R107" s="96" t="str">
        <f>IF(COUNTIF(Q108:Q137,"?")&gt;0,"?",IF(AND(S107="◄",T107="►"),"◄►",IF(S107="◄","◄",IF(T107="►","►",""))))</f>
        <v>◄</v>
      </c>
      <c r="S107" s="43" t="str">
        <f>IF(SUM(S108:S134)+1=ROWS(S108:S134)-COUNTIF(S108:S134,"-"),"","◄")</f>
        <v>◄</v>
      </c>
      <c r="T107" s="42" t="str">
        <f>IF(SUM(T108:T134)&gt;0,"►","")</f>
        <v/>
      </c>
      <c r="U107" s="14">
        <f>ROWS(U108:U134)-1</f>
        <v>26</v>
      </c>
      <c r="V107" s="41">
        <f>SUM(V108:V134)-V134</f>
        <v>0</v>
      </c>
      <c r="W107" s="94" t="s">
        <v>51</v>
      </c>
      <c r="X107" s="93"/>
      <c r="Y107" s="41">
        <f>SUM(Y108:Y134)-Y134</f>
        <v>0</v>
      </c>
      <c r="Z107" s="94" t="s">
        <v>51</v>
      </c>
      <c r="AA107" s="93"/>
      <c r="AB107" s="5" t="s">
        <v>0</v>
      </c>
      <c r="AC107" s="92"/>
    </row>
    <row r="108" spans="1:29" ht="13.8" customHeight="1" x14ac:dyDescent="0.25">
      <c r="A108" s="114"/>
      <c r="B108" s="23"/>
      <c r="C108" s="113"/>
      <c r="D108" s="155" t="s">
        <v>1810</v>
      </c>
      <c r="E108" s="154" t="s">
        <v>1348</v>
      </c>
      <c r="F108" s="326" t="s">
        <v>1861</v>
      </c>
      <c r="G108" s="111" t="s">
        <v>1169</v>
      </c>
      <c r="H108" s="110" t="s">
        <v>531</v>
      </c>
      <c r="I108" s="109"/>
      <c r="J108" s="108"/>
      <c r="K108" s="108"/>
      <c r="L108" s="108" t="s">
        <v>3873</v>
      </c>
      <c r="M108" s="106" t="str">
        <f t="shared" ref="M108:M133" si="38">IF(N108="?","?","")</f>
        <v/>
      </c>
      <c r="N108" s="106" t="str">
        <f t="shared" ref="N108:N133" si="39">IF(AND(O108="",P108&gt;0),"?",IF(O108="","◄",IF(P108&gt;=1,"►","")))</f>
        <v>◄</v>
      </c>
      <c r="O108" s="25"/>
      <c r="P108" s="24"/>
      <c r="Q108" s="106" t="str">
        <f t="shared" ref="Q108:Q133" si="40">IF(R108="?","?","")</f>
        <v/>
      </c>
      <c r="R108" s="106" t="str">
        <f t="shared" ref="R108:R133" si="41">IF(AND(S108="",T108&gt;0),"?",IF(S108="","◄",IF(T108&gt;=1,"►","")))</f>
        <v>◄</v>
      </c>
      <c r="S108" s="25"/>
      <c r="T108" s="24"/>
      <c r="U108" s="23"/>
      <c r="V108" s="22"/>
      <c r="W108" s="105">
        <f t="shared" ref="W108:W133" si="42">(O108*V108)</f>
        <v>0</v>
      </c>
      <c r="X108" s="104">
        <f t="shared" ref="X108:X133" si="43">(P108*W108)</f>
        <v>0</v>
      </c>
      <c r="Y108" s="19"/>
      <c r="Z108" s="103">
        <f t="shared" ref="Z108:Z133" si="44">(S108*Y108)</f>
        <v>0</v>
      </c>
      <c r="AA108" s="102">
        <f t="shared" ref="AA108:AA133" si="45">(T108*Z108)</f>
        <v>0</v>
      </c>
      <c r="AB108" s="5" t="s">
        <v>0</v>
      </c>
      <c r="AC108" s="92"/>
    </row>
    <row r="109" spans="1:29" ht="13.8" customHeight="1" x14ac:dyDescent="0.25">
      <c r="A109" s="114"/>
      <c r="B109" s="23"/>
      <c r="C109" s="113"/>
      <c r="D109" s="155" t="s">
        <v>1810</v>
      </c>
      <c r="E109" s="154" t="s">
        <v>1348</v>
      </c>
      <c r="F109" s="326" t="s">
        <v>1861</v>
      </c>
      <c r="G109" s="111" t="s">
        <v>1169</v>
      </c>
      <c r="H109" s="110" t="s">
        <v>531</v>
      </c>
      <c r="I109" s="109"/>
      <c r="J109" s="108"/>
      <c r="K109" s="108"/>
      <c r="L109" s="107" t="s">
        <v>3864</v>
      </c>
      <c r="M109" s="106" t="str">
        <f t="shared" si="38"/>
        <v/>
      </c>
      <c r="N109" s="106" t="str">
        <f t="shared" si="39"/>
        <v>◄</v>
      </c>
      <c r="O109" s="25"/>
      <c r="P109" s="24"/>
      <c r="Q109" s="106" t="str">
        <f t="shared" si="40"/>
        <v/>
      </c>
      <c r="R109" s="106" t="str">
        <f t="shared" si="41"/>
        <v>◄</v>
      </c>
      <c r="S109" s="25"/>
      <c r="T109" s="24"/>
      <c r="U109" s="23"/>
      <c r="V109" s="22"/>
      <c r="W109" s="105">
        <f t="shared" si="42"/>
        <v>0</v>
      </c>
      <c r="X109" s="104">
        <f t="shared" si="43"/>
        <v>0</v>
      </c>
      <c r="Y109" s="19"/>
      <c r="Z109" s="103">
        <f t="shared" si="44"/>
        <v>0</v>
      </c>
      <c r="AA109" s="102">
        <f t="shared" si="45"/>
        <v>0</v>
      </c>
      <c r="AB109" s="5" t="s">
        <v>0</v>
      </c>
      <c r="AC109" s="92"/>
    </row>
    <row r="110" spans="1:29" ht="13.8" customHeight="1" x14ac:dyDescent="0.25">
      <c r="A110" s="114"/>
      <c r="B110" s="23"/>
      <c r="C110" s="113"/>
      <c r="D110" s="155" t="s">
        <v>1810</v>
      </c>
      <c r="E110" s="154" t="s">
        <v>1348</v>
      </c>
      <c r="F110" s="326" t="s">
        <v>1861</v>
      </c>
      <c r="G110" s="111" t="s">
        <v>1169</v>
      </c>
      <c r="H110" s="110" t="s">
        <v>531</v>
      </c>
      <c r="I110" s="109"/>
      <c r="J110" s="108"/>
      <c r="K110" s="108"/>
      <c r="L110" s="107" t="s">
        <v>3837</v>
      </c>
      <c r="M110" s="106" t="str">
        <f t="shared" si="38"/>
        <v/>
      </c>
      <c r="N110" s="106" t="str">
        <f t="shared" si="39"/>
        <v>◄</v>
      </c>
      <c r="O110" s="25"/>
      <c r="P110" s="24"/>
      <c r="Q110" s="106" t="str">
        <f t="shared" si="40"/>
        <v/>
      </c>
      <c r="R110" s="106" t="str">
        <f t="shared" si="41"/>
        <v>◄</v>
      </c>
      <c r="S110" s="25"/>
      <c r="T110" s="24"/>
      <c r="U110" s="23"/>
      <c r="V110" s="22"/>
      <c r="W110" s="105">
        <f t="shared" si="42"/>
        <v>0</v>
      </c>
      <c r="X110" s="104">
        <f t="shared" si="43"/>
        <v>0</v>
      </c>
      <c r="Y110" s="19"/>
      <c r="Z110" s="103">
        <f t="shared" si="44"/>
        <v>0</v>
      </c>
      <c r="AA110" s="102">
        <f t="shared" si="45"/>
        <v>0</v>
      </c>
      <c r="AB110" s="5" t="s">
        <v>0</v>
      </c>
      <c r="AC110" s="92"/>
    </row>
    <row r="111" spans="1:29" ht="13.8" customHeight="1" x14ac:dyDescent="0.25">
      <c r="A111" s="114"/>
      <c r="B111" s="23"/>
      <c r="C111" s="113"/>
      <c r="D111" s="155" t="s">
        <v>1810</v>
      </c>
      <c r="E111" s="154" t="s">
        <v>1348</v>
      </c>
      <c r="F111" s="326" t="s">
        <v>1861</v>
      </c>
      <c r="G111" s="111" t="s">
        <v>1169</v>
      </c>
      <c r="H111" s="110" t="s">
        <v>531</v>
      </c>
      <c r="I111" s="109"/>
      <c r="J111" s="108"/>
      <c r="K111" s="108"/>
      <c r="L111" s="107" t="s">
        <v>3838</v>
      </c>
      <c r="M111" s="106" t="str">
        <f t="shared" si="38"/>
        <v/>
      </c>
      <c r="N111" s="106" t="str">
        <f t="shared" si="39"/>
        <v>◄</v>
      </c>
      <c r="O111" s="25"/>
      <c r="P111" s="24"/>
      <c r="Q111" s="106" t="str">
        <f t="shared" si="40"/>
        <v/>
      </c>
      <c r="R111" s="106" t="str">
        <f t="shared" si="41"/>
        <v>◄</v>
      </c>
      <c r="S111" s="25"/>
      <c r="T111" s="24"/>
      <c r="U111" s="23"/>
      <c r="V111" s="22"/>
      <c r="W111" s="105">
        <f t="shared" si="42"/>
        <v>0</v>
      </c>
      <c r="X111" s="104">
        <f t="shared" si="43"/>
        <v>0</v>
      </c>
      <c r="Y111" s="19"/>
      <c r="Z111" s="103">
        <f t="shared" si="44"/>
        <v>0</v>
      </c>
      <c r="AA111" s="102">
        <f t="shared" si="45"/>
        <v>0</v>
      </c>
      <c r="AB111" s="5" t="s">
        <v>0</v>
      </c>
      <c r="AC111" s="92"/>
    </row>
    <row r="112" spans="1:29" ht="13.8" customHeight="1" x14ac:dyDescent="0.25">
      <c r="A112" s="114"/>
      <c r="B112" s="23"/>
      <c r="C112" s="113"/>
      <c r="D112" s="155" t="s">
        <v>1810</v>
      </c>
      <c r="E112" s="154" t="s">
        <v>1348</v>
      </c>
      <c r="F112" s="326" t="s">
        <v>1861</v>
      </c>
      <c r="G112" s="111" t="s">
        <v>1169</v>
      </c>
      <c r="H112" s="110" t="s">
        <v>531</v>
      </c>
      <c r="I112" s="109"/>
      <c r="J112" s="108"/>
      <c r="K112" s="108"/>
      <c r="L112" s="107" t="s">
        <v>3839</v>
      </c>
      <c r="M112" s="106" t="str">
        <f t="shared" si="38"/>
        <v/>
      </c>
      <c r="N112" s="106" t="str">
        <f t="shared" si="39"/>
        <v>◄</v>
      </c>
      <c r="O112" s="25"/>
      <c r="P112" s="24"/>
      <c r="Q112" s="106" t="str">
        <f t="shared" si="40"/>
        <v/>
      </c>
      <c r="R112" s="106" t="str">
        <f t="shared" si="41"/>
        <v>◄</v>
      </c>
      <c r="S112" s="25"/>
      <c r="T112" s="24"/>
      <c r="U112" s="23"/>
      <c r="V112" s="22"/>
      <c r="W112" s="105">
        <f t="shared" si="42"/>
        <v>0</v>
      </c>
      <c r="X112" s="104">
        <f t="shared" si="43"/>
        <v>0</v>
      </c>
      <c r="Y112" s="19"/>
      <c r="Z112" s="103">
        <f t="shared" si="44"/>
        <v>0</v>
      </c>
      <c r="AA112" s="102">
        <f t="shared" si="45"/>
        <v>0</v>
      </c>
      <c r="AB112" s="5" t="s">
        <v>0</v>
      </c>
      <c r="AC112" s="92"/>
    </row>
    <row r="113" spans="1:29" ht="13.8" customHeight="1" x14ac:dyDescent="0.25">
      <c r="A113" s="114"/>
      <c r="B113" s="23"/>
      <c r="C113" s="113"/>
      <c r="D113" s="155" t="s">
        <v>1810</v>
      </c>
      <c r="E113" s="154" t="s">
        <v>1348</v>
      </c>
      <c r="F113" s="326" t="s">
        <v>1861</v>
      </c>
      <c r="G113" s="111" t="s">
        <v>1169</v>
      </c>
      <c r="H113" s="110" t="s">
        <v>531</v>
      </c>
      <c r="I113" s="109"/>
      <c r="J113" s="108"/>
      <c r="K113" s="108"/>
      <c r="L113" s="107" t="s">
        <v>3840</v>
      </c>
      <c r="M113" s="106" t="str">
        <f t="shared" si="38"/>
        <v/>
      </c>
      <c r="N113" s="106" t="str">
        <f t="shared" si="39"/>
        <v>◄</v>
      </c>
      <c r="O113" s="25"/>
      <c r="P113" s="24"/>
      <c r="Q113" s="106" t="str">
        <f t="shared" si="40"/>
        <v/>
      </c>
      <c r="R113" s="106" t="str">
        <f t="shared" si="41"/>
        <v>◄</v>
      </c>
      <c r="S113" s="25"/>
      <c r="T113" s="24"/>
      <c r="U113" s="23"/>
      <c r="V113" s="22"/>
      <c r="W113" s="105">
        <f t="shared" si="42"/>
        <v>0</v>
      </c>
      <c r="X113" s="104">
        <f t="shared" si="43"/>
        <v>0</v>
      </c>
      <c r="Y113" s="19"/>
      <c r="Z113" s="103">
        <f t="shared" si="44"/>
        <v>0</v>
      </c>
      <c r="AA113" s="102">
        <f t="shared" si="45"/>
        <v>0</v>
      </c>
      <c r="AB113" s="5" t="s">
        <v>0</v>
      </c>
      <c r="AC113" s="92"/>
    </row>
    <row r="114" spans="1:29" ht="13.8" customHeight="1" x14ac:dyDescent="0.25">
      <c r="A114" s="114"/>
      <c r="B114" s="23"/>
      <c r="C114" s="779" t="s">
        <v>1867</v>
      </c>
      <c r="D114" s="780" t="s">
        <v>1810</v>
      </c>
      <c r="E114" s="781" t="s">
        <v>1348</v>
      </c>
      <c r="F114" s="326" t="s">
        <v>1861</v>
      </c>
      <c r="G114" s="111" t="s">
        <v>1169</v>
      </c>
      <c r="H114" s="110" t="s">
        <v>531</v>
      </c>
      <c r="I114" s="109"/>
      <c r="J114" s="108"/>
      <c r="K114" s="108"/>
      <c r="L114" s="107" t="s">
        <v>3874</v>
      </c>
      <c r="M114" s="106" t="str">
        <f t="shared" si="38"/>
        <v/>
      </c>
      <c r="N114" s="106" t="str">
        <f t="shared" si="39"/>
        <v>◄</v>
      </c>
      <c r="O114" s="25"/>
      <c r="P114" s="24"/>
      <c r="Q114" s="106" t="str">
        <f t="shared" si="40"/>
        <v/>
      </c>
      <c r="R114" s="106" t="str">
        <f t="shared" si="41"/>
        <v>◄</v>
      </c>
      <c r="S114" s="25"/>
      <c r="T114" s="24"/>
      <c r="U114" s="23"/>
      <c r="V114" s="22"/>
      <c r="W114" s="105">
        <f t="shared" si="42"/>
        <v>0</v>
      </c>
      <c r="X114" s="104">
        <f t="shared" si="43"/>
        <v>0</v>
      </c>
      <c r="Y114" s="19"/>
      <c r="Z114" s="103">
        <f t="shared" si="44"/>
        <v>0</v>
      </c>
      <c r="AA114" s="102">
        <f t="shared" si="45"/>
        <v>0</v>
      </c>
      <c r="AB114" s="5" t="s">
        <v>0</v>
      </c>
      <c r="AC114" s="92"/>
    </row>
    <row r="115" spans="1:29" ht="13.8" customHeight="1" x14ac:dyDescent="0.25">
      <c r="A115" s="114"/>
      <c r="B115" s="23"/>
      <c r="C115" s="779" t="s">
        <v>1867</v>
      </c>
      <c r="D115" s="780" t="s">
        <v>1810</v>
      </c>
      <c r="E115" s="781" t="s">
        <v>1348</v>
      </c>
      <c r="F115" s="326" t="s">
        <v>1861</v>
      </c>
      <c r="G115" s="111" t="s">
        <v>1169</v>
      </c>
      <c r="H115" s="110" t="s">
        <v>531</v>
      </c>
      <c r="I115" s="109"/>
      <c r="J115" s="108"/>
      <c r="K115" s="108"/>
      <c r="L115" s="107" t="s">
        <v>3841</v>
      </c>
      <c r="M115" s="106" t="str">
        <f t="shared" si="38"/>
        <v/>
      </c>
      <c r="N115" s="106" t="str">
        <f t="shared" si="39"/>
        <v>◄</v>
      </c>
      <c r="O115" s="25"/>
      <c r="P115" s="24"/>
      <c r="Q115" s="106" t="str">
        <f t="shared" si="40"/>
        <v/>
      </c>
      <c r="R115" s="106" t="str">
        <f t="shared" si="41"/>
        <v>◄</v>
      </c>
      <c r="S115" s="25"/>
      <c r="T115" s="24"/>
      <c r="U115" s="23"/>
      <c r="V115" s="22"/>
      <c r="W115" s="105">
        <f t="shared" si="42"/>
        <v>0</v>
      </c>
      <c r="X115" s="104">
        <f t="shared" si="43"/>
        <v>0</v>
      </c>
      <c r="Y115" s="19"/>
      <c r="Z115" s="103">
        <f t="shared" si="44"/>
        <v>0</v>
      </c>
      <c r="AA115" s="102">
        <f t="shared" si="45"/>
        <v>0</v>
      </c>
      <c r="AB115" s="5" t="s">
        <v>0</v>
      </c>
      <c r="AC115" s="92"/>
    </row>
    <row r="116" spans="1:29" ht="13.8" customHeight="1" x14ac:dyDescent="0.25">
      <c r="A116" s="114"/>
      <c r="B116" s="23"/>
      <c r="C116" s="779" t="s">
        <v>1867</v>
      </c>
      <c r="D116" s="780" t="s">
        <v>1810</v>
      </c>
      <c r="E116" s="781" t="s">
        <v>1348</v>
      </c>
      <c r="F116" s="326" t="s">
        <v>1861</v>
      </c>
      <c r="G116" s="111" t="s">
        <v>1169</v>
      </c>
      <c r="H116" s="110" t="s">
        <v>531</v>
      </c>
      <c r="I116" s="109"/>
      <c r="J116" s="108"/>
      <c r="K116" s="108"/>
      <c r="L116" s="107" t="s">
        <v>3855</v>
      </c>
      <c r="M116" s="106" t="str">
        <f t="shared" si="38"/>
        <v/>
      </c>
      <c r="N116" s="106" t="str">
        <f t="shared" si="39"/>
        <v>◄</v>
      </c>
      <c r="O116" s="25"/>
      <c r="P116" s="24"/>
      <c r="Q116" s="106" t="str">
        <f t="shared" si="40"/>
        <v/>
      </c>
      <c r="R116" s="106" t="str">
        <f t="shared" si="41"/>
        <v>◄</v>
      </c>
      <c r="S116" s="25"/>
      <c r="T116" s="24"/>
      <c r="U116" s="23"/>
      <c r="V116" s="22"/>
      <c r="W116" s="105">
        <f t="shared" si="42"/>
        <v>0</v>
      </c>
      <c r="X116" s="104">
        <f t="shared" si="43"/>
        <v>0</v>
      </c>
      <c r="Y116" s="19"/>
      <c r="Z116" s="103">
        <f t="shared" si="44"/>
        <v>0</v>
      </c>
      <c r="AA116" s="102">
        <f t="shared" si="45"/>
        <v>0</v>
      </c>
      <c r="AB116" s="5" t="s">
        <v>0</v>
      </c>
      <c r="AC116" s="92"/>
    </row>
    <row r="117" spans="1:29" ht="13.8" customHeight="1" x14ac:dyDescent="0.25">
      <c r="A117" s="114"/>
      <c r="B117" s="23"/>
      <c r="C117" s="779" t="s">
        <v>1867</v>
      </c>
      <c r="D117" s="780" t="s">
        <v>1810</v>
      </c>
      <c r="E117" s="781" t="s">
        <v>1348</v>
      </c>
      <c r="F117" s="326" t="s">
        <v>1861</v>
      </c>
      <c r="G117" s="111" t="s">
        <v>1169</v>
      </c>
      <c r="H117" s="110" t="s">
        <v>531</v>
      </c>
      <c r="I117" s="109"/>
      <c r="J117" s="108"/>
      <c r="K117" s="108"/>
      <c r="L117" s="107" t="s">
        <v>3870</v>
      </c>
      <c r="M117" s="106" t="str">
        <f t="shared" si="38"/>
        <v/>
      </c>
      <c r="N117" s="106" t="str">
        <f t="shared" si="39"/>
        <v>◄</v>
      </c>
      <c r="O117" s="25"/>
      <c r="P117" s="24"/>
      <c r="Q117" s="106" t="str">
        <f t="shared" si="40"/>
        <v/>
      </c>
      <c r="R117" s="106" t="str">
        <f t="shared" si="41"/>
        <v>◄</v>
      </c>
      <c r="S117" s="25"/>
      <c r="T117" s="24"/>
      <c r="U117" s="23"/>
      <c r="V117" s="22"/>
      <c r="W117" s="105">
        <f t="shared" si="42"/>
        <v>0</v>
      </c>
      <c r="X117" s="104">
        <f t="shared" si="43"/>
        <v>0</v>
      </c>
      <c r="Y117" s="19"/>
      <c r="Z117" s="103">
        <f t="shared" si="44"/>
        <v>0</v>
      </c>
      <c r="AA117" s="102">
        <f t="shared" si="45"/>
        <v>0</v>
      </c>
      <c r="AB117" s="5" t="s">
        <v>0</v>
      </c>
      <c r="AC117" s="92"/>
    </row>
    <row r="118" spans="1:29" ht="13.8" customHeight="1" x14ac:dyDescent="0.25">
      <c r="A118" s="114"/>
      <c r="B118" s="23"/>
      <c r="C118" s="779" t="s">
        <v>1867</v>
      </c>
      <c r="D118" s="780" t="s">
        <v>1810</v>
      </c>
      <c r="E118" s="781" t="s">
        <v>1348</v>
      </c>
      <c r="F118" s="326" t="s">
        <v>1861</v>
      </c>
      <c r="G118" s="111" t="s">
        <v>1169</v>
      </c>
      <c r="H118" s="110" t="s">
        <v>531</v>
      </c>
      <c r="I118" s="109"/>
      <c r="J118" s="108"/>
      <c r="K118" s="108"/>
      <c r="L118" s="107" t="s">
        <v>3864</v>
      </c>
      <c r="M118" s="106" t="str">
        <f t="shared" si="38"/>
        <v/>
      </c>
      <c r="N118" s="106" t="str">
        <f t="shared" si="39"/>
        <v>◄</v>
      </c>
      <c r="O118" s="25"/>
      <c r="P118" s="24"/>
      <c r="Q118" s="106" t="str">
        <f t="shared" si="40"/>
        <v/>
      </c>
      <c r="R118" s="106" t="str">
        <f t="shared" si="41"/>
        <v>◄</v>
      </c>
      <c r="S118" s="25"/>
      <c r="T118" s="24"/>
      <c r="U118" s="23"/>
      <c r="V118" s="22"/>
      <c r="W118" s="105">
        <f t="shared" si="42"/>
        <v>0</v>
      </c>
      <c r="X118" s="104">
        <f t="shared" si="43"/>
        <v>0</v>
      </c>
      <c r="Y118" s="19"/>
      <c r="Z118" s="103">
        <f t="shared" si="44"/>
        <v>0</v>
      </c>
      <c r="AA118" s="102">
        <f t="shared" si="45"/>
        <v>0</v>
      </c>
      <c r="AB118" s="5" t="s">
        <v>0</v>
      </c>
      <c r="AC118" s="92"/>
    </row>
    <row r="119" spans="1:29" ht="13.8" customHeight="1" x14ac:dyDescent="0.25">
      <c r="A119" s="114"/>
      <c r="B119" s="23"/>
      <c r="C119" s="779" t="s">
        <v>1867</v>
      </c>
      <c r="D119" s="780" t="s">
        <v>1810</v>
      </c>
      <c r="E119" s="781" t="s">
        <v>1348</v>
      </c>
      <c r="F119" s="326" t="s">
        <v>1861</v>
      </c>
      <c r="G119" s="111" t="s">
        <v>1169</v>
      </c>
      <c r="H119" s="110" t="s">
        <v>531</v>
      </c>
      <c r="I119" s="109"/>
      <c r="J119" s="108"/>
      <c r="K119" s="108"/>
      <c r="L119" s="107" t="s">
        <v>3875</v>
      </c>
      <c r="M119" s="106" t="str">
        <f t="shared" si="38"/>
        <v/>
      </c>
      <c r="N119" s="106" t="str">
        <f t="shared" si="39"/>
        <v>◄</v>
      </c>
      <c r="O119" s="25"/>
      <c r="P119" s="24"/>
      <c r="Q119" s="106" t="str">
        <f t="shared" si="40"/>
        <v/>
      </c>
      <c r="R119" s="106" t="str">
        <f t="shared" si="41"/>
        <v>◄</v>
      </c>
      <c r="S119" s="25"/>
      <c r="T119" s="24"/>
      <c r="U119" s="23"/>
      <c r="V119" s="22"/>
      <c r="W119" s="105">
        <f t="shared" si="42"/>
        <v>0</v>
      </c>
      <c r="X119" s="104">
        <f t="shared" si="43"/>
        <v>0</v>
      </c>
      <c r="Y119" s="19"/>
      <c r="Z119" s="103">
        <f t="shared" si="44"/>
        <v>0</v>
      </c>
      <c r="AA119" s="102">
        <f t="shared" si="45"/>
        <v>0</v>
      </c>
      <c r="AB119" s="5" t="s">
        <v>0</v>
      </c>
      <c r="AC119" s="92"/>
    </row>
    <row r="120" spans="1:29" ht="13.8" customHeight="1" x14ac:dyDescent="0.25">
      <c r="A120" s="114"/>
      <c r="B120" s="23"/>
      <c r="C120" s="779" t="s">
        <v>1867</v>
      </c>
      <c r="D120" s="780" t="s">
        <v>1810</v>
      </c>
      <c r="E120" s="781" t="s">
        <v>1348</v>
      </c>
      <c r="F120" s="326" t="s">
        <v>1861</v>
      </c>
      <c r="G120" s="111" t="s">
        <v>1169</v>
      </c>
      <c r="H120" s="110" t="s">
        <v>531</v>
      </c>
      <c r="I120" s="109"/>
      <c r="J120" s="108"/>
      <c r="K120" s="108"/>
      <c r="L120" s="107" t="s">
        <v>3876</v>
      </c>
      <c r="M120" s="106" t="str">
        <f t="shared" si="38"/>
        <v/>
      </c>
      <c r="N120" s="106" t="str">
        <f t="shared" si="39"/>
        <v>◄</v>
      </c>
      <c r="O120" s="25"/>
      <c r="P120" s="24"/>
      <c r="Q120" s="106" t="str">
        <f t="shared" si="40"/>
        <v/>
      </c>
      <c r="R120" s="106" t="str">
        <f t="shared" si="41"/>
        <v>◄</v>
      </c>
      <c r="S120" s="25"/>
      <c r="T120" s="24"/>
      <c r="U120" s="23"/>
      <c r="V120" s="22"/>
      <c r="W120" s="105">
        <f t="shared" si="42"/>
        <v>0</v>
      </c>
      <c r="X120" s="104">
        <f t="shared" si="43"/>
        <v>0</v>
      </c>
      <c r="Y120" s="19"/>
      <c r="Z120" s="103">
        <f t="shared" si="44"/>
        <v>0</v>
      </c>
      <c r="AA120" s="102">
        <f t="shared" si="45"/>
        <v>0</v>
      </c>
      <c r="AB120" s="5" t="s">
        <v>0</v>
      </c>
      <c r="AC120" s="92"/>
    </row>
    <row r="121" spans="1:29" ht="13.8" customHeight="1" x14ac:dyDescent="0.25">
      <c r="A121" s="114"/>
      <c r="B121" s="23"/>
      <c r="C121" s="779" t="s">
        <v>1867</v>
      </c>
      <c r="D121" s="780" t="s">
        <v>1810</v>
      </c>
      <c r="E121" s="781" t="s">
        <v>1348</v>
      </c>
      <c r="F121" s="326" t="s">
        <v>1861</v>
      </c>
      <c r="G121" s="111" t="s">
        <v>1169</v>
      </c>
      <c r="H121" s="110" t="s">
        <v>531</v>
      </c>
      <c r="I121" s="109"/>
      <c r="J121" s="108"/>
      <c r="K121" s="108"/>
      <c r="L121" s="107" t="s">
        <v>3877</v>
      </c>
      <c r="M121" s="106" t="str">
        <f t="shared" si="38"/>
        <v/>
      </c>
      <c r="N121" s="106" t="str">
        <f t="shared" si="39"/>
        <v>◄</v>
      </c>
      <c r="O121" s="25"/>
      <c r="P121" s="24"/>
      <c r="Q121" s="106" t="str">
        <f t="shared" si="40"/>
        <v/>
      </c>
      <c r="R121" s="106" t="str">
        <f t="shared" si="41"/>
        <v>◄</v>
      </c>
      <c r="S121" s="25"/>
      <c r="T121" s="24"/>
      <c r="U121" s="23"/>
      <c r="V121" s="22"/>
      <c r="W121" s="105">
        <f t="shared" si="42"/>
        <v>0</v>
      </c>
      <c r="X121" s="104">
        <f t="shared" si="43"/>
        <v>0</v>
      </c>
      <c r="Y121" s="19"/>
      <c r="Z121" s="103">
        <f t="shared" si="44"/>
        <v>0</v>
      </c>
      <c r="AA121" s="102">
        <f t="shared" si="45"/>
        <v>0</v>
      </c>
      <c r="AB121" s="5" t="s">
        <v>0</v>
      </c>
      <c r="AC121" s="92"/>
    </row>
    <row r="122" spans="1:29" ht="13.8" customHeight="1" x14ac:dyDescent="0.25">
      <c r="A122" s="114"/>
      <c r="B122" s="23"/>
      <c r="C122" s="779" t="s">
        <v>1867</v>
      </c>
      <c r="D122" s="780" t="s">
        <v>1810</v>
      </c>
      <c r="E122" s="781" t="s">
        <v>1348</v>
      </c>
      <c r="F122" s="326" t="s">
        <v>1861</v>
      </c>
      <c r="G122" s="111" t="s">
        <v>1169</v>
      </c>
      <c r="H122" s="110" t="s">
        <v>531</v>
      </c>
      <c r="I122" s="109"/>
      <c r="J122" s="108"/>
      <c r="K122" s="108"/>
      <c r="L122" s="107" t="s">
        <v>3878</v>
      </c>
      <c r="M122" s="106" t="str">
        <f t="shared" si="38"/>
        <v/>
      </c>
      <c r="N122" s="106" t="str">
        <f t="shared" si="39"/>
        <v>◄</v>
      </c>
      <c r="O122" s="25"/>
      <c r="P122" s="24"/>
      <c r="Q122" s="106" t="str">
        <f t="shared" si="40"/>
        <v/>
      </c>
      <c r="R122" s="106" t="str">
        <f t="shared" si="41"/>
        <v>◄</v>
      </c>
      <c r="S122" s="25"/>
      <c r="T122" s="24"/>
      <c r="U122" s="23"/>
      <c r="V122" s="22"/>
      <c r="W122" s="105">
        <f t="shared" si="42"/>
        <v>0</v>
      </c>
      <c r="X122" s="104">
        <f t="shared" si="43"/>
        <v>0</v>
      </c>
      <c r="Y122" s="19"/>
      <c r="Z122" s="103">
        <f t="shared" si="44"/>
        <v>0</v>
      </c>
      <c r="AA122" s="102">
        <f t="shared" si="45"/>
        <v>0</v>
      </c>
      <c r="AB122" s="5" t="s">
        <v>0</v>
      </c>
      <c r="AC122" s="92"/>
    </row>
    <row r="123" spans="1:29" ht="13.8" customHeight="1" x14ac:dyDescent="0.25">
      <c r="A123" s="114"/>
      <c r="B123" s="23"/>
      <c r="C123" s="779" t="s">
        <v>1867</v>
      </c>
      <c r="D123" s="780" t="s">
        <v>1810</v>
      </c>
      <c r="E123" s="781" t="s">
        <v>1348</v>
      </c>
      <c r="F123" s="326" t="s">
        <v>1861</v>
      </c>
      <c r="G123" s="111" t="s">
        <v>1169</v>
      </c>
      <c r="H123" s="110" t="s">
        <v>531</v>
      </c>
      <c r="I123" s="109"/>
      <c r="J123" s="108"/>
      <c r="K123" s="108"/>
      <c r="L123" s="107" t="s">
        <v>3879</v>
      </c>
      <c r="M123" s="106" t="str">
        <f t="shared" si="38"/>
        <v/>
      </c>
      <c r="N123" s="106" t="str">
        <f t="shared" si="39"/>
        <v>◄</v>
      </c>
      <c r="O123" s="25"/>
      <c r="P123" s="24"/>
      <c r="Q123" s="106" t="str">
        <f t="shared" si="40"/>
        <v/>
      </c>
      <c r="R123" s="106" t="str">
        <f t="shared" si="41"/>
        <v>◄</v>
      </c>
      <c r="S123" s="25"/>
      <c r="T123" s="24"/>
      <c r="U123" s="23"/>
      <c r="V123" s="22"/>
      <c r="W123" s="105">
        <f t="shared" si="42"/>
        <v>0</v>
      </c>
      <c r="X123" s="104">
        <f t="shared" si="43"/>
        <v>0</v>
      </c>
      <c r="Y123" s="19"/>
      <c r="Z123" s="103">
        <f t="shared" si="44"/>
        <v>0</v>
      </c>
      <c r="AA123" s="102">
        <f t="shared" si="45"/>
        <v>0</v>
      </c>
      <c r="AB123" s="5" t="s">
        <v>0</v>
      </c>
      <c r="AC123" s="92"/>
    </row>
    <row r="124" spans="1:29" ht="13.8" customHeight="1" x14ac:dyDescent="0.25">
      <c r="A124" s="114"/>
      <c r="B124" s="23"/>
      <c r="C124" s="779" t="s">
        <v>1867</v>
      </c>
      <c r="D124" s="780" t="s">
        <v>1810</v>
      </c>
      <c r="E124" s="781" t="s">
        <v>1348</v>
      </c>
      <c r="F124" s="326" t="s">
        <v>1861</v>
      </c>
      <c r="G124" s="111" t="s">
        <v>1169</v>
      </c>
      <c r="H124" s="110" t="s">
        <v>531</v>
      </c>
      <c r="I124" s="109"/>
      <c r="J124" s="108"/>
      <c r="K124" s="108"/>
      <c r="L124" s="107" t="s">
        <v>3880</v>
      </c>
      <c r="M124" s="106" t="str">
        <f t="shared" si="38"/>
        <v/>
      </c>
      <c r="N124" s="106" t="str">
        <f t="shared" si="39"/>
        <v>◄</v>
      </c>
      <c r="O124" s="25"/>
      <c r="P124" s="24"/>
      <c r="Q124" s="106" t="str">
        <f t="shared" si="40"/>
        <v/>
      </c>
      <c r="R124" s="106" t="str">
        <f t="shared" si="41"/>
        <v>◄</v>
      </c>
      <c r="S124" s="25"/>
      <c r="T124" s="24"/>
      <c r="U124" s="23"/>
      <c r="V124" s="22"/>
      <c r="W124" s="105">
        <f t="shared" si="42"/>
        <v>0</v>
      </c>
      <c r="X124" s="104">
        <f t="shared" si="43"/>
        <v>0</v>
      </c>
      <c r="Y124" s="19"/>
      <c r="Z124" s="103">
        <f t="shared" si="44"/>
        <v>0</v>
      </c>
      <c r="AA124" s="102">
        <f t="shared" si="45"/>
        <v>0</v>
      </c>
      <c r="AB124" s="5" t="s">
        <v>0</v>
      </c>
      <c r="AC124" s="92"/>
    </row>
    <row r="125" spans="1:29" ht="13.8" customHeight="1" x14ac:dyDescent="0.25">
      <c r="A125" s="114"/>
      <c r="B125" s="23"/>
      <c r="C125" s="779" t="s">
        <v>1867</v>
      </c>
      <c r="D125" s="780" t="s">
        <v>1810</v>
      </c>
      <c r="E125" s="781" t="s">
        <v>1348</v>
      </c>
      <c r="F125" s="326" t="s">
        <v>1861</v>
      </c>
      <c r="G125" s="111" t="s">
        <v>1169</v>
      </c>
      <c r="H125" s="110" t="s">
        <v>531</v>
      </c>
      <c r="I125" s="109"/>
      <c r="J125" s="108"/>
      <c r="K125" s="108"/>
      <c r="L125" s="107" t="s">
        <v>3853</v>
      </c>
      <c r="M125" s="106" t="str">
        <f t="shared" si="38"/>
        <v/>
      </c>
      <c r="N125" s="106" t="str">
        <f t="shared" si="39"/>
        <v>◄</v>
      </c>
      <c r="O125" s="25"/>
      <c r="P125" s="24"/>
      <c r="Q125" s="106" t="str">
        <f t="shared" si="40"/>
        <v/>
      </c>
      <c r="R125" s="106" t="str">
        <f t="shared" si="41"/>
        <v>◄</v>
      </c>
      <c r="S125" s="25"/>
      <c r="T125" s="24"/>
      <c r="U125" s="23"/>
      <c r="V125" s="22"/>
      <c r="W125" s="105">
        <f t="shared" si="42"/>
        <v>0</v>
      </c>
      <c r="X125" s="104">
        <f t="shared" si="43"/>
        <v>0</v>
      </c>
      <c r="Y125" s="19"/>
      <c r="Z125" s="103">
        <f t="shared" si="44"/>
        <v>0</v>
      </c>
      <c r="AA125" s="102">
        <f t="shared" si="45"/>
        <v>0</v>
      </c>
      <c r="AB125" s="5" t="s">
        <v>0</v>
      </c>
      <c r="AC125" s="92"/>
    </row>
    <row r="126" spans="1:29" ht="13.8" customHeight="1" x14ac:dyDescent="0.25">
      <c r="A126" s="114"/>
      <c r="B126" s="23"/>
      <c r="C126" s="779" t="s">
        <v>1867</v>
      </c>
      <c r="D126" s="780" t="s">
        <v>1810</v>
      </c>
      <c r="E126" s="781" t="s">
        <v>1348</v>
      </c>
      <c r="F126" s="326" t="s">
        <v>1861</v>
      </c>
      <c r="G126" s="111" t="s">
        <v>1169</v>
      </c>
      <c r="H126" s="110" t="s">
        <v>531</v>
      </c>
      <c r="I126" s="109"/>
      <c r="J126" s="108"/>
      <c r="K126" s="108"/>
      <c r="L126" s="107" t="s">
        <v>3881</v>
      </c>
      <c r="M126" s="106" t="str">
        <f t="shared" si="38"/>
        <v/>
      </c>
      <c r="N126" s="106" t="str">
        <f t="shared" si="39"/>
        <v>◄</v>
      </c>
      <c r="O126" s="25"/>
      <c r="P126" s="24"/>
      <c r="Q126" s="106" t="str">
        <f t="shared" si="40"/>
        <v/>
      </c>
      <c r="R126" s="106" t="str">
        <f t="shared" si="41"/>
        <v>◄</v>
      </c>
      <c r="S126" s="25"/>
      <c r="T126" s="24"/>
      <c r="U126" s="23"/>
      <c r="V126" s="22"/>
      <c r="W126" s="105">
        <f t="shared" si="42"/>
        <v>0</v>
      </c>
      <c r="X126" s="104">
        <f t="shared" si="43"/>
        <v>0</v>
      </c>
      <c r="Y126" s="19"/>
      <c r="Z126" s="103">
        <f t="shared" si="44"/>
        <v>0</v>
      </c>
      <c r="AA126" s="102">
        <f t="shared" si="45"/>
        <v>0</v>
      </c>
      <c r="AB126" s="5" t="s">
        <v>0</v>
      </c>
      <c r="AC126" s="92"/>
    </row>
    <row r="127" spans="1:29" ht="13.8" customHeight="1" x14ac:dyDescent="0.25">
      <c r="A127" s="114"/>
      <c r="B127" s="23"/>
      <c r="C127" s="779" t="s">
        <v>1867</v>
      </c>
      <c r="D127" s="780" t="s">
        <v>1810</v>
      </c>
      <c r="E127" s="781" t="s">
        <v>1348</v>
      </c>
      <c r="F127" s="326" t="s">
        <v>1861</v>
      </c>
      <c r="G127" s="111" t="s">
        <v>1169</v>
      </c>
      <c r="H127" s="110" t="s">
        <v>531</v>
      </c>
      <c r="I127" s="109"/>
      <c r="J127" s="108"/>
      <c r="K127" s="108"/>
      <c r="L127" s="107" t="s">
        <v>3837</v>
      </c>
      <c r="M127" s="106" t="str">
        <f t="shared" si="38"/>
        <v/>
      </c>
      <c r="N127" s="106" t="str">
        <f t="shared" si="39"/>
        <v>◄</v>
      </c>
      <c r="O127" s="25"/>
      <c r="P127" s="24"/>
      <c r="Q127" s="106" t="str">
        <f t="shared" si="40"/>
        <v/>
      </c>
      <c r="R127" s="106" t="str">
        <f t="shared" si="41"/>
        <v>◄</v>
      </c>
      <c r="S127" s="25"/>
      <c r="T127" s="24"/>
      <c r="U127" s="23"/>
      <c r="V127" s="22"/>
      <c r="W127" s="105">
        <f t="shared" si="42"/>
        <v>0</v>
      </c>
      <c r="X127" s="104">
        <f t="shared" si="43"/>
        <v>0</v>
      </c>
      <c r="Y127" s="19"/>
      <c r="Z127" s="103">
        <f t="shared" si="44"/>
        <v>0</v>
      </c>
      <c r="AA127" s="102">
        <f t="shared" si="45"/>
        <v>0</v>
      </c>
      <c r="AB127" s="5" t="s">
        <v>0</v>
      </c>
      <c r="AC127" s="92"/>
    </row>
    <row r="128" spans="1:29" ht="13.8" customHeight="1" x14ac:dyDescent="0.25">
      <c r="A128" s="114"/>
      <c r="B128" s="23"/>
      <c r="C128" s="779" t="s">
        <v>1867</v>
      </c>
      <c r="D128" s="780" t="s">
        <v>1810</v>
      </c>
      <c r="E128" s="781" t="s">
        <v>1348</v>
      </c>
      <c r="F128" s="326" t="s">
        <v>1861</v>
      </c>
      <c r="G128" s="111" t="s">
        <v>1169</v>
      </c>
      <c r="H128" s="110" t="s">
        <v>531</v>
      </c>
      <c r="I128" s="109"/>
      <c r="J128" s="108"/>
      <c r="K128" s="108"/>
      <c r="L128" s="107" t="s">
        <v>3882</v>
      </c>
      <c r="M128" s="106" t="str">
        <f t="shared" si="38"/>
        <v/>
      </c>
      <c r="N128" s="106" t="str">
        <f t="shared" si="39"/>
        <v>◄</v>
      </c>
      <c r="O128" s="25"/>
      <c r="P128" s="24"/>
      <c r="Q128" s="106" t="str">
        <f t="shared" si="40"/>
        <v/>
      </c>
      <c r="R128" s="106" t="str">
        <f t="shared" si="41"/>
        <v>◄</v>
      </c>
      <c r="S128" s="25"/>
      <c r="T128" s="24"/>
      <c r="U128" s="23"/>
      <c r="V128" s="22"/>
      <c r="W128" s="105">
        <f t="shared" si="42"/>
        <v>0</v>
      </c>
      <c r="X128" s="104">
        <f t="shared" si="43"/>
        <v>0</v>
      </c>
      <c r="Y128" s="19"/>
      <c r="Z128" s="103">
        <f t="shared" si="44"/>
        <v>0</v>
      </c>
      <c r="AA128" s="102">
        <f t="shared" si="45"/>
        <v>0</v>
      </c>
      <c r="AB128" s="5" t="s">
        <v>0</v>
      </c>
      <c r="AC128" s="92"/>
    </row>
    <row r="129" spans="1:29" ht="13.8" customHeight="1" x14ac:dyDescent="0.25">
      <c r="A129" s="114"/>
      <c r="B129" s="23"/>
      <c r="C129" s="779" t="s">
        <v>1867</v>
      </c>
      <c r="D129" s="780" t="s">
        <v>1810</v>
      </c>
      <c r="E129" s="781" t="s">
        <v>1348</v>
      </c>
      <c r="F129" s="326" t="s">
        <v>1861</v>
      </c>
      <c r="G129" s="111" t="s">
        <v>1169</v>
      </c>
      <c r="H129" s="110" t="s">
        <v>531</v>
      </c>
      <c r="I129" s="109"/>
      <c r="J129" s="108"/>
      <c r="K129" s="108"/>
      <c r="L129" s="107" t="s">
        <v>3883</v>
      </c>
      <c r="M129" s="106" t="str">
        <f t="shared" si="38"/>
        <v/>
      </c>
      <c r="N129" s="106" t="str">
        <f t="shared" si="39"/>
        <v>◄</v>
      </c>
      <c r="O129" s="25"/>
      <c r="P129" s="24"/>
      <c r="Q129" s="106" t="str">
        <f t="shared" si="40"/>
        <v/>
      </c>
      <c r="R129" s="106" t="str">
        <f t="shared" si="41"/>
        <v>◄</v>
      </c>
      <c r="S129" s="25"/>
      <c r="T129" s="24"/>
      <c r="U129" s="23"/>
      <c r="V129" s="22"/>
      <c r="W129" s="105">
        <f t="shared" si="42"/>
        <v>0</v>
      </c>
      <c r="X129" s="104">
        <f t="shared" si="43"/>
        <v>0</v>
      </c>
      <c r="Y129" s="19"/>
      <c r="Z129" s="103">
        <f t="shared" si="44"/>
        <v>0</v>
      </c>
      <c r="AA129" s="102">
        <f t="shared" si="45"/>
        <v>0</v>
      </c>
      <c r="AB129" s="5" t="s">
        <v>0</v>
      </c>
      <c r="AC129" s="92"/>
    </row>
    <row r="130" spans="1:29" ht="13.8" customHeight="1" x14ac:dyDescent="0.25">
      <c r="A130" s="114"/>
      <c r="B130" s="23"/>
      <c r="C130" s="779" t="s">
        <v>1867</v>
      </c>
      <c r="D130" s="780" t="s">
        <v>1810</v>
      </c>
      <c r="E130" s="781" t="s">
        <v>1348</v>
      </c>
      <c r="F130" s="326" t="s">
        <v>1861</v>
      </c>
      <c r="G130" s="111" t="s">
        <v>1169</v>
      </c>
      <c r="H130" s="110" t="s">
        <v>531</v>
      </c>
      <c r="I130" s="109"/>
      <c r="J130" s="108"/>
      <c r="K130" s="108"/>
      <c r="L130" s="107" t="s">
        <v>3868</v>
      </c>
      <c r="M130" s="106" t="str">
        <f t="shared" si="38"/>
        <v/>
      </c>
      <c r="N130" s="106" t="str">
        <f t="shared" si="39"/>
        <v>◄</v>
      </c>
      <c r="O130" s="25"/>
      <c r="P130" s="24"/>
      <c r="Q130" s="106" t="str">
        <f t="shared" si="40"/>
        <v/>
      </c>
      <c r="R130" s="106" t="str">
        <f t="shared" si="41"/>
        <v>◄</v>
      </c>
      <c r="S130" s="25"/>
      <c r="T130" s="24"/>
      <c r="U130" s="23"/>
      <c r="V130" s="22"/>
      <c r="W130" s="105">
        <f t="shared" si="42"/>
        <v>0</v>
      </c>
      <c r="X130" s="104">
        <f t="shared" si="43"/>
        <v>0</v>
      </c>
      <c r="Y130" s="19"/>
      <c r="Z130" s="103">
        <f t="shared" si="44"/>
        <v>0</v>
      </c>
      <c r="AA130" s="102">
        <f t="shared" si="45"/>
        <v>0</v>
      </c>
      <c r="AB130" s="5" t="s">
        <v>0</v>
      </c>
      <c r="AC130" s="92"/>
    </row>
    <row r="131" spans="1:29" ht="13.8" customHeight="1" x14ac:dyDescent="0.25">
      <c r="A131" s="114"/>
      <c r="B131" s="23"/>
      <c r="C131" s="779" t="s">
        <v>1867</v>
      </c>
      <c r="D131" s="780" t="s">
        <v>1810</v>
      </c>
      <c r="E131" s="781" t="s">
        <v>1348</v>
      </c>
      <c r="F131" s="326" t="s">
        <v>1861</v>
      </c>
      <c r="G131" s="111" t="s">
        <v>1169</v>
      </c>
      <c r="H131" s="110" t="s">
        <v>531</v>
      </c>
      <c r="I131" s="109"/>
      <c r="J131" s="108"/>
      <c r="K131" s="108"/>
      <c r="L131" s="107" t="s">
        <v>3851</v>
      </c>
      <c r="M131" s="106" t="str">
        <f t="shared" si="38"/>
        <v/>
      </c>
      <c r="N131" s="106" t="str">
        <f t="shared" si="39"/>
        <v>◄</v>
      </c>
      <c r="O131" s="25"/>
      <c r="P131" s="24"/>
      <c r="Q131" s="106" t="str">
        <f t="shared" si="40"/>
        <v/>
      </c>
      <c r="R131" s="106" t="str">
        <f t="shared" si="41"/>
        <v>◄</v>
      </c>
      <c r="S131" s="25"/>
      <c r="T131" s="24"/>
      <c r="U131" s="23"/>
      <c r="V131" s="22"/>
      <c r="W131" s="105">
        <f t="shared" si="42"/>
        <v>0</v>
      </c>
      <c r="X131" s="104">
        <f t="shared" si="43"/>
        <v>0</v>
      </c>
      <c r="Y131" s="19"/>
      <c r="Z131" s="103">
        <f t="shared" si="44"/>
        <v>0</v>
      </c>
      <c r="AA131" s="102">
        <f t="shared" si="45"/>
        <v>0</v>
      </c>
      <c r="AB131" s="5" t="s">
        <v>0</v>
      </c>
      <c r="AC131" s="92"/>
    </row>
    <row r="132" spans="1:29" ht="13.8" customHeight="1" x14ac:dyDescent="0.25">
      <c r="A132" s="114"/>
      <c r="B132" s="23"/>
      <c r="C132" s="779" t="s">
        <v>1867</v>
      </c>
      <c r="D132" s="780" t="s">
        <v>1810</v>
      </c>
      <c r="E132" s="781" t="s">
        <v>1348</v>
      </c>
      <c r="F132" s="326" t="s">
        <v>1861</v>
      </c>
      <c r="G132" s="111" t="s">
        <v>1169</v>
      </c>
      <c r="H132" s="110" t="s">
        <v>531</v>
      </c>
      <c r="I132" s="109"/>
      <c r="J132" s="108"/>
      <c r="K132" s="108"/>
      <c r="L132" s="107" t="s">
        <v>1804</v>
      </c>
      <c r="M132" s="106" t="str">
        <f t="shared" si="38"/>
        <v/>
      </c>
      <c r="N132" s="106" t="str">
        <f t="shared" si="39"/>
        <v>◄</v>
      </c>
      <c r="O132" s="25"/>
      <c r="P132" s="24"/>
      <c r="Q132" s="106" t="str">
        <f t="shared" si="40"/>
        <v/>
      </c>
      <c r="R132" s="106" t="str">
        <f t="shared" si="41"/>
        <v>◄</v>
      </c>
      <c r="S132" s="25"/>
      <c r="T132" s="24"/>
      <c r="U132" s="23"/>
      <c r="V132" s="22"/>
      <c r="W132" s="105">
        <f t="shared" si="42"/>
        <v>0</v>
      </c>
      <c r="X132" s="104">
        <f t="shared" si="43"/>
        <v>0</v>
      </c>
      <c r="Y132" s="19"/>
      <c r="Z132" s="103">
        <f t="shared" si="44"/>
        <v>0</v>
      </c>
      <c r="AA132" s="102">
        <f t="shared" si="45"/>
        <v>0</v>
      </c>
      <c r="AB132" s="5" t="s">
        <v>0</v>
      </c>
      <c r="AC132" s="92"/>
    </row>
    <row r="133" spans="1:29" ht="13.8" customHeight="1" thickBot="1" x14ac:dyDescent="0.3">
      <c r="A133" s="114"/>
      <c r="B133" s="23"/>
      <c r="C133" s="779" t="s">
        <v>1867</v>
      </c>
      <c r="D133" s="780" t="s">
        <v>1810</v>
      </c>
      <c r="E133" s="781" t="s">
        <v>1348</v>
      </c>
      <c r="F133" s="326" t="s">
        <v>1861</v>
      </c>
      <c r="G133" s="111" t="s">
        <v>1169</v>
      </c>
      <c r="H133" s="110" t="s">
        <v>531</v>
      </c>
      <c r="I133" s="109"/>
      <c r="J133" s="108"/>
      <c r="K133" s="108"/>
      <c r="L133" s="107" t="s">
        <v>1804</v>
      </c>
      <c r="M133" s="106" t="str">
        <f t="shared" si="38"/>
        <v/>
      </c>
      <c r="N133" s="106" t="str">
        <f t="shared" si="39"/>
        <v>◄</v>
      </c>
      <c r="O133" s="25"/>
      <c r="P133" s="24"/>
      <c r="Q133" s="106" t="str">
        <f t="shared" si="40"/>
        <v/>
      </c>
      <c r="R133" s="106" t="str">
        <f t="shared" si="41"/>
        <v>◄</v>
      </c>
      <c r="S133" s="25"/>
      <c r="T133" s="24"/>
      <c r="U133" s="23"/>
      <c r="V133" s="22"/>
      <c r="W133" s="105">
        <f t="shared" si="42"/>
        <v>0</v>
      </c>
      <c r="X133" s="104">
        <f t="shared" si="43"/>
        <v>0</v>
      </c>
      <c r="Y133" s="19"/>
      <c r="Z133" s="103">
        <f t="shared" si="44"/>
        <v>0</v>
      </c>
      <c r="AA133" s="102">
        <f t="shared" si="45"/>
        <v>0</v>
      </c>
      <c r="AB133" s="5" t="s">
        <v>0</v>
      </c>
      <c r="AC133" s="92"/>
    </row>
    <row r="134" spans="1:29" ht="16.2" customHeight="1" thickTop="1" thickBot="1" x14ac:dyDescent="0.3">
      <c r="A134" s="116"/>
      <c r="B134" s="14">
        <f>ROWS(B135:B161)-1</f>
        <v>26</v>
      </c>
      <c r="C134" s="880" t="s">
        <v>1863</v>
      </c>
      <c r="D134" s="989"/>
      <c r="E134" s="989"/>
      <c r="F134" s="989"/>
      <c r="G134" s="989"/>
      <c r="H134" s="989"/>
      <c r="I134" s="99" t="s">
        <v>1875</v>
      </c>
      <c r="J134" s="99"/>
      <c r="K134" s="99"/>
      <c r="L134" s="98"/>
      <c r="M134" s="97"/>
      <c r="N134" s="96" t="str">
        <f>IF(COUNTIF(M135:M161,"?")&gt;0,"?",IF(AND(O134="◄",P134="►"),"◄►",IF(O134="◄","◄",IF(P134="►","►",""))))</f>
        <v>◄</v>
      </c>
      <c r="O134" s="43" t="str">
        <f>IF(SUM(O135:O161)+1=ROWS(O135:O161)-COUNTIF(O135:O161,"-"),"","◄")</f>
        <v>◄</v>
      </c>
      <c r="P134" s="42" t="str">
        <f>IF(SUM(P135:P161)&gt;0,"►","")</f>
        <v/>
      </c>
      <c r="Q134" s="45"/>
      <c r="R134" s="96" t="str">
        <f>IF(COUNTIF(Q135:Q161,"?")&gt;0,"?",IF(AND(S134="◄",T134="►"),"◄►",IF(S134="◄","◄",IF(T134="►","►",""))))</f>
        <v>◄</v>
      </c>
      <c r="S134" s="43" t="str">
        <f>IF(SUM(S135:S161)+1=ROWS(S135:S161)-COUNTIF(S135:S161,"-"),"","◄")</f>
        <v>◄</v>
      </c>
      <c r="T134" s="42" t="str">
        <f>IF(SUM(T135:T161)&gt;0,"►","")</f>
        <v/>
      </c>
      <c r="U134" s="14">
        <f>ROWS(U135:U161)-1</f>
        <v>26</v>
      </c>
      <c r="V134" s="41">
        <f>SUM(V135:V161)-V161</f>
        <v>0</v>
      </c>
      <c r="W134" s="94" t="s">
        <v>51</v>
      </c>
      <c r="X134" s="93"/>
      <c r="Y134" s="41">
        <f>SUM(Y135:Y161)-Y161</f>
        <v>0</v>
      </c>
      <c r="Z134" s="94" t="s">
        <v>51</v>
      </c>
      <c r="AA134" s="93"/>
      <c r="AB134" s="5" t="s">
        <v>0</v>
      </c>
      <c r="AC134" s="92"/>
    </row>
    <row r="135" spans="1:29" ht="13.8" customHeight="1" x14ac:dyDescent="0.25">
      <c r="A135" s="114"/>
      <c r="B135" s="23"/>
      <c r="C135" s="779" t="s">
        <v>1866</v>
      </c>
      <c r="D135" s="780" t="s">
        <v>1810</v>
      </c>
      <c r="E135" s="781" t="e">
        <v>#VALUE!</v>
      </c>
      <c r="F135" s="326" t="s">
        <v>1861</v>
      </c>
      <c r="G135" s="111" t="s">
        <v>1022</v>
      </c>
      <c r="H135" s="110" t="s">
        <v>1865</v>
      </c>
      <c r="I135" s="109"/>
      <c r="J135" s="108"/>
      <c r="K135" s="108"/>
      <c r="L135" s="504" t="s">
        <v>1864</v>
      </c>
      <c r="M135" s="106" t="str">
        <f t="shared" ref="M135:M160" si="46">IF(N135="?","?","")</f>
        <v/>
      </c>
      <c r="N135" s="106" t="str">
        <f t="shared" ref="N135:N160" si="47">IF(AND(O135="",P135&gt;0),"?",IF(O135="","◄",IF(P135&gt;=1,"►","")))</f>
        <v>◄</v>
      </c>
      <c r="O135" s="25"/>
      <c r="P135" s="24"/>
      <c r="Q135" s="106" t="str">
        <f t="shared" ref="Q135:Q160" si="48">IF(R135="?","?","")</f>
        <v/>
      </c>
      <c r="R135" s="106" t="str">
        <f t="shared" ref="R135:R160" si="49">IF(AND(S135="",T135&gt;0),"?",IF(S135="","◄",IF(T135&gt;=1,"►","")))</f>
        <v>◄</v>
      </c>
      <c r="S135" s="25"/>
      <c r="T135" s="24"/>
      <c r="U135" s="23"/>
      <c r="V135" s="22"/>
      <c r="W135" s="105">
        <f t="shared" ref="W135:W160" si="50">(O135*V135)</f>
        <v>0</v>
      </c>
      <c r="X135" s="104">
        <f t="shared" ref="X135:X160" si="51">(P135*W135)</f>
        <v>0</v>
      </c>
      <c r="Y135" s="19"/>
      <c r="Z135" s="103">
        <f t="shared" ref="Z135:Z160" si="52">(S135*Y135)</f>
        <v>0</v>
      </c>
      <c r="AA135" s="102">
        <f t="shared" ref="AA135:AA160" si="53">(T135*Z135)</f>
        <v>0</v>
      </c>
      <c r="AB135" s="5" t="s">
        <v>0</v>
      </c>
      <c r="AC135" s="92"/>
    </row>
    <row r="136" spans="1:29" ht="13.8" customHeight="1" x14ac:dyDescent="0.25">
      <c r="A136" s="114"/>
      <c r="B136" s="23"/>
      <c r="C136" s="779" t="s">
        <v>1866</v>
      </c>
      <c r="D136" s="780" t="s">
        <v>1810</v>
      </c>
      <c r="E136" s="781" t="e">
        <v>#VALUE!</v>
      </c>
      <c r="F136" s="326" t="s">
        <v>1861</v>
      </c>
      <c r="G136" s="111" t="s">
        <v>1022</v>
      </c>
      <c r="H136" s="110" t="s">
        <v>1865</v>
      </c>
      <c r="I136" s="109"/>
      <c r="J136" s="108"/>
      <c r="K136" s="108"/>
      <c r="L136" s="107" t="s">
        <v>3884</v>
      </c>
      <c r="M136" s="106" t="str">
        <f t="shared" si="46"/>
        <v/>
      </c>
      <c r="N136" s="106" t="str">
        <f t="shared" si="47"/>
        <v>◄</v>
      </c>
      <c r="O136" s="25"/>
      <c r="P136" s="24"/>
      <c r="Q136" s="106" t="str">
        <f t="shared" si="48"/>
        <v/>
      </c>
      <c r="R136" s="106" t="str">
        <f t="shared" si="49"/>
        <v>◄</v>
      </c>
      <c r="S136" s="25"/>
      <c r="T136" s="24"/>
      <c r="U136" s="23"/>
      <c r="V136" s="22"/>
      <c r="W136" s="105">
        <f t="shared" si="50"/>
        <v>0</v>
      </c>
      <c r="X136" s="104">
        <f t="shared" si="51"/>
        <v>0</v>
      </c>
      <c r="Y136" s="19"/>
      <c r="Z136" s="103">
        <f t="shared" si="52"/>
        <v>0</v>
      </c>
      <c r="AA136" s="102">
        <f t="shared" si="53"/>
        <v>0</v>
      </c>
      <c r="AB136" s="5" t="s">
        <v>0</v>
      </c>
      <c r="AC136" s="92"/>
    </row>
    <row r="137" spans="1:29" ht="13.8" customHeight="1" x14ac:dyDescent="0.25">
      <c r="A137" s="114"/>
      <c r="B137" s="23"/>
      <c r="C137" s="779" t="s">
        <v>1866</v>
      </c>
      <c r="D137" s="780" t="s">
        <v>1810</v>
      </c>
      <c r="E137" s="781" t="e">
        <v>#VALUE!</v>
      </c>
      <c r="F137" s="326" t="s">
        <v>1861</v>
      </c>
      <c r="G137" s="111" t="s">
        <v>1022</v>
      </c>
      <c r="H137" s="110" t="s">
        <v>1865</v>
      </c>
      <c r="I137" s="109"/>
      <c r="J137" s="108"/>
      <c r="K137" s="108"/>
      <c r="L137" s="107" t="s">
        <v>3885</v>
      </c>
      <c r="M137" s="106" t="str">
        <f t="shared" si="46"/>
        <v/>
      </c>
      <c r="N137" s="106" t="str">
        <f t="shared" si="47"/>
        <v>◄</v>
      </c>
      <c r="O137" s="25"/>
      <c r="P137" s="24"/>
      <c r="Q137" s="106" t="str">
        <f t="shared" si="48"/>
        <v/>
      </c>
      <c r="R137" s="106" t="str">
        <f t="shared" si="49"/>
        <v>◄</v>
      </c>
      <c r="S137" s="25"/>
      <c r="T137" s="24"/>
      <c r="U137" s="23"/>
      <c r="V137" s="22"/>
      <c r="W137" s="105">
        <f t="shared" si="50"/>
        <v>0</v>
      </c>
      <c r="X137" s="104">
        <f t="shared" si="51"/>
        <v>0</v>
      </c>
      <c r="Y137" s="19"/>
      <c r="Z137" s="103">
        <f t="shared" si="52"/>
        <v>0</v>
      </c>
      <c r="AA137" s="102">
        <f t="shared" si="53"/>
        <v>0</v>
      </c>
      <c r="AB137" s="5" t="s">
        <v>0</v>
      </c>
      <c r="AC137" s="92"/>
    </row>
    <row r="138" spans="1:29" ht="13.8" customHeight="1" x14ac:dyDescent="0.25">
      <c r="A138" s="114"/>
      <c r="B138" s="23"/>
      <c r="C138" s="779" t="s">
        <v>1866</v>
      </c>
      <c r="D138" s="780" t="s">
        <v>1810</v>
      </c>
      <c r="E138" s="781" t="e">
        <v>#VALUE!</v>
      </c>
      <c r="F138" s="326" t="s">
        <v>1861</v>
      </c>
      <c r="G138" s="111" t="s">
        <v>1022</v>
      </c>
      <c r="H138" s="110" t="s">
        <v>1865</v>
      </c>
      <c r="I138" s="109"/>
      <c r="J138" s="108"/>
      <c r="K138" s="108"/>
      <c r="L138" s="107" t="s">
        <v>3836</v>
      </c>
      <c r="M138" s="106" t="str">
        <f t="shared" si="46"/>
        <v/>
      </c>
      <c r="N138" s="106" t="str">
        <f t="shared" si="47"/>
        <v>◄</v>
      </c>
      <c r="O138" s="25"/>
      <c r="P138" s="24"/>
      <c r="Q138" s="106" t="str">
        <f t="shared" si="48"/>
        <v/>
      </c>
      <c r="R138" s="106" t="str">
        <f t="shared" si="49"/>
        <v>◄</v>
      </c>
      <c r="S138" s="25"/>
      <c r="T138" s="24"/>
      <c r="U138" s="23"/>
      <c r="V138" s="22"/>
      <c r="W138" s="105">
        <f t="shared" si="50"/>
        <v>0</v>
      </c>
      <c r="X138" s="104">
        <f t="shared" si="51"/>
        <v>0</v>
      </c>
      <c r="Y138" s="19"/>
      <c r="Z138" s="103">
        <f t="shared" si="52"/>
        <v>0</v>
      </c>
      <c r="AA138" s="102">
        <f t="shared" si="53"/>
        <v>0</v>
      </c>
      <c r="AB138" s="5" t="s">
        <v>0</v>
      </c>
      <c r="AC138" s="92"/>
    </row>
    <row r="139" spans="1:29" ht="13.8" customHeight="1" x14ac:dyDescent="0.25">
      <c r="A139" s="114"/>
      <c r="B139" s="23"/>
      <c r="C139" s="779" t="s">
        <v>1866</v>
      </c>
      <c r="D139" s="780" t="s">
        <v>1810</v>
      </c>
      <c r="E139" s="781" t="e">
        <v>#VALUE!</v>
      </c>
      <c r="F139" s="326" t="s">
        <v>1861</v>
      </c>
      <c r="G139" s="111" t="s">
        <v>1022</v>
      </c>
      <c r="H139" s="110" t="s">
        <v>1865</v>
      </c>
      <c r="I139" s="109"/>
      <c r="J139" s="108"/>
      <c r="K139" s="108"/>
      <c r="L139" s="107" t="s">
        <v>3886</v>
      </c>
      <c r="M139" s="106" t="str">
        <f t="shared" si="46"/>
        <v/>
      </c>
      <c r="N139" s="106" t="str">
        <f t="shared" si="47"/>
        <v>◄</v>
      </c>
      <c r="O139" s="25"/>
      <c r="P139" s="24"/>
      <c r="Q139" s="106" t="str">
        <f t="shared" si="48"/>
        <v/>
      </c>
      <c r="R139" s="106" t="str">
        <f t="shared" si="49"/>
        <v>◄</v>
      </c>
      <c r="S139" s="25"/>
      <c r="T139" s="24"/>
      <c r="U139" s="23"/>
      <c r="V139" s="22"/>
      <c r="W139" s="105">
        <f t="shared" si="50"/>
        <v>0</v>
      </c>
      <c r="X139" s="104">
        <f t="shared" si="51"/>
        <v>0</v>
      </c>
      <c r="Y139" s="19"/>
      <c r="Z139" s="103">
        <f t="shared" si="52"/>
        <v>0</v>
      </c>
      <c r="AA139" s="102">
        <f t="shared" si="53"/>
        <v>0</v>
      </c>
      <c r="AB139" s="5" t="s">
        <v>0</v>
      </c>
      <c r="AC139" s="92"/>
    </row>
    <row r="140" spans="1:29" ht="13.8" customHeight="1" x14ac:dyDescent="0.25">
      <c r="A140" s="114"/>
      <c r="B140" s="23"/>
      <c r="C140" s="779" t="s">
        <v>1866</v>
      </c>
      <c r="D140" s="780" t="s">
        <v>1810</v>
      </c>
      <c r="E140" s="781" t="e">
        <v>#VALUE!</v>
      </c>
      <c r="F140" s="326" t="s">
        <v>1861</v>
      </c>
      <c r="G140" s="111" t="s">
        <v>1022</v>
      </c>
      <c r="H140" s="110" t="s">
        <v>1865</v>
      </c>
      <c r="I140" s="109"/>
      <c r="J140" s="108"/>
      <c r="K140" s="108"/>
      <c r="L140" s="107" t="s">
        <v>3887</v>
      </c>
      <c r="M140" s="106" t="str">
        <f t="shared" si="46"/>
        <v/>
      </c>
      <c r="N140" s="106" t="str">
        <f t="shared" si="47"/>
        <v>◄</v>
      </c>
      <c r="O140" s="25"/>
      <c r="P140" s="24"/>
      <c r="Q140" s="106" t="str">
        <f t="shared" si="48"/>
        <v/>
      </c>
      <c r="R140" s="106" t="str">
        <f t="shared" si="49"/>
        <v>◄</v>
      </c>
      <c r="S140" s="25"/>
      <c r="T140" s="24"/>
      <c r="U140" s="23"/>
      <c r="V140" s="22"/>
      <c r="W140" s="105">
        <f t="shared" si="50"/>
        <v>0</v>
      </c>
      <c r="X140" s="104">
        <f t="shared" si="51"/>
        <v>0</v>
      </c>
      <c r="Y140" s="19"/>
      <c r="Z140" s="103">
        <f t="shared" si="52"/>
        <v>0</v>
      </c>
      <c r="AA140" s="102">
        <f t="shared" si="53"/>
        <v>0</v>
      </c>
      <c r="AB140" s="5" t="s">
        <v>0</v>
      </c>
      <c r="AC140" s="92"/>
    </row>
    <row r="141" spans="1:29" ht="13.8" customHeight="1" x14ac:dyDescent="0.25">
      <c r="A141" s="114"/>
      <c r="B141" s="23"/>
      <c r="C141" s="779" t="s">
        <v>1866</v>
      </c>
      <c r="D141" s="780" t="s">
        <v>1810</v>
      </c>
      <c r="E141" s="781" t="e">
        <v>#VALUE!</v>
      </c>
      <c r="F141" s="326" t="s">
        <v>1861</v>
      </c>
      <c r="G141" s="111" t="s">
        <v>1022</v>
      </c>
      <c r="H141" s="110" t="s">
        <v>1865</v>
      </c>
      <c r="I141" s="109"/>
      <c r="J141" s="108"/>
      <c r="K141" s="108"/>
      <c r="L141" s="107" t="s">
        <v>3888</v>
      </c>
      <c r="M141" s="106" t="str">
        <f t="shared" si="46"/>
        <v/>
      </c>
      <c r="N141" s="106" t="str">
        <f t="shared" si="47"/>
        <v>◄</v>
      </c>
      <c r="O141" s="25"/>
      <c r="P141" s="24"/>
      <c r="Q141" s="106" t="str">
        <f t="shared" si="48"/>
        <v/>
      </c>
      <c r="R141" s="106" t="str">
        <f t="shared" si="49"/>
        <v>◄</v>
      </c>
      <c r="S141" s="25"/>
      <c r="T141" s="24"/>
      <c r="U141" s="23"/>
      <c r="V141" s="22"/>
      <c r="W141" s="105">
        <f t="shared" si="50"/>
        <v>0</v>
      </c>
      <c r="X141" s="104">
        <f t="shared" si="51"/>
        <v>0</v>
      </c>
      <c r="Y141" s="19"/>
      <c r="Z141" s="103">
        <f t="shared" si="52"/>
        <v>0</v>
      </c>
      <c r="AA141" s="102">
        <f t="shared" si="53"/>
        <v>0</v>
      </c>
      <c r="AB141" s="5" t="s">
        <v>0</v>
      </c>
      <c r="AC141" s="92"/>
    </row>
    <row r="142" spans="1:29" ht="13.8" customHeight="1" x14ac:dyDescent="0.25">
      <c r="A142" s="114"/>
      <c r="B142" s="23"/>
      <c r="C142" s="779" t="s">
        <v>1866</v>
      </c>
      <c r="D142" s="780" t="s">
        <v>1810</v>
      </c>
      <c r="E142" s="781" t="e">
        <v>#VALUE!</v>
      </c>
      <c r="F142" s="326" t="s">
        <v>1861</v>
      </c>
      <c r="G142" s="111" t="s">
        <v>1022</v>
      </c>
      <c r="H142" s="110" t="s">
        <v>1865</v>
      </c>
      <c r="I142" s="109"/>
      <c r="J142" s="108"/>
      <c r="K142" s="108"/>
      <c r="L142" s="107" t="s">
        <v>3839</v>
      </c>
      <c r="M142" s="106" t="str">
        <f t="shared" si="46"/>
        <v/>
      </c>
      <c r="N142" s="106" t="str">
        <f t="shared" si="47"/>
        <v>◄</v>
      </c>
      <c r="O142" s="25"/>
      <c r="P142" s="24"/>
      <c r="Q142" s="106" t="str">
        <f t="shared" si="48"/>
        <v/>
      </c>
      <c r="R142" s="106" t="str">
        <f t="shared" si="49"/>
        <v>◄</v>
      </c>
      <c r="S142" s="25"/>
      <c r="T142" s="24"/>
      <c r="U142" s="23"/>
      <c r="V142" s="22"/>
      <c r="W142" s="105">
        <f t="shared" si="50"/>
        <v>0</v>
      </c>
      <c r="X142" s="104">
        <f t="shared" si="51"/>
        <v>0</v>
      </c>
      <c r="Y142" s="19"/>
      <c r="Z142" s="103">
        <f t="shared" si="52"/>
        <v>0</v>
      </c>
      <c r="AA142" s="102">
        <f t="shared" si="53"/>
        <v>0</v>
      </c>
      <c r="AB142" s="5" t="s">
        <v>0</v>
      </c>
      <c r="AC142" s="92"/>
    </row>
    <row r="143" spans="1:29" ht="13.8" customHeight="1" x14ac:dyDescent="0.25">
      <c r="A143" s="114"/>
      <c r="B143" s="23"/>
      <c r="C143" s="779" t="s">
        <v>1866</v>
      </c>
      <c r="D143" s="780" t="s">
        <v>1810</v>
      </c>
      <c r="E143" s="781" t="e">
        <v>#VALUE!</v>
      </c>
      <c r="F143" s="326" t="s">
        <v>1861</v>
      </c>
      <c r="G143" s="111" t="s">
        <v>1022</v>
      </c>
      <c r="H143" s="110" t="s">
        <v>1865</v>
      </c>
      <c r="I143" s="109"/>
      <c r="J143" s="108"/>
      <c r="K143" s="108"/>
      <c r="L143" s="107" t="s">
        <v>3889</v>
      </c>
      <c r="M143" s="106" t="str">
        <f t="shared" si="46"/>
        <v/>
      </c>
      <c r="N143" s="106" t="str">
        <f t="shared" si="47"/>
        <v>◄</v>
      </c>
      <c r="O143" s="25"/>
      <c r="P143" s="24"/>
      <c r="Q143" s="106" t="str">
        <f t="shared" si="48"/>
        <v/>
      </c>
      <c r="R143" s="106" t="str">
        <f t="shared" si="49"/>
        <v>◄</v>
      </c>
      <c r="S143" s="25"/>
      <c r="T143" s="24"/>
      <c r="U143" s="23"/>
      <c r="V143" s="22"/>
      <c r="W143" s="105">
        <f t="shared" si="50"/>
        <v>0</v>
      </c>
      <c r="X143" s="104">
        <f t="shared" si="51"/>
        <v>0</v>
      </c>
      <c r="Y143" s="19"/>
      <c r="Z143" s="103">
        <f t="shared" si="52"/>
        <v>0</v>
      </c>
      <c r="AA143" s="102">
        <f t="shared" si="53"/>
        <v>0</v>
      </c>
      <c r="AB143" s="5" t="s">
        <v>0</v>
      </c>
      <c r="AC143" s="92"/>
    </row>
    <row r="144" spans="1:29" ht="13.8" customHeight="1" x14ac:dyDescent="0.25">
      <c r="A144" s="114"/>
      <c r="B144" s="23"/>
      <c r="C144" s="779" t="s">
        <v>1866</v>
      </c>
      <c r="D144" s="780" t="s">
        <v>1810</v>
      </c>
      <c r="E144" s="781" t="e">
        <v>#VALUE!</v>
      </c>
      <c r="F144" s="326" t="s">
        <v>1861</v>
      </c>
      <c r="G144" s="111" t="s">
        <v>1022</v>
      </c>
      <c r="H144" s="110" t="s">
        <v>1865</v>
      </c>
      <c r="I144" s="109"/>
      <c r="J144" s="108"/>
      <c r="K144" s="108"/>
      <c r="L144" s="107" t="s">
        <v>3890</v>
      </c>
      <c r="M144" s="106" t="str">
        <f t="shared" si="46"/>
        <v/>
      </c>
      <c r="N144" s="106" t="str">
        <f t="shared" si="47"/>
        <v>◄</v>
      </c>
      <c r="O144" s="25"/>
      <c r="P144" s="24"/>
      <c r="Q144" s="106" t="str">
        <f t="shared" si="48"/>
        <v/>
      </c>
      <c r="R144" s="106" t="str">
        <f t="shared" si="49"/>
        <v>◄</v>
      </c>
      <c r="S144" s="25"/>
      <c r="T144" s="24"/>
      <c r="U144" s="23"/>
      <c r="V144" s="22"/>
      <c r="W144" s="105">
        <f t="shared" si="50"/>
        <v>0</v>
      </c>
      <c r="X144" s="104">
        <f t="shared" si="51"/>
        <v>0</v>
      </c>
      <c r="Y144" s="19"/>
      <c r="Z144" s="103">
        <f t="shared" si="52"/>
        <v>0</v>
      </c>
      <c r="AA144" s="102">
        <f t="shared" si="53"/>
        <v>0</v>
      </c>
      <c r="AB144" s="5" t="s">
        <v>0</v>
      </c>
      <c r="AC144" s="92"/>
    </row>
    <row r="145" spans="1:29" ht="13.8" customHeight="1" x14ac:dyDescent="0.25">
      <c r="A145" s="114"/>
      <c r="B145" s="23"/>
      <c r="C145" s="779" t="s">
        <v>1866</v>
      </c>
      <c r="D145" s="780" t="s">
        <v>1810</v>
      </c>
      <c r="E145" s="781" t="e">
        <v>#VALUE!</v>
      </c>
      <c r="F145" s="326" t="s">
        <v>1861</v>
      </c>
      <c r="G145" s="111" t="s">
        <v>1022</v>
      </c>
      <c r="H145" s="110" t="s">
        <v>1865</v>
      </c>
      <c r="I145" s="109"/>
      <c r="J145" s="108"/>
      <c r="K145" s="108"/>
      <c r="L145" s="107" t="s">
        <v>3891</v>
      </c>
      <c r="M145" s="106" t="str">
        <f t="shared" si="46"/>
        <v/>
      </c>
      <c r="N145" s="106" t="str">
        <f t="shared" si="47"/>
        <v>◄</v>
      </c>
      <c r="O145" s="25"/>
      <c r="P145" s="24"/>
      <c r="Q145" s="106" t="str">
        <f t="shared" si="48"/>
        <v/>
      </c>
      <c r="R145" s="106" t="str">
        <f t="shared" si="49"/>
        <v>◄</v>
      </c>
      <c r="S145" s="25"/>
      <c r="T145" s="24"/>
      <c r="U145" s="23"/>
      <c r="V145" s="22"/>
      <c r="W145" s="105">
        <f t="shared" si="50"/>
        <v>0</v>
      </c>
      <c r="X145" s="104">
        <f t="shared" si="51"/>
        <v>0</v>
      </c>
      <c r="Y145" s="19"/>
      <c r="Z145" s="103">
        <f t="shared" si="52"/>
        <v>0</v>
      </c>
      <c r="AA145" s="102">
        <f t="shared" si="53"/>
        <v>0</v>
      </c>
      <c r="AB145" s="5" t="s">
        <v>0</v>
      </c>
      <c r="AC145" s="92"/>
    </row>
    <row r="146" spans="1:29" ht="13.8" customHeight="1" x14ac:dyDescent="0.25">
      <c r="A146" s="114"/>
      <c r="B146" s="23"/>
      <c r="C146" s="779" t="s">
        <v>1866</v>
      </c>
      <c r="D146" s="780" t="s">
        <v>1810</v>
      </c>
      <c r="E146" s="781" t="e">
        <v>#VALUE!</v>
      </c>
      <c r="F146" s="326" t="s">
        <v>1861</v>
      </c>
      <c r="G146" s="111" t="s">
        <v>1022</v>
      </c>
      <c r="H146" s="110" t="s">
        <v>1865</v>
      </c>
      <c r="I146" s="109"/>
      <c r="J146" s="108"/>
      <c r="K146" s="108"/>
      <c r="L146" s="107" t="s">
        <v>3855</v>
      </c>
      <c r="M146" s="106" t="str">
        <f t="shared" si="46"/>
        <v/>
      </c>
      <c r="N146" s="106" t="str">
        <f t="shared" si="47"/>
        <v>◄</v>
      </c>
      <c r="O146" s="25"/>
      <c r="P146" s="24"/>
      <c r="Q146" s="106" t="str">
        <f t="shared" si="48"/>
        <v/>
      </c>
      <c r="R146" s="106" t="str">
        <f t="shared" si="49"/>
        <v>◄</v>
      </c>
      <c r="S146" s="25"/>
      <c r="T146" s="24"/>
      <c r="U146" s="23"/>
      <c r="V146" s="22"/>
      <c r="W146" s="105">
        <f t="shared" si="50"/>
        <v>0</v>
      </c>
      <c r="X146" s="104">
        <f t="shared" si="51"/>
        <v>0</v>
      </c>
      <c r="Y146" s="19"/>
      <c r="Z146" s="103">
        <f t="shared" si="52"/>
        <v>0</v>
      </c>
      <c r="AA146" s="102">
        <f t="shared" si="53"/>
        <v>0</v>
      </c>
      <c r="AB146" s="5" t="s">
        <v>0</v>
      </c>
      <c r="AC146" s="92"/>
    </row>
    <row r="147" spans="1:29" ht="13.8" customHeight="1" x14ac:dyDescent="0.25">
      <c r="A147" s="114"/>
      <c r="B147" s="23"/>
      <c r="C147" s="779" t="s">
        <v>1866</v>
      </c>
      <c r="D147" s="780" t="s">
        <v>1810</v>
      </c>
      <c r="E147" s="781" t="e">
        <v>#VALUE!</v>
      </c>
      <c r="F147" s="326" t="s">
        <v>1861</v>
      </c>
      <c r="G147" s="111" t="s">
        <v>1022</v>
      </c>
      <c r="H147" s="110" t="s">
        <v>1865</v>
      </c>
      <c r="I147" s="109"/>
      <c r="J147" s="108"/>
      <c r="K147" s="108"/>
      <c r="L147" s="107" t="s">
        <v>3842</v>
      </c>
      <c r="M147" s="106" t="str">
        <f t="shared" si="46"/>
        <v/>
      </c>
      <c r="N147" s="106" t="str">
        <f t="shared" si="47"/>
        <v>◄</v>
      </c>
      <c r="O147" s="25"/>
      <c r="P147" s="24"/>
      <c r="Q147" s="106" t="str">
        <f t="shared" si="48"/>
        <v/>
      </c>
      <c r="R147" s="106" t="str">
        <f t="shared" si="49"/>
        <v>◄</v>
      </c>
      <c r="S147" s="25"/>
      <c r="T147" s="24"/>
      <c r="U147" s="23"/>
      <c r="V147" s="22"/>
      <c r="W147" s="105">
        <f t="shared" si="50"/>
        <v>0</v>
      </c>
      <c r="X147" s="104">
        <f t="shared" si="51"/>
        <v>0</v>
      </c>
      <c r="Y147" s="19"/>
      <c r="Z147" s="103">
        <f t="shared" si="52"/>
        <v>0</v>
      </c>
      <c r="AA147" s="102">
        <f t="shared" si="53"/>
        <v>0</v>
      </c>
      <c r="AB147" s="5" t="s">
        <v>0</v>
      </c>
      <c r="AC147" s="92"/>
    </row>
    <row r="148" spans="1:29" ht="13.8" customHeight="1" x14ac:dyDescent="0.25">
      <c r="A148" s="114"/>
      <c r="B148" s="23"/>
      <c r="C148" s="779" t="s">
        <v>1866</v>
      </c>
      <c r="D148" s="780" t="s">
        <v>1810</v>
      </c>
      <c r="E148" s="781" t="e">
        <v>#VALUE!</v>
      </c>
      <c r="F148" s="326" t="s">
        <v>1861</v>
      </c>
      <c r="G148" s="111" t="s">
        <v>1022</v>
      </c>
      <c r="H148" s="110" t="s">
        <v>1865</v>
      </c>
      <c r="I148" s="109"/>
      <c r="J148" s="108"/>
      <c r="K148" s="108"/>
      <c r="L148" s="107" t="s">
        <v>3892</v>
      </c>
      <c r="M148" s="106" t="str">
        <f t="shared" si="46"/>
        <v/>
      </c>
      <c r="N148" s="106" t="str">
        <f t="shared" si="47"/>
        <v>◄</v>
      </c>
      <c r="O148" s="25"/>
      <c r="P148" s="24"/>
      <c r="Q148" s="106" t="str">
        <f t="shared" si="48"/>
        <v/>
      </c>
      <c r="R148" s="106" t="str">
        <f t="shared" si="49"/>
        <v>◄</v>
      </c>
      <c r="S148" s="25"/>
      <c r="T148" s="24"/>
      <c r="U148" s="23"/>
      <c r="V148" s="22"/>
      <c r="W148" s="105">
        <f t="shared" si="50"/>
        <v>0</v>
      </c>
      <c r="X148" s="104">
        <f t="shared" si="51"/>
        <v>0</v>
      </c>
      <c r="Y148" s="19"/>
      <c r="Z148" s="103">
        <f t="shared" si="52"/>
        <v>0</v>
      </c>
      <c r="AA148" s="102">
        <f t="shared" si="53"/>
        <v>0</v>
      </c>
      <c r="AB148" s="5" t="s">
        <v>0</v>
      </c>
      <c r="AC148" s="92"/>
    </row>
    <row r="149" spans="1:29" ht="13.8" customHeight="1" x14ac:dyDescent="0.25">
      <c r="A149" s="114"/>
      <c r="B149" s="23"/>
      <c r="C149" s="779" t="s">
        <v>1866</v>
      </c>
      <c r="D149" s="780" t="s">
        <v>1810</v>
      </c>
      <c r="E149" s="781" t="e">
        <v>#VALUE!</v>
      </c>
      <c r="F149" s="326" t="s">
        <v>1861</v>
      </c>
      <c r="G149" s="111" t="s">
        <v>1022</v>
      </c>
      <c r="H149" s="110" t="s">
        <v>1865</v>
      </c>
      <c r="I149" s="109"/>
      <c r="J149" s="108"/>
      <c r="K149" s="108"/>
      <c r="L149" s="107" t="s">
        <v>3893</v>
      </c>
      <c r="M149" s="106" t="str">
        <f t="shared" si="46"/>
        <v/>
      </c>
      <c r="N149" s="106" t="str">
        <f t="shared" si="47"/>
        <v>◄</v>
      </c>
      <c r="O149" s="25"/>
      <c r="P149" s="24"/>
      <c r="Q149" s="106" t="str">
        <f t="shared" si="48"/>
        <v/>
      </c>
      <c r="R149" s="106" t="str">
        <f t="shared" si="49"/>
        <v>◄</v>
      </c>
      <c r="S149" s="25"/>
      <c r="T149" s="24"/>
      <c r="U149" s="23"/>
      <c r="V149" s="22"/>
      <c r="W149" s="105">
        <f t="shared" si="50"/>
        <v>0</v>
      </c>
      <c r="X149" s="104">
        <f t="shared" si="51"/>
        <v>0</v>
      </c>
      <c r="Y149" s="19"/>
      <c r="Z149" s="103">
        <f t="shared" si="52"/>
        <v>0</v>
      </c>
      <c r="AA149" s="102">
        <f t="shared" si="53"/>
        <v>0</v>
      </c>
      <c r="AB149" s="5" t="s">
        <v>0</v>
      </c>
      <c r="AC149" s="92"/>
    </row>
    <row r="150" spans="1:29" ht="13.8" customHeight="1" x14ac:dyDescent="0.25">
      <c r="A150" s="114"/>
      <c r="B150" s="23"/>
      <c r="C150" s="779" t="s">
        <v>1866</v>
      </c>
      <c r="D150" s="780" t="s">
        <v>1810</v>
      </c>
      <c r="E150" s="781" t="e">
        <v>#VALUE!</v>
      </c>
      <c r="F150" s="326" t="s">
        <v>1861</v>
      </c>
      <c r="G150" s="111" t="s">
        <v>1022</v>
      </c>
      <c r="H150" s="110" t="s">
        <v>1865</v>
      </c>
      <c r="I150" s="109"/>
      <c r="J150" s="108"/>
      <c r="K150" s="108"/>
      <c r="L150" s="107" t="s">
        <v>3881</v>
      </c>
      <c r="M150" s="106" t="str">
        <f t="shared" si="46"/>
        <v/>
      </c>
      <c r="N150" s="106" t="str">
        <f t="shared" si="47"/>
        <v>◄</v>
      </c>
      <c r="O150" s="25"/>
      <c r="P150" s="24"/>
      <c r="Q150" s="106" t="str">
        <f t="shared" si="48"/>
        <v/>
      </c>
      <c r="R150" s="106" t="str">
        <f t="shared" si="49"/>
        <v>◄</v>
      </c>
      <c r="S150" s="25"/>
      <c r="T150" s="24"/>
      <c r="U150" s="23"/>
      <c r="V150" s="22"/>
      <c r="W150" s="105">
        <f t="shared" si="50"/>
        <v>0</v>
      </c>
      <c r="X150" s="104">
        <f t="shared" si="51"/>
        <v>0</v>
      </c>
      <c r="Y150" s="19"/>
      <c r="Z150" s="103">
        <f t="shared" si="52"/>
        <v>0</v>
      </c>
      <c r="AA150" s="102">
        <f t="shared" si="53"/>
        <v>0</v>
      </c>
      <c r="AB150" s="5" t="s">
        <v>0</v>
      </c>
      <c r="AC150" s="92"/>
    </row>
    <row r="151" spans="1:29" ht="13.8" customHeight="1" x14ac:dyDescent="0.25">
      <c r="A151" s="114"/>
      <c r="B151" s="23"/>
      <c r="C151" s="779" t="s">
        <v>1866</v>
      </c>
      <c r="D151" s="780" t="s">
        <v>1810</v>
      </c>
      <c r="E151" s="781" t="e">
        <v>#VALUE!</v>
      </c>
      <c r="F151" s="326" t="s">
        <v>1861</v>
      </c>
      <c r="G151" s="111" t="s">
        <v>1022</v>
      </c>
      <c r="H151" s="110" t="s">
        <v>1865</v>
      </c>
      <c r="I151" s="109"/>
      <c r="J151" s="108"/>
      <c r="K151" s="108"/>
      <c r="L151" s="107" t="s">
        <v>3835</v>
      </c>
      <c r="M151" s="106" t="str">
        <f t="shared" si="46"/>
        <v/>
      </c>
      <c r="N151" s="106" t="str">
        <f t="shared" si="47"/>
        <v>◄</v>
      </c>
      <c r="O151" s="25"/>
      <c r="P151" s="24"/>
      <c r="Q151" s="106" t="str">
        <f t="shared" si="48"/>
        <v/>
      </c>
      <c r="R151" s="106" t="str">
        <f t="shared" si="49"/>
        <v>◄</v>
      </c>
      <c r="S151" s="25"/>
      <c r="T151" s="24"/>
      <c r="U151" s="23"/>
      <c r="V151" s="22"/>
      <c r="W151" s="105">
        <f t="shared" si="50"/>
        <v>0</v>
      </c>
      <c r="X151" s="104">
        <f t="shared" si="51"/>
        <v>0</v>
      </c>
      <c r="Y151" s="19"/>
      <c r="Z151" s="103">
        <f t="shared" si="52"/>
        <v>0</v>
      </c>
      <c r="AA151" s="102">
        <f t="shared" si="53"/>
        <v>0</v>
      </c>
      <c r="AB151" s="5" t="s">
        <v>0</v>
      </c>
      <c r="AC151" s="92"/>
    </row>
    <row r="152" spans="1:29" ht="13.8" customHeight="1" x14ac:dyDescent="0.25">
      <c r="A152" s="114">
        <v>1</v>
      </c>
      <c r="B152" s="23"/>
      <c r="C152" s="779" t="s">
        <v>1866</v>
      </c>
      <c r="D152" s="780" t="s">
        <v>1810</v>
      </c>
      <c r="E152" s="781" t="e">
        <v>#VALUE!</v>
      </c>
      <c r="F152" s="326" t="s">
        <v>1861</v>
      </c>
      <c r="G152" s="111" t="s">
        <v>1022</v>
      </c>
      <c r="H152" s="110" t="s">
        <v>1865</v>
      </c>
      <c r="I152" s="109"/>
      <c r="J152" s="108"/>
      <c r="K152" s="108"/>
      <c r="L152" s="107" t="s">
        <v>3848</v>
      </c>
      <c r="M152" s="106" t="str">
        <f t="shared" si="46"/>
        <v/>
      </c>
      <c r="N152" s="106" t="str">
        <f t="shared" si="47"/>
        <v>◄</v>
      </c>
      <c r="O152" s="25"/>
      <c r="P152" s="24"/>
      <c r="Q152" s="106" t="str">
        <f t="shared" si="48"/>
        <v/>
      </c>
      <c r="R152" s="106" t="str">
        <f t="shared" si="49"/>
        <v>◄</v>
      </c>
      <c r="S152" s="25"/>
      <c r="T152" s="24"/>
      <c r="U152" s="23"/>
      <c r="V152" s="22"/>
      <c r="W152" s="105">
        <f t="shared" si="50"/>
        <v>0</v>
      </c>
      <c r="X152" s="104">
        <f t="shared" si="51"/>
        <v>0</v>
      </c>
      <c r="Y152" s="19"/>
      <c r="Z152" s="103">
        <f t="shared" si="52"/>
        <v>0</v>
      </c>
      <c r="AA152" s="102">
        <f t="shared" si="53"/>
        <v>0</v>
      </c>
      <c r="AB152" s="5" t="s">
        <v>0</v>
      </c>
      <c r="AC152" s="92"/>
    </row>
    <row r="153" spans="1:29" ht="13.8" customHeight="1" x14ac:dyDescent="0.25">
      <c r="A153" s="114"/>
      <c r="B153" s="23"/>
      <c r="C153" s="779" t="s">
        <v>1866</v>
      </c>
      <c r="D153" s="780" t="s">
        <v>1810</v>
      </c>
      <c r="E153" s="781" t="e">
        <v>#VALUE!</v>
      </c>
      <c r="F153" s="326" t="s">
        <v>1861</v>
      </c>
      <c r="G153" s="111" t="s">
        <v>1022</v>
      </c>
      <c r="H153" s="110" t="s">
        <v>1865</v>
      </c>
      <c r="I153" s="109"/>
      <c r="J153" s="108"/>
      <c r="K153" s="108"/>
      <c r="L153" s="107" t="s">
        <v>3894</v>
      </c>
      <c r="M153" s="106" t="str">
        <f t="shared" si="46"/>
        <v/>
      </c>
      <c r="N153" s="106" t="str">
        <f t="shared" si="47"/>
        <v>◄</v>
      </c>
      <c r="O153" s="25"/>
      <c r="P153" s="24"/>
      <c r="Q153" s="106" t="str">
        <f t="shared" si="48"/>
        <v/>
      </c>
      <c r="R153" s="106" t="str">
        <f t="shared" si="49"/>
        <v>◄</v>
      </c>
      <c r="S153" s="25"/>
      <c r="T153" s="24"/>
      <c r="U153" s="23"/>
      <c r="V153" s="22"/>
      <c r="W153" s="105">
        <f t="shared" si="50"/>
        <v>0</v>
      </c>
      <c r="X153" s="104">
        <f t="shared" si="51"/>
        <v>0</v>
      </c>
      <c r="Y153" s="19"/>
      <c r="Z153" s="103">
        <f t="shared" si="52"/>
        <v>0</v>
      </c>
      <c r="AA153" s="102">
        <f t="shared" si="53"/>
        <v>0</v>
      </c>
      <c r="AB153" s="5" t="s">
        <v>0</v>
      </c>
      <c r="AC153" s="92"/>
    </row>
    <row r="154" spans="1:29" ht="13.8" customHeight="1" x14ac:dyDescent="0.25">
      <c r="A154" s="114"/>
      <c r="B154" s="23"/>
      <c r="C154" s="779" t="s">
        <v>1866</v>
      </c>
      <c r="D154" s="780" t="s">
        <v>1810</v>
      </c>
      <c r="E154" s="781" t="e">
        <v>#VALUE!</v>
      </c>
      <c r="F154" s="326" t="s">
        <v>1861</v>
      </c>
      <c r="G154" s="111" t="s">
        <v>1022</v>
      </c>
      <c r="H154" s="110" t="s">
        <v>1865</v>
      </c>
      <c r="I154" s="109"/>
      <c r="J154" s="108"/>
      <c r="K154" s="108"/>
      <c r="L154" s="107" t="s">
        <v>3858</v>
      </c>
      <c r="M154" s="106" t="str">
        <f t="shared" si="46"/>
        <v/>
      </c>
      <c r="N154" s="106" t="str">
        <f t="shared" si="47"/>
        <v>◄</v>
      </c>
      <c r="O154" s="25"/>
      <c r="P154" s="24"/>
      <c r="Q154" s="106" t="str">
        <f t="shared" si="48"/>
        <v/>
      </c>
      <c r="R154" s="106" t="str">
        <f t="shared" si="49"/>
        <v>◄</v>
      </c>
      <c r="S154" s="25"/>
      <c r="T154" s="24"/>
      <c r="U154" s="23"/>
      <c r="V154" s="22"/>
      <c r="W154" s="105">
        <f t="shared" si="50"/>
        <v>0</v>
      </c>
      <c r="X154" s="104">
        <f t="shared" si="51"/>
        <v>0</v>
      </c>
      <c r="Y154" s="19"/>
      <c r="Z154" s="103">
        <f t="shared" si="52"/>
        <v>0</v>
      </c>
      <c r="AA154" s="102">
        <f t="shared" si="53"/>
        <v>0</v>
      </c>
      <c r="AB154" s="5" t="s">
        <v>0</v>
      </c>
      <c r="AC154" s="92"/>
    </row>
    <row r="155" spans="1:29" ht="13.8" customHeight="1" x14ac:dyDescent="0.25">
      <c r="A155" s="114"/>
      <c r="B155" s="23"/>
      <c r="C155" s="779" t="s">
        <v>1866</v>
      </c>
      <c r="D155" s="780" t="s">
        <v>1810</v>
      </c>
      <c r="E155" s="781" t="e">
        <v>#VALUE!</v>
      </c>
      <c r="F155" s="326" t="s">
        <v>1861</v>
      </c>
      <c r="G155" s="111" t="s">
        <v>1022</v>
      </c>
      <c r="H155" s="110" t="s">
        <v>1865</v>
      </c>
      <c r="I155" s="109"/>
      <c r="J155" s="108"/>
      <c r="K155" s="108"/>
      <c r="L155" s="107" t="s">
        <v>3861</v>
      </c>
      <c r="M155" s="106" t="str">
        <f t="shared" si="46"/>
        <v/>
      </c>
      <c r="N155" s="106" t="str">
        <f t="shared" si="47"/>
        <v>◄</v>
      </c>
      <c r="O155" s="25"/>
      <c r="P155" s="24"/>
      <c r="Q155" s="106" t="str">
        <f t="shared" si="48"/>
        <v/>
      </c>
      <c r="R155" s="106" t="str">
        <f t="shared" si="49"/>
        <v>◄</v>
      </c>
      <c r="S155" s="25"/>
      <c r="T155" s="24"/>
      <c r="U155" s="23"/>
      <c r="V155" s="22"/>
      <c r="W155" s="105">
        <f t="shared" si="50"/>
        <v>0</v>
      </c>
      <c r="X155" s="104">
        <f t="shared" si="51"/>
        <v>0</v>
      </c>
      <c r="Y155" s="19"/>
      <c r="Z155" s="103">
        <f t="shared" si="52"/>
        <v>0</v>
      </c>
      <c r="AA155" s="102">
        <f t="shared" si="53"/>
        <v>0</v>
      </c>
      <c r="AB155" s="5" t="s">
        <v>0</v>
      </c>
      <c r="AC155" s="92"/>
    </row>
    <row r="156" spans="1:29" ht="13.8" customHeight="1" x14ac:dyDescent="0.25">
      <c r="A156" s="114"/>
      <c r="B156" s="23"/>
      <c r="C156" s="779" t="s">
        <v>1866</v>
      </c>
      <c r="D156" s="780" t="s">
        <v>1810</v>
      </c>
      <c r="E156" s="781" t="e">
        <v>#VALUE!</v>
      </c>
      <c r="F156" s="326" t="s">
        <v>1861</v>
      </c>
      <c r="G156" s="111" t="s">
        <v>1022</v>
      </c>
      <c r="H156" s="110" t="s">
        <v>1865</v>
      </c>
      <c r="I156" s="109"/>
      <c r="J156" s="108"/>
      <c r="K156" s="108"/>
      <c r="L156" s="107" t="s">
        <v>3853</v>
      </c>
      <c r="M156" s="106" t="str">
        <f t="shared" si="46"/>
        <v/>
      </c>
      <c r="N156" s="106" t="str">
        <f t="shared" si="47"/>
        <v>◄</v>
      </c>
      <c r="O156" s="25"/>
      <c r="P156" s="24"/>
      <c r="Q156" s="106" t="str">
        <f t="shared" si="48"/>
        <v/>
      </c>
      <c r="R156" s="106" t="str">
        <f t="shared" si="49"/>
        <v>◄</v>
      </c>
      <c r="S156" s="25"/>
      <c r="T156" s="24"/>
      <c r="U156" s="23"/>
      <c r="V156" s="22"/>
      <c r="W156" s="105">
        <f t="shared" si="50"/>
        <v>0</v>
      </c>
      <c r="X156" s="104">
        <f t="shared" si="51"/>
        <v>0</v>
      </c>
      <c r="Y156" s="19"/>
      <c r="Z156" s="103">
        <f t="shared" si="52"/>
        <v>0</v>
      </c>
      <c r="AA156" s="102">
        <f t="shared" si="53"/>
        <v>0</v>
      </c>
      <c r="AB156" s="5" t="s">
        <v>0</v>
      </c>
      <c r="AC156" s="92"/>
    </row>
    <row r="157" spans="1:29" ht="13.8" customHeight="1" x14ac:dyDescent="0.25">
      <c r="A157" s="114"/>
      <c r="B157" s="23"/>
      <c r="C157" s="779" t="s">
        <v>1866</v>
      </c>
      <c r="D157" s="780" t="s">
        <v>1810</v>
      </c>
      <c r="E157" s="781" t="e">
        <v>#VALUE!</v>
      </c>
      <c r="F157" s="326" t="s">
        <v>1861</v>
      </c>
      <c r="G157" s="111" t="s">
        <v>1022</v>
      </c>
      <c r="H157" s="110" t="s">
        <v>1865</v>
      </c>
      <c r="I157" s="109"/>
      <c r="J157" s="108"/>
      <c r="K157" s="108"/>
      <c r="L157" s="107" t="s">
        <v>3862</v>
      </c>
      <c r="M157" s="106" t="str">
        <f t="shared" si="46"/>
        <v/>
      </c>
      <c r="N157" s="106" t="str">
        <f t="shared" si="47"/>
        <v>◄</v>
      </c>
      <c r="O157" s="25"/>
      <c r="P157" s="24"/>
      <c r="Q157" s="106" t="str">
        <f t="shared" si="48"/>
        <v/>
      </c>
      <c r="R157" s="106" t="str">
        <f t="shared" si="49"/>
        <v>◄</v>
      </c>
      <c r="S157" s="25"/>
      <c r="T157" s="24"/>
      <c r="U157" s="23"/>
      <c r="V157" s="22"/>
      <c r="W157" s="105">
        <f t="shared" si="50"/>
        <v>0</v>
      </c>
      <c r="X157" s="104">
        <f t="shared" si="51"/>
        <v>0</v>
      </c>
      <c r="Y157" s="19"/>
      <c r="Z157" s="103">
        <f t="shared" si="52"/>
        <v>0</v>
      </c>
      <c r="AA157" s="102">
        <f t="shared" si="53"/>
        <v>0</v>
      </c>
      <c r="AB157" s="5" t="s">
        <v>0</v>
      </c>
      <c r="AC157" s="92"/>
    </row>
    <row r="158" spans="1:29" ht="13.8" customHeight="1" x14ac:dyDescent="0.25">
      <c r="A158" s="114"/>
      <c r="B158" s="23"/>
      <c r="C158" s="779" t="s">
        <v>1866</v>
      </c>
      <c r="D158" s="780" t="s">
        <v>1810</v>
      </c>
      <c r="E158" s="781" t="e">
        <v>#VALUE!</v>
      </c>
      <c r="F158" s="326" t="s">
        <v>1861</v>
      </c>
      <c r="G158" s="111" t="s">
        <v>1022</v>
      </c>
      <c r="H158" s="110" t="s">
        <v>1865</v>
      </c>
      <c r="I158" s="109"/>
      <c r="J158" s="108"/>
      <c r="K158" s="108"/>
      <c r="L158" s="107" t="s">
        <v>3895</v>
      </c>
      <c r="M158" s="106" t="str">
        <f t="shared" si="46"/>
        <v/>
      </c>
      <c r="N158" s="106" t="str">
        <f t="shared" si="47"/>
        <v>◄</v>
      </c>
      <c r="O158" s="25"/>
      <c r="P158" s="24"/>
      <c r="Q158" s="106" t="str">
        <f t="shared" si="48"/>
        <v/>
      </c>
      <c r="R158" s="106" t="str">
        <f t="shared" si="49"/>
        <v>◄</v>
      </c>
      <c r="S158" s="25"/>
      <c r="T158" s="24"/>
      <c r="U158" s="23"/>
      <c r="V158" s="22"/>
      <c r="W158" s="105">
        <f t="shared" si="50"/>
        <v>0</v>
      </c>
      <c r="X158" s="104">
        <f t="shared" si="51"/>
        <v>0</v>
      </c>
      <c r="Y158" s="19"/>
      <c r="Z158" s="103">
        <f t="shared" si="52"/>
        <v>0</v>
      </c>
      <c r="AA158" s="102">
        <f t="shared" si="53"/>
        <v>0</v>
      </c>
      <c r="AB158" s="5" t="s">
        <v>0</v>
      </c>
      <c r="AC158" s="92"/>
    </row>
    <row r="159" spans="1:29" ht="13.8" customHeight="1" x14ac:dyDescent="0.25">
      <c r="A159" s="114"/>
      <c r="B159" s="23"/>
      <c r="C159" s="779" t="s">
        <v>1866</v>
      </c>
      <c r="D159" s="780" t="s">
        <v>1810</v>
      </c>
      <c r="E159" s="781" t="e">
        <v>#VALUE!</v>
      </c>
      <c r="F159" s="326" t="s">
        <v>1861</v>
      </c>
      <c r="G159" s="111" t="s">
        <v>1022</v>
      </c>
      <c r="H159" s="110" t="s">
        <v>1865</v>
      </c>
      <c r="I159" s="109"/>
      <c r="J159" s="108"/>
      <c r="K159" s="108"/>
      <c r="L159" s="107" t="s">
        <v>1804</v>
      </c>
      <c r="M159" s="106" t="str">
        <f t="shared" si="46"/>
        <v/>
      </c>
      <c r="N159" s="106" t="str">
        <f t="shared" si="47"/>
        <v>◄</v>
      </c>
      <c r="O159" s="25"/>
      <c r="P159" s="24"/>
      <c r="Q159" s="106" t="str">
        <f t="shared" si="48"/>
        <v/>
      </c>
      <c r="R159" s="106" t="str">
        <f t="shared" si="49"/>
        <v>◄</v>
      </c>
      <c r="S159" s="25"/>
      <c r="T159" s="24"/>
      <c r="U159" s="23"/>
      <c r="V159" s="22"/>
      <c r="W159" s="105">
        <f t="shared" si="50"/>
        <v>0</v>
      </c>
      <c r="X159" s="104">
        <f t="shared" si="51"/>
        <v>0</v>
      </c>
      <c r="Y159" s="19"/>
      <c r="Z159" s="103">
        <f t="shared" si="52"/>
        <v>0</v>
      </c>
      <c r="AA159" s="102">
        <f t="shared" si="53"/>
        <v>0</v>
      </c>
      <c r="AB159" s="5" t="s">
        <v>0</v>
      </c>
      <c r="AC159" s="92"/>
    </row>
    <row r="160" spans="1:29" ht="13.8" customHeight="1" thickBot="1" x14ac:dyDescent="0.3">
      <c r="A160" s="114"/>
      <c r="B160" s="23"/>
      <c r="C160" s="779" t="s">
        <v>1866</v>
      </c>
      <c r="D160" s="780" t="s">
        <v>1810</v>
      </c>
      <c r="E160" s="781" t="e">
        <v>#VALUE!</v>
      </c>
      <c r="F160" s="326" t="s">
        <v>1861</v>
      </c>
      <c r="G160" s="111" t="s">
        <v>1022</v>
      </c>
      <c r="H160" s="110" t="s">
        <v>1865</v>
      </c>
      <c r="I160" s="109"/>
      <c r="J160" s="108"/>
      <c r="K160" s="108"/>
      <c r="L160" s="107" t="s">
        <v>1804</v>
      </c>
      <c r="M160" s="106" t="str">
        <f t="shared" si="46"/>
        <v/>
      </c>
      <c r="N160" s="106" t="str">
        <f t="shared" si="47"/>
        <v>◄</v>
      </c>
      <c r="O160" s="25"/>
      <c r="P160" s="24"/>
      <c r="Q160" s="106" t="str">
        <f t="shared" si="48"/>
        <v/>
      </c>
      <c r="R160" s="106" t="str">
        <f t="shared" si="49"/>
        <v>◄</v>
      </c>
      <c r="S160" s="25"/>
      <c r="T160" s="24"/>
      <c r="U160" s="23"/>
      <c r="V160" s="22"/>
      <c r="W160" s="105">
        <f t="shared" si="50"/>
        <v>0</v>
      </c>
      <c r="X160" s="104">
        <f t="shared" si="51"/>
        <v>0</v>
      </c>
      <c r="Y160" s="19"/>
      <c r="Z160" s="103">
        <f t="shared" si="52"/>
        <v>0</v>
      </c>
      <c r="AA160" s="102">
        <f t="shared" si="53"/>
        <v>0</v>
      </c>
      <c r="AB160" s="5" t="s">
        <v>0</v>
      </c>
      <c r="AC160" s="92"/>
    </row>
    <row r="161" spans="1:29" ht="30" customHeight="1" thickTop="1" thickBot="1" x14ac:dyDescent="0.3">
      <c r="A161" s="116"/>
      <c r="B161" s="14">
        <f>ROWS(B162:B165)-1</f>
        <v>3</v>
      </c>
      <c r="C161" s="880" t="s">
        <v>1863</v>
      </c>
      <c r="D161" s="989"/>
      <c r="E161" s="989"/>
      <c r="F161" s="989"/>
      <c r="G161" s="989"/>
      <c r="H161" s="989"/>
      <c r="I161" s="99" t="s">
        <v>1875</v>
      </c>
      <c r="J161" s="99"/>
      <c r="K161" s="99"/>
      <c r="L161" s="98"/>
      <c r="M161" s="97"/>
      <c r="N161" s="96" t="str">
        <f>IF(COUNTIF(M162:M165,"?")&gt;0,"?",IF(AND(O161="◄",P161="►"),"◄►",IF(O161="◄","◄",IF(P161="►","►",""))))</f>
        <v>◄</v>
      </c>
      <c r="O161" s="43" t="str">
        <f>IF(SUM(O162:O165)+1=ROWS(O162:O165)-COUNTIF(O162:O165,"-"),"","◄")</f>
        <v>◄</v>
      </c>
      <c r="P161" s="42" t="str">
        <f>IF(SUM(P162:P165)&gt;0,"►","")</f>
        <v/>
      </c>
      <c r="Q161" s="45"/>
      <c r="R161" s="96" t="str">
        <f>IF(COUNTIF(Q162:Q165,"?")&gt;0,"?",IF(AND(S161="◄",T161="►"),"◄►",IF(S161="◄","◄",IF(T161="►","►",""))))</f>
        <v>◄</v>
      </c>
      <c r="S161" s="43" t="str">
        <f>IF(SUM(S162:S165)+1=ROWS(S162:S165)-COUNTIF(S162:S165,"-"),"","◄")</f>
        <v>◄</v>
      </c>
      <c r="T161" s="42" t="str">
        <f>IF(SUM(T162:T165)&gt;0,"►","")</f>
        <v/>
      </c>
      <c r="U161" s="14">
        <f>ROWS(U162:U165)-1</f>
        <v>3</v>
      </c>
      <c r="V161" s="41">
        <f>SUM(V162:V165)-V165</f>
        <v>0</v>
      </c>
      <c r="W161" s="94" t="s">
        <v>51</v>
      </c>
      <c r="X161" s="93"/>
      <c r="Y161" s="41">
        <f>SUM(Y162:Y165)-Y165</f>
        <v>0</v>
      </c>
      <c r="Z161" s="94" t="s">
        <v>51</v>
      </c>
      <c r="AA161" s="93"/>
      <c r="AB161" s="5" t="s">
        <v>0</v>
      </c>
      <c r="AC161" s="92"/>
    </row>
    <row r="162" spans="1:29" ht="13.8" customHeight="1" x14ac:dyDescent="0.25">
      <c r="A162" s="114"/>
      <c r="B162" s="23"/>
      <c r="C162" s="113"/>
      <c r="D162" s="155" t="s">
        <v>1810</v>
      </c>
      <c r="E162" s="154" t="s">
        <v>1862</v>
      </c>
      <c r="F162" s="326" t="s">
        <v>1861</v>
      </c>
      <c r="G162" s="111">
        <v>1</v>
      </c>
      <c r="H162" s="110" t="s">
        <v>1860</v>
      </c>
      <c r="I162" s="109"/>
      <c r="J162" s="108"/>
      <c r="K162" s="108"/>
      <c r="L162" s="108" t="s">
        <v>3877</v>
      </c>
      <c r="M162" s="106" t="str">
        <f>IF(N162="?","?","")</f>
        <v/>
      </c>
      <c r="N162" s="106" t="str">
        <f>IF(AND(O162="",P162&gt;0),"?",IF(O162="","◄",IF(P162&gt;=1,"►","")))</f>
        <v>◄</v>
      </c>
      <c r="O162" s="25"/>
      <c r="P162" s="24"/>
      <c r="Q162" s="106" t="str">
        <f>IF(R162="?","?","")</f>
        <v/>
      </c>
      <c r="R162" s="106" t="str">
        <f>IF(AND(S162="",T162&gt;0),"?",IF(S162="","◄",IF(T162&gt;=1,"►","")))</f>
        <v>◄</v>
      </c>
      <c r="S162" s="25"/>
      <c r="T162" s="24"/>
      <c r="U162" s="23"/>
      <c r="V162" s="22"/>
      <c r="W162" s="105">
        <f t="shared" ref="W162:X164" si="54">(O162*V162)</f>
        <v>0</v>
      </c>
      <c r="X162" s="104">
        <f t="shared" si="54"/>
        <v>0</v>
      </c>
      <c r="Y162" s="19"/>
      <c r="Z162" s="103">
        <f t="shared" ref="Z162:AA164" si="55">(S162*Y162)</f>
        <v>0</v>
      </c>
      <c r="AA162" s="102">
        <f t="shared" si="55"/>
        <v>0</v>
      </c>
      <c r="AB162" s="5" t="s">
        <v>0</v>
      </c>
      <c r="AC162" s="92"/>
    </row>
    <row r="163" spans="1:29" ht="13.8" customHeight="1" x14ac:dyDescent="0.25">
      <c r="A163" s="114"/>
      <c r="B163" s="23"/>
      <c r="C163" s="113"/>
      <c r="D163" s="155" t="s">
        <v>1810</v>
      </c>
      <c r="E163" s="154" t="s">
        <v>1862</v>
      </c>
      <c r="F163" s="326" t="s">
        <v>1861</v>
      </c>
      <c r="G163" s="111">
        <v>1</v>
      </c>
      <c r="H163" s="110" t="s">
        <v>1860</v>
      </c>
      <c r="I163" s="109"/>
      <c r="J163" s="108"/>
      <c r="K163" s="108"/>
      <c r="L163" s="107" t="s">
        <v>1804</v>
      </c>
      <c r="M163" s="106" t="str">
        <f>IF(N163="?","?","")</f>
        <v/>
      </c>
      <c r="N163" s="106" t="str">
        <f>IF(AND(O163="",P163&gt;0),"?",IF(O163="","◄",IF(P163&gt;=1,"►","")))</f>
        <v>◄</v>
      </c>
      <c r="O163" s="25"/>
      <c r="P163" s="24"/>
      <c r="Q163" s="106" t="str">
        <f>IF(R163="?","?","")</f>
        <v/>
      </c>
      <c r="R163" s="106" t="str">
        <f>IF(AND(S163="",T163&gt;0),"?",IF(S163="","◄",IF(T163&gt;=1,"►","")))</f>
        <v>◄</v>
      </c>
      <c r="S163" s="25"/>
      <c r="T163" s="24"/>
      <c r="U163" s="23"/>
      <c r="V163" s="22"/>
      <c r="W163" s="105">
        <f t="shared" si="54"/>
        <v>0</v>
      </c>
      <c r="X163" s="104">
        <f t="shared" si="54"/>
        <v>0</v>
      </c>
      <c r="Y163" s="19"/>
      <c r="Z163" s="103">
        <f t="shared" si="55"/>
        <v>0</v>
      </c>
      <c r="AA163" s="102">
        <f t="shared" si="55"/>
        <v>0</v>
      </c>
      <c r="AB163" s="5" t="s">
        <v>0</v>
      </c>
      <c r="AC163" s="92"/>
    </row>
    <row r="164" spans="1:29" ht="13.8" customHeight="1" thickBot="1" x14ac:dyDescent="0.3">
      <c r="A164" s="114"/>
      <c r="B164" s="23"/>
      <c r="C164" s="113"/>
      <c r="D164" s="155" t="s">
        <v>1810</v>
      </c>
      <c r="E164" s="154" t="s">
        <v>1862</v>
      </c>
      <c r="F164" s="326" t="s">
        <v>1861</v>
      </c>
      <c r="G164" s="111">
        <v>1</v>
      </c>
      <c r="H164" s="110" t="s">
        <v>1860</v>
      </c>
      <c r="I164" s="109"/>
      <c r="J164" s="108"/>
      <c r="K164" s="108"/>
      <c r="L164" s="107" t="s">
        <v>1804</v>
      </c>
      <c r="M164" s="106" t="str">
        <f>IF(N164="?","?","")</f>
        <v/>
      </c>
      <c r="N164" s="106" t="str">
        <f>IF(AND(O164="",P164&gt;0),"?",IF(O164="","◄",IF(P164&gt;=1,"►","")))</f>
        <v>◄</v>
      </c>
      <c r="O164" s="25"/>
      <c r="P164" s="24"/>
      <c r="Q164" s="106" t="str">
        <f>IF(R164="?","?","")</f>
        <v/>
      </c>
      <c r="R164" s="106" t="str">
        <f>IF(AND(S164="",T164&gt;0),"?",IF(S164="","◄",IF(T164&gt;=1,"►","")))</f>
        <v>◄</v>
      </c>
      <c r="S164" s="25"/>
      <c r="T164" s="24"/>
      <c r="U164" s="23"/>
      <c r="V164" s="22"/>
      <c r="W164" s="105">
        <f t="shared" si="54"/>
        <v>0</v>
      </c>
      <c r="X164" s="104">
        <f t="shared" si="54"/>
        <v>0</v>
      </c>
      <c r="Y164" s="19"/>
      <c r="Z164" s="103">
        <f t="shared" si="55"/>
        <v>0</v>
      </c>
      <c r="AA164" s="102">
        <f t="shared" si="55"/>
        <v>0</v>
      </c>
      <c r="AB164" s="5" t="s">
        <v>0</v>
      </c>
      <c r="AC164" s="92"/>
    </row>
    <row r="165" spans="1:29" ht="13.8" customHeight="1" thickTop="1" thickBot="1" x14ac:dyDescent="0.3">
      <c r="A165" s="116"/>
      <c r="B165" s="14">
        <f>ROWS(B166:B174)-1</f>
        <v>8</v>
      </c>
      <c r="C165" s="880" t="s">
        <v>1859</v>
      </c>
      <c r="D165" s="989"/>
      <c r="E165" s="989"/>
      <c r="F165" s="989"/>
      <c r="G165" s="989"/>
      <c r="H165" s="989"/>
      <c r="I165" s="99">
        <v>6089</v>
      </c>
      <c r="J165" s="99"/>
      <c r="K165" s="99"/>
      <c r="L165" s="98"/>
      <c r="M165" s="97"/>
      <c r="N165" s="96" t="str">
        <f>IF(COUNTIF(M166:M185,"?")&gt;0,"?",IF(AND(O165="◄",P165="►"),"◄►",IF(O165="◄","◄",IF(P165="►","►",""))))</f>
        <v>◄</v>
      </c>
      <c r="O165" s="43" t="str">
        <f>IF(SUM(O166:O174)+1=ROWS(O166:O174)-COUNTIF(O166:O174,"-"),"","◄")</f>
        <v>◄</v>
      </c>
      <c r="P165" s="42" t="str">
        <f>IF(SUM(P166:P174)&gt;0,"►","")</f>
        <v/>
      </c>
      <c r="Q165" s="45"/>
      <c r="R165" s="96" t="str">
        <f>IF(COUNTIF(Q166:Q185,"?")&gt;0,"?",IF(AND(S165="◄",T165="►"),"◄►",IF(S165="◄","◄",IF(T165="►","►",""))))</f>
        <v>◄</v>
      </c>
      <c r="S165" s="43" t="str">
        <f>IF(SUM(S166:S174)+1=ROWS(S166:S174)-COUNTIF(S166:S174,"-"),"","◄")</f>
        <v>◄</v>
      </c>
      <c r="T165" s="42" t="str">
        <f>IF(SUM(T166:T174)&gt;0,"►","")</f>
        <v/>
      </c>
      <c r="U165" s="14">
        <f>ROWS(U166:U174)-1</f>
        <v>8</v>
      </c>
      <c r="V165" s="41">
        <f>SUM(V166:V174)-V174</f>
        <v>0</v>
      </c>
      <c r="W165" s="94" t="s">
        <v>51</v>
      </c>
      <c r="X165" s="93"/>
      <c r="Y165" s="41">
        <f>SUM(Y166:Y174)-Y174</f>
        <v>0</v>
      </c>
      <c r="Z165" s="94" t="s">
        <v>51</v>
      </c>
      <c r="AA165" s="93"/>
      <c r="AB165" s="5" t="s">
        <v>0</v>
      </c>
      <c r="AC165" s="92"/>
    </row>
    <row r="166" spans="1:29" ht="13.8" customHeight="1" x14ac:dyDescent="0.25">
      <c r="A166" s="114"/>
      <c r="B166" s="23"/>
      <c r="C166" s="113"/>
      <c r="D166" s="155" t="s">
        <v>1810</v>
      </c>
      <c r="E166" s="154">
        <v>12</v>
      </c>
      <c r="F166" s="326" t="s">
        <v>1858</v>
      </c>
      <c r="G166" s="111" t="s">
        <v>1320</v>
      </c>
      <c r="H166" s="110" t="s">
        <v>404</v>
      </c>
      <c r="I166" s="109"/>
      <c r="J166" s="108"/>
      <c r="K166" s="108"/>
      <c r="L166" s="119"/>
      <c r="M166" s="106" t="str">
        <f t="shared" ref="M166:M173" si="56">IF(N166="?","?","")</f>
        <v/>
      </c>
      <c r="N166" s="106" t="str">
        <f t="shared" ref="N166:N173" si="57">IF(AND(O166="",P166&gt;0),"?",IF(O166="","◄",IF(P166&gt;=1,"►","")))</f>
        <v>◄</v>
      </c>
      <c r="O166" s="25"/>
      <c r="P166" s="24"/>
      <c r="Q166" s="106" t="str">
        <f t="shared" ref="Q166:Q173" si="58">IF(R166="?","?","")</f>
        <v/>
      </c>
      <c r="R166" s="106" t="str">
        <f t="shared" ref="R166:R173" si="59">IF(AND(S166="",T166&gt;0),"?",IF(S166="","◄",IF(T166&gt;=1,"►","")))</f>
        <v>◄</v>
      </c>
      <c r="S166" s="25"/>
      <c r="T166" s="24"/>
      <c r="U166" s="23"/>
      <c r="V166" s="22"/>
      <c r="W166" s="105">
        <f t="shared" ref="W166:X173" si="60">(O166*V166)</f>
        <v>0</v>
      </c>
      <c r="X166" s="104">
        <f t="shared" si="60"/>
        <v>0</v>
      </c>
      <c r="Y166" s="19"/>
      <c r="Z166" s="103">
        <f t="shared" ref="Z166:AA173" si="61">(S166*Y166)</f>
        <v>0</v>
      </c>
      <c r="AA166" s="102">
        <f t="shared" si="61"/>
        <v>0</v>
      </c>
      <c r="AB166" s="5" t="s">
        <v>0</v>
      </c>
      <c r="AC166" s="92"/>
    </row>
    <row r="167" spans="1:29" ht="13.8" customHeight="1" x14ac:dyDescent="0.25">
      <c r="A167" s="114"/>
      <c r="B167" s="23"/>
      <c r="C167" s="113"/>
      <c r="D167" s="155" t="s">
        <v>1810</v>
      </c>
      <c r="E167" s="154">
        <v>13</v>
      </c>
      <c r="F167" s="326" t="s">
        <v>1858</v>
      </c>
      <c r="G167" s="111" t="s">
        <v>1155</v>
      </c>
      <c r="H167" s="110" t="s">
        <v>1814</v>
      </c>
      <c r="I167" s="109"/>
      <c r="J167" s="108"/>
      <c r="K167" s="108"/>
      <c r="L167" s="119"/>
      <c r="M167" s="106" t="str">
        <f t="shared" si="56"/>
        <v/>
      </c>
      <c r="N167" s="106" t="str">
        <f t="shared" si="57"/>
        <v>◄</v>
      </c>
      <c r="O167" s="25"/>
      <c r="P167" s="24"/>
      <c r="Q167" s="106" t="str">
        <f t="shared" si="58"/>
        <v/>
      </c>
      <c r="R167" s="106" t="str">
        <f t="shared" si="59"/>
        <v>◄</v>
      </c>
      <c r="S167" s="25"/>
      <c r="T167" s="24"/>
      <c r="U167" s="23"/>
      <c r="V167" s="22"/>
      <c r="W167" s="105">
        <f t="shared" si="60"/>
        <v>0</v>
      </c>
      <c r="X167" s="104">
        <f t="shared" si="60"/>
        <v>0</v>
      </c>
      <c r="Y167" s="19"/>
      <c r="Z167" s="103">
        <f t="shared" si="61"/>
        <v>0</v>
      </c>
      <c r="AA167" s="102">
        <f t="shared" si="61"/>
        <v>0</v>
      </c>
      <c r="AB167" s="5" t="s">
        <v>0</v>
      </c>
      <c r="AC167" s="92"/>
    </row>
    <row r="168" spans="1:29" ht="13.8" customHeight="1" x14ac:dyDescent="0.25">
      <c r="A168" s="114"/>
      <c r="B168" s="23"/>
      <c r="C168" s="113"/>
      <c r="D168" s="155" t="s">
        <v>1810</v>
      </c>
      <c r="E168" s="154">
        <v>14</v>
      </c>
      <c r="F168" s="326" t="s">
        <v>1858</v>
      </c>
      <c r="G168" s="111" t="s">
        <v>1171</v>
      </c>
      <c r="H168" s="110" t="s">
        <v>397</v>
      </c>
      <c r="I168" s="109"/>
      <c r="J168" s="108"/>
      <c r="K168" s="108"/>
      <c r="L168" s="119"/>
      <c r="M168" s="106" t="str">
        <f t="shared" si="56"/>
        <v/>
      </c>
      <c r="N168" s="106" t="str">
        <f t="shared" si="57"/>
        <v>◄</v>
      </c>
      <c r="O168" s="25"/>
      <c r="P168" s="24"/>
      <c r="Q168" s="106" t="str">
        <f t="shared" si="58"/>
        <v/>
      </c>
      <c r="R168" s="106" t="str">
        <f t="shared" si="59"/>
        <v>◄</v>
      </c>
      <c r="S168" s="25"/>
      <c r="T168" s="24"/>
      <c r="U168" s="23"/>
      <c r="V168" s="22"/>
      <c r="W168" s="105">
        <f t="shared" si="60"/>
        <v>0</v>
      </c>
      <c r="X168" s="104">
        <f t="shared" si="60"/>
        <v>0</v>
      </c>
      <c r="Y168" s="19"/>
      <c r="Z168" s="103">
        <f t="shared" si="61"/>
        <v>0</v>
      </c>
      <c r="AA168" s="102">
        <f t="shared" si="61"/>
        <v>0</v>
      </c>
      <c r="AB168" s="5" t="s">
        <v>0</v>
      </c>
      <c r="AC168" s="92"/>
    </row>
    <row r="169" spans="1:29" ht="13.8" customHeight="1" x14ac:dyDescent="0.25">
      <c r="A169" s="114"/>
      <c r="B169" s="23"/>
      <c r="C169" s="113"/>
      <c r="D169" s="155" t="s">
        <v>1810</v>
      </c>
      <c r="E169" s="154">
        <v>15</v>
      </c>
      <c r="F169" s="326" t="s">
        <v>1858</v>
      </c>
      <c r="G169" s="111" t="s">
        <v>1169</v>
      </c>
      <c r="H169" s="110" t="s">
        <v>1857</v>
      </c>
      <c r="I169" s="109"/>
      <c r="J169" s="108"/>
      <c r="K169" s="108"/>
      <c r="L169" s="119"/>
      <c r="M169" s="106" t="str">
        <f t="shared" si="56"/>
        <v/>
      </c>
      <c r="N169" s="106" t="str">
        <f t="shared" si="57"/>
        <v>◄</v>
      </c>
      <c r="O169" s="25"/>
      <c r="P169" s="24"/>
      <c r="Q169" s="106" t="str">
        <f t="shared" si="58"/>
        <v/>
      </c>
      <c r="R169" s="106" t="str">
        <f t="shared" si="59"/>
        <v>◄</v>
      </c>
      <c r="S169" s="25"/>
      <c r="T169" s="24"/>
      <c r="U169" s="23"/>
      <c r="V169" s="22"/>
      <c r="W169" s="105">
        <f t="shared" si="60"/>
        <v>0</v>
      </c>
      <c r="X169" s="104">
        <f t="shared" si="60"/>
        <v>0</v>
      </c>
      <c r="Y169" s="19"/>
      <c r="Z169" s="103">
        <f t="shared" si="61"/>
        <v>0</v>
      </c>
      <c r="AA169" s="102">
        <f t="shared" si="61"/>
        <v>0</v>
      </c>
      <c r="AB169" s="5" t="s">
        <v>0</v>
      </c>
      <c r="AC169" s="92"/>
    </row>
    <row r="170" spans="1:29" ht="13.8" customHeight="1" x14ac:dyDescent="0.25">
      <c r="A170" s="114"/>
      <c r="B170" s="23"/>
      <c r="C170" s="113"/>
      <c r="D170" s="155" t="s">
        <v>1810</v>
      </c>
      <c r="E170" s="154">
        <v>16</v>
      </c>
      <c r="F170" s="326" t="s">
        <v>1858</v>
      </c>
      <c r="G170" s="111" t="s">
        <v>1022</v>
      </c>
      <c r="H170" s="110" t="s">
        <v>391</v>
      </c>
      <c r="I170" s="109"/>
      <c r="J170" s="108"/>
      <c r="K170" s="108"/>
      <c r="L170" s="504" t="s">
        <v>1854</v>
      </c>
      <c r="M170" s="106" t="str">
        <f t="shared" si="56"/>
        <v/>
      </c>
      <c r="N170" s="106" t="str">
        <f t="shared" si="57"/>
        <v>◄</v>
      </c>
      <c r="O170" s="25"/>
      <c r="P170" s="24"/>
      <c r="Q170" s="106" t="str">
        <f t="shared" si="58"/>
        <v/>
      </c>
      <c r="R170" s="106" t="str">
        <f t="shared" si="59"/>
        <v>◄</v>
      </c>
      <c r="S170" s="25"/>
      <c r="T170" s="24"/>
      <c r="U170" s="23"/>
      <c r="V170" s="22"/>
      <c r="W170" s="105">
        <f t="shared" si="60"/>
        <v>0</v>
      </c>
      <c r="X170" s="104">
        <f t="shared" si="60"/>
        <v>0</v>
      </c>
      <c r="Y170" s="19"/>
      <c r="Z170" s="103">
        <f t="shared" si="61"/>
        <v>0</v>
      </c>
      <c r="AA170" s="102">
        <f t="shared" si="61"/>
        <v>0</v>
      </c>
      <c r="AB170" s="5" t="s">
        <v>0</v>
      </c>
      <c r="AC170" s="92"/>
    </row>
    <row r="171" spans="1:29" ht="13.8" customHeight="1" x14ac:dyDescent="0.25">
      <c r="A171" s="114"/>
      <c r="B171" s="23"/>
      <c r="C171" s="113"/>
      <c r="D171" s="155" t="s">
        <v>1810</v>
      </c>
      <c r="E171" s="154" t="s">
        <v>1856</v>
      </c>
      <c r="F171" s="326" t="s">
        <v>1858</v>
      </c>
      <c r="G171" s="111" t="s">
        <v>1320</v>
      </c>
      <c r="H171" s="110" t="s">
        <v>404</v>
      </c>
      <c r="I171" s="464" t="s">
        <v>1758</v>
      </c>
      <c r="J171" s="463"/>
      <c r="K171" s="463"/>
      <c r="L171" s="504" t="s">
        <v>1854</v>
      </c>
      <c r="M171" s="106" t="str">
        <f t="shared" si="56"/>
        <v/>
      </c>
      <c r="N171" s="106" t="str">
        <f t="shared" si="57"/>
        <v>◄</v>
      </c>
      <c r="O171" s="25"/>
      <c r="P171" s="24"/>
      <c r="Q171" s="106" t="str">
        <f t="shared" si="58"/>
        <v/>
      </c>
      <c r="R171" s="106" t="str">
        <f t="shared" si="59"/>
        <v>◄</v>
      </c>
      <c r="S171" s="25"/>
      <c r="T171" s="24"/>
      <c r="U171" s="23"/>
      <c r="V171" s="22"/>
      <c r="W171" s="105">
        <f t="shared" si="60"/>
        <v>0</v>
      </c>
      <c r="X171" s="104">
        <f t="shared" si="60"/>
        <v>0</v>
      </c>
      <c r="Y171" s="19"/>
      <c r="Z171" s="103">
        <f t="shared" si="61"/>
        <v>0</v>
      </c>
      <c r="AA171" s="102">
        <f t="shared" si="61"/>
        <v>0</v>
      </c>
      <c r="AB171" s="5" t="s">
        <v>0</v>
      </c>
      <c r="AC171" s="92"/>
    </row>
    <row r="172" spans="1:29" ht="13.8" customHeight="1" x14ac:dyDescent="0.25">
      <c r="A172" s="114">
        <v>1</v>
      </c>
      <c r="B172" s="23"/>
      <c r="C172" s="113"/>
      <c r="D172" s="155" t="s">
        <v>1810</v>
      </c>
      <c r="E172" s="154" t="s">
        <v>1855</v>
      </c>
      <c r="F172" s="326" t="s">
        <v>1858</v>
      </c>
      <c r="G172" s="111" t="s">
        <v>1155</v>
      </c>
      <c r="H172" s="110" t="s">
        <v>1814</v>
      </c>
      <c r="I172" s="464" t="s">
        <v>1758</v>
      </c>
      <c r="J172" s="463"/>
      <c r="K172" s="463"/>
      <c r="L172" s="504" t="s">
        <v>1854</v>
      </c>
      <c r="M172" s="106" t="str">
        <f t="shared" si="56"/>
        <v/>
      </c>
      <c r="N172" s="106" t="str">
        <f t="shared" si="57"/>
        <v>◄</v>
      </c>
      <c r="O172" s="25"/>
      <c r="P172" s="24"/>
      <c r="Q172" s="106" t="str">
        <f t="shared" si="58"/>
        <v/>
      </c>
      <c r="R172" s="106" t="str">
        <f t="shared" si="59"/>
        <v>◄</v>
      </c>
      <c r="S172" s="25"/>
      <c r="T172" s="24"/>
      <c r="U172" s="23"/>
      <c r="V172" s="22"/>
      <c r="W172" s="105">
        <f t="shared" si="60"/>
        <v>0</v>
      </c>
      <c r="X172" s="104">
        <f t="shared" si="60"/>
        <v>0</v>
      </c>
      <c r="Y172" s="19"/>
      <c r="Z172" s="103">
        <f t="shared" si="61"/>
        <v>0</v>
      </c>
      <c r="AA172" s="102">
        <f t="shared" si="61"/>
        <v>0</v>
      </c>
      <c r="AB172" s="5" t="s">
        <v>0</v>
      </c>
      <c r="AC172" s="92"/>
    </row>
    <row r="173" spans="1:29" ht="13.8" customHeight="1" thickBot="1" x14ac:dyDescent="0.3">
      <c r="A173" s="114"/>
      <c r="B173" s="23"/>
      <c r="C173" s="113"/>
      <c r="D173" s="155" t="s">
        <v>1810</v>
      </c>
      <c r="E173" s="154" t="s">
        <v>1853</v>
      </c>
      <c r="F173" s="326" t="s">
        <v>1858</v>
      </c>
      <c r="G173" s="111" t="s">
        <v>1022</v>
      </c>
      <c r="H173" s="110" t="s">
        <v>391</v>
      </c>
      <c r="I173" s="464" t="s">
        <v>1754</v>
      </c>
      <c r="J173" s="463"/>
      <c r="K173" s="463"/>
      <c r="L173" s="119"/>
      <c r="M173" s="106" t="str">
        <f t="shared" si="56"/>
        <v/>
      </c>
      <c r="N173" s="106" t="str">
        <f t="shared" si="57"/>
        <v>◄</v>
      </c>
      <c r="O173" s="25"/>
      <c r="P173" s="24"/>
      <c r="Q173" s="106" t="str">
        <f t="shared" si="58"/>
        <v/>
      </c>
      <c r="R173" s="106" t="str">
        <f t="shared" si="59"/>
        <v>◄</v>
      </c>
      <c r="S173" s="25"/>
      <c r="T173" s="24"/>
      <c r="U173" s="23"/>
      <c r="V173" s="22"/>
      <c r="W173" s="105">
        <f t="shared" si="60"/>
        <v>0</v>
      </c>
      <c r="X173" s="104">
        <f t="shared" si="60"/>
        <v>0</v>
      </c>
      <c r="Y173" s="19"/>
      <c r="Z173" s="103">
        <f t="shared" si="61"/>
        <v>0</v>
      </c>
      <c r="AA173" s="102">
        <f t="shared" si="61"/>
        <v>0</v>
      </c>
      <c r="AB173" s="5" t="s">
        <v>0</v>
      </c>
      <c r="AC173" s="92"/>
    </row>
    <row r="174" spans="1:29" ht="30" customHeight="1" thickTop="1" thickBot="1" x14ac:dyDescent="0.3">
      <c r="A174" s="116"/>
      <c r="B174" s="14">
        <f>ROWS(B175:B185)-1</f>
        <v>10</v>
      </c>
      <c r="C174" s="880" t="s">
        <v>1852</v>
      </c>
      <c r="D174" s="989"/>
      <c r="E174" s="989"/>
      <c r="F174" s="989"/>
      <c r="G174" s="989"/>
      <c r="H174" s="989"/>
      <c r="I174" s="99">
        <v>5767</v>
      </c>
      <c r="J174" s="99"/>
      <c r="K174" s="99"/>
      <c r="L174" s="98"/>
      <c r="M174" s="97"/>
      <c r="N174" s="96" t="str">
        <f>IF(COUNTIF(M175:M188,"?")&gt;0,"?",IF(AND(O174="◄",P174="►"),"◄►",IF(O174="◄","◄",IF(P174="►","►",""))))</f>
        <v>◄</v>
      </c>
      <c r="O174" s="43" t="str">
        <f>IF(SUM(O175:O185)+1=ROWS(O175:O185)-COUNTIF(O175:O185,"-"),"","◄")</f>
        <v>◄</v>
      </c>
      <c r="P174" s="42" t="str">
        <f>IF(SUM(P175:P185)&gt;0,"►","")</f>
        <v/>
      </c>
      <c r="Q174" s="45"/>
      <c r="R174" s="96" t="str">
        <f>IF(COUNTIF(Q175:Q188,"?")&gt;0,"?",IF(AND(S174="◄",T174="►"),"◄►",IF(S174="◄","◄",IF(T174="►","►",""))))</f>
        <v>◄</v>
      </c>
      <c r="S174" s="43" t="str">
        <f>IF(SUM(S175:S185)+1=ROWS(S175:S185)-COUNTIF(S175:S185,"-"),"","◄")</f>
        <v>◄</v>
      </c>
      <c r="T174" s="42" t="str">
        <f>IF(SUM(T175:T185)&gt;0,"►","")</f>
        <v/>
      </c>
      <c r="U174" s="14">
        <f>ROWS(U175:U185)-1</f>
        <v>10</v>
      </c>
      <c r="V174" s="41">
        <f>SUM(V175:V185)-V185</f>
        <v>0</v>
      </c>
      <c r="W174" s="94" t="s">
        <v>51</v>
      </c>
      <c r="X174" s="93"/>
      <c r="Y174" s="41">
        <f>SUM(Y175:Y185)-Y185</f>
        <v>0</v>
      </c>
      <c r="Z174" s="94" t="s">
        <v>51</v>
      </c>
      <c r="AA174" s="93"/>
      <c r="AB174" s="5" t="s">
        <v>0</v>
      </c>
      <c r="AC174" s="92"/>
    </row>
    <row r="175" spans="1:29" ht="13.8" customHeight="1" x14ac:dyDescent="0.25">
      <c r="A175" s="114"/>
      <c r="B175" s="23"/>
      <c r="C175" s="113"/>
      <c r="D175" s="155" t="s">
        <v>1810</v>
      </c>
      <c r="E175" s="154">
        <v>17</v>
      </c>
      <c r="F175" s="326" t="s">
        <v>1831</v>
      </c>
      <c r="G175" s="111" t="s">
        <v>1320</v>
      </c>
      <c r="H175" s="110" t="s">
        <v>404</v>
      </c>
      <c r="I175" s="109"/>
      <c r="J175" s="108"/>
      <c r="K175" s="108"/>
      <c r="L175" s="108" t="s">
        <v>1851</v>
      </c>
      <c r="M175" s="106" t="str">
        <f t="shared" ref="M175:M184" si="62">IF(N175="?","?","")</f>
        <v/>
      </c>
      <c r="N175" s="106" t="str">
        <f t="shared" ref="N175:N184" si="63">IF(AND(O175="",P175&gt;0),"?",IF(O175="","◄",IF(P175&gt;=1,"►","")))</f>
        <v>◄</v>
      </c>
      <c r="O175" s="25"/>
      <c r="P175" s="24"/>
      <c r="Q175" s="106" t="str">
        <f t="shared" ref="Q175:Q184" si="64">IF(R175="?","?","")</f>
        <v/>
      </c>
      <c r="R175" s="106" t="str">
        <f t="shared" ref="R175:R184" si="65">IF(AND(S175="",T175&gt;0),"?",IF(S175="","◄",IF(T175&gt;=1,"►","")))</f>
        <v>◄</v>
      </c>
      <c r="S175" s="25"/>
      <c r="T175" s="24"/>
      <c r="U175" s="23"/>
      <c r="V175" s="22"/>
      <c r="W175" s="105">
        <f t="shared" ref="W175:W184" si="66">(O175*V175)</f>
        <v>0</v>
      </c>
      <c r="X175" s="104">
        <f t="shared" ref="X175:X184" si="67">(P175*W175)</f>
        <v>0</v>
      </c>
      <c r="Y175" s="19"/>
      <c r="Z175" s="103">
        <f t="shared" ref="Z175:Z184" si="68">(S175*Y175)</f>
        <v>0</v>
      </c>
      <c r="AA175" s="102">
        <f t="shared" ref="AA175:AA184" si="69">(T175*Z175)</f>
        <v>0</v>
      </c>
      <c r="AB175" s="5" t="s">
        <v>0</v>
      </c>
      <c r="AC175" s="92"/>
    </row>
    <row r="176" spans="1:29" ht="13.8" customHeight="1" x14ac:dyDescent="0.25">
      <c r="A176" s="114"/>
      <c r="B176" s="23"/>
      <c r="C176" s="113"/>
      <c r="D176" s="155" t="s">
        <v>1810</v>
      </c>
      <c r="E176" s="154">
        <v>18</v>
      </c>
      <c r="F176" s="326" t="s">
        <v>1831</v>
      </c>
      <c r="G176" s="111" t="s">
        <v>1155</v>
      </c>
      <c r="H176" s="110" t="s">
        <v>1814</v>
      </c>
      <c r="I176" s="109"/>
      <c r="J176" s="108"/>
      <c r="K176" s="108"/>
      <c r="L176" s="107" t="s">
        <v>1850</v>
      </c>
      <c r="M176" s="106" t="str">
        <f t="shared" si="62"/>
        <v/>
      </c>
      <c r="N176" s="106" t="str">
        <f t="shared" si="63"/>
        <v>◄</v>
      </c>
      <c r="O176" s="25"/>
      <c r="P176" s="24"/>
      <c r="Q176" s="106" t="str">
        <f t="shared" si="64"/>
        <v/>
      </c>
      <c r="R176" s="106" t="str">
        <f t="shared" si="65"/>
        <v>◄</v>
      </c>
      <c r="S176" s="25"/>
      <c r="T176" s="24"/>
      <c r="U176" s="23"/>
      <c r="V176" s="22"/>
      <c r="W176" s="105">
        <f t="shared" si="66"/>
        <v>0</v>
      </c>
      <c r="X176" s="104">
        <f t="shared" si="67"/>
        <v>0</v>
      </c>
      <c r="Y176" s="19"/>
      <c r="Z176" s="103">
        <f t="shared" si="68"/>
        <v>0</v>
      </c>
      <c r="AA176" s="102">
        <f t="shared" si="69"/>
        <v>0</v>
      </c>
      <c r="AB176" s="5" t="s">
        <v>0</v>
      </c>
      <c r="AC176" s="92"/>
    </row>
    <row r="177" spans="1:29" ht="13.8" customHeight="1" x14ac:dyDescent="0.25">
      <c r="A177" s="114"/>
      <c r="B177" s="23"/>
      <c r="C177" s="113"/>
      <c r="D177" s="155" t="s">
        <v>1810</v>
      </c>
      <c r="E177" s="154">
        <v>19</v>
      </c>
      <c r="F177" s="326" t="s">
        <v>1831</v>
      </c>
      <c r="G177" s="111" t="s">
        <v>1356</v>
      </c>
      <c r="H177" s="110" t="s">
        <v>1849</v>
      </c>
      <c r="I177" s="109"/>
      <c r="J177" s="108"/>
      <c r="K177" s="108"/>
      <c r="L177" s="107" t="s">
        <v>1848</v>
      </c>
      <c r="M177" s="106" t="str">
        <f t="shared" si="62"/>
        <v/>
      </c>
      <c r="N177" s="106" t="str">
        <f t="shared" si="63"/>
        <v>◄</v>
      </c>
      <c r="O177" s="25"/>
      <c r="P177" s="24"/>
      <c r="Q177" s="106" t="str">
        <f t="shared" si="64"/>
        <v/>
      </c>
      <c r="R177" s="106" t="str">
        <f t="shared" si="65"/>
        <v>◄</v>
      </c>
      <c r="S177" s="25"/>
      <c r="T177" s="24"/>
      <c r="U177" s="23"/>
      <c r="V177" s="22"/>
      <c r="W177" s="105">
        <f t="shared" si="66"/>
        <v>0</v>
      </c>
      <c r="X177" s="104">
        <f t="shared" si="67"/>
        <v>0</v>
      </c>
      <c r="Y177" s="19"/>
      <c r="Z177" s="103">
        <f t="shared" si="68"/>
        <v>0</v>
      </c>
      <c r="AA177" s="102">
        <f t="shared" si="69"/>
        <v>0</v>
      </c>
      <c r="AB177" s="5" t="s">
        <v>0</v>
      </c>
      <c r="AC177" s="92"/>
    </row>
    <row r="178" spans="1:29" ht="13.8" customHeight="1" x14ac:dyDescent="0.25">
      <c r="A178" s="114"/>
      <c r="B178" s="23"/>
      <c r="C178" s="113"/>
      <c r="D178" s="155" t="s">
        <v>1810</v>
      </c>
      <c r="E178" s="154">
        <v>20</v>
      </c>
      <c r="F178" s="326" t="s">
        <v>1831</v>
      </c>
      <c r="G178" s="111" t="s">
        <v>1171</v>
      </c>
      <c r="H178" s="110" t="s">
        <v>1847</v>
      </c>
      <c r="I178" s="109"/>
      <c r="J178" s="108"/>
      <c r="K178" s="108"/>
      <c r="L178" s="107" t="s">
        <v>1846</v>
      </c>
      <c r="M178" s="106" t="str">
        <f t="shared" si="62"/>
        <v/>
      </c>
      <c r="N178" s="106" t="str">
        <f t="shared" si="63"/>
        <v>◄</v>
      </c>
      <c r="O178" s="25"/>
      <c r="P178" s="24"/>
      <c r="Q178" s="106" t="str">
        <f t="shared" si="64"/>
        <v/>
      </c>
      <c r="R178" s="106" t="str">
        <f t="shared" si="65"/>
        <v>◄</v>
      </c>
      <c r="S178" s="25"/>
      <c r="T178" s="24"/>
      <c r="U178" s="23"/>
      <c r="V178" s="22"/>
      <c r="W178" s="105">
        <f t="shared" si="66"/>
        <v>0</v>
      </c>
      <c r="X178" s="104">
        <f t="shared" si="67"/>
        <v>0</v>
      </c>
      <c r="Y178" s="19"/>
      <c r="Z178" s="103">
        <f t="shared" si="68"/>
        <v>0</v>
      </c>
      <c r="AA178" s="102">
        <f t="shared" si="69"/>
        <v>0</v>
      </c>
      <c r="AB178" s="5" t="s">
        <v>0</v>
      </c>
      <c r="AC178" s="92"/>
    </row>
    <row r="179" spans="1:29" ht="13.8" customHeight="1" x14ac:dyDescent="0.25">
      <c r="A179" s="114"/>
      <c r="B179" s="23"/>
      <c r="C179" s="113"/>
      <c r="D179" s="155" t="s">
        <v>1810</v>
      </c>
      <c r="E179" s="154">
        <v>21</v>
      </c>
      <c r="F179" s="326" t="s">
        <v>1831</v>
      </c>
      <c r="G179" s="111" t="s">
        <v>1305</v>
      </c>
      <c r="H179" s="110" t="s">
        <v>1845</v>
      </c>
      <c r="I179" s="109"/>
      <c r="J179" s="108"/>
      <c r="K179" s="108"/>
      <c r="L179" s="107" t="s">
        <v>1844</v>
      </c>
      <c r="M179" s="106" t="str">
        <f t="shared" si="62"/>
        <v/>
      </c>
      <c r="N179" s="106" t="str">
        <f t="shared" si="63"/>
        <v>◄</v>
      </c>
      <c r="O179" s="25"/>
      <c r="P179" s="24"/>
      <c r="Q179" s="106" t="str">
        <f t="shared" si="64"/>
        <v/>
      </c>
      <c r="R179" s="106" t="str">
        <f t="shared" si="65"/>
        <v>◄</v>
      </c>
      <c r="S179" s="25"/>
      <c r="T179" s="24"/>
      <c r="U179" s="23"/>
      <c r="V179" s="22"/>
      <c r="W179" s="105">
        <f t="shared" si="66"/>
        <v>0</v>
      </c>
      <c r="X179" s="104">
        <f t="shared" si="67"/>
        <v>0</v>
      </c>
      <c r="Y179" s="19"/>
      <c r="Z179" s="103">
        <f t="shared" si="68"/>
        <v>0</v>
      </c>
      <c r="AA179" s="102">
        <f t="shared" si="69"/>
        <v>0</v>
      </c>
      <c r="AB179" s="5" t="s">
        <v>0</v>
      </c>
      <c r="AC179" s="92"/>
    </row>
    <row r="180" spans="1:29" ht="13.8" customHeight="1" x14ac:dyDescent="0.25">
      <c r="A180" s="114"/>
      <c r="B180" s="23"/>
      <c r="C180" s="113"/>
      <c r="D180" s="155" t="s">
        <v>1810</v>
      </c>
      <c r="E180" s="154">
        <v>22</v>
      </c>
      <c r="F180" s="326" t="s">
        <v>1831</v>
      </c>
      <c r="G180" s="111" t="s">
        <v>1266</v>
      </c>
      <c r="H180" s="110" t="s">
        <v>1843</v>
      </c>
      <c r="I180" s="109"/>
      <c r="J180" s="108"/>
      <c r="K180" s="108"/>
      <c r="L180" s="107" t="s">
        <v>1842</v>
      </c>
      <c r="M180" s="106" t="str">
        <f t="shared" si="62"/>
        <v/>
      </c>
      <c r="N180" s="106" t="str">
        <f t="shared" si="63"/>
        <v>◄</v>
      </c>
      <c r="O180" s="25"/>
      <c r="P180" s="24"/>
      <c r="Q180" s="106" t="str">
        <f t="shared" si="64"/>
        <v/>
      </c>
      <c r="R180" s="106" t="str">
        <f t="shared" si="65"/>
        <v>◄</v>
      </c>
      <c r="S180" s="25"/>
      <c r="T180" s="24"/>
      <c r="U180" s="23"/>
      <c r="V180" s="22"/>
      <c r="W180" s="105">
        <f t="shared" si="66"/>
        <v>0</v>
      </c>
      <c r="X180" s="104">
        <f t="shared" si="67"/>
        <v>0</v>
      </c>
      <c r="Y180" s="19"/>
      <c r="Z180" s="103">
        <f t="shared" si="68"/>
        <v>0</v>
      </c>
      <c r="AA180" s="102">
        <f t="shared" si="69"/>
        <v>0</v>
      </c>
      <c r="AB180" s="5" t="s">
        <v>0</v>
      </c>
      <c r="AC180" s="92"/>
    </row>
    <row r="181" spans="1:29" ht="13.8" customHeight="1" x14ac:dyDescent="0.25">
      <c r="A181" s="114"/>
      <c r="B181" s="23"/>
      <c r="C181" s="113"/>
      <c r="D181" s="155" t="s">
        <v>1810</v>
      </c>
      <c r="E181" s="154">
        <v>23</v>
      </c>
      <c r="F181" s="326" t="s">
        <v>1831</v>
      </c>
      <c r="G181" s="111" t="s">
        <v>1165</v>
      </c>
      <c r="H181" s="110" t="s">
        <v>1841</v>
      </c>
      <c r="I181" s="109"/>
      <c r="J181" s="108"/>
      <c r="K181" s="108"/>
      <c r="L181" s="107" t="s">
        <v>1840</v>
      </c>
      <c r="M181" s="106" t="str">
        <f t="shared" si="62"/>
        <v/>
      </c>
      <c r="N181" s="106" t="str">
        <f t="shared" si="63"/>
        <v>◄</v>
      </c>
      <c r="O181" s="25"/>
      <c r="P181" s="24"/>
      <c r="Q181" s="106" t="str">
        <f t="shared" si="64"/>
        <v/>
      </c>
      <c r="R181" s="106" t="str">
        <f t="shared" si="65"/>
        <v>◄</v>
      </c>
      <c r="S181" s="25"/>
      <c r="T181" s="24"/>
      <c r="U181" s="23"/>
      <c r="V181" s="22"/>
      <c r="W181" s="105">
        <f t="shared" si="66"/>
        <v>0</v>
      </c>
      <c r="X181" s="104">
        <f t="shared" si="67"/>
        <v>0</v>
      </c>
      <c r="Y181" s="19"/>
      <c r="Z181" s="103">
        <f t="shared" si="68"/>
        <v>0</v>
      </c>
      <c r="AA181" s="102">
        <f t="shared" si="69"/>
        <v>0</v>
      </c>
      <c r="AB181" s="5" t="s">
        <v>0</v>
      </c>
      <c r="AC181" s="92"/>
    </row>
    <row r="182" spans="1:29" ht="13.8" customHeight="1" x14ac:dyDescent="0.25">
      <c r="A182" s="114"/>
      <c r="B182" s="23"/>
      <c r="C182" s="113"/>
      <c r="D182" s="155" t="s">
        <v>1810</v>
      </c>
      <c r="E182" s="154">
        <v>24</v>
      </c>
      <c r="F182" s="326" t="s">
        <v>1831</v>
      </c>
      <c r="G182" s="111" t="s">
        <v>1022</v>
      </c>
      <c r="H182" s="110" t="s">
        <v>1839</v>
      </c>
      <c r="I182" s="109"/>
      <c r="J182" s="108"/>
      <c r="K182" s="108"/>
      <c r="L182" s="107" t="s">
        <v>1838</v>
      </c>
      <c r="M182" s="106" t="str">
        <f t="shared" si="62"/>
        <v/>
      </c>
      <c r="N182" s="106" t="str">
        <f t="shared" si="63"/>
        <v>◄</v>
      </c>
      <c r="O182" s="25"/>
      <c r="P182" s="24"/>
      <c r="Q182" s="106" t="str">
        <f t="shared" si="64"/>
        <v/>
      </c>
      <c r="R182" s="106" t="str">
        <f t="shared" si="65"/>
        <v>◄</v>
      </c>
      <c r="S182" s="25"/>
      <c r="T182" s="24"/>
      <c r="U182" s="23"/>
      <c r="V182" s="22"/>
      <c r="W182" s="105">
        <f t="shared" si="66"/>
        <v>0</v>
      </c>
      <c r="X182" s="104">
        <f t="shared" si="67"/>
        <v>0</v>
      </c>
      <c r="Y182" s="19"/>
      <c r="Z182" s="103">
        <f t="shared" si="68"/>
        <v>0</v>
      </c>
      <c r="AA182" s="102">
        <f t="shared" si="69"/>
        <v>0</v>
      </c>
      <c r="AB182" s="5" t="s">
        <v>0</v>
      </c>
      <c r="AC182" s="92"/>
    </row>
    <row r="183" spans="1:29" ht="13.8" customHeight="1" x14ac:dyDescent="0.25">
      <c r="A183" s="114"/>
      <c r="B183" s="23"/>
      <c r="C183" s="113"/>
      <c r="D183" s="155" t="s">
        <v>1810</v>
      </c>
      <c r="E183" s="154">
        <v>25</v>
      </c>
      <c r="F183" s="326" t="s">
        <v>1831</v>
      </c>
      <c r="G183" s="245">
        <v>1</v>
      </c>
      <c r="H183" s="110" t="s">
        <v>1775</v>
      </c>
      <c r="I183" s="109"/>
      <c r="J183" s="108"/>
      <c r="K183" s="108"/>
      <c r="L183" s="107" t="s">
        <v>1837</v>
      </c>
      <c r="M183" s="106" t="str">
        <f t="shared" si="62"/>
        <v/>
      </c>
      <c r="N183" s="106" t="str">
        <f t="shared" si="63"/>
        <v>◄</v>
      </c>
      <c r="O183" s="25"/>
      <c r="P183" s="24"/>
      <c r="Q183" s="106" t="str">
        <f t="shared" si="64"/>
        <v/>
      </c>
      <c r="R183" s="106" t="str">
        <f t="shared" si="65"/>
        <v>◄</v>
      </c>
      <c r="S183" s="25"/>
      <c r="T183" s="24"/>
      <c r="U183" s="23"/>
      <c r="V183" s="22"/>
      <c r="W183" s="105">
        <f t="shared" si="66"/>
        <v>0</v>
      </c>
      <c r="X183" s="104">
        <f t="shared" si="67"/>
        <v>0</v>
      </c>
      <c r="Y183" s="19"/>
      <c r="Z183" s="103">
        <f t="shared" si="68"/>
        <v>0</v>
      </c>
      <c r="AA183" s="102">
        <f t="shared" si="69"/>
        <v>0</v>
      </c>
      <c r="AB183" s="5" t="s">
        <v>0</v>
      </c>
      <c r="AC183" s="92"/>
    </row>
    <row r="184" spans="1:29" ht="13.8" customHeight="1" thickBot="1" x14ac:dyDescent="0.3">
      <c r="A184" s="114">
        <v>1</v>
      </c>
      <c r="B184" s="23"/>
      <c r="C184" s="113"/>
      <c r="D184" s="189" t="s">
        <v>1810</v>
      </c>
      <c r="E184" s="188" t="s">
        <v>1836</v>
      </c>
      <c r="F184" s="326" t="s">
        <v>1831</v>
      </c>
      <c r="G184" s="245">
        <v>1</v>
      </c>
      <c r="H184" s="110" t="s">
        <v>1835</v>
      </c>
      <c r="I184" s="109"/>
      <c r="J184" s="108"/>
      <c r="K184" s="108"/>
      <c r="L184" s="107" t="s">
        <v>1834</v>
      </c>
      <c r="M184" s="106" t="str">
        <f t="shared" si="62"/>
        <v/>
      </c>
      <c r="N184" s="106" t="str">
        <f t="shared" si="63"/>
        <v>◄</v>
      </c>
      <c r="O184" s="25"/>
      <c r="P184" s="24"/>
      <c r="Q184" s="106" t="str">
        <f t="shared" si="64"/>
        <v/>
      </c>
      <c r="R184" s="106" t="str">
        <f t="shared" si="65"/>
        <v>◄</v>
      </c>
      <c r="S184" s="25"/>
      <c r="T184" s="24"/>
      <c r="U184" s="23"/>
      <c r="V184" s="22"/>
      <c r="W184" s="105">
        <f t="shared" si="66"/>
        <v>0</v>
      </c>
      <c r="X184" s="104">
        <f t="shared" si="67"/>
        <v>0</v>
      </c>
      <c r="Y184" s="19"/>
      <c r="Z184" s="103">
        <f t="shared" si="68"/>
        <v>0</v>
      </c>
      <c r="AA184" s="102">
        <f t="shared" si="69"/>
        <v>0</v>
      </c>
      <c r="AB184" s="5" t="s">
        <v>0</v>
      </c>
      <c r="AC184" s="92"/>
    </row>
    <row r="185" spans="1:29" ht="28.2" customHeight="1" thickTop="1" thickBot="1" x14ac:dyDescent="0.3">
      <c r="A185" s="116"/>
      <c r="B185" s="14">
        <f>ROWS(B186:B191)-1</f>
        <v>5</v>
      </c>
      <c r="C185" s="880" t="s">
        <v>1833</v>
      </c>
      <c r="D185" s="989"/>
      <c r="E185" s="989"/>
      <c r="F185" s="989"/>
      <c r="G185" s="989"/>
      <c r="H185" s="989"/>
      <c r="I185" s="99">
        <v>5767</v>
      </c>
      <c r="J185" s="99"/>
      <c r="K185" s="99"/>
      <c r="L185" s="98"/>
      <c r="M185" s="97"/>
      <c r="N185" s="96" t="str">
        <f>IF(COUNTIF(M186:M191,"?")&gt;0,"?",IF(AND(O185="◄",P185="►"),"◄►",IF(O185="◄","◄",IF(P185="►","►",""))))</f>
        <v>◄</v>
      </c>
      <c r="O185" s="43" t="str">
        <f>IF(SUM(O186:O191)+1=ROWS(O186:O191)-COUNTIF(O186:O191,"-"),"","◄")</f>
        <v>◄</v>
      </c>
      <c r="P185" s="42" t="str">
        <f>IF(SUM(P186:P191)&gt;0,"►","")</f>
        <v/>
      </c>
      <c r="Q185" s="45"/>
      <c r="R185" s="96" t="str">
        <f>IF(COUNTIF(Q186:Q191,"?")&gt;0,"?",IF(AND(S185="◄",T185="►"),"◄►",IF(S185="◄","◄",IF(T185="►","►",""))))</f>
        <v>◄</v>
      </c>
      <c r="S185" s="43" t="str">
        <f>IF(SUM(S186:S191)+1=ROWS(S186:S191)-COUNTIF(S186:S191,"-"),"","◄")</f>
        <v>◄</v>
      </c>
      <c r="T185" s="42" t="str">
        <f>IF(SUM(T186:T191)&gt;0,"►","")</f>
        <v/>
      </c>
      <c r="U185" s="14">
        <f>ROWS(U186:U191)-1</f>
        <v>5</v>
      </c>
      <c r="V185" s="41">
        <f>SUM(V186:V191)-V191</f>
        <v>0</v>
      </c>
      <c r="W185" s="94" t="s">
        <v>51</v>
      </c>
      <c r="X185" s="93"/>
      <c r="Y185" s="41">
        <f>SUM(Y186:Y191)-Y191</f>
        <v>0</v>
      </c>
      <c r="Z185" s="94" t="s">
        <v>51</v>
      </c>
      <c r="AA185" s="93"/>
      <c r="AB185" s="5" t="s">
        <v>0</v>
      </c>
      <c r="AC185" s="92"/>
    </row>
    <row r="186" spans="1:29" ht="13.8" customHeight="1" x14ac:dyDescent="0.25">
      <c r="A186" s="114"/>
      <c r="B186" s="23"/>
      <c r="C186" s="113"/>
      <c r="D186" s="155" t="s">
        <v>1810</v>
      </c>
      <c r="E186" s="154" t="s">
        <v>1832</v>
      </c>
      <c r="F186" s="326" t="s">
        <v>1831</v>
      </c>
      <c r="G186" s="111" t="s">
        <v>1266</v>
      </c>
      <c r="H186" s="110" t="s">
        <v>1830</v>
      </c>
      <c r="I186" s="109"/>
      <c r="J186" s="108"/>
      <c r="K186" s="108"/>
      <c r="L186" s="180" t="s">
        <v>445</v>
      </c>
      <c r="M186" s="106" t="str">
        <f>IF(N186="?","?","")</f>
        <v/>
      </c>
      <c r="N186" s="106" t="str">
        <f>IF(AND(O186="",P186&gt;0),"?",IF(O186="","◄",IF(P186&gt;=1,"►","")))</f>
        <v>◄</v>
      </c>
      <c r="O186" s="25"/>
      <c r="P186" s="24"/>
      <c r="Q186" s="106" t="str">
        <f>IF(R186="?","?","")</f>
        <v/>
      </c>
      <c r="R186" s="106" t="str">
        <f>IF(AND(S186="",T186&gt;0),"?",IF(S186="","◄",IF(T186&gt;=1,"►","")))</f>
        <v>◄</v>
      </c>
      <c r="S186" s="25"/>
      <c r="T186" s="24"/>
      <c r="U186" s="23"/>
      <c r="V186" s="22"/>
      <c r="W186" s="105">
        <f t="shared" ref="W186:X190" si="70">(O186*V186)</f>
        <v>0</v>
      </c>
      <c r="X186" s="104">
        <f t="shared" si="70"/>
        <v>0</v>
      </c>
      <c r="Y186" s="19"/>
      <c r="Z186" s="103">
        <f t="shared" ref="Z186:AA190" si="71">(S186*Y186)</f>
        <v>0</v>
      </c>
      <c r="AA186" s="102">
        <f t="shared" si="71"/>
        <v>0</v>
      </c>
      <c r="AB186" s="5" t="s">
        <v>0</v>
      </c>
      <c r="AC186" s="92"/>
    </row>
    <row r="187" spans="1:29" ht="13.8" customHeight="1" x14ac:dyDescent="0.25">
      <c r="A187" s="114"/>
      <c r="B187" s="23"/>
      <c r="C187" s="113"/>
      <c r="D187" s="155" t="s">
        <v>1810</v>
      </c>
      <c r="E187" s="154" t="s">
        <v>781</v>
      </c>
      <c r="F187" s="326" t="s">
        <v>1831</v>
      </c>
      <c r="G187" s="111" t="s">
        <v>1165</v>
      </c>
      <c r="H187" s="110" t="s">
        <v>1829</v>
      </c>
      <c r="I187" s="109"/>
      <c r="J187" s="108"/>
      <c r="K187" s="108"/>
      <c r="L187" s="200" t="s">
        <v>442</v>
      </c>
      <c r="M187" s="106" t="str">
        <f>IF(N187="?","?","")</f>
        <v/>
      </c>
      <c r="N187" s="106" t="str">
        <f>IF(AND(O187="",P187&gt;0),"?",IF(O187="","◄",IF(P187&gt;=1,"►","")))</f>
        <v>◄</v>
      </c>
      <c r="O187" s="25"/>
      <c r="P187" s="24"/>
      <c r="Q187" s="106" t="str">
        <f>IF(R187="?","?","")</f>
        <v/>
      </c>
      <c r="R187" s="106" t="str">
        <f>IF(AND(S187="",T187&gt;0),"?",IF(S187="","◄",IF(T187&gt;=1,"►","")))</f>
        <v>◄</v>
      </c>
      <c r="S187" s="25"/>
      <c r="T187" s="24"/>
      <c r="U187" s="23"/>
      <c r="V187" s="22"/>
      <c r="W187" s="105">
        <f t="shared" si="70"/>
        <v>0</v>
      </c>
      <c r="X187" s="104">
        <f t="shared" si="70"/>
        <v>0</v>
      </c>
      <c r="Y187" s="19"/>
      <c r="Z187" s="103">
        <f t="shared" si="71"/>
        <v>0</v>
      </c>
      <c r="AA187" s="102">
        <f t="shared" si="71"/>
        <v>0</v>
      </c>
      <c r="AB187" s="5" t="s">
        <v>0</v>
      </c>
      <c r="AC187" s="92"/>
    </row>
    <row r="188" spans="1:29" ht="13.8" customHeight="1" x14ac:dyDescent="0.25">
      <c r="A188" s="114">
        <v>1</v>
      </c>
      <c r="B188" s="23"/>
      <c r="C188" s="113"/>
      <c r="D188" s="155" t="s">
        <v>1810</v>
      </c>
      <c r="E188" s="154" t="s">
        <v>1828</v>
      </c>
      <c r="F188" s="326" t="s">
        <v>1831</v>
      </c>
      <c r="G188" s="111" t="s">
        <v>1022</v>
      </c>
      <c r="H188" s="110" t="s">
        <v>1827</v>
      </c>
      <c r="I188" s="109"/>
      <c r="J188" s="108"/>
      <c r="K188" s="108"/>
      <c r="L188" s="200" t="s">
        <v>442</v>
      </c>
      <c r="M188" s="106" t="str">
        <f>IF(N188="?","?","")</f>
        <v/>
      </c>
      <c r="N188" s="106" t="str">
        <f>IF(AND(O188="",P188&gt;0),"?",IF(O188="","◄",IF(P188&gt;=1,"►","")))</f>
        <v>◄</v>
      </c>
      <c r="O188" s="25"/>
      <c r="P188" s="24"/>
      <c r="Q188" s="106" t="str">
        <f>IF(R188="?","?","")</f>
        <v/>
      </c>
      <c r="R188" s="106" t="str">
        <f>IF(AND(S188="",T188&gt;0),"?",IF(S188="","◄",IF(T188&gt;=1,"►","")))</f>
        <v>◄</v>
      </c>
      <c r="S188" s="25"/>
      <c r="T188" s="24"/>
      <c r="U188" s="23"/>
      <c r="V188" s="22"/>
      <c r="W188" s="105">
        <f t="shared" si="70"/>
        <v>0</v>
      </c>
      <c r="X188" s="104">
        <f t="shared" si="70"/>
        <v>0</v>
      </c>
      <c r="Y188" s="19"/>
      <c r="Z188" s="103">
        <f t="shared" si="71"/>
        <v>0</v>
      </c>
      <c r="AA188" s="102">
        <f t="shared" si="71"/>
        <v>0</v>
      </c>
      <c r="AB188" s="5" t="s">
        <v>0</v>
      </c>
      <c r="AC188" s="92"/>
    </row>
    <row r="189" spans="1:29" ht="13.8" customHeight="1" x14ac:dyDescent="0.25">
      <c r="A189" s="114"/>
      <c r="B189" s="23"/>
      <c r="C189" s="113"/>
      <c r="D189" s="155" t="s">
        <v>1810</v>
      </c>
      <c r="E189" s="154" t="s">
        <v>778</v>
      </c>
      <c r="F189" s="326" t="s">
        <v>1831</v>
      </c>
      <c r="G189" s="245">
        <v>1</v>
      </c>
      <c r="H189" s="110" t="s">
        <v>1826</v>
      </c>
      <c r="I189" s="109"/>
      <c r="J189" s="108"/>
      <c r="K189" s="108"/>
      <c r="L189" s="200" t="s">
        <v>435</v>
      </c>
      <c r="M189" s="106" t="str">
        <f>IF(N189="?","?","")</f>
        <v/>
      </c>
      <c r="N189" s="106" t="str">
        <f>IF(AND(O189="",P189&gt;0),"?",IF(O189="","◄",IF(P189&gt;=1,"►","")))</f>
        <v>◄</v>
      </c>
      <c r="O189" s="25"/>
      <c r="P189" s="24"/>
      <c r="Q189" s="106" t="str">
        <f>IF(R189="?","?","")</f>
        <v/>
      </c>
      <c r="R189" s="106" t="str">
        <f>IF(AND(S189="",T189&gt;0),"?",IF(S189="","◄",IF(T189&gt;=1,"►","")))</f>
        <v>◄</v>
      </c>
      <c r="S189" s="25"/>
      <c r="T189" s="24"/>
      <c r="U189" s="23"/>
      <c r="V189" s="22"/>
      <c r="W189" s="105">
        <f t="shared" si="70"/>
        <v>0</v>
      </c>
      <c r="X189" s="104">
        <f t="shared" si="70"/>
        <v>0</v>
      </c>
      <c r="Y189" s="19"/>
      <c r="Z189" s="103">
        <f t="shared" si="71"/>
        <v>0</v>
      </c>
      <c r="AA189" s="102">
        <f t="shared" si="71"/>
        <v>0</v>
      </c>
      <c r="AB189" s="5" t="s">
        <v>0</v>
      </c>
      <c r="AC189" s="92"/>
    </row>
    <row r="190" spans="1:29" ht="13.8" customHeight="1" thickBot="1" x14ac:dyDescent="0.3">
      <c r="A190" s="114"/>
      <c r="B190" s="23"/>
      <c r="C190" s="113"/>
      <c r="D190" s="189" t="s">
        <v>1810</v>
      </c>
      <c r="E190" s="188" t="s">
        <v>1825</v>
      </c>
      <c r="F190" s="326" t="s">
        <v>1831</v>
      </c>
      <c r="G190" s="245">
        <v>1</v>
      </c>
      <c r="H190" s="110" t="s">
        <v>1824</v>
      </c>
      <c r="I190" s="109"/>
      <c r="J190" s="108"/>
      <c r="K190" s="108"/>
      <c r="L190" s="200" t="s">
        <v>673</v>
      </c>
      <c r="M190" s="106" t="str">
        <f>IF(N190="?","?","")</f>
        <v/>
      </c>
      <c r="N190" s="106" t="str">
        <f>IF(AND(O190="",P190&gt;0),"?",IF(O190="","◄",IF(P190&gt;=1,"►","")))</f>
        <v>◄</v>
      </c>
      <c r="O190" s="25"/>
      <c r="P190" s="24"/>
      <c r="Q190" s="106" t="str">
        <f>IF(R190="?","?","")</f>
        <v/>
      </c>
      <c r="R190" s="106" t="str">
        <f>IF(AND(S190="",T190&gt;0),"?",IF(S190="","◄",IF(T190&gt;=1,"►","")))</f>
        <v>◄</v>
      </c>
      <c r="S190" s="25"/>
      <c r="T190" s="24"/>
      <c r="U190" s="23"/>
      <c r="V190" s="22"/>
      <c r="W190" s="105">
        <f t="shared" si="70"/>
        <v>0</v>
      </c>
      <c r="X190" s="104">
        <f t="shared" si="70"/>
        <v>0</v>
      </c>
      <c r="Y190" s="19"/>
      <c r="Z190" s="103">
        <f t="shared" si="71"/>
        <v>0</v>
      </c>
      <c r="AA190" s="102">
        <f t="shared" si="71"/>
        <v>0</v>
      </c>
      <c r="AB190" s="5" t="s">
        <v>0</v>
      </c>
      <c r="AC190" s="92"/>
    </row>
    <row r="191" spans="1:29" ht="15" customHeight="1" thickTop="1" thickBot="1" x14ac:dyDescent="0.3">
      <c r="A191" s="116"/>
      <c r="B191" s="14">
        <f>ROWS(B192:B223)-1</f>
        <v>31</v>
      </c>
      <c r="C191" s="880" t="s">
        <v>1823</v>
      </c>
      <c r="D191" s="989"/>
      <c r="E191" s="989"/>
      <c r="F191" s="989"/>
      <c r="G191" s="989"/>
      <c r="H191" s="989"/>
      <c r="I191" s="99">
        <v>7193</v>
      </c>
      <c r="J191" s="99"/>
      <c r="K191" s="99"/>
      <c r="L191" s="98"/>
      <c r="M191" s="97"/>
      <c r="N191" s="96" t="str">
        <f>IF(COUNTIF(M192:M223,"?")&gt;0,"?",IF(AND(O191="◄",P191="►"),"◄►",IF(O191="◄","◄",IF(P191="►","►",""))))</f>
        <v>◄</v>
      </c>
      <c r="O191" s="43" t="str">
        <f>IF(SUM(O192:O223)+1=ROWS(O192:O223)-COUNTIF(O192:O223,"-"),"","◄")</f>
        <v>◄</v>
      </c>
      <c r="P191" s="42" t="str">
        <f>IF(SUM(P192:P223)&gt;0,"►","")</f>
        <v/>
      </c>
      <c r="Q191" s="45"/>
      <c r="R191" s="96" t="str">
        <f>IF(COUNTIF(Q192:Q223,"?")&gt;0,"?",IF(AND(S191="◄",T191="►"),"◄►",IF(S191="◄","◄",IF(T191="►","►",""))))</f>
        <v>◄</v>
      </c>
      <c r="S191" s="43" t="str">
        <f>IF(SUM(S192:S223)+1=ROWS(S192:S223)-COUNTIF(S192:S223,"-"),"","◄")</f>
        <v>◄</v>
      </c>
      <c r="T191" s="42" t="str">
        <f>IF(SUM(T192:T223)&gt;0,"►","")</f>
        <v/>
      </c>
      <c r="U191" s="14">
        <f>ROWS(U192:U223)-1</f>
        <v>31</v>
      </c>
      <c r="V191" s="41">
        <f>SUM(V192:V223)-V223</f>
        <v>0</v>
      </c>
      <c r="W191" s="94" t="s">
        <v>51</v>
      </c>
      <c r="X191" s="93"/>
      <c r="Y191" s="41">
        <f>SUM(Y192:Y223)-Y223</f>
        <v>0</v>
      </c>
      <c r="Z191" s="94" t="s">
        <v>51</v>
      </c>
      <c r="AA191" s="93"/>
      <c r="AB191" s="5" t="s">
        <v>0</v>
      </c>
      <c r="AC191" s="92"/>
    </row>
    <row r="192" spans="1:29" ht="13.8" customHeight="1" x14ac:dyDescent="0.25">
      <c r="A192" s="114"/>
      <c r="B192" s="23"/>
      <c r="C192" s="113"/>
      <c r="D192" s="155" t="s">
        <v>1810</v>
      </c>
      <c r="E192" s="154">
        <v>26</v>
      </c>
      <c r="F192" s="465">
        <v>7193</v>
      </c>
      <c r="G192" s="111" t="s">
        <v>1320</v>
      </c>
      <c r="H192" s="110" t="s">
        <v>404</v>
      </c>
      <c r="I192" s="109"/>
      <c r="J192" s="108"/>
      <c r="K192" s="108"/>
      <c r="L192" s="463" t="s">
        <v>416</v>
      </c>
      <c r="M192" s="106" t="str">
        <f>IF(N192="?","?","")</f>
        <v/>
      </c>
      <c r="N192" s="106" t="str">
        <f>IF(AND(O192="",P192&gt;0),"?",IF(O192="","◄",IF(P192&gt;=1,"►","")))</f>
        <v>◄</v>
      </c>
      <c r="O192" s="25"/>
      <c r="P192" s="24"/>
      <c r="Q192" s="106" t="str">
        <f>IF(R192="?","?","")</f>
        <v/>
      </c>
      <c r="R192" s="106" t="str">
        <f>IF(AND(S192="",T192&gt;0),"?",IF(S192="","◄",IF(T192&gt;=1,"►","")))</f>
        <v>◄</v>
      </c>
      <c r="S192" s="25"/>
      <c r="T192" s="24"/>
      <c r="U192" s="23"/>
      <c r="V192" s="22"/>
      <c r="W192" s="105">
        <f t="shared" ref="W192:X194" si="72">(O192*V192)</f>
        <v>0</v>
      </c>
      <c r="X192" s="104">
        <f t="shared" si="72"/>
        <v>0</v>
      </c>
      <c r="Y192" s="19"/>
      <c r="Z192" s="103">
        <f t="shared" ref="Z192:AA194" si="73">(S192*Y192)</f>
        <v>0</v>
      </c>
      <c r="AA192" s="102">
        <f t="shared" si="73"/>
        <v>0</v>
      </c>
      <c r="AB192" s="5" t="s">
        <v>0</v>
      </c>
      <c r="AC192" s="92"/>
    </row>
    <row r="193" spans="1:29" ht="13.8" customHeight="1" x14ac:dyDescent="0.25">
      <c r="A193" s="114"/>
      <c r="B193" s="23"/>
      <c r="C193" s="113"/>
      <c r="D193" s="155" t="s">
        <v>1810</v>
      </c>
      <c r="E193" s="154">
        <v>27</v>
      </c>
      <c r="F193" s="465">
        <v>7193</v>
      </c>
      <c r="G193" s="111" t="s">
        <v>1155</v>
      </c>
      <c r="H193" s="110" t="s">
        <v>400</v>
      </c>
      <c r="I193" s="109"/>
      <c r="J193" s="108"/>
      <c r="K193" s="108"/>
      <c r="L193" s="473" t="s">
        <v>416</v>
      </c>
      <c r="M193" s="106" t="str">
        <f>IF(N193="?","?","")</f>
        <v/>
      </c>
      <c r="N193" s="106" t="str">
        <f>IF(AND(O193="",P193&gt;0),"?",IF(O193="","◄",IF(P193&gt;=1,"►","")))</f>
        <v>◄</v>
      </c>
      <c r="O193" s="25"/>
      <c r="P193" s="24"/>
      <c r="Q193" s="106" t="str">
        <f>IF(R193="?","?","")</f>
        <v/>
      </c>
      <c r="R193" s="106" t="str">
        <f>IF(AND(S193="",T193&gt;0),"?",IF(S193="","◄",IF(T193&gt;=1,"►","")))</f>
        <v>◄</v>
      </c>
      <c r="S193" s="25"/>
      <c r="T193" s="24"/>
      <c r="U193" s="23"/>
      <c r="V193" s="22"/>
      <c r="W193" s="105">
        <f t="shared" si="72"/>
        <v>0</v>
      </c>
      <c r="X193" s="104">
        <f t="shared" si="72"/>
        <v>0</v>
      </c>
      <c r="Y193" s="19"/>
      <c r="Z193" s="103">
        <f t="shared" si="73"/>
        <v>0</v>
      </c>
      <c r="AA193" s="102">
        <f t="shared" si="73"/>
        <v>0</v>
      </c>
      <c r="AB193" s="5" t="s">
        <v>0</v>
      </c>
      <c r="AC193" s="92"/>
    </row>
    <row r="194" spans="1:29" ht="13.8" customHeight="1" x14ac:dyDescent="0.25">
      <c r="A194" s="114"/>
      <c r="B194" s="23"/>
      <c r="C194" s="113"/>
      <c r="D194" s="155" t="s">
        <v>1810</v>
      </c>
      <c r="E194" s="154">
        <v>28</v>
      </c>
      <c r="F194" s="465">
        <v>7193</v>
      </c>
      <c r="G194" s="111" t="s">
        <v>1171</v>
      </c>
      <c r="H194" s="110" t="s">
        <v>397</v>
      </c>
      <c r="I194" s="109"/>
      <c r="J194" s="108"/>
      <c r="K194" s="108"/>
      <c r="L194" s="473" t="s">
        <v>416</v>
      </c>
      <c r="M194" s="106" t="str">
        <f>IF(N194="?","?","")</f>
        <v/>
      </c>
      <c r="N194" s="106" t="str">
        <f>IF(AND(O194="",P194&gt;0),"?",IF(O194="","◄",IF(P194&gt;=1,"►","")))</f>
        <v>◄</v>
      </c>
      <c r="O194" s="25"/>
      <c r="P194" s="24"/>
      <c r="Q194" s="106" t="str">
        <f>IF(R194="?","?","")</f>
        <v/>
      </c>
      <c r="R194" s="106" t="str">
        <f>IF(AND(S194="",T194&gt;0),"?",IF(S194="","◄",IF(T194&gt;=1,"►","")))</f>
        <v>◄</v>
      </c>
      <c r="S194" s="25"/>
      <c r="T194" s="24"/>
      <c r="U194" s="23"/>
      <c r="V194" s="22"/>
      <c r="W194" s="105">
        <f t="shared" si="72"/>
        <v>0</v>
      </c>
      <c r="X194" s="104">
        <f t="shared" si="72"/>
        <v>0</v>
      </c>
      <c r="Y194" s="19"/>
      <c r="Z194" s="103">
        <f t="shared" si="73"/>
        <v>0</v>
      </c>
      <c r="AA194" s="102">
        <f t="shared" si="73"/>
        <v>0</v>
      </c>
      <c r="AB194" s="5" t="s">
        <v>0</v>
      </c>
      <c r="AC194" s="92"/>
    </row>
    <row r="195" spans="1:29" ht="13.8" customHeight="1" x14ac:dyDescent="0.25">
      <c r="A195" s="114"/>
      <c r="B195" s="23"/>
      <c r="C195" s="113"/>
      <c r="D195" s="503" t="s">
        <v>1810</v>
      </c>
      <c r="E195" s="502">
        <v>29</v>
      </c>
      <c r="F195" s="465">
        <v>7193</v>
      </c>
      <c r="G195" s="501"/>
      <c r="H195" s="500" t="s">
        <v>1822</v>
      </c>
      <c r="I195" s="499"/>
      <c r="J195" s="498"/>
      <c r="K195" s="498"/>
      <c r="L195" s="497"/>
      <c r="M195" s="496"/>
      <c r="N195" s="496"/>
      <c r="O195" s="495"/>
      <c r="P195" s="494"/>
      <c r="Q195" s="496"/>
      <c r="R195" s="496"/>
      <c r="S195" s="495"/>
      <c r="T195" s="494"/>
      <c r="U195" s="23"/>
      <c r="V195" s="493"/>
      <c r="W195" s="492"/>
      <c r="X195" s="491"/>
      <c r="Y195" s="490"/>
      <c r="Z195" s="489"/>
      <c r="AA195" s="488"/>
      <c r="AB195" s="487" t="s">
        <v>0</v>
      </c>
      <c r="AC195" s="92"/>
    </row>
    <row r="196" spans="1:29" ht="13.8" customHeight="1" x14ac:dyDescent="0.25">
      <c r="A196" s="114"/>
      <c r="B196" s="23"/>
      <c r="C196" s="113"/>
      <c r="D196" s="155" t="s">
        <v>1810</v>
      </c>
      <c r="E196" s="154">
        <v>30</v>
      </c>
      <c r="F196" s="465">
        <v>7193</v>
      </c>
      <c r="G196" s="111" t="s">
        <v>1022</v>
      </c>
      <c r="H196" s="110" t="s">
        <v>531</v>
      </c>
      <c r="I196" s="109"/>
      <c r="J196" s="108"/>
      <c r="K196" s="108"/>
      <c r="L196" s="473" t="s">
        <v>416</v>
      </c>
      <c r="M196" s="106" t="str">
        <f t="shared" ref="M196:M222" si="74">IF(N196="?","?","")</f>
        <v/>
      </c>
      <c r="N196" s="106" t="str">
        <f t="shared" ref="N196:N222" si="75">IF(AND(O196="",P196&gt;0),"?",IF(O196="","◄",IF(P196&gt;=1,"►","")))</f>
        <v>◄</v>
      </c>
      <c r="O196" s="25"/>
      <c r="P196" s="24"/>
      <c r="Q196" s="106" t="str">
        <f t="shared" ref="Q196:Q222" si="76">IF(R196="?","?","")</f>
        <v/>
      </c>
      <c r="R196" s="106" t="str">
        <f t="shared" ref="R196:R222" si="77">IF(AND(S196="",T196&gt;0),"?",IF(S196="","◄",IF(T196&gt;=1,"►","")))</f>
        <v>◄</v>
      </c>
      <c r="S196" s="25"/>
      <c r="T196" s="24"/>
      <c r="U196" s="23"/>
      <c r="V196" s="22"/>
      <c r="W196" s="105">
        <f t="shared" ref="W196:W222" si="78">(O196*V196)</f>
        <v>0</v>
      </c>
      <c r="X196" s="104">
        <f t="shared" ref="X196:X222" si="79">(P196*W196)</f>
        <v>0</v>
      </c>
      <c r="Y196" s="19"/>
      <c r="Z196" s="103">
        <f t="shared" ref="Z196:Z222" si="80">(S196*Y196)</f>
        <v>0</v>
      </c>
      <c r="AA196" s="102">
        <f t="shared" ref="AA196:AA222" si="81">(T196*Z196)</f>
        <v>0</v>
      </c>
      <c r="AB196" s="5" t="s">
        <v>0</v>
      </c>
      <c r="AC196" s="92"/>
    </row>
    <row r="197" spans="1:29" ht="13.8" customHeight="1" x14ac:dyDescent="0.25">
      <c r="A197" s="114"/>
      <c r="B197" s="23"/>
      <c r="C197" s="113"/>
      <c r="D197" s="155" t="s">
        <v>1810</v>
      </c>
      <c r="E197" s="154">
        <v>31</v>
      </c>
      <c r="F197" s="465">
        <v>7193</v>
      </c>
      <c r="G197" s="111" t="s">
        <v>1022</v>
      </c>
      <c r="H197" s="110" t="s">
        <v>391</v>
      </c>
      <c r="I197" s="109"/>
      <c r="J197" s="108"/>
      <c r="K197" s="108"/>
      <c r="L197" s="473" t="s">
        <v>416</v>
      </c>
      <c r="M197" s="106" t="str">
        <f t="shared" si="74"/>
        <v/>
      </c>
      <c r="N197" s="106" t="str">
        <f t="shared" si="75"/>
        <v>◄</v>
      </c>
      <c r="O197" s="25"/>
      <c r="P197" s="24"/>
      <c r="Q197" s="106" t="str">
        <f t="shared" si="76"/>
        <v/>
      </c>
      <c r="R197" s="106" t="str">
        <f t="shared" si="77"/>
        <v>◄</v>
      </c>
      <c r="S197" s="25"/>
      <c r="T197" s="24"/>
      <c r="U197" s="23"/>
      <c r="V197" s="22"/>
      <c r="W197" s="105">
        <f t="shared" si="78"/>
        <v>0</v>
      </c>
      <c r="X197" s="104">
        <f t="shared" si="79"/>
        <v>0</v>
      </c>
      <c r="Y197" s="19"/>
      <c r="Z197" s="103">
        <f t="shared" si="80"/>
        <v>0</v>
      </c>
      <c r="AA197" s="102">
        <f t="shared" si="81"/>
        <v>0</v>
      </c>
      <c r="AB197" s="5" t="s">
        <v>0</v>
      </c>
      <c r="AC197" s="92"/>
    </row>
    <row r="198" spans="1:29" ht="13.8" customHeight="1" x14ac:dyDescent="0.25">
      <c r="A198" s="114"/>
      <c r="B198" s="23"/>
      <c r="C198" s="113"/>
      <c r="D198" s="155" t="s">
        <v>1810</v>
      </c>
      <c r="E198" s="154" t="s">
        <v>1821</v>
      </c>
      <c r="F198" s="465">
        <v>7193</v>
      </c>
      <c r="G198" s="111" t="s">
        <v>1171</v>
      </c>
      <c r="H198" s="110" t="s">
        <v>397</v>
      </c>
      <c r="I198" s="109"/>
      <c r="J198" s="108"/>
      <c r="K198" s="108"/>
      <c r="L198" s="473" t="s">
        <v>1820</v>
      </c>
      <c r="M198" s="106" t="str">
        <f t="shared" si="74"/>
        <v/>
      </c>
      <c r="N198" s="106" t="str">
        <f t="shared" si="75"/>
        <v>◄</v>
      </c>
      <c r="O198" s="25"/>
      <c r="P198" s="24"/>
      <c r="Q198" s="106" t="str">
        <f t="shared" si="76"/>
        <v/>
      </c>
      <c r="R198" s="106" t="str">
        <f t="shared" si="77"/>
        <v>◄</v>
      </c>
      <c r="S198" s="25"/>
      <c r="T198" s="24"/>
      <c r="U198" s="23"/>
      <c r="V198" s="22"/>
      <c r="W198" s="105">
        <f t="shared" si="78"/>
        <v>0</v>
      </c>
      <c r="X198" s="104">
        <f t="shared" si="79"/>
        <v>0</v>
      </c>
      <c r="Y198" s="19"/>
      <c r="Z198" s="103">
        <f t="shared" si="80"/>
        <v>0</v>
      </c>
      <c r="AA198" s="102">
        <f t="shared" si="81"/>
        <v>0</v>
      </c>
      <c r="AB198" s="5" t="s">
        <v>0</v>
      </c>
      <c r="AC198" s="92"/>
    </row>
    <row r="199" spans="1:29" ht="13.8" customHeight="1" x14ac:dyDescent="0.25">
      <c r="A199" s="114"/>
      <c r="B199" s="23"/>
      <c r="C199" s="113"/>
      <c r="D199" s="155" t="s">
        <v>1810</v>
      </c>
      <c r="E199" s="154" t="s">
        <v>1819</v>
      </c>
      <c r="F199" s="465">
        <v>7193</v>
      </c>
      <c r="G199" s="111" t="s">
        <v>1155</v>
      </c>
      <c r="H199" s="110" t="s">
        <v>400</v>
      </c>
      <c r="I199" s="109"/>
      <c r="J199" s="108"/>
      <c r="K199" s="108"/>
      <c r="L199" s="473" t="s">
        <v>1820</v>
      </c>
      <c r="M199" s="106" t="str">
        <f t="shared" si="74"/>
        <v/>
      </c>
      <c r="N199" s="106" t="str">
        <f t="shared" si="75"/>
        <v>◄</v>
      </c>
      <c r="O199" s="25"/>
      <c r="P199" s="24"/>
      <c r="Q199" s="106" t="str">
        <f t="shared" si="76"/>
        <v/>
      </c>
      <c r="R199" s="106" t="str">
        <f t="shared" si="77"/>
        <v>◄</v>
      </c>
      <c r="S199" s="25"/>
      <c r="T199" s="24"/>
      <c r="U199" s="23"/>
      <c r="V199" s="22"/>
      <c r="W199" s="105">
        <f t="shared" si="78"/>
        <v>0</v>
      </c>
      <c r="X199" s="104">
        <f t="shared" si="79"/>
        <v>0</v>
      </c>
      <c r="Y199" s="19"/>
      <c r="Z199" s="103">
        <f t="shared" si="80"/>
        <v>0</v>
      </c>
      <c r="AA199" s="102">
        <f t="shared" si="81"/>
        <v>0</v>
      </c>
      <c r="AB199" s="5" t="s">
        <v>0</v>
      </c>
      <c r="AC199" s="92"/>
    </row>
    <row r="200" spans="1:29" ht="13.8" customHeight="1" x14ac:dyDescent="0.25">
      <c r="A200" s="114"/>
      <c r="B200" s="23"/>
      <c r="C200" s="113"/>
      <c r="D200" s="155" t="s">
        <v>1810</v>
      </c>
      <c r="E200" s="154" t="s">
        <v>1818</v>
      </c>
      <c r="F200" s="465">
        <v>7193</v>
      </c>
      <c r="G200" s="111" t="s">
        <v>1171</v>
      </c>
      <c r="H200" s="110" t="s">
        <v>397</v>
      </c>
      <c r="I200" s="109"/>
      <c r="J200" s="108"/>
      <c r="K200" s="108"/>
      <c r="L200" s="473" t="s">
        <v>1820</v>
      </c>
      <c r="M200" s="106" t="str">
        <f t="shared" si="74"/>
        <v/>
      </c>
      <c r="N200" s="106" t="str">
        <f t="shared" si="75"/>
        <v>◄</v>
      </c>
      <c r="O200" s="25"/>
      <c r="P200" s="24"/>
      <c r="Q200" s="106" t="str">
        <f t="shared" si="76"/>
        <v/>
      </c>
      <c r="R200" s="106" t="str">
        <f t="shared" si="77"/>
        <v>◄</v>
      </c>
      <c r="S200" s="25"/>
      <c r="T200" s="24"/>
      <c r="U200" s="23"/>
      <c r="V200" s="22"/>
      <c r="W200" s="105">
        <f t="shared" si="78"/>
        <v>0</v>
      </c>
      <c r="X200" s="104">
        <f t="shared" si="79"/>
        <v>0</v>
      </c>
      <c r="Y200" s="19"/>
      <c r="Z200" s="103">
        <f t="shared" si="80"/>
        <v>0</v>
      </c>
      <c r="AA200" s="102">
        <f t="shared" si="81"/>
        <v>0</v>
      </c>
      <c r="AB200" s="5" t="s">
        <v>0</v>
      </c>
      <c r="AC200" s="92"/>
    </row>
    <row r="201" spans="1:29" ht="13.8" customHeight="1" x14ac:dyDescent="0.25">
      <c r="A201" s="114"/>
      <c r="B201" s="23"/>
      <c r="C201" s="113"/>
      <c r="D201" s="155" t="s">
        <v>1810</v>
      </c>
      <c r="E201" s="154" t="s">
        <v>1817</v>
      </c>
      <c r="F201" s="465">
        <v>7193</v>
      </c>
      <c r="G201" s="111" t="s">
        <v>1022</v>
      </c>
      <c r="H201" s="110" t="s">
        <v>391</v>
      </c>
      <c r="I201" s="109"/>
      <c r="J201" s="108"/>
      <c r="K201" s="108"/>
      <c r="L201" s="473" t="s">
        <v>1820</v>
      </c>
      <c r="M201" s="106" t="str">
        <f t="shared" si="74"/>
        <v/>
      </c>
      <c r="N201" s="106" t="str">
        <f t="shared" si="75"/>
        <v>◄</v>
      </c>
      <c r="O201" s="25"/>
      <c r="P201" s="24"/>
      <c r="Q201" s="106" t="str">
        <f t="shared" si="76"/>
        <v/>
      </c>
      <c r="R201" s="106" t="str">
        <f t="shared" si="77"/>
        <v>◄</v>
      </c>
      <c r="S201" s="25"/>
      <c r="T201" s="24"/>
      <c r="U201" s="23"/>
      <c r="V201" s="22"/>
      <c r="W201" s="105">
        <f t="shared" si="78"/>
        <v>0</v>
      </c>
      <c r="X201" s="104">
        <f t="shared" si="79"/>
        <v>0</v>
      </c>
      <c r="Y201" s="19"/>
      <c r="Z201" s="103">
        <f t="shared" si="80"/>
        <v>0</v>
      </c>
      <c r="AA201" s="102">
        <f t="shared" si="81"/>
        <v>0</v>
      </c>
      <c r="AB201" s="5" t="s">
        <v>0</v>
      </c>
      <c r="AC201" s="92"/>
    </row>
    <row r="202" spans="1:29" ht="13.8" customHeight="1" x14ac:dyDescent="0.25">
      <c r="A202" s="114"/>
      <c r="B202" s="23"/>
      <c r="C202" s="113"/>
      <c r="D202" s="155" t="s">
        <v>1810</v>
      </c>
      <c r="E202" s="154" t="s">
        <v>1816</v>
      </c>
      <c r="F202" s="465">
        <v>7193</v>
      </c>
      <c r="G202" s="111" t="s">
        <v>1320</v>
      </c>
      <c r="H202" s="110" t="s">
        <v>404</v>
      </c>
      <c r="I202" s="464" t="s">
        <v>1758</v>
      </c>
      <c r="J202" s="463"/>
      <c r="K202" s="463"/>
      <c r="L202" s="473" t="s">
        <v>1812</v>
      </c>
      <c r="M202" s="106" t="str">
        <f t="shared" si="74"/>
        <v/>
      </c>
      <c r="N202" s="106" t="str">
        <f t="shared" si="75"/>
        <v>◄</v>
      </c>
      <c r="O202" s="25"/>
      <c r="P202" s="24"/>
      <c r="Q202" s="106" t="str">
        <f t="shared" si="76"/>
        <v/>
      </c>
      <c r="R202" s="106" t="str">
        <f t="shared" si="77"/>
        <v>◄</v>
      </c>
      <c r="S202" s="25"/>
      <c r="T202" s="24"/>
      <c r="U202" s="23"/>
      <c r="V202" s="22"/>
      <c r="W202" s="105">
        <f t="shared" si="78"/>
        <v>0</v>
      </c>
      <c r="X202" s="104">
        <f t="shared" si="79"/>
        <v>0</v>
      </c>
      <c r="Y202" s="19"/>
      <c r="Z202" s="103">
        <f t="shared" si="80"/>
        <v>0</v>
      </c>
      <c r="AA202" s="102">
        <f t="shared" si="81"/>
        <v>0</v>
      </c>
      <c r="AB202" s="5" t="s">
        <v>0</v>
      </c>
      <c r="AC202" s="92"/>
    </row>
    <row r="203" spans="1:29" ht="13.8" customHeight="1" x14ac:dyDescent="0.25">
      <c r="A203" s="114">
        <v>1</v>
      </c>
      <c r="B203" s="23"/>
      <c r="C203" s="113"/>
      <c r="D203" s="155" t="s">
        <v>1810</v>
      </c>
      <c r="E203" s="154" t="s">
        <v>1815</v>
      </c>
      <c r="F203" s="465">
        <v>7193</v>
      </c>
      <c r="G203" s="111" t="s">
        <v>1155</v>
      </c>
      <c r="H203" s="110" t="s">
        <v>1814</v>
      </c>
      <c r="I203" s="464" t="s">
        <v>1758</v>
      </c>
      <c r="J203" s="463"/>
      <c r="K203" s="463"/>
      <c r="L203" s="473" t="s">
        <v>1812</v>
      </c>
      <c r="M203" s="106" t="str">
        <f t="shared" si="74"/>
        <v/>
      </c>
      <c r="N203" s="106" t="str">
        <f t="shared" si="75"/>
        <v>◄</v>
      </c>
      <c r="O203" s="25"/>
      <c r="P203" s="24"/>
      <c r="Q203" s="106" t="str">
        <f t="shared" si="76"/>
        <v/>
      </c>
      <c r="R203" s="106" t="str">
        <f t="shared" si="77"/>
        <v>◄</v>
      </c>
      <c r="S203" s="25"/>
      <c r="T203" s="24"/>
      <c r="U203" s="23"/>
      <c r="V203" s="22"/>
      <c r="W203" s="105">
        <f t="shared" si="78"/>
        <v>0</v>
      </c>
      <c r="X203" s="104">
        <f t="shared" si="79"/>
        <v>0</v>
      </c>
      <c r="Y203" s="19"/>
      <c r="Z203" s="103">
        <f t="shared" si="80"/>
        <v>0</v>
      </c>
      <c r="AA203" s="102">
        <f t="shared" si="81"/>
        <v>0</v>
      </c>
      <c r="AB203" s="5" t="s">
        <v>0</v>
      </c>
      <c r="AC203" s="92"/>
    </row>
    <row r="204" spans="1:29" ht="13.8" customHeight="1" x14ac:dyDescent="0.25">
      <c r="A204" s="114"/>
      <c r="B204" s="23"/>
      <c r="C204" s="113"/>
      <c r="D204" s="155" t="s">
        <v>1810</v>
      </c>
      <c r="E204" s="154" t="s">
        <v>1813</v>
      </c>
      <c r="F204" s="465">
        <v>7193</v>
      </c>
      <c r="G204" s="111" t="s">
        <v>1022</v>
      </c>
      <c r="H204" s="110" t="s">
        <v>391</v>
      </c>
      <c r="I204" s="464" t="s">
        <v>1754</v>
      </c>
      <c r="J204" s="463"/>
      <c r="K204" s="463"/>
      <c r="L204" s="473" t="s">
        <v>1812</v>
      </c>
      <c r="M204" s="106" t="str">
        <f t="shared" si="74"/>
        <v/>
      </c>
      <c r="N204" s="106" t="str">
        <f t="shared" si="75"/>
        <v>◄</v>
      </c>
      <c r="O204" s="25"/>
      <c r="P204" s="24"/>
      <c r="Q204" s="106" t="str">
        <f t="shared" si="76"/>
        <v/>
      </c>
      <c r="R204" s="106" t="str">
        <f t="shared" si="77"/>
        <v>◄</v>
      </c>
      <c r="S204" s="25"/>
      <c r="T204" s="24"/>
      <c r="U204" s="23"/>
      <c r="V204" s="22"/>
      <c r="W204" s="105">
        <f t="shared" si="78"/>
        <v>0</v>
      </c>
      <c r="X204" s="104">
        <f t="shared" si="79"/>
        <v>0</v>
      </c>
      <c r="Y204" s="19"/>
      <c r="Z204" s="103">
        <f t="shared" si="80"/>
        <v>0</v>
      </c>
      <c r="AA204" s="102">
        <f t="shared" si="81"/>
        <v>0</v>
      </c>
      <c r="AB204" s="5" t="s">
        <v>0</v>
      </c>
      <c r="AC204" s="92"/>
    </row>
    <row r="205" spans="1:29" ht="13.8" customHeight="1" x14ac:dyDescent="0.25">
      <c r="A205" s="114"/>
      <c r="B205" s="23"/>
      <c r="C205" s="113"/>
      <c r="D205" s="486" t="s">
        <v>1811</v>
      </c>
      <c r="E205" s="154"/>
      <c r="F205" s="465"/>
      <c r="G205" s="111"/>
      <c r="H205" s="110"/>
      <c r="I205" s="109"/>
      <c r="J205" s="108"/>
      <c r="K205" s="108"/>
      <c r="L205" s="473"/>
      <c r="M205" s="106" t="str">
        <f t="shared" si="74"/>
        <v/>
      </c>
      <c r="N205" s="106" t="str">
        <f t="shared" si="75"/>
        <v>◄</v>
      </c>
      <c r="O205" s="25"/>
      <c r="P205" s="24"/>
      <c r="Q205" s="106" t="str">
        <f t="shared" si="76"/>
        <v/>
      </c>
      <c r="R205" s="106" t="str">
        <f t="shared" si="77"/>
        <v>◄</v>
      </c>
      <c r="S205" s="25"/>
      <c r="T205" s="24"/>
      <c r="U205" s="23"/>
      <c r="V205" s="22"/>
      <c r="W205" s="105">
        <f t="shared" si="78"/>
        <v>0</v>
      </c>
      <c r="X205" s="104">
        <f t="shared" si="79"/>
        <v>0</v>
      </c>
      <c r="Y205" s="19"/>
      <c r="Z205" s="103">
        <f t="shared" si="80"/>
        <v>0</v>
      </c>
      <c r="AA205" s="102">
        <f t="shared" si="81"/>
        <v>0</v>
      </c>
      <c r="AB205" s="5" t="s">
        <v>0</v>
      </c>
      <c r="AC205" s="92"/>
    </row>
    <row r="206" spans="1:29" ht="13.8" customHeight="1" x14ac:dyDescent="0.25">
      <c r="A206" s="114">
        <v>1</v>
      </c>
      <c r="B206" s="23"/>
      <c r="C206" s="113"/>
      <c r="D206" s="155" t="s">
        <v>1810</v>
      </c>
      <c r="E206" s="154" t="s">
        <v>1809</v>
      </c>
      <c r="F206" s="465">
        <v>7193</v>
      </c>
      <c r="G206" s="111" t="s">
        <v>1320</v>
      </c>
      <c r="H206" s="110" t="s">
        <v>404</v>
      </c>
      <c r="I206" s="109"/>
      <c r="J206" s="108"/>
      <c r="K206" s="108"/>
      <c r="L206" s="473" t="s">
        <v>3896</v>
      </c>
      <c r="M206" s="106" t="str">
        <f t="shared" si="74"/>
        <v/>
      </c>
      <c r="N206" s="106" t="str">
        <f t="shared" si="75"/>
        <v>◄</v>
      </c>
      <c r="O206" s="25"/>
      <c r="P206" s="24"/>
      <c r="Q206" s="106" t="str">
        <f t="shared" si="76"/>
        <v/>
      </c>
      <c r="R206" s="106" t="str">
        <f t="shared" si="77"/>
        <v>◄</v>
      </c>
      <c r="S206" s="25"/>
      <c r="T206" s="24"/>
      <c r="U206" s="23"/>
      <c r="V206" s="22"/>
      <c r="W206" s="105">
        <f t="shared" si="78"/>
        <v>0</v>
      </c>
      <c r="X206" s="104">
        <f t="shared" si="79"/>
        <v>0</v>
      </c>
      <c r="Y206" s="19"/>
      <c r="Z206" s="103">
        <f t="shared" si="80"/>
        <v>0</v>
      </c>
      <c r="AA206" s="102">
        <f t="shared" si="81"/>
        <v>0</v>
      </c>
      <c r="AB206" s="5" t="s">
        <v>0</v>
      </c>
      <c r="AC206" s="92"/>
    </row>
    <row r="207" spans="1:29" ht="13.8" customHeight="1" x14ac:dyDescent="0.25">
      <c r="A207" s="114">
        <v>1</v>
      </c>
      <c r="B207" s="23"/>
      <c r="C207" s="113"/>
      <c r="D207" s="155" t="s">
        <v>1810</v>
      </c>
      <c r="E207" s="154" t="s">
        <v>1809</v>
      </c>
      <c r="F207" s="465">
        <v>7193</v>
      </c>
      <c r="G207" s="111" t="s">
        <v>1320</v>
      </c>
      <c r="H207" s="110" t="s">
        <v>404</v>
      </c>
      <c r="I207" s="109"/>
      <c r="J207" s="108"/>
      <c r="K207" s="108"/>
      <c r="L207" s="473" t="s">
        <v>3897</v>
      </c>
      <c r="M207" s="106" t="str">
        <f t="shared" si="74"/>
        <v/>
      </c>
      <c r="N207" s="106" t="str">
        <f t="shared" si="75"/>
        <v>◄</v>
      </c>
      <c r="O207" s="25"/>
      <c r="P207" s="24"/>
      <c r="Q207" s="106" t="str">
        <f t="shared" si="76"/>
        <v/>
      </c>
      <c r="R207" s="106" t="str">
        <f t="shared" si="77"/>
        <v>◄</v>
      </c>
      <c r="S207" s="25"/>
      <c r="T207" s="24"/>
      <c r="U207" s="23"/>
      <c r="V207" s="22"/>
      <c r="W207" s="105">
        <f t="shared" si="78"/>
        <v>0</v>
      </c>
      <c r="X207" s="104">
        <f t="shared" si="79"/>
        <v>0</v>
      </c>
      <c r="Y207" s="19"/>
      <c r="Z207" s="103">
        <f t="shared" si="80"/>
        <v>0</v>
      </c>
      <c r="AA207" s="102">
        <f t="shared" si="81"/>
        <v>0</v>
      </c>
      <c r="AB207" s="5" t="s">
        <v>0</v>
      </c>
      <c r="AC207" s="92"/>
    </row>
    <row r="208" spans="1:29" ht="13.8" customHeight="1" x14ac:dyDescent="0.25">
      <c r="A208" s="114">
        <v>1</v>
      </c>
      <c r="B208" s="23"/>
      <c r="C208" s="113"/>
      <c r="D208" s="155" t="s">
        <v>1810</v>
      </c>
      <c r="E208" s="154" t="s">
        <v>1809</v>
      </c>
      <c r="F208" s="465">
        <v>7193</v>
      </c>
      <c r="G208" s="111" t="s">
        <v>1320</v>
      </c>
      <c r="H208" s="110" t="s">
        <v>404</v>
      </c>
      <c r="I208" s="109"/>
      <c r="J208" s="108"/>
      <c r="K208" s="108"/>
      <c r="L208" s="473" t="s">
        <v>3858</v>
      </c>
      <c r="M208" s="106" t="str">
        <f t="shared" si="74"/>
        <v/>
      </c>
      <c r="N208" s="106" t="str">
        <f t="shared" si="75"/>
        <v>◄</v>
      </c>
      <c r="O208" s="25"/>
      <c r="P208" s="24"/>
      <c r="Q208" s="106" t="str">
        <f t="shared" si="76"/>
        <v/>
      </c>
      <c r="R208" s="106" t="str">
        <f t="shared" si="77"/>
        <v>◄</v>
      </c>
      <c r="S208" s="25"/>
      <c r="T208" s="24"/>
      <c r="U208" s="23"/>
      <c r="V208" s="22"/>
      <c r="W208" s="105">
        <f t="shared" si="78"/>
        <v>0</v>
      </c>
      <c r="X208" s="104">
        <f t="shared" si="79"/>
        <v>0</v>
      </c>
      <c r="Y208" s="19"/>
      <c r="Z208" s="103">
        <f t="shared" si="80"/>
        <v>0</v>
      </c>
      <c r="AA208" s="102">
        <f t="shared" si="81"/>
        <v>0</v>
      </c>
      <c r="AB208" s="5" t="s">
        <v>0</v>
      </c>
      <c r="AC208" s="92"/>
    </row>
    <row r="209" spans="1:29" ht="13.8" customHeight="1" x14ac:dyDescent="0.25">
      <c r="A209" s="114">
        <v>1</v>
      </c>
      <c r="B209" s="23"/>
      <c r="C209" s="113"/>
      <c r="D209" s="155" t="s">
        <v>1810</v>
      </c>
      <c r="E209" s="154" t="s">
        <v>1809</v>
      </c>
      <c r="F209" s="465">
        <v>7193</v>
      </c>
      <c r="G209" s="111" t="s">
        <v>1320</v>
      </c>
      <c r="H209" s="110" t="s">
        <v>404</v>
      </c>
      <c r="I209" s="109"/>
      <c r="J209" s="108"/>
      <c r="K209" s="108"/>
      <c r="L209" s="473" t="s">
        <v>3898</v>
      </c>
      <c r="M209" s="106" t="str">
        <f t="shared" si="74"/>
        <v/>
      </c>
      <c r="N209" s="106" t="str">
        <f t="shared" si="75"/>
        <v>◄</v>
      </c>
      <c r="O209" s="25"/>
      <c r="P209" s="24"/>
      <c r="Q209" s="106" t="str">
        <f t="shared" si="76"/>
        <v/>
      </c>
      <c r="R209" s="106" t="str">
        <f t="shared" si="77"/>
        <v>◄</v>
      </c>
      <c r="S209" s="25"/>
      <c r="T209" s="24"/>
      <c r="U209" s="23"/>
      <c r="V209" s="22"/>
      <c r="W209" s="105">
        <f t="shared" si="78"/>
        <v>0</v>
      </c>
      <c r="X209" s="104">
        <f t="shared" si="79"/>
        <v>0</v>
      </c>
      <c r="Y209" s="19"/>
      <c r="Z209" s="103">
        <f t="shared" si="80"/>
        <v>0</v>
      </c>
      <c r="AA209" s="102">
        <f t="shared" si="81"/>
        <v>0</v>
      </c>
      <c r="AB209" s="5" t="s">
        <v>0</v>
      </c>
      <c r="AC209" s="92"/>
    </row>
    <row r="210" spans="1:29" ht="13.8" customHeight="1" x14ac:dyDescent="0.25">
      <c r="A210" s="114">
        <v>1</v>
      </c>
      <c r="B210" s="23"/>
      <c r="C210" s="113"/>
      <c r="D210" s="155" t="s">
        <v>1810</v>
      </c>
      <c r="E210" s="154" t="s">
        <v>1809</v>
      </c>
      <c r="F210" s="465">
        <v>7193</v>
      </c>
      <c r="G210" s="111" t="s">
        <v>1320</v>
      </c>
      <c r="H210" s="110" t="s">
        <v>404</v>
      </c>
      <c r="I210" s="109"/>
      <c r="J210" s="108"/>
      <c r="K210" s="108"/>
      <c r="L210" s="473" t="s">
        <v>3899</v>
      </c>
      <c r="M210" s="106" t="str">
        <f t="shared" si="74"/>
        <v/>
      </c>
      <c r="N210" s="106" t="str">
        <f t="shared" si="75"/>
        <v>◄</v>
      </c>
      <c r="O210" s="25"/>
      <c r="P210" s="24"/>
      <c r="Q210" s="106" t="str">
        <f t="shared" si="76"/>
        <v/>
      </c>
      <c r="R210" s="106" t="str">
        <f t="shared" si="77"/>
        <v>◄</v>
      </c>
      <c r="S210" s="25"/>
      <c r="T210" s="24"/>
      <c r="U210" s="23"/>
      <c r="V210" s="22"/>
      <c r="W210" s="105">
        <f t="shared" si="78"/>
        <v>0</v>
      </c>
      <c r="X210" s="104">
        <f t="shared" si="79"/>
        <v>0</v>
      </c>
      <c r="Y210" s="19"/>
      <c r="Z210" s="103">
        <f t="shared" si="80"/>
        <v>0</v>
      </c>
      <c r="AA210" s="102">
        <f t="shared" si="81"/>
        <v>0</v>
      </c>
      <c r="AB210" s="5" t="s">
        <v>0</v>
      </c>
      <c r="AC210" s="92"/>
    </row>
    <row r="211" spans="1:29" ht="13.8" customHeight="1" x14ac:dyDescent="0.25">
      <c r="A211" s="114">
        <v>1</v>
      </c>
      <c r="B211" s="23"/>
      <c r="C211" s="113"/>
      <c r="D211" s="155" t="s">
        <v>1810</v>
      </c>
      <c r="E211" s="154" t="s">
        <v>1809</v>
      </c>
      <c r="F211" s="465">
        <v>7193</v>
      </c>
      <c r="G211" s="111" t="s">
        <v>1320</v>
      </c>
      <c r="H211" s="110" t="s">
        <v>404</v>
      </c>
      <c r="I211" s="109"/>
      <c r="J211" s="108"/>
      <c r="K211" s="108"/>
      <c r="L211" s="473" t="s">
        <v>3900</v>
      </c>
      <c r="M211" s="106" t="str">
        <f t="shared" si="74"/>
        <v/>
      </c>
      <c r="N211" s="106" t="str">
        <f t="shared" si="75"/>
        <v>◄</v>
      </c>
      <c r="O211" s="25"/>
      <c r="P211" s="24"/>
      <c r="Q211" s="106" t="str">
        <f t="shared" si="76"/>
        <v/>
      </c>
      <c r="R211" s="106" t="str">
        <f t="shared" si="77"/>
        <v>◄</v>
      </c>
      <c r="S211" s="25"/>
      <c r="T211" s="24"/>
      <c r="U211" s="23"/>
      <c r="V211" s="22"/>
      <c r="W211" s="105">
        <f t="shared" si="78"/>
        <v>0</v>
      </c>
      <c r="X211" s="104">
        <f t="shared" si="79"/>
        <v>0</v>
      </c>
      <c r="Y211" s="19"/>
      <c r="Z211" s="103">
        <f t="shared" si="80"/>
        <v>0</v>
      </c>
      <c r="AA211" s="102">
        <f t="shared" si="81"/>
        <v>0</v>
      </c>
      <c r="AB211" s="5" t="s">
        <v>0</v>
      </c>
      <c r="AC211" s="92"/>
    </row>
    <row r="212" spans="1:29" ht="13.8" customHeight="1" x14ac:dyDescent="0.25">
      <c r="A212" s="114">
        <v>1</v>
      </c>
      <c r="B212" s="23"/>
      <c r="C212" s="113"/>
      <c r="D212" s="155" t="s">
        <v>1810</v>
      </c>
      <c r="E212" s="154" t="s">
        <v>1808</v>
      </c>
      <c r="F212" s="465">
        <v>7193</v>
      </c>
      <c r="G212" s="111" t="s">
        <v>1155</v>
      </c>
      <c r="H212" s="110" t="s">
        <v>400</v>
      </c>
      <c r="I212" s="109"/>
      <c r="J212" s="108"/>
      <c r="K212" s="108"/>
      <c r="L212" s="473" t="s">
        <v>3901</v>
      </c>
      <c r="M212" s="106" t="str">
        <f t="shared" si="74"/>
        <v/>
      </c>
      <c r="N212" s="106" t="str">
        <f t="shared" si="75"/>
        <v>◄</v>
      </c>
      <c r="O212" s="25"/>
      <c r="P212" s="24"/>
      <c r="Q212" s="106" t="str">
        <f t="shared" si="76"/>
        <v/>
      </c>
      <c r="R212" s="106" t="str">
        <f t="shared" si="77"/>
        <v>◄</v>
      </c>
      <c r="S212" s="25"/>
      <c r="T212" s="24"/>
      <c r="U212" s="23"/>
      <c r="V212" s="22"/>
      <c r="W212" s="105">
        <f t="shared" si="78"/>
        <v>0</v>
      </c>
      <c r="X212" s="104">
        <f t="shared" si="79"/>
        <v>0</v>
      </c>
      <c r="Y212" s="19"/>
      <c r="Z212" s="103">
        <f t="shared" si="80"/>
        <v>0</v>
      </c>
      <c r="AA212" s="102">
        <f t="shared" si="81"/>
        <v>0</v>
      </c>
      <c r="AB212" s="5" t="s">
        <v>0</v>
      </c>
      <c r="AC212" s="92"/>
    </row>
    <row r="213" spans="1:29" ht="13.8" customHeight="1" x14ac:dyDescent="0.25">
      <c r="A213" s="114">
        <v>1</v>
      </c>
      <c r="B213" s="23"/>
      <c r="C213" s="113"/>
      <c r="D213" s="155" t="s">
        <v>1810</v>
      </c>
      <c r="E213" s="154" t="s">
        <v>1808</v>
      </c>
      <c r="F213" s="465">
        <v>7193</v>
      </c>
      <c r="G213" s="111" t="s">
        <v>1155</v>
      </c>
      <c r="H213" s="110" t="s">
        <v>400</v>
      </c>
      <c r="I213" s="109"/>
      <c r="J213" s="108"/>
      <c r="K213" s="108"/>
      <c r="L213" s="473" t="s">
        <v>3902</v>
      </c>
      <c r="M213" s="106" t="str">
        <f t="shared" si="74"/>
        <v/>
      </c>
      <c r="N213" s="106" t="str">
        <f t="shared" si="75"/>
        <v>◄</v>
      </c>
      <c r="O213" s="25"/>
      <c r="P213" s="24"/>
      <c r="Q213" s="106" t="str">
        <f t="shared" si="76"/>
        <v/>
      </c>
      <c r="R213" s="106" t="str">
        <f t="shared" si="77"/>
        <v>◄</v>
      </c>
      <c r="S213" s="25"/>
      <c r="T213" s="24"/>
      <c r="U213" s="23"/>
      <c r="V213" s="22"/>
      <c r="W213" s="105">
        <f t="shared" si="78"/>
        <v>0</v>
      </c>
      <c r="X213" s="104">
        <f t="shared" si="79"/>
        <v>0</v>
      </c>
      <c r="Y213" s="19"/>
      <c r="Z213" s="103">
        <f t="shared" si="80"/>
        <v>0</v>
      </c>
      <c r="AA213" s="102">
        <f t="shared" si="81"/>
        <v>0</v>
      </c>
      <c r="AB213" s="5" t="s">
        <v>0</v>
      </c>
      <c r="AC213" s="92"/>
    </row>
    <row r="214" spans="1:29" ht="13.8" customHeight="1" x14ac:dyDescent="0.25">
      <c r="A214" s="114">
        <v>1</v>
      </c>
      <c r="B214" s="23"/>
      <c r="C214" s="113"/>
      <c r="D214" s="155" t="s">
        <v>1810</v>
      </c>
      <c r="E214" s="154" t="s">
        <v>1808</v>
      </c>
      <c r="F214" s="465">
        <v>7193</v>
      </c>
      <c r="G214" s="111" t="s">
        <v>1155</v>
      </c>
      <c r="H214" s="110" t="s">
        <v>400</v>
      </c>
      <c r="I214" s="109"/>
      <c r="J214" s="108"/>
      <c r="K214" s="108"/>
      <c r="L214" s="473" t="s">
        <v>3903</v>
      </c>
      <c r="M214" s="106" t="str">
        <f t="shared" si="74"/>
        <v/>
      </c>
      <c r="N214" s="106" t="str">
        <f t="shared" si="75"/>
        <v>◄</v>
      </c>
      <c r="O214" s="25"/>
      <c r="P214" s="24"/>
      <c r="Q214" s="106" t="str">
        <f t="shared" si="76"/>
        <v/>
      </c>
      <c r="R214" s="106" t="str">
        <f t="shared" si="77"/>
        <v>◄</v>
      </c>
      <c r="S214" s="25"/>
      <c r="T214" s="24"/>
      <c r="U214" s="23"/>
      <c r="V214" s="22"/>
      <c r="W214" s="105">
        <f t="shared" si="78"/>
        <v>0</v>
      </c>
      <c r="X214" s="104">
        <f t="shared" si="79"/>
        <v>0</v>
      </c>
      <c r="Y214" s="19"/>
      <c r="Z214" s="103">
        <f t="shared" si="80"/>
        <v>0</v>
      </c>
      <c r="AA214" s="102">
        <f t="shared" si="81"/>
        <v>0</v>
      </c>
      <c r="AB214" s="5" t="s">
        <v>0</v>
      </c>
      <c r="AC214" s="92"/>
    </row>
    <row r="215" spans="1:29" ht="13.8" customHeight="1" x14ac:dyDescent="0.25">
      <c r="A215" s="114"/>
      <c r="B215" s="23"/>
      <c r="C215" s="113"/>
      <c r="D215" s="155" t="s">
        <v>1810</v>
      </c>
      <c r="E215" s="154" t="s">
        <v>1808</v>
      </c>
      <c r="F215" s="465">
        <v>7193</v>
      </c>
      <c r="G215" s="111" t="s">
        <v>1155</v>
      </c>
      <c r="H215" s="110" t="s">
        <v>400</v>
      </c>
      <c r="I215" s="109"/>
      <c r="J215" s="108"/>
      <c r="K215" s="108"/>
      <c r="L215" s="473" t="s">
        <v>1804</v>
      </c>
      <c r="M215" s="106" t="str">
        <f t="shared" si="74"/>
        <v/>
      </c>
      <c r="N215" s="106" t="str">
        <f t="shared" si="75"/>
        <v>◄</v>
      </c>
      <c r="O215" s="25"/>
      <c r="P215" s="24"/>
      <c r="Q215" s="106" t="str">
        <f t="shared" si="76"/>
        <v/>
      </c>
      <c r="R215" s="106" t="str">
        <f t="shared" si="77"/>
        <v>◄</v>
      </c>
      <c r="S215" s="25"/>
      <c r="T215" s="24"/>
      <c r="U215" s="23"/>
      <c r="V215" s="22"/>
      <c r="W215" s="105">
        <f t="shared" si="78"/>
        <v>0</v>
      </c>
      <c r="X215" s="104">
        <f t="shared" si="79"/>
        <v>0</v>
      </c>
      <c r="Y215" s="19"/>
      <c r="Z215" s="103">
        <f t="shared" si="80"/>
        <v>0</v>
      </c>
      <c r="AA215" s="102">
        <f t="shared" si="81"/>
        <v>0</v>
      </c>
      <c r="AB215" s="5" t="s">
        <v>0</v>
      </c>
      <c r="AC215" s="92"/>
    </row>
    <row r="216" spans="1:29" ht="13.8" customHeight="1" x14ac:dyDescent="0.25">
      <c r="A216" s="114"/>
      <c r="B216" s="23"/>
      <c r="C216" s="113"/>
      <c r="D216" s="155" t="s">
        <v>1810</v>
      </c>
      <c r="E216" s="154" t="s">
        <v>1808</v>
      </c>
      <c r="F216" s="465">
        <v>7193</v>
      </c>
      <c r="G216" s="111" t="s">
        <v>1155</v>
      </c>
      <c r="H216" s="110" t="s">
        <v>400</v>
      </c>
      <c r="I216" s="109"/>
      <c r="J216" s="108"/>
      <c r="K216" s="108"/>
      <c r="L216" s="473" t="s">
        <v>1804</v>
      </c>
      <c r="M216" s="106" t="str">
        <f t="shared" si="74"/>
        <v/>
      </c>
      <c r="N216" s="106" t="str">
        <f t="shared" si="75"/>
        <v>◄</v>
      </c>
      <c r="O216" s="25"/>
      <c r="P216" s="24"/>
      <c r="Q216" s="106" t="str">
        <f t="shared" si="76"/>
        <v/>
      </c>
      <c r="R216" s="106" t="str">
        <f t="shared" si="77"/>
        <v>◄</v>
      </c>
      <c r="S216" s="25"/>
      <c r="T216" s="24"/>
      <c r="U216" s="23"/>
      <c r="V216" s="22"/>
      <c r="W216" s="105">
        <f t="shared" si="78"/>
        <v>0</v>
      </c>
      <c r="X216" s="104">
        <f t="shared" si="79"/>
        <v>0</v>
      </c>
      <c r="Y216" s="19"/>
      <c r="Z216" s="103">
        <f t="shared" si="80"/>
        <v>0</v>
      </c>
      <c r="AA216" s="102">
        <f t="shared" si="81"/>
        <v>0</v>
      </c>
      <c r="AB216" s="5" t="s">
        <v>0</v>
      </c>
      <c r="AC216" s="92"/>
    </row>
    <row r="217" spans="1:29" ht="13.8" customHeight="1" x14ac:dyDescent="0.25">
      <c r="A217" s="114">
        <v>1</v>
      </c>
      <c r="B217" s="23"/>
      <c r="C217" s="113"/>
      <c r="D217" s="155" t="s">
        <v>1810</v>
      </c>
      <c r="E217" s="154" t="s">
        <v>1807</v>
      </c>
      <c r="F217" s="465">
        <v>7193</v>
      </c>
      <c r="G217" s="111" t="s">
        <v>1171</v>
      </c>
      <c r="H217" s="110" t="s">
        <v>397</v>
      </c>
      <c r="I217" s="109"/>
      <c r="J217" s="108"/>
      <c r="K217" s="108"/>
      <c r="L217" s="473" t="s">
        <v>3904</v>
      </c>
      <c r="M217" s="106" t="str">
        <f t="shared" si="74"/>
        <v/>
      </c>
      <c r="N217" s="106" t="str">
        <f t="shared" si="75"/>
        <v>◄</v>
      </c>
      <c r="O217" s="25"/>
      <c r="P217" s="24"/>
      <c r="Q217" s="106" t="str">
        <f t="shared" si="76"/>
        <v/>
      </c>
      <c r="R217" s="106" t="str">
        <f t="shared" si="77"/>
        <v>◄</v>
      </c>
      <c r="S217" s="25"/>
      <c r="T217" s="24"/>
      <c r="U217" s="23"/>
      <c r="V217" s="22"/>
      <c r="W217" s="105">
        <f t="shared" si="78"/>
        <v>0</v>
      </c>
      <c r="X217" s="104">
        <f t="shared" si="79"/>
        <v>0</v>
      </c>
      <c r="Y217" s="19"/>
      <c r="Z217" s="103">
        <f t="shared" si="80"/>
        <v>0</v>
      </c>
      <c r="AA217" s="102">
        <f t="shared" si="81"/>
        <v>0</v>
      </c>
      <c r="AB217" s="5" t="s">
        <v>0</v>
      </c>
      <c r="AC217" s="92"/>
    </row>
    <row r="218" spans="1:29" ht="13.8" customHeight="1" x14ac:dyDescent="0.25">
      <c r="A218" s="114">
        <v>1</v>
      </c>
      <c r="B218" s="23"/>
      <c r="C218" s="113"/>
      <c r="D218" s="155" t="s">
        <v>1810</v>
      </c>
      <c r="E218" s="154" t="s">
        <v>1807</v>
      </c>
      <c r="F218" s="465">
        <v>7193</v>
      </c>
      <c r="G218" s="111" t="s">
        <v>1171</v>
      </c>
      <c r="H218" s="110" t="s">
        <v>397</v>
      </c>
      <c r="I218" s="109"/>
      <c r="J218" s="108"/>
      <c r="K218" s="108"/>
      <c r="L218" s="473" t="s">
        <v>3903</v>
      </c>
      <c r="M218" s="106" t="str">
        <f t="shared" si="74"/>
        <v/>
      </c>
      <c r="N218" s="106" t="str">
        <f t="shared" si="75"/>
        <v>◄</v>
      </c>
      <c r="O218" s="25"/>
      <c r="P218" s="24"/>
      <c r="Q218" s="106" t="str">
        <f t="shared" si="76"/>
        <v/>
      </c>
      <c r="R218" s="106" t="str">
        <f t="shared" si="77"/>
        <v>◄</v>
      </c>
      <c r="S218" s="25"/>
      <c r="T218" s="24"/>
      <c r="U218" s="23"/>
      <c r="V218" s="22"/>
      <c r="W218" s="105">
        <f t="shared" si="78"/>
        <v>0</v>
      </c>
      <c r="X218" s="104">
        <f t="shared" si="79"/>
        <v>0</v>
      </c>
      <c r="Y218" s="19"/>
      <c r="Z218" s="103">
        <f t="shared" si="80"/>
        <v>0</v>
      </c>
      <c r="AA218" s="102">
        <f t="shared" si="81"/>
        <v>0</v>
      </c>
      <c r="AB218" s="5" t="s">
        <v>0</v>
      </c>
      <c r="AC218" s="92"/>
    </row>
    <row r="219" spans="1:29" ht="13.8" customHeight="1" x14ac:dyDescent="0.25">
      <c r="A219" s="114">
        <v>1</v>
      </c>
      <c r="B219" s="23"/>
      <c r="C219" s="113"/>
      <c r="D219" s="155" t="s">
        <v>1810</v>
      </c>
      <c r="E219" s="154" t="s">
        <v>1807</v>
      </c>
      <c r="F219" s="465">
        <v>7193</v>
      </c>
      <c r="G219" s="111" t="s">
        <v>1171</v>
      </c>
      <c r="H219" s="110" t="s">
        <v>397</v>
      </c>
      <c r="I219" s="109"/>
      <c r="J219" s="108"/>
      <c r="K219" s="108"/>
      <c r="L219" s="473" t="s">
        <v>3905</v>
      </c>
      <c r="M219" s="106" t="str">
        <f t="shared" si="74"/>
        <v/>
      </c>
      <c r="N219" s="106" t="str">
        <f t="shared" si="75"/>
        <v>◄</v>
      </c>
      <c r="O219" s="25"/>
      <c r="P219" s="24"/>
      <c r="Q219" s="106" t="str">
        <f t="shared" si="76"/>
        <v/>
      </c>
      <c r="R219" s="106" t="str">
        <f t="shared" si="77"/>
        <v>◄</v>
      </c>
      <c r="S219" s="25"/>
      <c r="T219" s="24"/>
      <c r="U219" s="23"/>
      <c r="V219" s="22"/>
      <c r="W219" s="105">
        <f t="shared" si="78"/>
        <v>0</v>
      </c>
      <c r="X219" s="104">
        <f t="shared" si="79"/>
        <v>0</v>
      </c>
      <c r="Y219" s="19"/>
      <c r="Z219" s="103">
        <f t="shared" si="80"/>
        <v>0</v>
      </c>
      <c r="AA219" s="102">
        <f t="shared" si="81"/>
        <v>0</v>
      </c>
      <c r="AB219" s="5" t="s">
        <v>0</v>
      </c>
      <c r="AC219" s="92"/>
    </row>
    <row r="220" spans="1:29" ht="13.8" customHeight="1" x14ac:dyDescent="0.25">
      <c r="A220" s="114"/>
      <c r="B220" s="23"/>
      <c r="C220" s="113"/>
      <c r="D220" s="155" t="s">
        <v>1810</v>
      </c>
      <c r="E220" s="154" t="s">
        <v>1807</v>
      </c>
      <c r="F220" s="465">
        <v>7193</v>
      </c>
      <c r="G220" s="111" t="s">
        <v>1171</v>
      </c>
      <c r="H220" s="110" t="s">
        <v>397</v>
      </c>
      <c r="I220" s="109"/>
      <c r="J220" s="108"/>
      <c r="K220" s="108"/>
      <c r="L220" s="473" t="s">
        <v>1804</v>
      </c>
      <c r="M220" s="106" t="str">
        <f t="shared" si="74"/>
        <v/>
      </c>
      <c r="N220" s="106" t="str">
        <f t="shared" si="75"/>
        <v>◄</v>
      </c>
      <c r="O220" s="25"/>
      <c r="P220" s="24"/>
      <c r="Q220" s="106" t="str">
        <f t="shared" si="76"/>
        <v/>
      </c>
      <c r="R220" s="106" t="str">
        <f t="shared" si="77"/>
        <v>◄</v>
      </c>
      <c r="S220" s="25"/>
      <c r="T220" s="24"/>
      <c r="U220" s="23"/>
      <c r="V220" s="22"/>
      <c r="W220" s="105">
        <f t="shared" si="78"/>
        <v>0</v>
      </c>
      <c r="X220" s="104">
        <f t="shared" si="79"/>
        <v>0</v>
      </c>
      <c r="Y220" s="19"/>
      <c r="Z220" s="103">
        <f t="shared" si="80"/>
        <v>0</v>
      </c>
      <c r="AA220" s="102">
        <f t="shared" si="81"/>
        <v>0</v>
      </c>
      <c r="AB220" s="5" t="s">
        <v>0</v>
      </c>
      <c r="AC220" s="92"/>
    </row>
    <row r="221" spans="1:29" ht="13.8" customHeight="1" x14ac:dyDescent="0.25">
      <c r="A221" s="114"/>
      <c r="B221" s="23"/>
      <c r="C221" s="113"/>
      <c r="D221" s="155" t="s">
        <v>1810</v>
      </c>
      <c r="E221" s="154" t="s">
        <v>1806</v>
      </c>
      <c r="F221" s="465">
        <v>7193</v>
      </c>
      <c r="G221" s="111" t="s">
        <v>1805</v>
      </c>
      <c r="H221" s="110" t="s">
        <v>1786</v>
      </c>
      <c r="I221" s="109"/>
      <c r="J221" s="108"/>
      <c r="K221" s="108"/>
      <c r="L221" s="473" t="s">
        <v>1804</v>
      </c>
      <c r="M221" s="106" t="str">
        <f t="shared" si="74"/>
        <v/>
      </c>
      <c r="N221" s="106" t="str">
        <f t="shared" si="75"/>
        <v>◄</v>
      </c>
      <c r="O221" s="25"/>
      <c r="P221" s="24"/>
      <c r="Q221" s="106" t="str">
        <f t="shared" si="76"/>
        <v/>
      </c>
      <c r="R221" s="106" t="str">
        <f t="shared" si="77"/>
        <v>◄</v>
      </c>
      <c r="S221" s="25"/>
      <c r="T221" s="24"/>
      <c r="U221" s="23"/>
      <c r="V221" s="22"/>
      <c r="W221" s="105">
        <f t="shared" si="78"/>
        <v>0</v>
      </c>
      <c r="X221" s="104">
        <f t="shared" si="79"/>
        <v>0</v>
      </c>
      <c r="Y221" s="19"/>
      <c r="Z221" s="103">
        <f t="shared" si="80"/>
        <v>0</v>
      </c>
      <c r="AA221" s="102">
        <f t="shared" si="81"/>
        <v>0</v>
      </c>
      <c r="AB221" s="5" t="s">
        <v>0</v>
      </c>
      <c r="AC221" s="92"/>
    </row>
    <row r="222" spans="1:29" ht="13.8" customHeight="1" thickBot="1" x14ac:dyDescent="0.3">
      <c r="A222" s="114"/>
      <c r="B222" s="23"/>
      <c r="C222" s="113"/>
      <c r="D222" s="155" t="s">
        <v>1810</v>
      </c>
      <c r="E222" s="154" t="s">
        <v>1806</v>
      </c>
      <c r="F222" s="465">
        <v>7193</v>
      </c>
      <c r="G222" s="111" t="s">
        <v>1805</v>
      </c>
      <c r="H222" s="110" t="s">
        <v>1786</v>
      </c>
      <c r="I222" s="109"/>
      <c r="J222" s="108"/>
      <c r="K222" s="108"/>
      <c r="L222" s="473" t="s">
        <v>1804</v>
      </c>
      <c r="M222" s="106" t="str">
        <f t="shared" si="74"/>
        <v/>
      </c>
      <c r="N222" s="106" t="str">
        <f t="shared" si="75"/>
        <v>◄</v>
      </c>
      <c r="O222" s="25"/>
      <c r="P222" s="24"/>
      <c r="Q222" s="106" t="str">
        <f t="shared" si="76"/>
        <v/>
      </c>
      <c r="R222" s="106" t="str">
        <f t="shared" si="77"/>
        <v>◄</v>
      </c>
      <c r="S222" s="25"/>
      <c r="T222" s="24"/>
      <c r="U222" s="23"/>
      <c r="V222" s="22"/>
      <c r="W222" s="105">
        <f t="shared" si="78"/>
        <v>0</v>
      </c>
      <c r="X222" s="104">
        <f t="shared" si="79"/>
        <v>0</v>
      </c>
      <c r="Y222" s="19"/>
      <c r="Z222" s="103">
        <f t="shared" si="80"/>
        <v>0</v>
      </c>
      <c r="AA222" s="102">
        <f t="shared" si="81"/>
        <v>0</v>
      </c>
      <c r="AB222" s="5" t="s">
        <v>0</v>
      </c>
      <c r="AC222" s="92"/>
    </row>
    <row r="223" spans="1:29" ht="18.600000000000001" customHeight="1" thickTop="1" thickBot="1" x14ac:dyDescent="0.3">
      <c r="A223" s="116"/>
      <c r="B223" s="14">
        <f>ROWS(B224:B254)-1</f>
        <v>30</v>
      </c>
      <c r="C223" s="880" t="s">
        <v>1803</v>
      </c>
      <c r="D223" s="989"/>
      <c r="E223" s="989"/>
      <c r="F223" s="989"/>
      <c r="G223" s="989"/>
      <c r="H223" s="989"/>
      <c r="I223" s="99">
        <v>8065</v>
      </c>
      <c r="J223" s="99"/>
      <c r="K223" s="99"/>
      <c r="L223" s="98"/>
      <c r="M223" s="97"/>
      <c r="N223" s="96" t="str">
        <f>IF(COUNTIF(M224:M254,"?")&gt;0,"?",IF(AND(O223="◄",P223="►"),"◄►",IF(O223="◄","◄",IF(P223="►","►",""))))</f>
        <v>◄</v>
      </c>
      <c r="O223" s="43" t="str">
        <f>IF(SUM(O224:O254)+1=ROWS(O224:O254)-COUNTIF(O224:O254,"-"),"","◄")</f>
        <v>◄</v>
      </c>
      <c r="P223" s="42" t="str">
        <f>IF(SUM(P224:P254)&gt;0,"►","")</f>
        <v/>
      </c>
      <c r="Q223" s="45"/>
      <c r="R223" s="96" t="str">
        <f>IF(COUNTIF(Q224:Q254,"?")&gt;0,"?",IF(AND(S223="◄",T223="►"),"◄►",IF(S223="◄","◄",IF(T223="►","►",""))))</f>
        <v>◄</v>
      </c>
      <c r="S223" s="43" t="str">
        <f>IF(SUM(S224:S254)+1=ROWS(S224:S254)-COUNTIF(S224:S254,"-"),"","◄")</f>
        <v>◄</v>
      </c>
      <c r="T223" s="42" t="str">
        <f>IF(SUM(T224:T254)&gt;0,"►","")</f>
        <v/>
      </c>
      <c r="U223" s="14">
        <f>ROWS(U224:U254)-1</f>
        <v>30</v>
      </c>
      <c r="V223" s="41">
        <f>SUM(V224:V254)-V254</f>
        <v>0</v>
      </c>
      <c r="W223" s="94" t="s">
        <v>51</v>
      </c>
      <c r="X223" s="93"/>
      <c r="Y223" s="41">
        <f>SUM(Y224:Y254)-Y254</f>
        <v>0</v>
      </c>
      <c r="Z223" s="94" t="s">
        <v>51</v>
      </c>
      <c r="AA223" s="93"/>
      <c r="AB223" s="5" t="s">
        <v>0</v>
      </c>
      <c r="AC223" s="92"/>
    </row>
    <row r="224" spans="1:29" ht="13.8" customHeight="1" x14ac:dyDescent="0.25">
      <c r="A224" s="114"/>
      <c r="B224" s="23"/>
      <c r="C224" s="113"/>
      <c r="D224" s="155" t="s">
        <v>1810</v>
      </c>
      <c r="E224" s="154">
        <v>32</v>
      </c>
      <c r="F224" s="465">
        <v>8065</v>
      </c>
      <c r="G224" s="111" t="s">
        <v>1320</v>
      </c>
      <c r="H224" s="110" t="s">
        <v>1756</v>
      </c>
      <c r="I224" s="109"/>
      <c r="J224" s="108"/>
      <c r="K224" s="108"/>
      <c r="L224" s="119"/>
      <c r="M224" s="106" t="str">
        <f t="shared" ref="M224:M253" si="82">IF(N224="?","?","")</f>
        <v/>
      </c>
      <c r="N224" s="106" t="str">
        <f t="shared" ref="N224:N253" si="83">IF(AND(O224="",P224&gt;0),"?",IF(O224="","◄",IF(P224&gt;=1,"►","")))</f>
        <v>◄</v>
      </c>
      <c r="O224" s="25"/>
      <c r="P224" s="24"/>
      <c r="Q224" s="106" t="str">
        <f t="shared" ref="Q224:Q253" si="84">IF(R224="?","?","")</f>
        <v/>
      </c>
      <c r="R224" s="106" t="str">
        <f t="shared" ref="R224:R253" si="85">IF(AND(S224="",T224&gt;0),"?",IF(S224="","◄",IF(T224&gt;=1,"►","")))</f>
        <v>◄</v>
      </c>
      <c r="S224" s="25"/>
      <c r="T224" s="24"/>
      <c r="U224" s="23"/>
      <c r="V224" s="22"/>
      <c r="W224" s="105">
        <f t="shared" ref="W224:W253" si="86">(O224*V224)</f>
        <v>0</v>
      </c>
      <c r="X224" s="104">
        <f t="shared" ref="X224:X253" si="87">(P224*W224)</f>
        <v>0</v>
      </c>
      <c r="Y224" s="19"/>
      <c r="Z224" s="103">
        <f t="shared" ref="Z224:Z253" si="88">(S224*Y224)</f>
        <v>0</v>
      </c>
      <c r="AA224" s="102">
        <f t="shared" ref="AA224:AA253" si="89">(T224*Z224)</f>
        <v>0</v>
      </c>
      <c r="AB224" s="5" t="s">
        <v>0</v>
      </c>
      <c r="AC224" s="92"/>
    </row>
    <row r="225" spans="1:29" ht="13.8" customHeight="1" x14ac:dyDescent="0.25">
      <c r="A225" s="114"/>
      <c r="B225" s="23"/>
      <c r="C225" s="113"/>
      <c r="D225" s="189" t="s">
        <v>1810</v>
      </c>
      <c r="E225" s="188" t="s">
        <v>1802</v>
      </c>
      <c r="F225" s="465">
        <v>8065</v>
      </c>
      <c r="G225" s="111" t="s">
        <v>1320</v>
      </c>
      <c r="H225" s="110" t="s">
        <v>1801</v>
      </c>
      <c r="I225" s="109"/>
      <c r="J225" s="108"/>
      <c r="K225" s="108"/>
      <c r="L225" s="119"/>
      <c r="M225" s="106" t="str">
        <f t="shared" si="82"/>
        <v/>
      </c>
      <c r="N225" s="106" t="str">
        <f t="shared" si="83"/>
        <v>◄</v>
      </c>
      <c r="O225" s="25"/>
      <c r="P225" s="24"/>
      <c r="Q225" s="106" t="str">
        <f t="shared" si="84"/>
        <v/>
      </c>
      <c r="R225" s="106" t="str">
        <f t="shared" si="85"/>
        <v>◄</v>
      </c>
      <c r="S225" s="25"/>
      <c r="T225" s="24"/>
      <c r="U225" s="23"/>
      <c r="V225" s="22"/>
      <c r="W225" s="105">
        <f t="shared" si="86"/>
        <v>0</v>
      </c>
      <c r="X225" s="104">
        <f t="shared" si="87"/>
        <v>0</v>
      </c>
      <c r="Y225" s="19"/>
      <c r="Z225" s="103">
        <f t="shared" si="88"/>
        <v>0</v>
      </c>
      <c r="AA225" s="102">
        <f t="shared" si="89"/>
        <v>0</v>
      </c>
      <c r="AB225" s="5" t="s">
        <v>0</v>
      </c>
      <c r="AC225" s="92"/>
    </row>
    <row r="226" spans="1:29" ht="13.8" customHeight="1" x14ac:dyDescent="0.25">
      <c r="A226" s="114"/>
      <c r="B226" s="23"/>
      <c r="C226" s="113"/>
      <c r="D226" s="155" t="s">
        <v>1810</v>
      </c>
      <c r="E226" s="154">
        <v>33</v>
      </c>
      <c r="F226" s="465">
        <v>8065</v>
      </c>
      <c r="G226" s="111" t="s">
        <v>1155</v>
      </c>
      <c r="H226" s="110" t="s">
        <v>1800</v>
      </c>
      <c r="I226" s="109"/>
      <c r="J226" s="108"/>
      <c r="K226" s="108"/>
      <c r="L226" s="119"/>
      <c r="M226" s="106" t="str">
        <f t="shared" si="82"/>
        <v/>
      </c>
      <c r="N226" s="106" t="str">
        <f t="shared" si="83"/>
        <v>◄</v>
      </c>
      <c r="O226" s="25"/>
      <c r="P226" s="24"/>
      <c r="Q226" s="106" t="str">
        <f t="shared" si="84"/>
        <v/>
      </c>
      <c r="R226" s="106" t="str">
        <f t="shared" si="85"/>
        <v>◄</v>
      </c>
      <c r="S226" s="25"/>
      <c r="T226" s="24"/>
      <c r="U226" s="23"/>
      <c r="V226" s="22"/>
      <c r="W226" s="105">
        <f t="shared" si="86"/>
        <v>0</v>
      </c>
      <c r="X226" s="104">
        <f t="shared" si="87"/>
        <v>0</v>
      </c>
      <c r="Y226" s="19"/>
      <c r="Z226" s="103">
        <f t="shared" si="88"/>
        <v>0</v>
      </c>
      <c r="AA226" s="102">
        <f t="shared" si="89"/>
        <v>0</v>
      </c>
      <c r="AB226" s="5" t="s">
        <v>0</v>
      </c>
      <c r="AC226" s="92"/>
    </row>
    <row r="227" spans="1:29" ht="13.8" customHeight="1" x14ac:dyDescent="0.25">
      <c r="A227" s="114"/>
      <c r="B227" s="23"/>
      <c r="C227" s="113"/>
      <c r="D227" s="155" t="s">
        <v>1810</v>
      </c>
      <c r="E227" s="154" t="s">
        <v>1799</v>
      </c>
      <c r="F227" s="465">
        <v>8065</v>
      </c>
      <c r="G227" s="111" t="s">
        <v>1155</v>
      </c>
      <c r="H227" s="110" t="s">
        <v>1798</v>
      </c>
      <c r="I227" s="109"/>
      <c r="J227" s="108"/>
      <c r="K227" s="108"/>
      <c r="L227" s="119"/>
      <c r="M227" s="106" t="str">
        <f t="shared" si="82"/>
        <v/>
      </c>
      <c r="N227" s="106" t="str">
        <f t="shared" si="83"/>
        <v>◄</v>
      </c>
      <c r="O227" s="25"/>
      <c r="P227" s="24"/>
      <c r="Q227" s="106" t="str">
        <f t="shared" si="84"/>
        <v/>
      </c>
      <c r="R227" s="106" t="str">
        <f t="shared" si="85"/>
        <v>◄</v>
      </c>
      <c r="S227" s="25"/>
      <c r="T227" s="24"/>
      <c r="U227" s="23"/>
      <c r="V227" s="22"/>
      <c r="W227" s="105">
        <f t="shared" si="86"/>
        <v>0</v>
      </c>
      <c r="X227" s="104">
        <f t="shared" si="87"/>
        <v>0</v>
      </c>
      <c r="Y227" s="19"/>
      <c r="Z227" s="103">
        <f t="shared" si="88"/>
        <v>0</v>
      </c>
      <c r="AA227" s="102">
        <f t="shared" si="89"/>
        <v>0</v>
      </c>
      <c r="AB227" s="5" t="s">
        <v>0</v>
      </c>
      <c r="AC227" s="92"/>
    </row>
    <row r="228" spans="1:29" ht="13.8" customHeight="1" x14ac:dyDescent="0.25">
      <c r="A228" s="114"/>
      <c r="B228" s="23"/>
      <c r="C228" s="113"/>
      <c r="D228" s="189" t="s">
        <v>1810</v>
      </c>
      <c r="E228" s="188" t="s">
        <v>1797</v>
      </c>
      <c r="F228" s="465">
        <v>8065</v>
      </c>
      <c r="G228" s="111" t="s">
        <v>1155</v>
      </c>
      <c r="H228" s="110" t="s">
        <v>1796</v>
      </c>
      <c r="I228" s="109"/>
      <c r="J228" s="108"/>
      <c r="K228" s="108"/>
      <c r="L228" s="119"/>
      <c r="M228" s="106" t="str">
        <f t="shared" si="82"/>
        <v/>
      </c>
      <c r="N228" s="106" t="str">
        <f t="shared" si="83"/>
        <v>◄</v>
      </c>
      <c r="O228" s="25"/>
      <c r="P228" s="24"/>
      <c r="Q228" s="106" t="str">
        <f t="shared" si="84"/>
        <v/>
      </c>
      <c r="R228" s="106" t="str">
        <f t="shared" si="85"/>
        <v>◄</v>
      </c>
      <c r="S228" s="25"/>
      <c r="T228" s="24"/>
      <c r="U228" s="23"/>
      <c r="V228" s="22"/>
      <c r="W228" s="105">
        <f t="shared" si="86"/>
        <v>0</v>
      </c>
      <c r="X228" s="104">
        <f t="shared" si="87"/>
        <v>0</v>
      </c>
      <c r="Y228" s="19"/>
      <c r="Z228" s="103">
        <f t="shared" si="88"/>
        <v>0</v>
      </c>
      <c r="AA228" s="102">
        <f t="shared" si="89"/>
        <v>0</v>
      </c>
      <c r="AB228" s="5" t="s">
        <v>0</v>
      </c>
      <c r="AC228" s="92"/>
    </row>
    <row r="229" spans="1:29" ht="13.8" customHeight="1" x14ac:dyDescent="0.25">
      <c r="A229" s="114"/>
      <c r="B229" s="23"/>
      <c r="C229" s="113"/>
      <c r="D229" s="155" t="s">
        <v>1810</v>
      </c>
      <c r="E229" s="154">
        <v>34</v>
      </c>
      <c r="F229" s="465">
        <v>8065</v>
      </c>
      <c r="G229" s="111" t="s">
        <v>1171</v>
      </c>
      <c r="H229" s="110" t="s">
        <v>1795</v>
      </c>
      <c r="I229" s="109"/>
      <c r="J229" s="108"/>
      <c r="K229" s="108"/>
      <c r="L229" s="119"/>
      <c r="M229" s="106" t="str">
        <f t="shared" si="82"/>
        <v/>
      </c>
      <c r="N229" s="106" t="str">
        <f t="shared" si="83"/>
        <v>◄</v>
      </c>
      <c r="O229" s="25"/>
      <c r="P229" s="24"/>
      <c r="Q229" s="106" t="str">
        <f t="shared" si="84"/>
        <v/>
      </c>
      <c r="R229" s="106" t="str">
        <f t="shared" si="85"/>
        <v>◄</v>
      </c>
      <c r="S229" s="25"/>
      <c r="T229" s="24"/>
      <c r="U229" s="23"/>
      <c r="V229" s="22"/>
      <c r="W229" s="105">
        <f t="shared" si="86"/>
        <v>0</v>
      </c>
      <c r="X229" s="104">
        <f t="shared" si="87"/>
        <v>0</v>
      </c>
      <c r="Y229" s="19"/>
      <c r="Z229" s="103">
        <f t="shared" si="88"/>
        <v>0</v>
      </c>
      <c r="AA229" s="102">
        <f t="shared" si="89"/>
        <v>0</v>
      </c>
      <c r="AB229" s="5" t="s">
        <v>0</v>
      </c>
      <c r="AC229" s="92"/>
    </row>
    <row r="230" spans="1:29" ht="13.8" customHeight="1" x14ac:dyDescent="0.25">
      <c r="A230" s="114"/>
      <c r="B230" s="23"/>
      <c r="C230" s="113"/>
      <c r="D230" s="189" t="s">
        <v>1810</v>
      </c>
      <c r="E230" s="188" t="s">
        <v>749</v>
      </c>
      <c r="F230" s="465">
        <v>8065</v>
      </c>
      <c r="G230" s="111" t="s">
        <v>1171</v>
      </c>
      <c r="H230" s="110" t="s">
        <v>1794</v>
      </c>
      <c r="I230" s="109"/>
      <c r="J230" s="108"/>
      <c r="K230" s="108"/>
      <c r="L230" s="119"/>
      <c r="M230" s="106" t="str">
        <f t="shared" si="82"/>
        <v/>
      </c>
      <c r="N230" s="106" t="str">
        <f t="shared" si="83"/>
        <v>◄</v>
      </c>
      <c r="O230" s="25"/>
      <c r="P230" s="24"/>
      <c r="Q230" s="106" t="str">
        <f t="shared" si="84"/>
        <v/>
      </c>
      <c r="R230" s="106" t="str">
        <f t="shared" si="85"/>
        <v>◄</v>
      </c>
      <c r="S230" s="25"/>
      <c r="T230" s="24"/>
      <c r="U230" s="23"/>
      <c r="V230" s="22"/>
      <c r="W230" s="105">
        <f t="shared" si="86"/>
        <v>0</v>
      </c>
      <c r="X230" s="104">
        <f t="shared" si="87"/>
        <v>0</v>
      </c>
      <c r="Y230" s="19"/>
      <c r="Z230" s="103">
        <f t="shared" si="88"/>
        <v>0</v>
      </c>
      <c r="AA230" s="102">
        <f t="shared" si="89"/>
        <v>0</v>
      </c>
      <c r="AB230" s="5" t="s">
        <v>0</v>
      </c>
      <c r="AC230" s="92"/>
    </row>
    <row r="231" spans="1:29" ht="13.8" customHeight="1" x14ac:dyDescent="0.25">
      <c r="A231" s="114"/>
      <c r="B231" s="23"/>
      <c r="C231" s="113"/>
      <c r="D231" s="155" t="s">
        <v>1810</v>
      </c>
      <c r="E231" s="154">
        <v>35</v>
      </c>
      <c r="F231" s="465">
        <v>8065</v>
      </c>
      <c r="G231" s="111" t="s">
        <v>1169</v>
      </c>
      <c r="H231" s="110" t="s">
        <v>1793</v>
      </c>
      <c r="I231" s="109"/>
      <c r="J231" s="108"/>
      <c r="K231" s="108"/>
      <c r="L231" s="119"/>
      <c r="M231" s="106" t="str">
        <f t="shared" si="82"/>
        <v/>
      </c>
      <c r="N231" s="106" t="str">
        <f t="shared" si="83"/>
        <v>◄</v>
      </c>
      <c r="O231" s="25"/>
      <c r="P231" s="24"/>
      <c r="Q231" s="106" t="str">
        <f t="shared" si="84"/>
        <v/>
      </c>
      <c r="R231" s="106" t="str">
        <f t="shared" si="85"/>
        <v>◄</v>
      </c>
      <c r="S231" s="25"/>
      <c r="T231" s="24"/>
      <c r="U231" s="23"/>
      <c r="V231" s="22"/>
      <c r="W231" s="105">
        <f t="shared" si="86"/>
        <v>0</v>
      </c>
      <c r="X231" s="104">
        <f t="shared" si="87"/>
        <v>0</v>
      </c>
      <c r="Y231" s="19"/>
      <c r="Z231" s="103">
        <f t="shared" si="88"/>
        <v>0</v>
      </c>
      <c r="AA231" s="102">
        <f t="shared" si="89"/>
        <v>0</v>
      </c>
      <c r="AB231" s="5" t="s">
        <v>0</v>
      </c>
      <c r="AC231" s="92"/>
    </row>
    <row r="232" spans="1:29" ht="13.8" customHeight="1" x14ac:dyDescent="0.25">
      <c r="A232" s="114"/>
      <c r="B232" s="23"/>
      <c r="C232" s="113"/>
      <c r="D232" s="155" t="s">
        <v>1810</v>
      </c>
      <c r="E232" s="154" t="s">
        <v>1792</v>
      </c>
      <c r="F232" s="326" t="s">
        <v>1743</v>
      </c>
      <c r="G232" s="111" t="s">
        <v>1169</v>
      </c>
      <c r="H232" s="110" t="s">
        <v>1791</v>
      </c>
      <c r="I232" s="464" t="s">
        <v>1790</v>
      </c>
      <c r="J232" s="463"/>
      <c r="K232" s="463"/>
      <c r="L232" s="119"/>
      <c r="M232" s="106" t="str">
        <f t="shared" si="82"/>
        <v/>
      </c>
      <c r="N232" s="106" t="str">
        <f t="shared" si="83"/>
        <v>◄</v>
      </c>
      <c r="O232" s="25"/>
      <c r="P232" s="24"/>
      <c r="Q232" s="106" t="str">
        <f t="shared" si="84"/>
        <v/>
      </c>
      <c r="R232" s="106" t="str">
        <f t="shared" si="85"/>
        <v>◄</v>
      </c>
      <c r="S232" s="25"/>
      <c r="T232" s="24"/>
      <c r="U232" s="23"/>
      <c r="V232" s="22"/>
      <c r="W232" s="105">
        <f t="shared" si="86"/>
        <v>0</v>
      </c>
      <c r="X232" s="104">
        <f t="shared" si="87"/>
        <v>0</v>
      </c>
      <c r="Y232" s="19"/>
      <c r="Z232" s="103">
        <f t="shared" si="88"/>
        <v>0</v>
      </c>
      <c r="AA232" s="102">
        <f t="shared" si="89"/>
        <v>0</v>
      </c>
      <c r="AB232" s="5" t="s">
        <v>0</v>
      </c>
      <c r="AC232" s="92"/>
    </row>
    <row r="233" spans="1:29" ht="13.8" customHeight="1" x14ac:dyDescent="0.25">
      <c r="A233" s="114"/>
      <c r="B233" s="23"/>
      <c r="C233" s="113"/>
      <c r="D233" s="155" t="s">
        <v>1810</v>
      </c>
      <c r="E233" s="154">
        <v>36</v>
      </c>
      <c r="F233" s="326">
        <v>1935</v>
      </c>
      <c r="G233" s="111" t="s">
        <v>1266</v>
      </c>
      <c r="H233" s="110" t="s">
        <v>1789</v>
      </c>
      <c r="I233" s="464" t="s">
        <v>1768</v>
      </c>
      <c r="J233" s="463"/>
      <c r="K233" s="463"/>
      <c r="L233" s="108"/>
      <c r="M233" s="106" t="str">
        <f t="shared" si="82"/>
        <v/>
      </c>
      <c r="N233" s="106" t="str">
        <f t="shared" si="83"/>
        <v>◄</v>
      </c>
      <c r="O233" s="25"/>
      <c r="P233" s="24"/>
      <c r="Q233" s="106" t="str">
        <f t="shared" si="84"/>
        <v/>
      </c>
      <c r="R233" s="106" t="str">
        <f t="shared" si="85"/>
        <v>◄</v>
      </c>
      <c r="S233" s="25"/>
      <c r="T233" s="24"/>
      <c r="U233" s="23"/>
      <c r="V233" s="22"/>
      <c r="W233" s="105">
        <f t="shared" si="86"/>
        <v>0</v>
      </c>
      <c r="X233" s="104">
        <f t="shared" si="87"/>
        <v>0</v>
      </c>
      <c r="Y233" s="19"/>
      <c r="Z233" s="103">
        <f t="shared" si="88"/>
        <v>0</v>
      </c>
      <c r="AA233" s="102">
        <f t="shared" si="89"/>
        <v>0</v>
      </c>
      <c r="AB233" s="5" t="s">
        <v>0</v>
      </c>
      <c r="AC233" s="92"/>
    </row>
    <row r="234" spans="1:29" ht="13.8" customHeight="1" x14ac:dyDescent="0.25">
      <c r="A234" s="114"/>
      <c r="B234" s="23"/>
      <c r="C234" s="113"/>
      <c r="D234" s="155" t="s">
        <v>1810</v>
      </c>
      <c r="E234" s="154">
        <v>37</v>
      </c>
      <c r="F234" s="326">
        <v>1923</v>
      </c>
      <c r="G234" s="111" t="s">
        <v>1165</v>
      </c>
      <c r="H234" s="110" t="s">
        <v>1788</v>
      </c>
      <c r="I234" s="464" t="s">
        <v>1787</v>
      </c>
      <c r="J234" s="463"/>
      <c r="K234" s="463"/>
      <c r="L234" s="107"/>
      <c r="M234" s="106" t="str">
        <f t="shared" si="82"/>
        <v/>
      </c>
      <c r="N234" s="106" t="str">
        <f t="shared" si="83"/>
        <v>◄</v>
      </c>
      <c r="O234" s="25"/>
      <c r="P234" s="24"/>
      <c r="Q234" s="106" t="str">
        <f t="shared" si="84"/>
        <v/>
      </c>
      <c r="R234" s="106" t="str">
        <f t="shared" si="85"/>
        <v>◄</v>
      </c>
      <c r="S234" s="25"/>
      <c r="T234" s="24"/>
      <c r="U234" s="23"/>
      <c r="V234" s="22"/>
      <c r="W234" s="105">
        <f t="shared" si="86"/>
        <v>0</v>
      </c>
      <c r="X234" s="104">
        <f t="shared" si="87"/>
        <v>0</v>
      </c>
      <c r="Y234" s="19"/>
      <c r="Z234" s="103">
        <f t="shared" si="88"/>
        <v>0</v>
      </c>
      <c r="AA234" s="102">
        <f t="shared" si="89"/>
        <v>0</v>
      </c>
      <c r="AB234" s="5" t="s">
        <v>0</v>
      </c>
      <c r="AC234" s="92"/>
    </row>
    <row r="235" spans="1:29" ht="13.8" customHeight="1" x14ac:dyDescent="0.25">
      <c r="A235" s="114"/>
      <c r="B235" s="23"/>
      <c r="C235" s="113"/>
      <c r="D235" s="155" t="s">
        <v>1810</v>
      </c>
      <c r="E235" s="154">
        <v>38</v>
      </c>
      <c r="F235" s="465">
        <v>8065</v>
      </c>
      <c r="G235" s="111" t="s">
        <v>1022</v>
      </c>
      <c r="H235" s="110" t="s">
        <v>1786</v>
      </c>
      <c r="I235" s="464"/>
      <c r="J235" s="463"/>
      <c r="K235" s="463"/>
      <c r="L235" s="107"/>
      <c r="M235" s="106" t="str">
        <f t="shared" si="82"/>
        <v/>
      </c>
      <c r="N235" s="106" t="str">
        <f t="shared" si="83"/>
        <v>◄</v>
      </c>
      <c r="O235" s="25"/>
      <c r="P235" s="24"/>
      <c r="Q235" s="106" t="str">
        <f t="shared" si="84"/>
        <v/>
      </c>
      <c r="R235" s="106" t="str">
        <f t="shared" si="85"/>
        <v>◄</v>
      </c>
      <c r="S235" s="25"/>
      <c r="T235" s="24"/>
      <c r="U235" s="23"/>
      <c r="V235" s="22"/>
      <c r="W235" s="105">
        <f t="shared" si="86"/>
        <v>0</v>
      </c>
      <c r="X235" s="104">
        <f t="shared" si="87"/>
        <v>0</v>
      </c>
      <c r="Y235" s="19"/>
      <c r="Z235" s="103">
        <f t="shared" si="88"/>
        <v>0</v>
      </c>
      <c r="AA235" s="102">
        <f t="shared" si="89"/>
        <v>0</v>
      </c>
      <c r="AB235" s="5" t="s">
        <v>0</v>
      </c>
      <c r="AC235" s="92"/>
    </row>
    <row r="236" spans="1:29" ht="13.8" customHeight="1" x14ac:dyDescent="0.25">
      <c r="A236" s="114"/>
      <c r="B236" s="23"/>
      <c r="C236" s="113"/>
      <c r="D236" s="189" t="s">
        <v>1810</v>
      </c>
      <c r="E236" s="188" t="s">
        <v>716</v>
      </c>
      <c r="F236" s="465">
        <v>8065</v>
      </c>
      <c r="G236" s="111" t="s">
        <v>1022</v>
      </c>
      <c r="H236" s="110" t="s">
        <v>1785</v>
      </c>
      <c r="I236" s="464"/>
      <c r="J236" s="463"/>
      <c r="K236" s="463"/>
      <c r="L236" s="107"/>
      <c r="M236" s="106" t="str">
        <f t="shared" si="82"/>
        <v/>
      </c>
      <c r="N236" s="106" t="str">
        <f t="shared" si="83"/>
        <v>◄</v>
      </c>
      <c r="O236" s="25"/>
      <c r="P236" s="24"/>
      <c r="Q236" s="106" t="str">
        <f t="shared" si="84"/>
        <v/>
      </c>
      <c r="R236" s="106" t="str">
        <f t="shared" si="85"/>
        <v>◄</v>
      </c>
      <c r="S236" s="25"/>
      <c r="T236" s="24"/>
      <c r="U236" s="23"/>
      <c r="V236" s="22"/>
      <c r="W236" s="105">
        <f t="shared" si="86"/>
        <v>0</v>
      </c>
      <c r="X236" s="104">
        <f t="shared" si="87"/>
        <v>0</v>
      </c>
      <c r="Y236" s="19"/>
      <c r="Z236" s="103">
        <f t="shared" si="88"/>
        <v>0</v>
      </c>
      <c r="AA236" s="102">
        <f t="shared" si="89"/>
        <v>0</v>
      </c>
      <c r="AB236" s="5" t="s">
        <v>0</v>
      </c>
      <c r="AC236" s="92"/>
    </row>
    <row r="237" spans="1:29" ht="13.8" customHeight="1" x14ac:dyDescent="0.25">
      <c r="A237" s="114"/>
      <c r="B237" s="23"/>
      <c r="C237" s="113"/>
      <c r="D237" s="189" t="s">
        <v>1810</v>
      </c>
      <c r="E237" s="188" t="s">
        <v>1784</v>
      </c>
      <c r="F237" s="465">
        <v>8065</v>
      </c>
      <c r="G237" s="111" t="s">
        <v>1022</v>
      </c>
      <c r="H237" s="110" t="s">
        <v>1783</v>
      </c>
      <c r="I237" s="464"/>
      <c r="J237" s="463"/>
      <c r="K237" s="463"/>
      <c r="L237" s="107"/>
      <c r="M237" s="106" t="str">
        <f t="shared" si="82"/>
        <v/>
      </c>
      <c r="N237" s="106" t="str">
        <f t="shared" si="83"/>
        <v>◄</v>
      </c>
      <c r="O237" s="25"/>
      <c r="P237" s="24"/>
      <c r="Q237" s="106" t="str">
        <f t="shared" si="84"/>
        <v/>
      </c>
      <c r="R237" s="106" t="str">
        <f t="shared" si="85"/>
        <v>◄</v>
      </c>
      <c r="S237" s="25"/>
      <c r="T237" s="24"/>
      <c r="U237" s="23"/>
      <c r="V237" s="22"/>
      <c r="W237" s="105">
        <f t="shared" si="86"/>
        <v>0</v>
      </c>
      <c r="X237" s="104">
        <f t="shared" si="87"/>
        <v>0</v>
      </c>
      <c r="Y237" s="19"/>
      <c r="Z237" s="103">
        <f t="shared" si="88"/>
        <v>0</v>
      </c>
      <c r="AA237" s="102">
        <f t="shared" si="89"/>
        <v>0</v>
      </c>
      <c r="AB237" s="5" t="s">
        <v>0</v>
      </c>
      <c r="AC237" s="92"/>
    </row>
    <row r="238" spans="1:29" ht="13.8" customHeight="1" x14ac:dyDescent="0.25">
      <c r="A238" s="114"/>
      <c r="B238" s="23"/>
      <c r="C238" s="113"/>
      <c r="D238" s="155" t="s">
        <v>1810</v>
      </c>
      <c r="E238" s="154">
        <v>39</v>
      </c>
      <c r="F238" s="326">
        <v>1934</v>
      </c>
      <c r="G238" s="111" t="s">
        <v>1022</v>
      </c>
      <c r="H238" s="110" t="s">
        <v>1782</v>
      </c>
      <c r="I238" s="464" t="s">
        <v>1781</v>
      </c>
      <c r="J238" s="463"/>
      <c r="K238" s="463"/>
      <c r="L238" s="107"/>
      <c r="M238" s="106" t="str">
        <f t="shared" si="82"/>
        <v/>
      </c>
      <c r="N238" s="106" t="str">
        <f t="shared" si="83"/>
        <v>◄</v>
      </c>
      <c r="O238" s="25"/>
      <c r="P238" s="24"/>
      <c r="Q238" s="106" t="str">
        <f t="shared" si="84"/>
        <v/>
      </c>
      <c r="R238" s="106" t="str">
        <f t="shared" si="85"/>
        <v>◄</v>
      </c>
      <c r="S238" s="25"/>
      <c r="T238" s="24"/>
      <c r="U238" s="23"/>
      <c r="V238" s="22"/>
      <c r="W238" s="105">
        <f t="shared" si="86"/>
        <v>0</v>
      </c>
      <c r="X238" s="104">
        <f t="shared" si="87"/>
        <v>0</v>
      </c>
      <c r="Y238" s="19"/>
      <c r="Z238" s="103">
        <f t="shared" si="88"/>
        <v>0</v>
      </c>
      <c r="AA238" s="102">
        <f t="shared" si="89"/>
        <v>0</v>
      </c>
      <c r="AB238" s="5" t="s">
        <v>0</v>
      </c>
      <c r="AC238" s="92"/>
    </row>
    <row r="239" spans="1:29" ht="13.8" customHeight="1" x14ac:dyDescent="0.25">
      <c r="A239" s="114"/>
      <c r="B239" s="23"/>
      <c r="C239" s="113"/>
      <c r="D239" s="189" t="s">
        <v>1810</v>
      </c>
      <c r="E239" s="188" t="s">
        <v>711</v>
      </c>
      <c r="F239" s="326" t="s">
        <v>1665</v>
      </c>
      <c r="G239" s="111" t="s">
        <v>1022</v>
      </c>
      <c r="H239" s="110" t="s">
        <v>391</v>
      </c>
      <c r="I239" s="464"/>
      <c r="J239" s="463"/>
      <c r="K239" s="463"/>
      <c r="L239" s="107"/>
      <c r="M239" s="106" t="str">
        <f t="shared" si="82"/>
        <v/>
      </c>
      <c r="N239" s="106" t="str">
        <f t="shared" si="83"/>
        <v>◄</v>
      </c>
      <c r="O239" s="25"/>
      <c r="P239" s="24"/>
      <c r="Q239" s="106" t="str">
        <f t="shared" si="84"/>
        <v/>
      </c>
      <c r="R239" s="106" t="str">
        <f t="shared" si="85"/>
        <v>◄</v>
      </c>
      <c r="S239" s="25"/>
      <c r="T239" s="24"/>
      <c r="U239" s="23"/>
      <c r="V239" s="22"/>
      <c r="W239" s="105">
        <f t="shared" si="86"/>
        <v>0</v>
      </c>
      <c r="X239" s="104">
        <f t="shared" si="87"/>
        <v>0</v>
      </c>
      <c r="Y239" s="19"/>
      <c r="Z239" s="103">
        <f t="shared" si="88"/>
        <v>0</v>
      </c>
      <c r="AA239" s="102">
        <f t="shared" si="89"/>
        <v>0</v>
      </c>
      <c r="AB239" s="5" t="s">
        <v>0</v>
      </c>
      <c r="AC239" s="92"/>
    </row>
    <row r="240" spans="1:29" ht="13.8" customHeight="1" x14ac:dyDescent="0.25">
      <c r="A240" s="114"/>
      <c r="B240" s="23"/>
      <c r="C240" s="113"/>
      <c r="D240" s="155" t="s">
        <v>1810</v>
      </c>
      <c r="E240" s="154">
        <v>40</v>
      </c>
      <c r="F240" s="326">
        <v>1938</v>
      </c>
      <c r="G240" s="111" t="s">
        <v>1159</v>
      </c>
      <c r="H240" s="110" t="s">
        <v>1780</v>
      </c>
      <c r="I240" s="464" t="s">
        <v>1779</v>
      </c>
      <c r="J240" s="463"/>
      <c r="K240" s="463"/>
      <c r="L240" s="107"/>
      <c r="M240" s="106" t="str">
        <f t="shared" si="82"/>
        <v/>
      </c>
      <c r="N240" s="106" t="str">
        <f t="shared" si="83"/>
        <v>◄</v>
      </c>
      <c r="O240" s="25"/>
      <c r="P240" s="24"/>
      <c r="Q240" s="106" t="str">
        <f t="shared" si="84"/>
        <v/>
      </c>
      <c r="R240" s="106" t="str">
        <f t="shared" si="85"/>
        <v>◄</v>
      </c>
      <c r="S240" s="25"/>
      <c r="T240" s="24"/>
      <c r="U240" s="23"/>
      <c r="V240" s="22"/>
      <c r="W240" s="105">
        <f t="shared" si="86"/>
        <v>0</v>
      </c>
      <c r="X240" s="104">
        <f t="shared" si="87"/>
        <v>0</v>
      </c>
      <c r="Y240" s="19"/>
      <c r="Z240" s="103">
        <f t="shared" si="88"/>
        <v>0</v>
      </c>
      <c r="AA240" s="102">
        <f t="shared" si="89"/>
        <v>0</v>
      </c>
      <c r="AB240" s="5" t="s">
        <v>0</v>
      </c>
      <c r="AC240" s="92"/>
    </row>
    <row r="241" spans="1:29" ht="13.8" customHeight="1" x14ac:dyDescent="0.25">
      <c r="A241" s="114"/>
      <c r="B241" s="23"/>
      <c r="C241" s="113"/>
      <c r="D241" s="155" t="s">
        <v>1810</v>
      </c>
      <c r="E241" s="154">
        <v>41</v>
      </c>
      <c r="F241" s="326">
        <v>1929</v>
      </c>
      <c r="G241" s="111" t="s">
        <v>1253</v>
      </c>
      <c r="H241" s="110" t="s">
        <v>1778</v>
      </c>
      <c r="I241" s="464" t="s">
        <v>1762</v>
      </c>
      <c r="J241" s="463"/>
      <c r="K241" s="463"/>
      <c r="L241" s="107"/>
      <c r="M241" s="106" t="str">
        <f t="shared" si="82"/>
        <v/>
      </c>
      <c r="N241" s="106" t="str">
        <f t="shared" si="83"/>
        <v>◄</v>
      </c>
      <c r="O241" s="25"/>
      <c r="P241" s="24"/>
      <c r="Q241" s="106" t="str">
        <f t="shared" si="84"/>
        <v/>
      </c>
      <c r="R241" s="106" t="str">
        <f t="shared" si="85"/>
        <v>◄</v>
      </c>
      <c r="S241" s="25"/>
      <c r="T241" s="24"/>
      <c r="U241" s="23"/>
      <c r="V241" s="22"/>
      <c r="W241" s="105">
        <f t="shared" si="86"/>
        <v>0</v>
      </c>
      <c r="X241" s="104">
        <f t="shared" si="87"/>
        <v>0</v>
      </c>
      <c r="Y241" s="19"/>
      <c r="Z241" s="103">
        <f t="shared" si="88"/>
        <v>0</v>
      </c>
      <c r="AA241" s="102">
        <f t="shared" si="89"/>
        <v>0</v>
      </c>
      <c r="AB241" s="5" t="s">
        <v>0</v>
      </c>
      <c r="AC241" s="92"/>
    </row>
    <row r="242" spans="1:29" ht="13.8" customHeight="1" x14ac:dyDescent="0.25">
      <c r="A242" s="114"/>
      <c r="B242" s="23"/>
      <c r="C242" s="113"/>
      <c r="D242" s="155" t="s">
        <v>1810</v>
      </c>
      <c r="E242" s="154">
        <v>42</v>
      </c>
      <c r="F242" s="326" t="s">
        <v>239</v>
      </c>
      <c r="G242" s="111" t="s">
        <v>1253</v>
      </c>
      <c r="H242" s="110" t="s">
        <v>1777</v>
      </c>
      <c r="I242" s="464" t="s">
        <v>1259</v>
      </c>
      <c r="J242" s="463"/>
      <c r="K242" s="463"/>
      <c r="L242" s="108"/>
      <c r="M242" s="106" t="str">
        <f t="shared" si="82"/>
        <v/>
      </c>
      <c r="N242" s="106" t="str">
        <f t="shared" si="83"/>
        <v>◄</v>
      </c>
      <c r="O242" s="25"/>
      <c r="P242" s="24"/>
      <c r="Q242" s="106" t="str">
        <f t="shared" si="84"/>
        <v/>
      </c>
      <c r="R242" s="106" t="str">
        <f t="shared" si="85"/>
        <v>◄</v>
      </c>
      <c r="S242" s="25"/>
      <c r="T242" s="24"/>
      <c r="U242" s="23"/>
      <c r="V242" s="22"/>
      <c r="W242" s="105">
        <f t="shared" si="86"/>
        <v>0</v>
      </c>
      <c r="X242" s="104">
        <f t="shared" si="87"/>
        <v>0</v>
      </c>
      <c r="Y242" s="19"/>
      <c r="Z242" s="103">
        <f t="shared" si="88"/>
        <v>0</v>
      </c>
      <c r="AA242" s="102">
        <f t="shared" si="89"/>
        <v>0</v>
      </c>
      <c r="AB242" s="5" t="s">
        <v>0</v>
      </c>
      <c r="AC242" s="92"/>
    </row>
    <row r="243" spans="1:29" ht="13.8" customHeight="1" x14ac:dyDescent="0.25">
      <c r="A243" s="114"/>
      <c r="B243" s="23"/>
      <c r="C243" s="113"/>
      <c r="D243" s="155" t="s">
        <v>1810</v>
      </c>
      <c r="E243" s="154">
        <v>43</v>
      </c>
      <c r="F243" s="326" t="s">
        <v>1776</v>
      </c>
      <c r="G243" s="245">
        <v>1</v>
      </c>
      <c r="H243" s="110" t="s">
        <v>1775</v>
      </c>
      <c r="I243" s="464" t="s">
        <v>1774</v>
      </c>
      <c r="J243" s="463"/>
      <c r="K243" s="463"/>
      <c r="L243" s="107"/>
      <c r="M243" s="106" t="str">
        <f t="shared" si="82"/>
        <v/>
      </c>
      <c r="N243" s="106" t="str">
        <f t="shared" si="83"/>
        <v>◄</v>
      </c>
      <c r="O243" s="25"/>
      <c r="P243" s="24"/>
      <c r="Q243" s="106" t="str">
        <f t="shared" si="84"/>
        <v/>
      </c>
      <c r="R243" s="106" t="str">
        <f t="shared" si="85"/>
        <v>◄</v>
      </c>
      <c r="S243" s="25"/>
      <c r="T243" s="24"/>
      <c r="U243" s="23"/>
      <c r="V243" s="22"/>
      <c r="W243" s="105">
        <f t="shared" si="86"/>
        <v>0</v>
      </c>
      <c r="X243" s="104">
        <f t="shared" si="87"/>
        <v>0</v>
      </c>
      <c r="Y243" s="19"/>
      <c r="Z243" s="103">
        <f t="shared" si="88"/>
        <v>0</v>
      </c>
      <c r="AA243" s="102">
        <f t="shared" si="89"/>
        <v>0</v>
      </c>
      <c r="AB243" s="5" t="s">
        <v>0</v>
      </c>
      <c r="AC243" s="92"/>
    </row>
    <row r="244" spans="1:29" ht="13.8" customHeight="1" x14ac:dyDescent="0.25">
      <c r="A244" s="114"/>
      <c r="B244" s="23"/>
      <c r="C244" s="113"/>
      <c r="D244" s="189" t="s">
        <v>1810</v>
      </c>
      <c r="E244" s="188" t="s">
        <v>702</v>
      </c>
      <c r="F244" s="326" t="s">
        <v>260</v>
      </c>
      <c r="G244" s="245">
        <v>1</v>
      </c>
      <c r="H244" s="110" t="s">
        <v>1773</v>
      </c>
      <c r="I244" s="464" t="s">
        <v>1772</v>
      </c>
      <c r="J244" s="463"/>
      <c r="K244" s="463"/>
      <c r="L244" s="107"/>
      <c r="M244" s="106" t="str">
        <f t="shared" si="82"/>
        <v/>
      </c>
      <c r="N244" s="106" t="str">
        <f t="shared" si="83"/>
        <v>◄</v>
      </c>
      <c r="O244" s="25"/>
      <c r="P244" s="24"/>
      <c r="Q244" s="106" t="str">
        <f t="shared" si="84"/>
        <v/>
      </c>
      <c r="R244" s="106" t="str">
        <f t="shared" si="85"/>
        <v>◄</v>
      </c>
      <c r="S244" s="25"/>
      <c r="T244" s="24"/>
      <c r="U244" s="23"/>
      <c r="V244" s="22"/>
      <c r="W244" s="105">
        <f t="shared" si="86"/>
        <v>0</v>
      </c>
      <c r="X244" s="104">
        <f t="shared" si="87"/>
        <v>0</v>
      </c>
      <c r="Y244" s="19"/>
      <c r="Z244" s="103">
        <f t="shared" si="88"/>
        <v>0</v>
      </c>
      <c r="AA244" s="102">
        <f t="shared" si="89"/>
        <v>0</v>
      </c>
      <c r="AB244" s="5" t="s">
        <v>0</v>
      </c>
      <c r="AC244" s="92"/>
    </row>
    <row r="245" spans="1:29" ht="13.8" customHeight="1" x14ac:dyDescent="0.25">
      <c r="A245" s="114"/>
      <c r="B245" s="23"/>
      <c r="C245" s="113"/>
      <c r="D245" s="155" t="s">
        <v>1810</v>
      </c>
      <c r="E245" s="154">
        <v>44</v>
      </c>
      <c r="F245" s="326" t="s">
        <v>281</v>
      </c>
      <c r="G245" s="245">
        <v>1.2</v>
      </c>
      <c r="H245" s="110" t="s">
        <v>1771</v>
      </c>
      <c r="I245" s="464" t="s">
        <v>1770</v>
      </c>
      <c r="J245" s="463"/>
      <c r="K245" s="463"/>
      <c r="L245" s="107"/>
      <c r="M245" s="106" t="str">
        <f t="shared" si="82"/>
        <v/>
      </c>
      <c r="N245" s="106" t="str">
        <f t="shared" si="83"/>
        <v>◄</v>
      </c>
      <c r="O245" s="25"/>
      <c r="P245" s="24"/>
      <c r="Q245" s="106" t="str">
        <f t="shared" si="84"/>
        <v/>
      </c>
      <c r="R245" s="106" t="str">
        <f t="shared" si="85"/>
        <v>◄</v>
      </c>
      <c r="S245" s="25"/>
      <c r="T245" s="24"/>
      <c r="U245" s="23"/>
      <c r="V245" s="22"/>
      <c r="W245" s="105">
        <f t="shared" si="86"/>
        <v>0</v>
      </c>
      <c r="X245" s="104">
        <f t="shared" si="87"/>
        <v>0</v>
      </c>
      <c r="Y245" s="19"/>
      <c r="Z245" s="103">
        <f t="shared" si="88"/>
        <v>0</v>
      </c>
      <c r="AA245" s="102">
        <f t="shared" si="89"/>
        <v>0</v>
      </c>
      <c r="AB245" s="5" t="s">
        <v>0</v>
      </c>
      <c r="AC245" s="92"/>
    </row>
    <row r="246" spans="1:29" ht="13.8" customHeight="1" x14ac:dyDescent="0.25">
      <c r="A246" s="114"/>
      <c r="B246" s="23"/>
      <c r="C246" s="113"/>
      <c r="D246" s="155" t="s">
        <v>1810</v>
      </c>
      <c r="E246" s="154">
        <v>45</v>
      </c>
      <c r="F246" s="326" t="s">
        <v>256</v>
      </c>
      <c r="G246" s="245">
        <v>1.4</v>
      </c>
      <c r="H246" s="110" t="s">
        <v>1769</v>
      </c>
      <c r="I246" s="464" t="s">
        <v>1768</v>
      </c>
      <c r="J246" s="463"/>
      <c r="K246" s="463"/>
      <c r="L246" s="107"/>
      <c r="M246" s="106" t="str">
        <f t="shared" si="82"/>
        <v/>
      </c>
      <c r="N246" s="106" t="str">
        <f t="shared" si="83"/>
        <v>◄</v>
      </c>
      <c r="O246" s="25"/>
      <c r="P246" s="24"/>
      <c r="Q246" s="106" t="str">
        <f t="shared" si="84"/>
        <v/>
      </c>
      <c r="R246" s="106" t="str">
        <f t="shared" si="85"/>
        <v>◄</v>
      </c>
      <c r="S246" s="25"/>
      <c r="T246" s="24"/>
      <c r="U246" s="23"/>
      <c r="V246" s="22"/>
      <c r="W246" s="105">
        <f t="shared" si="86"/>
        <v>0</v>
      </c>
      <c r="X246" s="104">
        <f t="shared" si="87"/>
        <v>0</v>
      </c>
      <c r="Y246" s="19"/>
      <c r="Z246" s="103">
        <f t="shared" si="88"/>
        <v>0</v>
      </c>
      <c r="AA246" s="102">
        <f t="shared" si="89"/>
        <v>0</v>
      </c>
      <c r="AB246" s="5" t="s">
        <v>0</v>
      </c>
      <c r="AC246" s="92"/>
    </row>
    <row r="247" spans="1:29" ht="13.8" customHeight="1" x14ac:dyDescent="0.25">
      <c r="A247" s="114"/>
      <c r="B247" s="23"/>
      <c r="C247" s="113"/>
      <c r="D247" s="155" t="s">
        <v>1810</v>
      </c>
      <c r="E247" s="154">
        <v>46</v>
      </c>
      <c r="F247" s="326" t="s">
        <v>260</v>
      </c>
      <c r="G247" s="245">
        <v>1.5</v>
      </c>
      <c r="H247" s="110" t="s">
        <v>1767</v>
      </c>
      <c r="I247" s="464" t="s">
        <v>1766</v>
      </c>
      <c r="J247" s="463"/>
      <c r="K247" s="463"/>
      <c r="L247" s="107"/>
      <c r="M247" s="106" t="str">
        <f t="shared" si="82"/>
        <v/>
      </c>
      <c r="N247" s="106" t="str">
        <f t="shared" si="83"/>
        <v>◄</v>
      </c>
      <c r="O247" s="25"/>
      <c r="P247" s="24"/>
      <c r="Q247" s="106" t="str">
        <f t="shared" si="84"/>
        <v/>
      </c>
      <c r="R247" s="106" t="str">
        <f t="shared" si="85"/>
        <v>◄</v>
      </c>
      <c r="S247" s="25"/>
      <c r="T247" s="24"/>
      <c r="U247" s="23"/>
      <c r="V247" s="22"/>
      <c r="W247" s="105">
        <f t="shared" si="86"/>
        <v>0</v>
      </c>
      <c r="X247" s="104">
        <f t="shared" si="87"/>
        <v>0</v>
      </c>
      <c r="Y247" s="19"/>
      <c r="Z247" s="103">
        <f t="shared" si="88"/>
        <v>0</v>
      </c>
      <c r="AA247" s="102">
        <f t="shared" si="89"/>
        <v>0</v>
      </c>
      <c r="AB247" s="5" t="s">
        <v>0</v>
      </c>
      <c r="AC247" s="92"/>
    </row>
    <row r="248" spans="1:29" ht="13.8" customHeight="1" x14ac:dyDescent="0.25">
      <c r="A248" s="114"/>
      <c r="B248" s="23"/>
      <c r="C248" s="113"/>
      <c r="D248" s="155" t="s">
        <v>1810</v>
      </c>
      <c r="E248" s="154">
        <v>47</v>
      </c>
      <c r="F248" s="326" t="s">
        <v>281</v>
      </c>
      <c r="G248" s="245">
        <v>2</v>
      </c>
      <c r="H248" s="110" t="s">
        <v>1765</v>
      </c>
      <c r="I248" s="464" t="s">
        <v>1762</v>
      </c>
      <c r="J248" s="463"/>
      <c r="K248" s="463"/>
      <c r="L248" s="107"/>
      <c r="M248" s="106" t="str">
        <f t="shared" si="82"/>
        <v/>
      </c>
      <c r="N248" s="106" t="str">
        <f t="shared" si="83"/>
        <v>◄</v>
      </c>
      <c r="O248" s="25"/>
      <c r="P248" s="24"/>
      <c r="Q248" s="106" t="str">
        <f t="shared" si="84"/>
        <v/>
      </c>
      <c r="R248" s="106" t="str">
        <f t="shared" si="85"/>
        <v>◄</v>
      </c>
      <c r="S248" s="25"/>
      <c r="T248" s="24"/>
      <c r="U248" s="23"/>
      <c r="V248" s="22"/>
      <c r="W248" s="105">
        <f t="shared" si="86"/>
        <v>0</v>
      </c>
      <c r="X248" s="104">
        <f t="shared" si="87"/>
        <v>0</v>
      </c>
      <c r="Y248" s="19"/>
      <c r="Z248" s="103">
        <f t="shared" si="88"/>
        <v>0</v>
      </c>
      <c r="AA248" s="102">
        <f t="shared" si="89"/>
        <v>0</v>
      </c>
      <c r="AB248" s="5" t="s">
        <v>0</v>
      </c>
      <c r="AC248" s="92"/>
    </row>
    <row r="249" spans="1:29" ht="13.8" customHeight="1" x14ac:dyDescent="0.25">
      <c r="A249" s="114"/>
      <c r="B249" s="23"/>
      <c r="C249" s="113"/>
      <c r="D249" s="189" t="s">
        <v>1810</v>
      </c>
      <c r="E249" s="188" t="s">
        <v>1173</v>
      </c>
      <c r="F249" s="326" t="s">
        <v>1665</v>
      </c>
      <c r="G249" s="245">
        <v>2</v>
      </c>
      <c r="H249" s="110" t="s">
        <v>1764</v>
      </c>
      <c r="I249" s="464"/>
      <c r="J249" s="463"/>
      <c r="K249" s="463"/>
      <c r="L249" s="107"/>
      <c r="M249" s="106" t="str">
        <f t="shared" si="82"/>
        <v/>
      </c>
      <c r="N249" s="106" t="str">
        <f t="shared" si="83"/>
        <v>◄</v>
      </c>
      <c r="O249" s="25"/>
      <c r="P249" s="24"/>
      <c r="Q249" s="106" t="str">
        <f t="shared" si="84"/>
        <v/>
      </c>
      <c r="R249" s="106" t="str">
        <f t="shared" si="85"/>
        <v>◄</v>
      </c>
      <c r="S249" s="25"/>
      <c r="T249" s="24"/>
      <c r="U249" s="23"/>
      <c r="V249" s="22"/>
      <c r="W249" s="105">
        <f t="shared" si="86"/>
        <v>0</v>
      </c>
      <c r="X249" s="104">
        <f t="shared" si="87"/>
        <v>0</v>
      </c>
      <c r="Y249" s="19"/>
      <c r="Z249" s="103">
        <f t="shared" si="88"/>
        <v>0</v>
      </c>
      <c r="AA249" s="102">
        <f t="shared" si="89"/>
        <v>0</v>
      </c>
      <c r="AB249" s="5" t="s">
        <v>0</v>
      </c>
      <c r="AC249" s="92"/>
    </row>
    <row r="250" spans="1:29" ht="13.8" customHeight="1" x14ac:dyDescent="0.25">
      <c r="A250" s="114"/>
      <c r="B250" s="23"/>
      <c r="C250" s="113"/>
      <c r="D250" s="155" t="s">
        <v>1810</v>
      </c>
      <c r="E250" s="154">
        <v>48</v>
      </c>
      <c r="F250" s="326" t="s">
        <v>281</v>
      </c>
      <c r="G250" s="245">
        <v>3.5</v>
      </c>
      <c r="H250" s="110" t="s">
        <v>1763</v>
      </c>
      <c r="I250" s="464" t="s">
        <v>1762</v>
      </c>
      <c r="J250" s="463"/>
      <c r="K250" s="463"/>
      <c r="L250" s="107"/>
      <c r="M250" s="106" t="str">
        <f t="shared" si="82"/>
        <v/>
      </c>
      <c r="N250" s="106" t="str">
        <f t="shared" si="83"/>
        <v>◄</v>
      </c>
      <c r="O250" s="25"/>
      <c r="P250" s="24"/>
      <c r="Q250" s="106" t="str">
        <f t="shared" si="84"/>
        <v/>
      </c>
      <c r="R250" s="106" t="str">
        <f t="shared" si="85"/>
        <v>◄</v>
      </c>
      <c r="S250" s="25"/>
      <c r="T250" s="24"/>
      <c r="U250" s="23"/>
      <c r="V250" s="22"/>
      <c r="W250" s="105">
        <f t="shared" si="86"/>
        <v>0</v>
      </c>
      <c r="X250" s="104">
        <f t="shared" si="87"/>
        <v>0</v>
      </c>
      <c r="Y250" s="19"/>
      <c r="Z250" s="103">
        <f t="shared" si="88"/>
        <v>0</v>
      </c>
      <c r="AA250" s="102">
        <f t="shared" si="89"/>
        <v>0</v>
      </c>
      <c r="AB250" s="5" t="s">
        <v>0</v>
      </c>
      <c r="AC250" s="92"/>
    </row>
    <row r="251" spans="1:29" ht="13.8" customHeight="1" x14ac:dyDescent="0.25">
      <c r="A251" s="114"/>
      <c r="B251" s="23"/>
      <c r="C251" s="113"/>
      <c r="D251" s="189" t="s">
        <v>1810</v>
      </c>
      <c r="E251" s="188" t="s">
        <v>1761</v>
      </c>
      <c r="F251" s="326" t="s">
        <v>1665</v>
      </c>
      <c r="G251" s="245">
        <v>3.5</v>
      </c>
      <c r="H251" s="110" t="s">
        <v>1760</v>
      </c>
      <c r="I251" s="109"/>
      <c r="J251" s="108"/>
      <c r="K251" s="108"/>
      <c r="L251" s="107"/>
      <c r="M251" s="106" t="str">
        <f t="shared" si="82"/>
        <v/>
      </c>
      <c r="N251" s="106" t="str">
        <f t="shared" si="83"/>
        <v>◄</v>
      </c>
      <c r="O251" s="25"/>
      <c r="P251" s="24"/>
      <c r="Q251" s="106" t="str">
        <f t="shared" si="84"/>
        <v/>
      </c>
      <c r="R251" s="106" t="str">
        <f t="shared" si="85"/>
        <v>◄</v>
      </c>
      <c r="S251" s="25"/>
      <c r="T251" s="24"/>
      <c r="U251" s="23"/>
      <c r="V251" s="22"/>
      <c r="W251" s="105">
        <f t="shared" si="86"/>
        <v>0</v>
      </c>
      <c r="X251" s="104">
        <f t="shared" si="87"/>
        <v>0</v>
      </c>
      <c r="Y251" s="19"/>
      <c r="Z251" s="103">
        <f t="shared" si="88"/>
        <v>0</v>
      </c>
      <c r="AA251" s="102">
        <f t="shared" si="89"/>
        <v>0</v>
      </c>
      <c r="AB251" s="5" t="s">
        <v>0</v>
      </c>
      <c r="AC251" s="92"/>
    </row>
    <row r="252" spans="1:29" ht="13.8" customHeight="1" x14ac:dyDescent="0.25">
      <c r="A252" s="114">
        <v>1</v>
      </c>
      <c r="B252" s="23"/>
      <c r="C252" s="113"/>
      <c r="D252" s="155" t="s">
        <v>1810</v>
      </c>
      <c r="E252" s="154" t="s">
        <v>1759</v>
      </c>
      <c r="F252" s="326" t="s">
        <v>1665</v>
      </c>
      <c r="G252" s="111" t="s">
        <v>1320</v>
      </c>
      <c r="H252" s="110" t="s">
        <v>1756</v>
      </c>
      <c r="I252" s="464" t="s">
        <v>1755</v>
      </c>
      <c r="J252" s="463"/>
      <c r="K252" s="463"/>
      <c r="L252" s="463" t="s">
        <v>1758</v>
      </c>
      <c r="M252" s="106" t="str">
        <f t="shared" si="82"/>
        <v/>
      </c>
      <c r="N252" s="106" t="str">
        <f t="shared" si="83"/>
        <v>◄</v>
      </c>
      <c r="O252" s="25"/>
      <c r="P252" s="24"/>
      <c r="Q252" s="106" t="str">
        <f t="shared" si="84"/>
        <v/>
      </c>
      <c r="R252" s="106" t="str">
        <f t="shared" si="85"/>
        <v>◄</v>
      </c>
      <c r="S252" s="25"/>
      <c r="T252" s="24"/>
      <c r="U252" s="23"/>
      <c r="V252" s="22"/>
      <c r="W252" s="105">
        <f t="shared" si="86"/>
        <v>0</v>
      </c>
      <c r="X252" s="104">
        <f t="shared" si="87"/>
        <v>0</v>
      </c>
      <c r="Y252" s="19"/>
      <c r="Z252" s="103">
        <f t="shared" si="88"/>
        <v>0</v>
      </c>
      <c r="AA252" s="102">
        <f t="shared" si="89"/>
        <v>0</v>
      </c>
      <c r="AB252" s="5" t="s">
        <v>0</v>
      </c>
      <c r="AC252" s="92"/>
    </row>
    <row r="253" spans="1:29" ht="13.8" customHeight="1" thickBot="1" x14ac:dyDescent="0.3">
      <c r="A253" s="114">
        <v>1</v>
      </c>
      <c r="B253" s="23"/>
      <c r="C253" s="113"/>
      <c r="D253" s="155" t="s">
        <v>1810</v>
      </c>
      <c r="E253" s="154" t="s">
        <v>1757</v>
      </c>
      <c r="F253" s="326" t="s">
        <v>1665</v>
      </c>
      <c r="G253" s="111" t="s">
        <v>1320</v>
      </c>
      <c r="H253" s="110" t="s">
        <v>1756</v>
      </c>
      <c r="I253" s="464" t="s">
        <v>1755</v>
      </c>
      <c r="J253" s="463"/>
      <c r="K253" s="463"/>
      <c r="L253" s="473" t="s">
        <v>1754</v>
      </c>
      <c r="M253" s="106" t="str">
        <f t="shared" si="82"/>
        <v/>
      </c>
      <c r="N253" s="106" t="str">
        <f t="shared" si="83"/>
        <v>◄</v>
      </c>
      <c r="O253" s="25"/>
      <c r="P253" s="24"/>
      <c r="Q253" s="106" t="str">
        <f t="shared" si="84"/>
        <v/>
      </c>
      <c r="R253" s="106" t="str">
        <f t="shared" si="85"/>
        <v>◄</v>
      </c>
      <c r="S253" s="25"/>
      <c r="T253" s="24"/>
      <c r="U253" s="23"/>
      <c r="V253" s="22"/>
      <c r="W253" s="105">
        <f t="shared" si="86"/>
        <v>0</v>
      </c>
      <c r="X253" s="104">
        <f t="shared" si="87"/>
        <v>0</v>
      </c>
      <c r="Y253" s="19"/>
      <c r="Z253" s="103">
        <f t="shared" si="88"/>
        <v>0</v>
      </c>
      <c r="AA253" s="102">
        <f t="shared" si="89"/>
        <v>0</v>
      </c>
      <c r="AB253" s="5" t="s">
        <v>0</v>
      </c>
      <c r="AC253" s="92"/>
    </row>
    <row r="254" spans="1:29" ht="13.8" customHeight="1" thickTop="1" thickBot="1" x14ac:dyDescent="0.3">
      <c r="A254" s="116"/>
      <c r="B254" s="14">
        <f>ROWS(B256:B271)-1</f>
        <v>15</v>
      </c>
      <c r="C254" s="909" t="s">
        <v>1753</v>
      </c>
      <c r="D254" s="1039"/>
      <c r="E254" s="1039"/>
      <c r="F254" s="1039"/>
      <c r="G254" s="1039"/>
      <c r="H254" s="1039"/>
      <c r="I254" s="99">
        <v>16690</v>
      </c>
      <c r="J254" s="99"/>
      <c r="K254" s="99"/>
      <c r="L254" s="98"/>
      <c r="M254" s="97"/>
      <c r="N254" s="96" t="str">
        <f>IF(COUNTIF(M256:M271,"?")&gt;0,"?",IF(AND(O254="◄",P254="►"),"◄►",IF(O254="◄","◄",IF(P254="►","►",""))))</f>
        <v>◄</v>
      </c>
      <c r="O254" s="43" t="str">
        <f>IF(SUM(O256:O271)+1=ROWS(O256:O271)-COUNTIF(O256:O271,"-"),"","◄")</f>
        <v>◄</v>
      </c>
      <c r="P254" s="42" t="str">
        <f>IF(SUM(P256:P271)&gt;0,"►","")</f>
        <v/>
      </c>
      <c r="Q254" s="45"/>
      <c r="R254" s="96" t="str">
        <f>IF(COUNTIF(Q256:Q271,"?")&gt;0,"?",IF(AND(S254="◄",T254="►"),"◄►",IF(S254="◄","◄",IF(T254="►","►",""))))</f>
        <v>◄</v>
      </c>
      <c r="S254" s="43" t="str">
        <f>IF(SUM(S256:S271)+1=ROWS(S256:S271)-COUNTIF(S256:S271,"-"),"","◄")</f>
        <v>◄</v>
      </c>
      <c r="T254" s="42" t="str">
        <f>IF(SUM(T256:T271)&gt;0,"►","")</f>
        <v/>
      </c>
      <c r="U254" s="14">
        <f>ROWS(U256:U271)-1</f>
        <v>15</v>
      </c>
      <c r="V254" s="41">
        <f>-V271</f>
        <v>0</v>
      </c>
      <c r="W254" s="94" t="s">
        <v>51</v>
      </c>
      <c r="X254" s="93"/>
      <c r="Y254" s="41">
        <f>-Y271</f>
        <v>0</v>
      </c>
      <c r="Z254" s="94" t="s">
        <v>51</v>
      </c>
      <c r="AA254" s="93"/>
      <c r="AB254" s="5" t="s">
        <v>0</v>
      </c>
      <c r="AC254" s="92"/>
    </row>
    <row r="255" spans="1:29" ht="13.8" customHeight="1" thickBot="1" x14ac:dyDescent="0.3">
      <c r="A255" s="116"/>
      <c r="B255" s="14"/>
      <c r="C255" s="187"/>
      <c r="D255" s="187"/>
      <c r="E255" s="187"/>
      <c r="F255" s="477" t="s">
        <v>3906</v>
      </c>
      <c r="G255" s="476"/>
      <c r="H255" s="484"/>
      <c r="I255" s="99"/>
      <c r="J255" s="99"/>
      <c r="K255" s="99"/>
      <c r="L255" s="98"/>
      <c r="M255" s="97"/>
      <c r="N255" s="96"/>
      <c r="O255" s="393"/>
      <c r="P255" s="45"/>
      <c r="Q255" s="45"/>
      <c r="R255" s="96"/>
      <c r="S255" s="393"/>
      <c r="T255" s="45"/>
      <c r="U255" s="14"/>
      <c r="V255" s="392"/>
      <c r="W255" s="94"/>
      <c r="X255" s="93"/>
      <c r="Y255" s="392"/>
      <c r="Z255" s="94"/>
      <c r="AA255" s="93"/>
      <c r="AB255" s="5"/>
      <c r="AC255" s="92"/>
    </row>
    <row r="256" spans="1:29" ht="13.8" customHeight="1" x14ac:dyDescent="0.25">
      <c r="A256" s="114"/>
      <c r="B256" s="23"/>
      <c r="C256" s="113"/>
      <c r="D256" s="155" t="s">
        <v>1810</v>
      </c>
      <c r="E256" s="154">
        <v>49</v>
      </c>
      <c r="F256" s="465">
        <v>16690</v>
      </c>
      <c r="G256" s="111" t="s">
        <v>1155</v>
      </c>
      <c r="H256" s="110" t="s">
        <v>1752</v>
      </c>
      <c r="I256" s="109"/>
      <c r="J256" s="108"/>
      <c r="K256" s="108"/>
      <c r="L256" s="119"/>
      <c r="M256" s="106" t="str">
        <f t="shared" ref="M256:M262" si="90">IF(N256="?","?","")</f>
        <v/>
      </c>
      <c r="N256" s="106" t="str">
        <f t="shared" ref="N256:N262" si="91">IF(AND(O256="",P256&gt;0),"?",IF(O256="","◄",IF(P256&gt;=1,"►","")))</f>
        <v>◄</v>
      </c>
      <c r="O256" s="25"/>
      <c r="P256" s="24"/>
      <c r="Q256" s="106" t="str">
        <f t="shared" ref="Q256:Q262" si="92">IF(R256="?","?","")</f>
        <v/>
      </c>
      <c r="R256" s="106" t="str">
        <f t="shared" ref="R256:R262" si="93">IF(AND(S256="",T256&gt;0),"?",IF(S256="","◄",IF(T256&gt;=1,"►","")))</f>
        <v>◄</v>
      </c>
      <c r="S256" s="25"/>
      <c r="T256" s="24"/>
      <c r="U256" s="23"/>
      <c r="V256" s="22"/>
      <c r="W256" s="105">
        <f t="shared" ref="W256:X262" si="94">(O256*V256)</f>
        <v>0</v>
      </c>
      <c r="X256" s="104">
        <f t="shared" si="94"/>
        <v>0</v>
      </c>
      <c r="Y256" s="19"/>
      <c r="Z256" s="103">
        <f t="shared" ref="Z256:AA262" si="95">(S256*Y256)</f>
        <v>0</v>
      </c>
      <c r="AA256" s="102">
        <f t="shared" si="95"/>
        <v>0</v>
      </c>
      <c r="AB256" s="5" t="s">
        <v>0</v>
      </c>
      <c r="AC256" s="92"/>
    </row>
    <row r="257" spans="1:29" ht="13.8" customHeight="1" x14ac:dyDescent="0.25">
      <c r="A257" s="114"/>
      <c r="B257" s="23"/>
      <c r="C257" s="113"/>
      <c r="D257" s="155" t="s">
        <v>1810</v>
      </c>
      <c r="E257" s="154">
        <v>50</v>
      </c>
      <c r="F257" s="465">
        <v>16690</v>
      </c>
      <c r="G257" s="111" t="s">
        <v>1171</v>
      </c>
      <c r="H257" s="110" t="s">
        <v>1751</v>
      </c>
      <c r="I257" s="109"/>
      <c r="J257" s="108"/>
      <c r="K257" s="108"/>
      <c r="L257" s="119"/>
      <c r="M257" s="106" t="str">
        <f t="shared" si="90"/>
        <v/>
      </c>
      <c r="N257" s="106" t="str">
        <f t="shared" si="91"/>
        <v>◄</v>
      </c>
      <c r="O257" s="25"/>
      <c r="P257" s="24"/>
      <c r="Q257" s="106" t="str">
        <f t="shared" si="92"/>
        <v/>
      </c>
      <c r="R257" s="106" t="str">
        <f t="shared" si="93"/>
        <v>◄</v>
      </c>
      <c r="S257" s="25"/>
      <c r="T257" s="24"/>
      <c r="U257" s="23"/>
      <c r="V257" s="22"/>
      <c r="W257" s="105">
        <f t="shared" si="94"/>
        <v>0</v>
      </c>
      <c r="X257" s="104">
        <f t="shared" si="94"/>
        <v>0</v>
      </c>
      <c r="Y257" s="19"/>
      <c r="Z257" s="103">
        <f t="shared" si="95"/>
        <v>0</v>
      </c>
      <c r="AA257" s="102">
        <f t="shared" si="95"/>
        <v>0</v>
      </c>
      <c r="AB257" s="5" t="s">
        <v>0</v>
      </c>
      <c r="AC257" s="92"/>
    </row>
    <row r="258" spans="1:29" ht="13.8" customHeight="1" x14ac:dyDescent="0.25">
      <c r="A258" s="114"/>
      <c r="B258" s="23"/>
      <c r="C258" s="113"/>
      <c r="D258" s="155" t="s">
        <v>1810</v>
      </c>
      <c r="E258" s="154">
        <v>51</v>
      </c>
      <c r="F258" s="465">
        <v>16690</v>
      </c>
      <c r="G258" s="111" t="s">
        <v>1169</v>
      </c>
      <c r="H258" s="110" t="s">
        <v>1750</v>
      </c>
      <c r="I258" s="109"/>
      <c r="J258" s="108"/>
      <c r="K258" s="108"/>
      <c r="L258" s="119"/>
      <c r="M258" s="106" t="str">
        <f t="shared" si="90"/>
        <v/>
      </c>
      <c r="N258" s="106" t="str">
        <f t="shared" si="91"/>
        <v>◄</v>
      </c>
      <c r="O258" s="25"/>
      <c r="P258" s="24"/>
      <c r="Q258" s="106" t="str">
        <f t="shared" si="92"/>
        <v/>
      </c>
      <c r="R258" s="106" t="str">
        <f t="shared" si="93"/>
        <v>◄</v>
      </c>
      <c r="S258" s="25"/>
      <c r="T258" s="24"/>
      <c r="U258" s="23"/>
      <c r="V258" s="22"/>
      <c r="W258" s="105">
        <f t="shared" si="94"/>
        <v>0</v>
      </c>
      <c r="X258" s="104">
        <f t="shared" si="94"/>
        <v>0</v>
      </c>
      <c r="Y258" s="19"/>
      <c r="Z258" s="103">
        <f t="shared" si="95"/>
        <v>0</v>
      </c>
      <c r="AA258" s="102">
        <f t="shared" si="95"/>
        <v>0</v>
      </c>
      <c r="AB258" s="5" t="s">
        <v>0</v>
      </c>
      <c r="AC258" s="92"/>
    </row>
    <row r="259" spans="1:29" ht="13.8" customHeight="1" x14ac:dyDescent="0.25">
      <c r="A259" s="114"/>
      <c r="B259" s="23"/>
      <c r="C259" s="113"/>
      <c r="D259" s="155" t="s">
        <v>1810</v>
      </c>
      <c r="E259" s="154">
        <v>52</v>
      </c>
      <c r="F259" s="465">
        <v>16690</v>
      </c>
      <c r="G259" s="111" t="s">
        <v>1165</v>
      </c>
      <c r="H259" s="110" t="s">
        <v>1749</v>
      </c>
      <c r="I259" s="109"/>
      <c r="J259" s="108"/>
      <c r="K259" s="108"/>
      <c r="L259" s="119"/>
      <c r="M259" s="106" t="str">
        <f t="shared" si="90"/>
        <v/>
      </c>
      <c r="N259" s="106" t="str">
        <f t="shared" si="91"/>
        <v>◄</v>
      </c>
      <c r="O259" s="25"/>
      <c r="P259" s="24"/>
      <c r="Q259" s="106" t="str">
        <f t="shared" si="92"/>
        <v/>
      </c>
      <c r="R259" s="106" t="str">
        <f t="shared" si="93"/>
        <v>◄</v>
      </c>
      <c r="S259" s="25"/>
      <c r="T259" s="24"/>
      <c r="U259" s="23"/>
      <c r="V259" s="22"/>
      <c r="W259" s="105">
        <f t="shared" si="94"/>
        <v>0</v>
      </c>
      <c r="X259" s="104">
        <f t="shared" si="94"/>
        <v>0</v>
      </c>
      <c r="Y259" s="19"/>
      <c r="Z259" s="103">
        <f t="shared" si="95"/>
        <v>0</v>
      </c>
      <c r="AA259" s="102">
        <f t="shared" si="95"/>
        <v>0</v>
      </c>
      <c r="AB259" s="5" t="s">
        <v>0</v>
      </c>
      <c r="AC259" s="92"/>
    </row>
    <row r="260" spans="1:29" ht="13.8" customHeight="1" x14ac:dyDescent="0.25">
      <c r="A260" s="114"/>
      <c r="B260" s="23"/>
      <c r="C260" s="113"/>
      <c r="D260" s="155" t="s">
        <v>1810</v>
      </c>
      <c r="E260" s="154">
        <v>53</v>
      </c>
      <c r="F260" s="465">
        <v>16690</v>
      </c>
      <c r="G260" s="111" t="s">
        <v>1022</v>
      </c>
      <c r="H260" s="110" t="s">
        <v>1748</v>
      </c>
      <c r="I260" s="109"/>
      <c r="J260" s="108"/>
      <c r="K260" s="108"/>
      <c r="L260" s="119"/>
      <c r="M260" s="106" t="str">
        <f t="shared" si="90"/>
        <v/>
      </c>
      <c r="N260" s="106" t="str">
        <f t="shared" si="91"/>
        <v>◄</v>
      </c>
      <c r="O260" s="25"/>
      <c r="P260" s="24"/>
      <c r="Q260" s="106" t="str">
        <f t="shared" si="92"/>
        <v/>
      </c>
      <c r="R260" s="106" t="str">
        <f t="shared" si="93"/>
        <v>◄</v>
      </c>
      <c r="S260" s="25"/>
      <c r="T260" s="24"/>
      <c r="U260" s="23"/>
      <c r="V260" s="22"/>
      <c r="W260" s="105">
        <f t="shared" si="94"/>
        <v>0</v>
      </c>
      <c r="X260" s="104">
        <f t="shared" si="94"/>
        <v>0</v>
      </c>
      <c r="Y260" s="19"/>
      <c r="Z260" s="103">
        <f t="shared" si="95"/>
        <v>0</v>
      </c>
      <c r="AA260" s="102">
        <f t="shared" si="95"/>
        <v>0</v>
      </c>
      <c r="AB260" s="5" t="s">
        <v>0</v>
      </c>
      <c r="AC260" s="92"/>
    </row>
    <row r="261" spans="1:29" ht="13.8" customHeight="1" x14ac:dyDescent="0.25">
      <c r="A261" s="114"/>
      <c r="B261" s="23"/>
      <c r="C261" s="113"/>
      <c r="D261" s="155" t="s">
        <v>1810</v>
      </c>
      <c r="E261" s="154">
        <v>54</v>
      </c>
      <c r="F261" s="465">
        <v>16690</v>
      </c>
      <c r="G261" s="245">
        <v>1</v>
      </c>
      <c r="H261" s="110" t="s">
        <v>1747</v>
      </c>
      <c r="I261" s="109"/>
      <c r="J261" s="108"/>
      <c r="K261" s="108"/>
      <c r="L261" s="119"/>
      <c r="M261" s="106" t="str">
        <f t="shared" si="90"/>
        <v/>
      </c>
      <c r="N261" s="106" t="str">
        <f t="shared" si="91"/>
        <v>◄</v>
      </c>
      <c r="O261" s="25"/>
      <c r="P261" s="24"/>
      <c r="Q261" s="106" t="str">
        <f t="shared" si="92"/>
        <v/>
      </c>
      <c r="R261" s="106" t="str">
        <f t="shared" si="93"/>
        <v>◄</v>
      </c>
      <c r="S261" s="25"/>
      <c r="T261" s="24"/>
      <c r="U261" s="23"/>
      <c r="V261" s="22"/>
      <c r="W261" s="105">
        <f t="shared" si="94"/>
        <v>0</v>
      </c>
      <c r="X261" s="104">
        <f t="shared" si="94"/>
        <v>0</v>
      </c>
      <c r="Y261" s="19"/>
      <c r="Z261" s="103">
        <f t="shared" si="95"/>
        <v>0</v>
      </c>
      <c r="AA261" s="102">
        <f t="shared" si="95"/>
        <v>0</v>
      </c>
      <c r="AB261" s="5" t="s">
        <v>0</v>
      </c>
      <c r="AC261" s="92"/>
    </row>
    <row r="262" spans="1:29" ht="13.8" customHeight="1" thickBot="1" x14ac:dyDescent="0.3">
      <c r="A262" s="114"/>
      <c r="B262" s="23"/>
      <c r="C262" s="113"/>
      <c r="D262" s="155" t="s">
        <v>1810</v>
      </c>
      <c r="E262" s="154">
        <v>55</v>
      </c>
      <c r="F262" s="483">
        <v>16690</v>
      </c>
      <c r="G262" s="482">
        <v>2</v>
      </c>
      <c r="H262" s="481" t="s">
        <v>1746</v>
      </c>
      <c r="I262" s="109"/>
      <c r="J262" s="108"/>
      <c r="K262" s="108"/>
      <c r="L262" s="119"/>
      <c r="M262" s="106" t="str">
        <f t="shared" si="90"/>
        <v/>
      </c>
      <c r="N262" s="106" t="str">
        <f t="shared" si="91"/>
        <v>◄</v>
      </c>
      <c r="O262" s="25"/>
      <c r="P262" s="24"/>
      <c r="Q262" s="106" t="str">
        <f t="shared" si="92"/>
        <v/>
      </c>
      <c r="R262" s="106" t="str">
        <f t="shared" si="93"/>
        <v>◄</v>
      </c>
      <c r="S262" s="25"/>
      <c r="T262" s="24"/>
      <c r="U262" s="23"/>
      <c r="V262" s="22"/>
      <c r="W262" s="105">
        <f t="shared" si="94"/>
        <v>0</v>
      </c>
      <c r="X262" s="104">
        <f t="shared" si="94"/>
        <v>0</v>
      </c>
      <c r="Y262" s="19"/>
      <c r="Z262" s="103">
        <f t="shared" si="95"/>
        <v>0</v>
      </c>
      <c r="AA262" s="102">
        <f t="shared" si="95"/>
        <v>0</v>
      </c>
      <c r="AB262" s="5" t="s">
        <v>0</v>
      </c>
      <c r="AC262" s="92"/>
    </row>
    <row r="263" spans="1:29" ht="13.8" customHeight="1" thickBot="1" x14ac:dyDescent="0.3">
      <c r="A263" s="116"/>
      <c r="B263" s="14"/>
      <c r="C263" s="187"/>
      <c r="D263" s="187"/>
      <c r="E263" s="187"/>
      <c r="F263" s="477" t="s">
        <v>3907</v>
      </c>
      <c r="G263" s="476"/>
      <c r="H263" s="484"/>
      <c r="I263" s="99"/>
      <c r="J263" s="99"/>
      <c r="K263" s="99"/>
      <c r="L263" s="98"/>
      <c r="M263" s="97"/>
      <c r="N263" s="96"/>
      <c r="O263" s="393"/>
      <c r="P263" s="45"/>
      <c r="Q263" s="45"/>
      <c r="R263" s="96"/>
      <c r="S263" s="393"/>
      <c r="T263" s="45"/>
      <c r="U263" s="14"/>
      <c r="V263" s="392"/>
      <c r="W263" s="94"/>
      <c r="X263" s="93"/>
      <c r="Y263" s="392"/>
      <c r="Z263" s="94"/>
      <c r="AA263" s="93"/>
      <c r="AB263" s="5"/>
      <c r="AC263" s="92"/>
    </row>
    <row r="264" spans="1:29" ht="13.8" customHeight="1" x14ac:dyDescent="0.25">
      <c r="A264" s="114"/>
      <c r="B264" s="23"/>
      <c r="C264" s="113"/>
      <c r="D264" s="155" t="s">
        <v>1810</v>
      </c>
      <c r="E264" s="154" t="s">
        <v>1745</v>
      </c>
      <c r="F264" s="468">
        <v>16690</v>
      </c>
      <c r="G264" s="467" t="s">
        <v>1155</v>
      </c>
      <c r="H264" s="466" t="s">
        <v>1752</v>
      </c>
      <c r="I264" s="109"/>
      <c r="J264" s="108"/>
      <c r="K264" s="108"/>
      <c r="L264" s="119"/>
      <c r="M264" s="106" t="str">
        <f t="shared" ref="M264:M270" si="96">IF(N264="?","?","")</f>
        <v/>
      </c>
      <c r="N264" s="106" t="str">
        <f t="shared" ref="N264:N270" si="97">IF(AND(O264="",P264&gt;0),"?",IF(O264="","◄",IF(P264&gt;=1,"►","")))</f>
        <v>◄</v>
      </c>
      <c r="O264" s="25"/>
      <c r="P264" s="24"/>
      <c r="Q264" s="106" t="str">
        <f t="shared" ref="Q264:Q270" si="98">IF(R264="?","?","")</f>
        <v/>
      </c>
      <c r="R264" s="106" t="str">
        <f t="shared" ref="R264:R270" si="99">IF(AND(S264="",T264&gt;0),"?",IF(S264="","◄",IF(T264&gt;=1,"►","")))</f>
        <v>◄</v>
      </c>
      <c r="S264" s="25"/>
      <c r="T264" s="24"/>
      <c r="U264" s="23"/>
      <c r="V264" s="22"/>
      <c r="W264" s="105">
        <f t="shared" ref="W264:X270" si="100">(O264*V264)</f>
        <v>0</v>
      </c>
      <c r="X264" s="104">
        <f t="shared" si="100"/>
        <v>0</v>
      </c>
      <c r="Y264" s="19"/>
      <c r="Z264" s="103">
        <f t="shared" ref="Z264:AA270" si="101">(S264*Y264)</f>
        <v>0</v>
      </c>
      <c r="AA264" s="102">
        <f t="shared" si="101"/>
        <v>0</v>
      </c>
      <c r="AB264" s="5" t="s">
        <v>0</v>
      </c>
      <c r="AC264" s="92"/>
    </row>
    <row r="265" spans="1:29" ht="13.8" customHeight="1" x14ac:dyDescent="0.25">
      <c r="A265" s="114"/>
      <c r="B265" s="23"/>
      <c r="C265" s="113"/>
      <c r="D265" s="155" t="s">
        <v>1810</v>
      </c>
      <c r="E265" s="154" t="s">
        <v>1744</v>
      </c>
      <c r="F265" s="326" t="s">
        <v>1743</v>
      </c>
      <c r="G265" s="111" t="s">
        <v>1171</v>
      </c>
      <c r="H265" s="110" t="s">
        <v>1751</v>
      </c>
      <c r="I265" s="464"/>
      <c r="J265" s="463"/>
      <c r="K265" s="463"/>
      <c r="L265" s="119"/>
      <c r="M265" s="106" t="str">
        <f t="shared" si="96"/>
        <v/>
      </c>
      <c r="N265" s="106" t="str">
        <f t="shared" si="97"/>
        <v>◄</v>
      </c>
      <c r="O265" s="25"/>
      <c r="P265" s="24"/>
      <c r="Q265" s="106" t="str">
        <f t="shared" si="98"/>
        <v/>
      </c>
      <c r="R265" s="106" t="str">
        <f t="shared" si="99"/>
        <v>◄</v>
      </c>
      <c r="S265" s="25"/>
      <c r="T265" s="24"/>
      <c r="U265" s="23"/>
      <c r="V265" s="22"/>
      <c r="W265" s="105">
        <f t="shared" si="100"/>
        <v>0</v>
      </c>
      <c r="X265" s="104">
        <f t="shared" si="100"/>
        <v>0</v>
      </c>
      <c r="Y265" s="19"/>
      <c r="Z265" s="103">
        <f t="shared" si="101"/>
        <v>0</v>
      </c>
      <c r="AA265" s="102">
        <f t="shared" si="101"/>
        <v>0</v>
      </c>
      <c r="AB265" s="5" t="s">
        <v>0</v>
      </c>
      <c r="AC265" s="92"/>
    </row>
    <row r="266" spans="1:29" ht="13.8" customHeight="1" x14ac:dyDescent="0.25">
      <c r="A266" s="114"/>
      <c r="B266" s="23"/>
      <c r="C266" s="113"/>
      <c r="D266" s="155" t="s">
        <v>1810</v>
      </c>
      <c r="E266" s="154" t="s">
        <v>675</v>
      </c>
      <c r="F266" s="326">
        <v>1935</v>
      </c>
      <c r="G266" s="111" t="s">
        <v>1169</v>
      </c>
      <c r="H266" s="110" t="s">
        <v>1750</v>
      </c>
      <c r="I266" s="464"/>
      <c r="J266" s="463"/>
      <c r="K266" s="463"/>
      <c r="L266" s="108"/>
      <c r="M266" s="106" t="str">
        <f t="shared" si="96"/>
        <v/>
      </c>
      <c r="N266" s="106" t="str">
        <f t="shared" si="97"/>
        <v>◄</v>
      </c>
      <c r="O266" s="25"/>
      <c r="P266" s="24"/>
      <c r="Q266" s="106" t="str">
        <f t="shared" si="98"/>
        <v/>
      </c>
      <c r="R266" s="106" t="str">
        <f t="shared" si="99"/>
        <v>◄</v>
      </c>
      <c r="S266" s="25"/>
      <c r="T266" s="24"/>
      <c r="U266" s="23"/>
      <c r="V266" s="22"/>
      <c r="W266" s="105">
        <f t="shared" si="100"/>
        <v>0</v>
      </c>
      <c r="X266" s="104">
        <f t="shared" si="100"/>
        <v>0</v>
      </c>
      <c r="Y266" s="19"/>
      <c r="Z266" s="103">
        <f t="shared" si="101"/>
        <v>0</v>
      </c>
      <c r="AA266" s="102">
        <f t="shared" si="101"/>
        <v>0</v>
      </c>
      <c r="AB266" s="5" t="s">
        <v>0</v>
      </c>
      <c r="AC266" s="92"/>
    </row>
    <row r="267" spans="1:29" ht="13.8" customHeight="1" x14ac:dyDescent="0.25">
      <c r="A267" s="114"/>
      <c r="B267" s="23"/>
      <c r="C267" s="113"/>
      <c r="D267" s="155" t="s">
        <v>1810</v>
      </c>
      <c r="E267" s="154" t="s">
        <v>672</v>
      </c>
      <c r="F267" s="326">
        <v>1923</v>
      </c>
      <c r="G267" s="111" t="s">
        <v>1165</v>
      </c>
      <c r="H267" s="110" t="s">
        <v>1749</v>
      </c>
      <c r="I267" s="464"/>
      <c r="J267" s="463"/>
      <c r="K267" s="463"/>
      <c r="L267" s="107"/>
      <c r="M267" s="106" t="str">
        <f t="shared" si="96"/>
        <v/>
      </c>
      <c r="N267" s="106" t="str">
        <f t="shared" si="97"/>
        <v>◄</v>
      </c>
      <c r="O267" s="25"/>
      <c r="P267" s="24"/>
      <c r="Q267" s="106" t="str">
        <f t="shared" si="98"/>
        <v/>
      </c>
      <c r="R267" s="106" t="str">
        <f t="shared" si="99"/>
        <v>◄</v>
      </c>
      <c r="S267" s="25"/>
      <c r="T267" s="24"/>
      <c r="U267" s="23"/>
      <c r="V267" s="22"/>
      <c r="W267" s="105">
        <f t="shared" si="100"/>
        <v>0</v>
      </c>
      <c r="X267" s="104">
        <f t="shared" si="100"/>
        <v>0</v>
      </c>
      <c r="Y267" s="19"/>
      <c r="Z267" s="103">
        <f t="shared" si="101"/>
        <v>0</v>
      </c>
      <c r="AA267" s="102">
        <f t="shared" si="101"/>
        <v>0</v>
      </c>
      <c r="AB267" s="5" t="s">
        <v>0</v>
      </c>
      <c r="AC267" s="92"/>
    </row>
    <row r="268" spans="1:29" ht="13.8" customHeight="1" x14ac:dyDescent="0.25">
      <c r="A268" s="114"/>
      <c r="B268" s="23"/>
      <c r="C268" s="113"/>
      <c r="D268" s="155" t="s">
        <v>1810</v>
      </c>
      <c r="E268" s="154" t="s">
        <v>668</v>
      </c>
      <c r="F268" s="465">
        <v>16690</v>
      </c>
      <c r="G268" s="111" t="s">
        <v>1022</v>
      </c>
      <c r="H268" s="110" t="s">
        <v>1748</v>
      </c>
      <c r="I268" s="464"/>
      <c r="J268" s="463"/>
      <c r="K268" s="463"/>
      <c r="L268" s="107"/>
      <c r="M268" s="106" t="str">
        <f t="shared" si="96"/>
        <v/>
      </c>
      <c r="N268" s="106" t="str">
        <f t="shared" si="97"/>
        <v>◄</v>
      </c>
      <c r="O268" s="25"/>
      <c r="P268" s="24"/>
      <c r="Q268" s="106" t="str">
        <f t="shared" si="98"/>
        <v/>
      </c>
      <c r="R268" s="106" t="str">
        <f t="shared" si="99"/>
        <v>◄</v>
      </c>
      <c r="S268" s="25"/>
      <c r="T268" s="24"/>
      <c r="U268" s="23"/>
      <c r="V268" s="22"/>
      <c r="W268" s="105">
        <f t="shared" si="100"/>
        <v>0</v>
      </c>
      <c r="X268" s="104">
        <f t="shared" si="100"/>
        <v>0</v>
      </c>
      <c r="Y268" s="19"/>
      <c r="Z268" s="103">
        <f t="shared" si="101"/>
        <v>0</v>
      </c>
      <c r="AA268" s="102">
        <f t="shared" si="101"/>
        <v>0</v>
      </c>
      <c r="AB268" s="5" t="s">
        <v>0</v>
      </c>
      <c r="AC268" s="92"/>
    </row>
    <row r="269" spans="1:29" ht="13.8" customHeight="1" x14ac:dyDescent="0.25">
      <c r="A269" s="114"/>
      <c r="B269" s="23"/>
      <c r="C269" s="113"/>
      <c r="D269" s="155" t="s">
        <v>1810</v>
      </c>
      <c r="E269" s="154" t="s">
        <v>667</v>
      </c>
      <c r="F269" s="465">
        <v>16690</v>
      </c>
      <c r="G269" s="245">
        <v>1</v>
      </c>
      <c r="H269" s="110" t="s">
        <v>1747</v>
      </c>
      <c r="I269" s="464"/>
      <c r="J269" s="463"/>
      <c r="K269" s="463"/>
      <c r="L269" s="107"/>
      <c r="M269" s="106" t="str">
        <f t="shared" si="96"/>
        <v/>
      </c>
      <c r="N269" s="106" t="str">
        <f t="shared" si="97"/>
        <v>◄</v>
      </c>
      <c r="O269" s="25"/>
      <c r="P269" s="24"/>
      <c r="Q269" s="106" t="str">
        <f t="shared" si="98"/>
        <v/>
      </c>
      <c r="R269" s="106" t="str">
        <f t="shared" si="99"/>
        <v>◄</v>
      </c>
      <c r="S269" s="25"/>
      <c r="T269" s="24"/>
      <c r="U269" s="23"/>
      <c r="V269" s="22"/>
      <c r="W269" s="105">
        <f t="shared" si="100"/>
        <v>0</v>
      </c>
      <c r="X269" s="104">
        <f t="shared" si="100"/>
        <v>0</v>
      </c>
      <c r="Y269" s="19"/>
      <c r="Z269" s="103">
        <f t="shared" si="101"/>
        <v>0</v>
      </c>
      <c r="AA269" s="102">
        <f t="shared" si="101"/>
        <v>0</v>
      </c>
      <c r="AB269" s="5" t="s">
        <v>0</v>
      </c>
      <c r="AC269" s="92"/>
    </row>
    <row r="270" spans="1:29" ht="13.8" customHeight="1" thickBot="1" x14ac:dyDescent="0.3">
      <c r="A270" s="114"/>
      <c r="B270" s="23"/>
      <c r="C270" s="113"/>
      <c r="D270" s="155" t="s">
        <v>1810</v>
      </c>
      <c r="E270" s="154" t="s">
        <v>1742</v>
      </c>
      <c r="F270" s="465">
        <v>16690</v>
      </c>
      <c r="G270" s="245">
        <v>2</v>
      </c>
      <c r="H270" s="110" t="s">
        <v>1746</v>
      </c>
      <c r="I270" s="464"/>
      <c r="J270" s="463"/>
      <c r="K270" s="463"/>
      <c r="L270" s="107"/>
      <c r="M270" s="106" t="str">
        <f t="shared" si="96"/>
        <v/>
      </c>
      <c r="N270" s="106" t="str">
        <f t="shared" si="97"/>
        <v>◄</v>
      </c>
      <c r="O270" s="25"/>
      <c r="P270" s="24"/>
      <c r="Q270" s="106" t="str">
        <f t="shared" si="98"/>
        <v/>
      </c>
      <c r="R270" s="106" t="str">
        <f t="shared" si="99"/>
        <v>◄</v>
      </c>
      <c r="S270" s="25"/>
      <c r="T270" s="24"/>
      <c r="U270" s="23"/>
      <c r="V270" s="22"/>
      <c r="W270" s="105">
        <f t="shared" si="100"/>
        <v>0</v>
      </c>
      <c r="X270" s="104">
        <f t="shared" si="100"/>
        <v>0</v>
      </c>
      <c r="Y270" s="19"/>
      <c r="Z270" s="103">
        <f t="shared" si="101"/>
        <v>0</v>
      </c>
      <c r="AA270" s="102">
        <f t="shared" si="101"/>
        <v>0</v>
      </c>
      <c r="AB270" s="5" t="s">
        <v>0</v>
      </c>
      <c r="AC270" s="92"/>
    </row>
    <row r="271" spans="1:29" ht="13.8" customHeight="1" thickTop="1" thickBot="1" x14ac:dyDescent="0.3">
      <c r="A271" s="116"/>
      <c r="B271" s="14">
        <f>ROWS(B273:B283)-1</f>
        <v>10</v>
      </c>
      <c r="C271" s="880" t="s">
        <v>1741</v>
      </c>
      <c r="D271" s="989"/>
      <c r="E271" s="989"/>
      <c r="F271" s="989"/>
      <c r="G271" s="989"/>
      <c r="H271" s="989"/>
      <c r="I271" s="99" t="s">
        <v>1740</v>
      </c>
      <c r="J271" s="99"/>
      <c r="K271" s="99"/>
      <c r="L271" s="98"/>
      <c r="M271" s="97"/>
      <c r="N271" s="96" t="str">
        <f>IF(COUNTIF(M273:M283,"?")&gt;0,"?",IF(AND(O271="◄",P271="►"),"◄►",IF(O271="◄","◄",IF(P271="►","►",""))))</f>
        <v>◄</v>
      </c>
      <c r="O271" s="43" t="str">
        <f>IF(SUM(O273:O283)+1=ROWS(O273:O283)-COUNTIF(O273:O283,"-"),"","◄")</f>
        <v>◄</v>
      </c>
      <c r="P271" s="42" t="str">
        <f>IF(SUM(P273:P283)&gt;0,"►","")</f>
        <v/>
      </c>
      <c r="Q271" s="45"/>
      <c r="R271" s="96" t="str">
        <f>IF(COUNTIF(Q273:Q283,"?")&gt;0,"?",IF(AND(S271="◄",T271="►"),"◄►",IF(S271="◄","◄",IF(T271="►","►",""))))</f>
        <v>◄</v>
      </c>
      <c r="S271" s="43" t="str">
        <f>IF(SUM(S273:S283)+1=ROWS(S273:S283)-COUNTIF(S273:S283,"-"),"","◄")</f>
        <v>◄</v>
      </c>
      <c r="T271" s="42" t="str">
        <f>IF(SUM(T273:T283)&gt;0,"►","")</f>
        <v/>
      </c>
      <c r="U271" s="14">
        <f>ROWS(U273:U283)-1</f>
        <v>10</v>
      </c>
      <c r="V271" s="41">
        <f>SUM(V273:V283)-V283</f>
        <v>0</v>
      </c>
      <c r="W271" s="94" t="s">
        <v>51</v>
      </c>
      <c r="X271" s="93"/>
      <c r="Y271" s="41">
        <f>SUM(Y273:Y283)-Y283</f>
        <v>0</v>
      </c>
      <c r="Z271" s="94" t="s">
        <v>51</v>
      </c>
      <c r="AA271" s="93"/>
      <c r="AB271" s="5" t="s">
        <v>0</v>
      </c>
      <c r="AC271" s="92"/>
    </row>
    <row r="272" spans="1:29" ht="13.8" customHeight="1" thickBot="1" x14ac:dyDescent="0.3">
      <c r="A272" s="116"/>
      <c r="B272" s="14"/>
      <c r="C272" s="187"/>
      <c r="D272" s="187"/>
      <c r="E272" s="187"/>
      <c r="F272" s="477" t="s">
        <v>3908</v>
      </c>
      <c r="G272" s="476"/>
      <c r="H272" s="484"/>
      <c r="I272" s="99"/>
      <c r="J272" s="99"/>
      <c r="K272" s="99"/>
      <c r="L272" s="98"/>
      <c r="M272" s="97"/>
      <c r="N272" s="96"/>
      <c r="O272" s="393"/>
      <c r="P272" s="45"/>
      <c r="Q272" s="45"/>
      <c r="R272" s="96"/>
      <c r="S272" s="393"/>
      <c r="T272" s="45"/>
      <c r="U272" s="14"/>
      <c r="V272" s="392"/>
      <c r="W272" s="94"/>
      <c r="X272" s="93"/>
      <c r="Y272" s="392"/>
      <c r="Z272" s="94"/>
      <c r="AA272" s="93"/>
      <c r="AB272" s="5"/>
      <c r="AC272" s="92"/>
    </row>
    <row r="273" spans="1:29" ht="13.8" customHeight="1" x14ac:dyDescent="0.25">
      <c r="A273" s="114"/>
      <c r="B273" s="23"/>
      <c r="C273" s="113"/>
      <c r="D273" s="155" t="s">
        <v>1810</v>
      </c>
      <c r="E273" s="154">
        <v>56</v>
      </c>
      <c r="F273" s="326">
        <v>1948</v>
      </c>
      <c r="G273" s="111" t="s">
        <v>1157</v>
      </c>
      <c r="H273" s="110" t="s">
        <v>1739</v>
      </c>
      <c r="I273" s="109" t="s">
        <v>1723</v>
      </c>
      <c r="J273" s="108"/>
      <c r="K273" s="108"/>
      <c r="L273" s="119"/>
      <c r="M273" s="106" t="str">
        <f t="shared" ref="M273:M282" si="102">IF(N273="?","?","")</f>
        <v/>
      </c>
      <c r="N273" s="106" t="str">
        <f t="shared" ref="N273:N282" si="103">IF(AND(O273="",P273&gt;0),"?",IF(O273="","◄",IF(P273&gt;=1,"►","")))</f>
        <v>◄</v>
      </c>
      <c r="O273" s="25"/>
      <c r="P273" s="24"/>
      <c r="Q273" s="106" t="str">
        <f t="shared" ref="Q273:Q282" si="104">IF(R273="?","?","")</f>
        <v/>
      </c>
      <c r="R273" s="106" t="str">
        <f t="shared" ref="R273:R282" si="105">IF(AND(S273="",T273&gt;0),"?",IF(S273="","◄",IF(T273&gt;=1,"►","")))</f>
        <v>◄</v>
      </c>
      <c r="S273" s="25"/>
      <c r="T273" s="24"/>
      <c r="U273" s="23"/>
      <c r="V273" s="22"/>
      <c r="W273" s="105">
        <f t="shared" ref="W273:W282" si="106">(O273*V273)</f>
        <v>0</v>
      </c>
      <c r="X273" s="104">
        <f t="shared" ref="X273:X282" si="107">(P273*W273)</f>
        <v>0</v>
      </c>
      <c r="Y273" s="19"/>
      <c r="Z273" s="103">
        <f t="shared" ref="Z273:Z282" si="108">(S273*Y273)</f>
        <v>0</v>
      </c>
      <c r="AA273" s="102">
        <f t="shared" ref="AA273:AA282" si="109">(T273*Z273)</f>
        <v>0</v>
      </c>
      <c r="AB273" s="5" t="s">
        <v>0</v>
      </c>
      <c r="AC273" s="92"/>
    </row>
    <row r="274" spans="1:29" ht="13.8" customHeight="1" x14ac:dyDescent="0.25">
      <c r="A274" s="114"/>
      <c r="B274" s="23"/>
      <c r="C274" s="113"/>
      <c r="D274" s="155" t="s">
        <v>1810</v>
      </c>
      <c r="E274" s="154">
        <v>57</v>
      </c>
      <c r="F274" s="326" t="s">
        <v>1733</v>
      </c>
      <c r="G274" s="245">
        <v>1.6</v>
      </c>
      <c r="H274" s="110" t="s">
        <v>1738</v>
      </c>
      <c r="I274" s="109" t="s">
        <v>1731</v>
      </c>
      <c r="J274" s="108"/>
      <c r="K274" s="108"/>
      <c r="L274" s="119"/>
      <c r="M274" s="106" t="str">
        <f t="shared" si="102"/>
        <v/>
      </c>
      <c r="N274" s="106" t="str">
        <f t="shared" si="103"/>
        <v>◄</v>
      </c>
      <c r="O274" s="25"/>
      <c r="P274" s="24"/>
      <c r="Q274" s="106" t="str">
        <f t="shared" si="104"/>
        <v/>
      </c>
      <c r="R274" s="106" t="str">
        <f t="shared" si="105"/>
        <v>◄</v>
      </c>
      <c r="S274" s="25"/>
      <c r="T274" s="24"/>
      <c r="U274" s="23"/>
      <c r="V274" s="22"/>
      <c r="W274" s="105">
        <f t="shared" si="106"/>
        <v>0</v>
      </c>
      <c r="X274" s="104">
        <f t="shared" si="107"/>
        <v>0</v>
      </c>
      <c r="Y274" s="19"/>
      <c r="Z274" s="103">
        <f t="shared" si="108"/>
        <v>0</v>
      </c>
      <c r="AA274" s="102">
        <f t="shared" si="109"/>
        <v>0</v>
      </c>
      <c r="AB274" s="5" t="s">
        <v>0</v>
      </c>
      <c r="AC274" s="92"/>
    </row>
    <row r="275" spans="1:29" ht="13.8" customHeight="1" x14ac:dyDescent="0.25">
      <c r="A275" s="114"/>
      <c r="B275" s="23"/>
      <c r="C275" s="113"/>
      <c r="D275" s="155" t="s">
        <v>1810</v>
      </c>
      <c r="E275" s="154">
        <v>58</v>
      </c>
      <c r="F275" s="326" t="s">
        <v>1725</v>
      </c>
      <c r="G275" s="245">
        <v>1.8</v>
      </c>
      <c r="H275" s="110" t="s">
        <v>1737</v>
      </c>
      <c r="I275" s="109" t="s">
        <v>1723</v>
      </c>
      <c r="J275" s="108"/>
      <c r="K275" s="108"/>
      <c r="L275" s="119"/>
      <c r="M275" s="106" t="str">
        <f t="shared" si="102"/>
        <v/>
      </c>
      <c r="N275" s="106" t="str">
        <f t="shared" si="103"/>
        <v>◄</v>
      </c>
      <c r="O275" s="25"/>
      <c r="P275" s="24"/>
      <c r="Q275" s="106" t="str">
        <f t="shared" si="104"/>
        <v/>
      </c>
      <c r="R275" s="106" t="str">
        <f t="shared" si="105"/>
        <v>◄</v>
      </c>
      <c r="S275" s="25"/>
      <c r="T275" s="24"/>
      <c r="U275" s="23"/>
      <c r="V275" s="22"/>
      <c r="W275" s="105">
        <f t="shared" si="106"/>
        <v>0</v>
      </c>
      <c r="X275" s="104">
        <f t="shared" si="107"/>
        <v>0</v>
      </c>
      <c r="Y275" s="19"/>
      <c r="Z275" s="103">
        <f t="shared" si="108"/>
        <v>0</v>
      </c>
      <c r="AA275" s="102">
        <f t="shared" si="109"/>
        <v>0</v>
      </c>
      <c r="AB275" s="5" t="s">
        <v>0</v>
      </c>
      <c r="AC275" s="92"/>
    </row>
    <row r="276" spans="1:29" ht="13.8" customHeight="1" x14ac:dyDescent="0.25">
      <c r="A276" s="114"/>
      <c r="B276" s="23"/>
      <c r="C276" s="113"/>
      <c r="D276" s="155" t="s">
        <v>1810</v>
      </c>
      <c r="E276" s="154">
        <v>59</v>
      </c>
      <c r="F276" s="326" t="s">
        <v>1733</v>
      </c>
      <c r="G276" s="245">
        <v>2.4</v>
      </c>
      <c r="H276" s="110" t="s">
        <v>1736</v>
      </c>
      <c r="I276" s="109" t="s">
        <v>1735</v>
      </c>
      <c r="J276" s="108"/>
      <c r="K276" s="108"/>
      <c r="L276" s="119"/>
      <c r="M276" s="106" t="str">
        <f t="shared" si="102"/>
        <v/>
      </c>
      <c r="N276" s="106" t="str">
        <f t="shared" si="103"/>
        <v>◄</v>
      </c>
      <c r="O276" s="25"/>
      <c r="P276" s="24"/>
      <c r="Q276" s="106" t="str">
        <f t="shared" si="104"/>
        <v/>
      </c>
      <c r="R276" s="106" t="str">
        <f t="shared" si="105"/>
        <v>◄</v>
      </c>
      <c r="S276" s="25"/>
      <c r="T276" s="24"/>
      <c r="U276" s="23"/>
      <c r="V276" s="22"/>
      <c r="W276" s="105">
        <f t="shared" si="106"/>
        <v>0</v>
      </c>
      <c r="X276" s="104">
        <f t="shared" si="107"/>
        <v>0</v>
      </c>
      <c r="Y276" s="19"/>
      <c r="Z276" s="103">
        <f t="shared" si="108"/>
        <v>0</v>
      </c>
      <c r="AA276" s="102">
        <f t="shared" si="109"/>
        <v>0</v>
      </c>
      <c r="AB276" s="5" t="s">
        <v>0</v>
      </c>
      <c r="AC276" s="92"/>
    </row>
    <row r="277" spans="1:29" ht="13.8" customHeight="1" x14ac:dyDescent="0.25">
      <c r="A277" s="114"/>
      <c r="B277" s="23"/>
      <c r="C277" s="113"/>
      <c r="D277" s="155" t="s">
        <v>1810</v>
      </c>
      <c r="E277" s="154">
        <v>60</v>
      </c>
      <c r="F277" s="326" t="s">
        <v>1729</v>
      </c>
      <c r="G277" s="245">
        <v>3</v>
      </c>
      <c r="H277" s="110" t="s">
        <v>1734</v>
      </c>
      <c r="I277" s="109" t="s">
        <v>1727</v>
      </c>
      <c r="J277" s="108"/>
      <c r="K277" s="108"/>
      <c r="L277" s="119"/>
      <c r="M277" s="106" t="str">
        <f t="shared" si="102"/>
        <v/>
      </c>
      <c r="N277" s="106" t="str">
        <f t="shared" si="103"/>
        <v>◄</v>
      </c>
      <c r="O277" s="25"/>
      <c r="P277" s="24"/>
      <c r="Q277" s="106" t="str">
        <f t="shared" si="104"/>
        <v/>
      </c>
      <c r="R277" s="106" t="str">
        <f t="shared" si="105"/>
        <v>◄</v>
      </c>
      <c r="S277" s="25"/>
      <c r="T277" s="24"/>
      <c r="U277" s="23"/>
      <c r="V277" s="22"/>
      <c r="W277" s="105">
        <f t="shared" si="106"/>
        <v>0</v>
      </c>
      <c r="X277" s="104">
        <f t="shared" si="107"/>
        <v>0</v>
      </c>
      <c r="Y277" s="19"/>
      <c r="Z277" s="103">
        <f t="shared" si="108"/>
        <v>0</v>
      </c>
      <c r="AA277" s="102">
        <f t="shared" si="109"/>
        <v>0</v>
      </c>
      <c r="AB277" s="5" t="s">
        <v>0</v>
      </c>
      <c r="AC277" s="92"/>
    </row>
    <row r="278" spans="1:29" ht="13.8" customHeight="1" x14ac:dyDescent="0.25">
      <c r="A278" s="114"/>
      <c r="B278" s="23"/>
      <c r="C278" s="113"/>
      <c r="D278" s="155" t="s">
        <v>1810</v>
      </c>
      <c r="E278" s="154">
        <v>61</v>
      </c>
      <c r="F278" s="326" t="s">
        <v>1733</v>
      </c>
      <c r="G278" s="245">
        <v>4</v>
      </c>
      <c r="H278" s="110" t="s">
        <v>1732</v>
      </c>
      <c r="I278" s="109" t="s">
        <v>1731</v>
      </c>
      <c r="J278" s="108"/>
      <c r="K278" s="108"/>
      <c r="L278" s="119"/>
      <c r="M278" s="106" t="str">
        <f t="shared" si="102"/>
        <v/>
      </c>
      <c r="N278" s="106" t="str">
        <f t="shared" si="103"/>
        <v>◄</v>
      </c>
      <c r="O278" s="25"/>
      <c r="P278" s="24"/>
      <c r="Q278" s="106" t="str">
        <f t="shared" si="104"/>
        <v/>
      </c>
      <c r="R278" s="106" t="str">
        <f t="shared" si="105"/>
        <v>◄</v>
      </c>
      <c r="S278" s="25"/>
      <c r="T278" s="24"/>
      <c r="U278" s="23"/>
      <c r="V278" s="22"/>
      <c r="W278" s="105">
        <f t="shared" si="106"/>
        <v>0</v>
      </c>
      <c r="X278" s="104">
        <f t="shared" si="107"/>
        <v>0</v>
      </c>
      <c r="Y278" s="19"/>
      <c r="Z278" s="103">
        <f t="shared" si="108"/>
        <v>0</v>
      </c>
      <c r="AA278" s="102">
        <f t="shared" si="109"/>
        <v>0</v>
      </c>
      <c r="AB278" s="5" t="s">
        <v>0</v>
      </c>
      <c r="AC278" s="92"/>
    </row>
    <row r="279" spans="1:29" ht="13.8" customHeight="1" x14ac:dyDescent="0.25">
      <c r="A279" s="114"/>
      <c r="B279" s="23"/>
      <c r="C279" s="113"/>
      <c r="D279" s="155" t="s">
        <v>1810</v>
      </c>
      <c r="E279" s="154">
        <v>62</v>
      </c>
      <c r="F279" s="326" t="s">
        <v>1725</v>
      </c>
      <c r="G279" s="245">
        <v>5</v>
      </c>
      <c r="H279" s="110" t="s">
        <v>1730</v>
      </c>
      <c r="I279" s="109" t="s">
        <v>1723</v>
      </c>
      <c r="J279" s="108"/>
      <c r="K279" s="108"/>
      <c r="L279" s="119"/>
      <c r="M279" s="106" t="str">
        <f t="shared" si="102"/>
        <v/>
      </c>
      <c r="N279" s="106" t="str">
        <f t="shared" si="103"/>
        <v>◄</v>
      </c>
      <c r="O279" s="25"/>
      <c r="P279" s="24"/>
      <c r="Q279" s="106" t="str">
        <f t="shared" si="104"/>
        <v/>
      </c>
      <c r="R279" s="106" t="str">
        <f t="shared" si="105"/>
        <v>◄</v>
      </c>
      <c r="S279" s="25"/>
      <c r="T279" s="24"/>
      <c r="U279" s="23"/>
      <c r="V279" s="22"/>
      <c r="W279" s="105">
        <f t="shared" si="106"/>
        <v>0</v>
      </c>
      <c r="X279" s="104">
        <f t="shared" si="107"/>
        <v>0</v>
      </c>
      <c r="Y279" s="19"/>
      <c r="Z279" s="103">
        <f t="shared" si="108"/>
        <v>0</v>
      </c>
      <c r="AA279" s="102">
        <f t="shared" si="109"/>
        <v>0</v>
      </c>
      <c r="AB279" s="5" t="s">
        <v>0</v>
      </c>
      <c r="AC279" s="92"/>
    </row>
    <row r="280" spans="1:29" ht="13.8" customHeight="1" x14ac:dyDescent="0.25">
      <c r="A280" s="114"/>
      <c r="B280" s="23"/>
      <c r="C280" s="113"/>
      <c r="D280" s="155" t="s">
        <v>1810</v>
      </c>
      <c r="E280" s="154">
        <v>63</v>
      </c>
      <c r="F280" s="326" t="s">
        <v>1729</v>
      </c>
      <c r="G280" s="245">
        <v>7</v>
      </c>
      <c r="H280" s="110" t="s">
        <v>1728</v>
      </c>
      <c r="I280" s="109" t="s">
        <v>1727</v>
      </c>
      <c r="J280" s="108"/>
      <c r="K280" s="108"/>
      <c r="L280" s="119"/>
      <c r="M280" s="106" t="str">
        <f t="shared" si="102"/>
        <v/>
      </c>
      <c r="N280" s="106" t="str">
        <f t="shared" si="103"/>
        <v>◄</v>
      </c>
      <c r="O280" s="25"/>
      <c r="P280" s="24"/>
      <c r="Q280" s="106" t="str">
        <f t="shared" si="104"/>
        <v/>
      </c>
      <c r="R280" s="106" t="str">
        <f t="shared" si="105"/>
        <v>◄</v>
      </c>
      <c r="S280" s="25"/>
      <c r="T280" s="24"/>
      <c r="U280" s="23"/>
      <c r="V280" s="22"/>
      <c r="W280" s="105">
        <f t="shared" si="106"/>
        <v>0</v>
      </c>
      <c r="X280" s="104">
        <f t="shared" si="107"/>
        <v>0</v>
      </c>
      <c r="Y280" s="19"/>
      <c r="Z280" s="103">
        <f t="shared" si="108"/>
        <v>0</v>
      </c>
      <c r="AA280" s="102">
        <f t="shared" si="109"/>
        <v>0</v>
      </c>
      <c r="AB280" s="5" t="s">
        <v>0</v>
      </c>
      <c r="AC280" s="92"/>
    </row>
    <row r="281" spans="1:29" ht="13.8" customHeight="1" x14ac:dyDescent="0.25">
      <c r="A281" s="114"/>
      <c r="B281" s="23"/>
      <c r="C281" s="113"/>
      <c r="D281" s="155" t="s">
        <v>1810</v>
      </c>
      <c r="E281" s="154">
        <v>64</v>
      </c>
      <c r="F281" s="326" t="s">
        <v>1725</v>
      </c>
      <c r="G281" s="245">
        <v>8</v>
      </c>
      <c r="H281" s="110" t="s">
        <v>1726</v>
      </c>
      <c r="I281" s="464" t="s">
        <v>1723</v>
      </c>
      <c r="J281" s="463"/>
      <c r="K281" s="463"/>
      <c r="L281" s="119"/>
      <c r="M281" s="106" t="str">
        <f t="shared" si="102"/>
        <v/>
      </c>
      <c r="N281" s="106" t="str">
        <f t="shared" si="103"/>
        <v>◄</v>
      </c>
      <c r="O281" s="25"/>
      <c r="P281" s="24"/>
      <c r="Q281" s="106" t="str">
        <f t="shared" si="104"/>
        <v/>
      </c>
      <c r="R281" s="106" t="str">
        <f t="shared" si="105"/>
        <v>◄</v>
      </c>
      <c r="S281" s="25"/>
      <c r="T281" s="24"/>
      <c r="U281" s="23"/>
      <c r="V281" s="22"/>
      <c r="W281" s="105">
        <f t="shared" si="106"/>
        <v>0</v>
      </c>
      <c r="X281" s="104">
        <f t="shared" si="107"/>
        <v>0</v>
      </c>
      <c r="Y281" s="19"/>
      <c r="Z281" s="103">
        <f t="shared" si="108"/>
        <v>0</v>
      </c>
      <c r="AA281" s="102">
        <f t="shared" si="109"/>
        <v>0</v>
      </c>
      <c r="AB281" s="5" t="s">
        <v>0</v>
      </c>
      <c r="AC281" s="92"/>
    </row>
    <row r="282" spans="1:29" ht="13.8" customHeight="1" thickBot="1" x14ac:dyDescent="0.3">
      <c r="A282" s="114"/>
      <c r="B282" s="23"/>
      <c r="C282" s="113"/>
      <c r="D282" s="155" t="s">
        <v>1810</v>
      </c>
      <c r="E282" s="154">
        <v>65</v>
      </c>
      <c r="F282" s="326" t="s">
        <v>1725</v>
      </c>
      <c r="G282" s="245">
        <v>10</v>
      </c>
      <c r="H282" s="110" t="s">
        <v>1724</v>
      </c>
      <c r="I282" s="464" t="s">
        <v>1723</v>
      </c>
      <c r="J282" s="463"/>
      <c r="K282" s="463"/>
      <c r="L282" s="108"/>
      <c r="M282" s="106" t="str">
        <f t="shared" si="102"/>
        <v/>
      </c>
      <c r="N282" s="106" t="str">
        <f t="shared" si="103"/>
        <v>◄</v>
      </c>
      <c r="O282" s="25"/>
      <c r="P282" s="24"/>
      <c r="Q282" s="106" t="str">
        <f t="shared" si="104"/>
        <v/>
      </c>
      <c r="R282" s="106" t="str">
        <f t="shared" si="105"/>
        <v>◄</v>
      </c>
      <c r="S282" s="25"/>
      <c r="T282" s="24"/>
      <c r="U282" s="23"/>
      <c r="V282" s="22"/>
      <c r="W282" s="105">
        <f t="shared" si="106"/>
        <v>0</v>
      </c>
      <c r="X282" s="104">
        <f t="shared" si="107"/>
        <v>0</v>
      </c>
      <c r="Y282" s="19"/>
      <c r="Z282" s="103">
        <f t="shared" si="108"/>
        <v>0</v>
      </c>
      <c r="AA282" s="102">
        <f t="shared" si="109"/>
        <v>0</v>
      </c>
      <c r="AB282" s="5" t="s">
        <v>0</v>
      </c>
      <c r="AC282" s="92"/>
    </row>
    <row r="283" spans="1:29" ht="13.8" customHeight="1" thickTop="1" thickBot="1" x14ac:dyDescent="0.3">
      <c r="A283" s="116"/>
      <c r="B283" s="14">
        <f>ROWS(B284:B295)-1</f>
        <v>11</v>
      </c>
      <c r="C283" s="880" t="s">
        <v>1722</v>
      </c>
      <c r="D283" s="989"/>
      <c r="E283" s="989"/>
      <c r="F283" s="989"/>
      <c r="G283" s="989"/>
      <c r="H283" s="989"/>
      <c r="I283" s="99" t="s">
        <v>1721</v>
      </c>
      <c r="J283" s="99"/>
      <c r="K283" s="99"/>
      <c r="L283" s="98"/>
      <c r="M283" s="97"/>
      <c r="N283" s="96" t="str">
        <f>IF(COUNTIF(M284:M323,"?")&gt;0,"?",IF(AND(O283="◄",P283="►"),"◄►",IF(O283="◄","◄",IF(P283="►","►",""))))</f>
        <v>◄</v>
      </c>
      <c r="O283" s="43" t="str">
        <f>IF(SUM(O284:O323)+1=ROWS(O284:O323)-COUNTIF(O284:O323,"-"),"","◄")</f>
        <v>◄</v>
      </c>
      <c r="P283" s="42" t="str">
        <f>IF(SUM(P284:P323)&gt;0,"►","")</f>
        <v/>
      </c>
      <c r="Q283" s="45"/>
      <c r="R283" s="96" t="str">
        <f>IF(COUNTIF(Q284:Q323,"?")&gt;0,"?",IF(AND(S283="◄",T283="►"),"◄►",IF(S283="◄","◄",IF(T283="►","►",""))))</f>
        <v>◄</v>
      </c>
      <c r="S283" s="43" t="str">
        <f>IF(SUM(S284:S323)+1=ROWS(S284:S323)-COUNTIF(S284:S323,"-"),"","◄")</f>
        <v>◄</v>
      </c>
      <c r="T283" s="42" t="str">
        <f>IF(SUM(T284:T323)&gt;0,"►","")</f>
        <v/>
      </c>
      <c r="U283" s="14">
        <f>ROWS(U284:U295)-1</f>
        <v>11</v>
      </c>
      <c r="V283" s="41">
        <f>SUM(V284:V323)-V323</f>
        <v>0</v>
      </c>
      <c r="W283" s="94" t="s">
        <v>51</v>
      </c>
      <c r="X283" s="93"/>
      <c r="Y283" s="41">
        <f>SUM(Y284:Y323)-Y323</f>
        <v>0</v>
      </c>
      <c r="Z283" s="94" t="s">
        <v>51</v>
      </c>
      <c r="AA283" s="93"/>
      <c r="AB283" s="5" t="s">
        <v>0</v>
      </c>
      <c r="AC283" s="92"/>
    </row>
    <row r="284" spans="1:29" ht="13.8" customHeight="1" x14ac:dyDescent="0.25">
      <c r="A284" s="114"/>
      <c r="B284" s="23"/>
      <c r="C284" s="113"/>
      <c r="D284" s="155" t="s">
        <v>1810</v>
      </c>
      <c r="E284" s="154">
        <v>66</v>
      </c>
      <c r="F284" s="326">
        <v>1966</v>
      </c>
      <c r="G284" s="245">
        <v>1</v>
      </c>
      <c r="H284" s="110" t="s">
        <v>1691</v>
      </c>
      <c r="I284" s="109"/>
      <c r="J284" s="108"/>
      <c r="K284" s="108"/>
      <c r="L284" s="119"/>
      <c r="M284" s="106" t="str">
        <f t="shared" ref="M284:M294" si="110">IF(N284="?","?","")</f>
        <v/>
      </c>
      <c r="N284" s="106" t="str">
        <f t="shared" ref="N284:N294" si="111">IF(AND(O284="",P284&gt;0),"?",IF(O284="","◄",IF(P284&gt;=1,"►","")))</f>
        <v>◄</v>
      </c>
      <c r="O284" s="25"/>
      <c r="P284" s="24"/>
      <c r="Q284" s="106" t="str">
        <f t="shared" ref="Q284:Q294" si="112">IF(R284="?","?","")</f>
        <v/>
      </c>
      <c r="R284" s="106" t="str">
        <f t="shared" ref="R284:R294" si="113">IF(AND(S284="",T284&gt;0),"?",IF(S284="","◄",IF(T284&gt;=1,"►","")))</f>
        <v>◄</v>
      </c>
      <c r="S284" s="25"/>
      <c r="T284" s="24"/>
      <c r="U284" s="23"/>
      <c r="V284" s="22"/>
      <c r="W284" s="105">
        <f t="shared" ref="W284:W294" si="114">(O284*V284)</f>
        <v>0</v>
      </c>
      <c r="X284" s="104">
        <f t="shared" ref="X284:X294" si="115">(P284*W284)</f>
        <v>0</v>
      </c>
      <c r="Y284" s="19"/>
      <c r="Z284" s="103">
        <f t="shared" ref="Z284:Z294" si="116">(S284*Y284)</f>
        <v>0</v>
      </c>
      <c r="AA284" s="102">
        <f t="shared" ref="AA284:AA294" si="117">(T284*Z284)</f>
        <v>0</v>
      </c>
      <c r="AB284" s="5" t="s">
        <v>0</v>
      </c>
      <c r="AC284" s="92"/>
    </row>
    <row r="285" spans="1:29" ht="13.8" customHeight="1" x14ac:dyDescent="0.25">
      <c r="A285" s="114">
        <v>1</v>
      </c>
      <c r="B285" s="23"/>
      <c r="C285" s="113"/>
      <c r="D285" s="189" t="s">
        <v>1810</v>
      </c>
      <c r="E285" s="188" t="s">
        <v>580</v>
      </c>
      <c r="F285" s="326">
        <v>1966</v>
      </c>
      <c r="G285" s="245">
        <v>1</v>
      </c>
      <c r="H285" s="110" t="s">
        <v>1720</v>
      </c>
      <c r="I285" s="109"/>
      <c r="J285" s="108"/>
      <c r="K285" s="108"/>
      <c r="L285" s="119"/>
      <c r="M285" s="106" t="str">
        <f t="shared" si="110"/>
        <v/>
      </c>
      <c r="N285" s="106" t="str">
        <f t="shared" si="111"/>
        <v>◄</v>
      </c>
      <c r="O285" s="25"/>
      <c r="P285" s="24"/>
      <c r="Q285" s="106" t="str">
        <f t="shared" si="112"/>
        <v/>
      </c>
      <c r="R285" s="106" t="str">
        <f t="shared" si="113"/>
        <v>◄</v>
      </c>
      <c r="S285" s="25"/>
      <c r="T285" s="24"/>
      <c r="U285" s="23"/>
      <c r="V285" s="22"/>
      <c r="W285" s="105">
        <f t="shared" si="114"/>
        <v>0</v>
      </c>
      <c r="X285" s="104">
        <f t="shared" si="115"/>
        <v>0</v>
      </c>
      <c r="Y285" s="19"/>
      <c r="Z285" s="103">
        <f t="shared" si="116"/>
        <v>0</v>
      </c>
      <c r="AA285" s="102">
        <f t="shared" si="117"/>
        <v>0</v>
      </c>
      <c r="AB285" s="5" t="s">
        <v>0</v>
      </c>
      <c r="AC285" s="92"/>
    </row>
    <row r="286" spans="1:29" ht="13.8" customHeight="1" x14ac:dyDescent="0.25">
      <c r="A286" s="114"/>
      <c r="B286" s="23"/>
      <c r="C286" s="113"/>
      <c r="D286" s="155" t="s">
        <v>1810</v>
      </c>
      <c r="E286" s="154">
        <v>67</v>
      </c>
      <c r="F286" s="326">
        <v>1966</v>
      </c>
      <c r="G286" s="245">
        <v>2</v>
      </c>
      <c r="H286" s="110" t="s">
        <v>1685</v>
      </c>
      <c r="I286" s="109"/>
      <c r="J286" s="108"/>
      <c r="K286" s="108"/>
      <c r="L286" s="119"/>
      <c r="M286" s="106" t="str">
        <f t="shared" si="110"/>
        <v/>
      </c>
      <c r="N286" s="106" t="str">
        <f t="shared" si="111"/>
        <v>◄</v>
      </c>
      <c r="O286" s="25"/>
      <c r="P286" s="24"/>
      <c r="Q286" s="106" t="str">
        <f t="shared" si="112"/>
        <v/>
      </c>
      <c r="R286" s="106" t="str">
        <f t="shared" si="113"/>
        <v>◄</v>
      </c>
      <c r="S286" s="25"/>
      <c r="T286" s="24"/>
      <c r="U286" s="23"/>
      <c r="V286" s="22"/>
      <c r="W286" s="105">
        <f t="shared" si="114"/>
        <v>0</v>
      </c>
      <c r="X286" s="104">
        <f t="shared" si="115"/>
        <v>0</v>
      </c>
      <c r="Y286" s="19"/>
      <c r="Z286" s="103">
        <f t="shared" si="116"/>
        <v>0</v>
      </c>
      <c r="AA286" s="102">
        <f t="shared" si="117"/>
        <v>0</v>
      </c>
      <c r="AB286" s="5" t="s">
        <v>0</v>
      </c>
      <c r="AC286" s="92"/>
    </row>
    <row r="287" spans="1:29" ht="13.8" customHeight="1" x14ac:dyDescent="0.25">
      <c r="A287" s="114">
        <v>1</v>
      </c>
      <c r="B287" s="23"/>
      <c r="C287" s="113"/>
      <c r="D287" s="189" t="s">
        <v>1810</v>
      </c>
      <c r="E287" s="188" t="s">
        <v>578</v>
      </c>
      <c r="F287" s="326">
        <v>1966</v>
      </c>
      <c r="G287" s="245">
        <v>2</v>
      </c>
      <c r="H287" s="110" t="s">
        <v>1719</v>
      </c>
      <c r="I287" s="109"/>
      <c r="J287" s="108"/>
      <c r="K287" s="108"/>
      <c r="L287" s="119"/>
      <c r="M287" s="106" t="str">
        <f t="shared" si="110"/>
        <v/>
      </c>
      <c r="N287" s="106" t="str">
        <f t="shared" si="111"/>
        <v>◄</v>
      </c>
      <c r="O287" s="25"/>
      <c r="P287" s="24"/>
      <c r="Q287" s="106" t="str">
        <f t="shared" si="112"/>
        <v/>
      </c>
      <c r="R287" s="106" t="str">
        <f t="shared" si="113"/>
        <v>◄</v>
      </c>
      <c r="S287" s="25"/>
      <c r="T287" s="24"/>
      <c r="U287" s="23"/>
      <c r="V287" s="22"/>
      <c r="W287" s="105">
        <f t="shared" si="114"/>
        <v>0</v>
      </c>
      <c r="X287" s="104">
        <f t="shared" si="115"/>
        <v>0</v>
      </c>
      <c r="Y287" s="19"/>
      <c r="Z287" s="103">
        <f t="shared" si="116"/>
        <v>0</v>
      </c>
      <c r="AA287" s="102">
        <f t="shared" si="117"/>
        <v>0</v>
      </c>
      <c r="AB287" s="5" t="s">
        <v>0</v>
      </c>
      <c r="AC287" s="92"/>
    </row>
    <row r="288" spans="1:29" ht="13.8" customHeight="1" x14ac:dyDescent="0.25">
      <c r="A288" s="114"/>
      <c r="B288" s="23"/>
      <c r="C288" s="113"/>
      <c r="D288" s="155" t="s">
        <v>1810</v>
      </c>
      <c r="E288" s="154">
        <v>68</v>
      </c>
      <c r="F288" s="326">
        <v>1966</v>
      </c>
      <c r="G288" s="245">
        <v>3</v>
      </c>
      <c r="H288" s="110" t="s">
        <v>1718</v>
      </c>
      <c r="I288" s="109"/>
      <c r="J288" s="108"/>
      <c r="K288" s="108"/>
      <c r="L288" s="119"/>
      <c r="M288" s="106" t="str">
        <f t="shared" si="110"/>
        <v/>
      </c>
      <c r="N288" s="106" t="str">
        <f t="shared" si="111"/>
        <v>◄</v>
      </c>
      <c r="O288" s="25"/>
      <c r="P288" s="24"/>
      <c r="Q288" s="106" t="str">
        <f t="shared" si="112"/>
        <v/>
      </c>
      <c r="R288" s="106" t="str">
        <f t="shared" si="113"/>
        <v>◄</v>
      </c>
      <c r="S288" s="25"/>
      <c r="T288" s="24"/>
      <c r="U288" s="23"/>
      <c r="V288" s="22"/>
      <c r="W288" s="105">
        <f t="shared" si="114"/>
        <v>0</v>
      </c>
      <c r="X288" s="104">
        <f t="shared" si="115"/>
        <v>0</v>
      </c>
      <c r="Y288" s="19"/>
      <c r="Z288" s="103">
        <f t="shared" si="116"/>
        <v>0</v>
      </c>
      <c r="AA288" s="102">
        <f t="shared" si="117"/>
        <v>0</v>
      </c>
      <c r="AB288" s="5" t="s">
        <v>0</v>
      </c>
      <c r="AC288" s="92"/>
    </row>
    <row r="289" spans="1:31" ht="13.8" customHeight="1" x14ac:dyDescent="0.25">
      <c r="A289" s="114">
        <v>1</v>
      </c>
      <c r="B289" s="23"/>
      <c r="C289" s="113"/>
      <c r="D289" s="189" t="s">
        <v>1810</v>
      </c>
      <c r="E289" s="188" t="s">
        <v>577</v>
      </c>
      <c r="F289" s="326">
        <v>1966</v>
      </c>
      <c r="G289" s="245">
        <v>3</v>
      </c>
      <c r="H289" s="110" t="s">
        <v>1675</v>
      </c>
      <c r="I289" s="109"/>
      <c r="J289" s="108"/>
      <c r="K289" s="108"/>
      <c r="L289" s="119"/>
      <c r="M289" s="106" t="str">
        <f t="shared" si="110"/>
        <v/>
      </c>
      <c r="N289" s="106" t="str">
        <f t="shared" si="111"/>
        <v>◄</v>
      </c>
      <c r="O289" s="25"/>
      <c r="P289" s="24"/>
      <c r="Q289" s="106" t="str">
        <f t="shared" si="112"/>
        <v/>
      </c>
      <c r="R289" s="106" t="str">
        <f t="shared" si="113"/>
        <v>◄</v>
      </c>
      <c r="S289" s="25"/>
      <c r="T289" s="24"/>
      <c r="U289" s="23"/>
      <c r="V289" s="22"/>
      <c r="W289" s="105">
        <f t="shared" si="114"/>
        <v>0</v>
      </c>
      <c r="X289" s="104">
        <f t="shared" si="115"/>
        <v>0</v>
      </c>
      <c r="Y289" s="19"/>
      <c r="Z289" s="103">
        <f t="shared" si="116"/>
        <v>0</v>
      </c>
      <c r="AA289" s="102">
        <f t="shared" si="117"/>
        <v>0</v>
      </c>
      <c r="AB289" s="5" t="s">
        <v>0</v>
      </c>
      <c r="AC289" s="92"/>
    </row>
    <row r="290" spans="1:31" ht="13.8" customHeight="1" x14ac:dyDescent="0.25">
      <c r="A290" s="114"/>
      <c r="B290" s="23"/>
      <c r="C290" s="113"/>
      <c r="D290" s="155" t="s">
        <v>1810</v>
      </c>
      <c r="E290" s="154">
        <v>69</v>
      </c>
      <c r="F290" s="326">
        <v>1966</v>
      </c>
      <c r="G290" s="245">
        <v>5</v>
      </c>
      <c r="H290" s="110" t="s">
        <v>1690</v>
      </c>
      <c r="I290" s="109"/>
      <c r="J290" s="108"/>
      <c r="K290" s="108"/>
      <c r="L290" s="119"/>
      <c r="M290" s="106" t="str">
        <f t="shared" si="110"/>
        <v/>
      </c>
      <c r="N290" s="106" t="str">
        <f t="shared" si="111"/>
        <v>◄</v>
      </c>
      <c r="O290" s="25"/>
      <c r="P290" s="24"/>
      <c r="Q290" s="106" t="str">
        <f t="shared" si="112"/>
        <v/>
      </c>
      <c r="R290" s="106" t="str">
        <f t="shared" si="113"/>
        <v>◄</v>
      </c>
      <c r="S290" s="25"/>
      <c r="T290" s="24"/>
      <c r="U290" s="23"/>
      <c r="V290" s="22"/>
      <c r="W290" s="105">
        <f t="shared" si="114"/>
        <v>0</v>
      </c>
      <c r="X290" s="104">
        <f t="shared" si="115"/>
        <v>0</v>
      </c>
      <c r="Y290" s="19"/>
      <c r="Z290" s="103">
        <f t="shared" si="116"/>
        <v>0</v>
      </c>
      <c r="AA290" s="102">
        <f t="shared" si="117"/>
        <v>0</v>
      </c>
      <c r="AB290" s="5" t="s">
        <v>0</v>
      </c>
      <c r="AC290" s="92"/>
    </row>
    <row r="291" spans="1:31" ht="13.8" customHeight="1" x14ac:dyDescent="0.25">
      <c r="A291" s="114"/>
      <c r="B291" s="23"/>
      <c r="C291" s="113"/>
      <c r="D291" s="155" t="s">
        <v>1810</v>
      </c>
      <c r="E291" s="154">
        <v>70</v>
      </c>
      <c r="F291" s="326">
        <v>1966</v>
      </c>
      <c r="G291" s="245">
        <v>6</v>
      </c>
      <c r="H291" s="110" t="s">
        <v>1689</v>
      </c>
      <c r="I291" s="109"/>
      <c r="J291" s="108"/>
      <c r="K291" s="108"/>
      <c r="L291" s="119"/>
      <c r="M291" s="106" t="str">
        <f t="shared" si="110"/>
        <v/>
      </c>
      <c r="N291" s="106" t="str">
        <f t="shared" si="111"/>
        <v>◄</v>
      </c>
      <c r="O291" s="25"/>
      <c r="P291" s="24"/>
      <c r="Q291" s="106" t="str">
        <f t="shared" si="112"/>
        <v/>
      </c>
      <c r="R291" s="106" t="str">
        <f t="shared" si="113"/>
        <v>◄</v>
      </c>
      <c r="S291" s="25"/>
      <c r="T291" s="24"/>
      <c r="U291" s="23"/>
      <c r="V291" s="22"/>
      <c r="W291" s="105">
        <f t="shared" si="114"/>
        <v>0</v>
      </c>
      <c r="X291" s="104">
        <f t="shared" si="115"/>
        <v>0</v>
      </c>
      <c r="Y291" s="19"/>
      <c r="Z291" s="103">
        <f t="shared" si="116"/>
        <v>0</v>
      </c>
      <c r="AA291" s="102">
        <f t="shared" si="117"/>
        <v>0</v>
      </c>
      <c r="AB291" s="5" t="s">
        <v>0</v>
      </c>
      <c r="AC291" s="92"/>
    </row>
    <row r="292" spans="1:31" ht="13.8" customHeight="1" x14ac:dyDescent="0.25">
      <c r="A292" s="114"/>
      <c r="B292" s="23"/>
      <c r="C292" s="113"/>
      <c r="D292" s="155" t="s">
        <v>1810</v>
      </c>
      <c r="E292" s="154">
        <v>71</v>
      </c>
      <c r="F292" s="326" t="s">
        <v>1717</v>
      </c>
      <c r="G292" s="245">
        <v>7</v>
      </c>
      <c r="H292" s="110" t="s">
        <v>1716</v>
      </c>
      <c r="I292" s="464" t="s">
        <v>1715</v>
      </c>
      <c r="J292" s="463"/>
      <c r="K292" s="463"/>
      <c r="L292" s="119"/>
      <c r="M292" s="106" t="str">
        <f t="shared" si="110"/>
        <v/>
      </c>
      <c r="N292" s="106" t="str">
        <f t="shared" si="111"/>
        <v>◄</v>
      </c>
      <c r="O292" s="25"/>
      <c r="P292" s="24"/>
      <c r="Q292" s="106" t="str">
        <f t="shared" si="112"/>
        <v/>
      </c>
      <c r="R292" s="106" t="str">
        <f t="shared" si="113"/>
        <v>◄</v>
      </c>
      <c r="S292" s="25"/>
      <c r="T292" s="24"/>
      <c r="U292" s="23"/>
      <c r="V292" s="22"/>
      <c r="W292" s="105">
        <f t="shared" si="114"/>
        <v>0</v>
      </c>
      <c r="X292" s="104">
        <f t="shared" si="115"/>
        <v>0</v>
      </c>
      <c r="Y292" s="19"/>
      <c r="Z292" s="103">
        <f t="shared" si="116"/>
        <v>0</v>
      </c>
      <c r="AA292" s="102">
        <f t="shared" si="117"/>
        <v>0</v>
      </c>
      <c r="AB292" s="5" t="s">
        <v>0</v>
      </c>
      <c r="AC292" s="92"/>
    </row>
    <row r="293" spans="1:31" ht="13.8" customHeight="1" x14ac:dyDescent="0.25">
      <c r="A293" s="114"/>
      <c r="B293" s="23"/>
      <c r="C293" s="113"/>
      <c r="D293" s="189" t="s">
        <v>1810</v>
      </c>
      <c r="E293" s="188" t="s">
        <v>1714</v>
      </c>
      <c r="F293" s="326">
        <v>1966</v>
      </c>
      <c r="G293" s="245">
        <v>7</v>
      </c>
      <c r="H293" s="110" t="s">
        <v>1713</v>
      </c>
      <c r="I293" s="464"/>
      <c r="J293" s="463"/>
      <c r="K293" s="463"/>
      <c r="L293" s="108"/>
      <c r="M293" s="106" t="str">
        <f t="shared" si="110"/>
        <v/>
      </c>
      <c r="N293" s="106" t="str">
        <f t="shared" si="111"/>
        <v>◄</v>
      </c>
      <c r="O293" s="25"/>
      <c r="P293" s="24"/>
      <c r="Q293" s="106" t="str">
        <f t="shared" si="112"/>
        <v/>
      </c>
      <c r="R293" s="106" t="str">
        <f t="shared" si="113"/>
        <v>◄</v>
      </c>
      <c r="S293" s="25"/>
      <c r="T293" s="24"/>
      <c r="U293" s="23"/>
      <c r="V293" s="22"/>
      <c r="W293" s="105">
        <f t="shared" si="114"/>
        <v>0</v>
      </c>
      <c r="X293" s="104">
        <f t="shared" si="115"/>
        <v>0</v>
      </c>
      <c r="Y293" s="19"/>
      <c r="Z293" s="103">
        <f t="shared" si="116"/>
        <v>0</v>
      </c>
      <c r="AA293" s="102">
        <f t="shared" si="117"/>
        <v>0</v>
      </c>
      <c r="AB293" s="5" t="s">
        <v>0</v>
      </c>
      <c r="AC293" s="92"/>
    </row>
    <row r="294" spans="1:31" ht="13.8" customHeight="1" thickBot="1" x14ac:dyDescent="0.3">
      <c r="A294" s="114"/>
      <c r="B294" s="23"/>
      <c r="C294" s="113"/>
      <c r="D294" s="155" t="s">
        <v>1810</v>
      </c>
      <c r="E294" s="154">
        <v>72</v>
      </c>
      <c r="F294" s="326">
        <v>1966</v>
      </c>
      <c r="G294" s="245">
        <v>20</v>
      </c>
      <c r="H294" s="110" t="s">
        <v>1664</v>
      </c>
      <c r="I294" s="464"/>
      <c r="J294" s="463"/>
      <c r="K294" s="463"/>
      <c r="L294" s="107"/>
      <c r="M294" s="106" t="str">
        <f t="shared" si="110"/>
        <v/>
      </c>
      <c r="N294" s="106" t="str">
        <f t="shared" si="111"/>
        <v>◄</v>
      </c>
      <c r="O294" s="25"/>
      <c r="P294" s="24"/>
      <c r="Q294" s="106" t="str">
        <f t="shared" si="112"/>
        <v/>
      </c>
      <c r="R294" s="106" t="str">
        <f t="shared" si="113"/>
        <v>◄</v>
      </c>
      <c r="S294" s="25"/>
      <c r="T294" s="24"/>
      <c r="U294" s="23"/>
      <c r="V294" s="22"/>
      <c r="W294" s="105">
        <f t="shared" si="114"/>
        <v>0</v>
      </c>
      <c r="X294" s="104">
        <f t="shared" si="115"/>
        <v>0</v>
      </c>
      <c r="Y294" s="19"/>
      <c r="Z294" s="103">
        <f t="shared" si="116"/>
        <v>0</v>
      </c>
      <c r="AA294" s="102">
        <f t="shared" si="117"/>
        <v>0</v>
      </c>
      <c r="AB294" s="5" t="s">
        <v>0</v>
      </c>
      <c r="AC294" s="92"/>
    </row>
    <row r="295" spans="1:31" ht="15.6" customHeight="1" thickTop="1" thickBot="1" x14ac:dyDescent="0.3">
      <c r="A295" s="116"/>
      <c r="B295" s="14">
        <f>ROWS(B297:B313)-1</f>
        <v>16</v>
      </c>
      <c r="C295" s="880" t="s">
        <v>3909</v>
      </c>
      <c r="D295" s="989"/>
      <c r="E295" s="989"/>
      <c r="F295" s="989"/>
      <c r="G295" s="989"/>
      <c r="H295" s="989"/>
      <c r="I295" s="99" t="s">
        <v>3910</v>
      </c>
      <c r="J295" s="99"/>
      <c r="K295" s="99"/>
      <c r="L295" s="98"/>
      <c r="M295" s="97"/>
      <c r="N295" s="96" t="str">
        <f>IF(COUNTIF(M297:M313,"?")&gt;0,"?",IF(AND(O295="◄",P295="►"),"◄►",IF(O295="◄","◄",IF(P295="►","►",""))))</f>
        <v>◄</v>
      </c>
      <c r="O295" s="43" t="str">
        <f>IF(SUM(O297:O313)+1=ROWS(O297:O313)-COUNTIF(O297:O313,"-"),"","◄")</f>
        <v>◄</v>
      </c>
      <c r="P295" s="42" t="str">
        <f>IF(SUM(P297:P313)&gt;0,"►","")</f>
        <v/>
      </c>
      <c r="Q295" s="45"/>
      <c r="R295" s="96" t="str">
        <f>IF(COUNTIF(Q297:Q313,"?")&gt;0,"?",IF(AND(S295="◄",T295="►"),"◄►",IF(S295="◄","◄",IF(T295="►","►",""))))</f>
        <v>◄</v>
      </c>
      <c r="S295" s="43" t="str">
        <f>IF(SUM(S297:S313)+1=ROWS(S297:S313)-COUNTIF(S297:S313,"-"),"","◄")</f>
        <v>◄</v>
      </c>
      <c r="T295" s="42" t="str">
        <f>IF(SUM(T297:T313)&gt;0,"►","")</f>
        <v/>
      </c>
      <c r="U295" s="14">
        <f>ROWS(U297:U313)-1</f>
        <v>16</v>
      </c>
      <c r="V295" s="41">
        <f>SUM(V297:V313)-V313</f>
        <v>0</v>
      </c>
      <c r="W295" s="94" t="s">
        <v>51</v>
      </c>
      <c r="X295" s="93"/>
      <c r="Y295" s="41">
        <f>SUM(Y297:Y313)-Y313</f>
        <v>0</v>
      </c>
      <c r="Z295" s="94" t="s">
        <v>51</v>
      </c>
      <c r="AA295" s="93"/>
      <c r="AB295" s="5" t="s">
        <v>0</v>
      </c>
      <c r="AC295" s="92"/>
      <c r="AE295" s="92"/>
    </row>
    <row r="296" spans="1:31" ht="15.6" customHeight="1" thickBot="1" x14ac:dyDescent="0.3">
      <c r="A296" s="116"/>
      <c r="B296" s="14"/>
      <c r="C296" s="187"/>
      <c r="D296" s="187"/>
      <c r="E296" s="187"/>
      <c r="F296" s="477" t="s">
        <v>3911</v>
      </c>
      <c r="G296" s="476"/>
      <c r="H296" s="484"/>
      <c r="I296" s="99"/>
      <c r="J296" s="99"/>
      <c r="K296" s="99"/>
      <c r="L296" s="98"/>
      <c r="M296" s="97"/>
      <c r="N296" s="96"/>
      <c r="O296" s="393"/>
      <c r="P296" s="45"/>
      <c r="Q296" s="45"/>
      <c r="R296" s="96"/>
      <c r="S296" s="393"/>
      <c r="T296" s="45"/>
      <c r="U296" s="14"/>
      <c r="V296" s="392"/>
      <c r="W296" s="94"/>
      <c r="X296" s="93"/>
      <c r="Y296" s="392"/>
      <c r="Z296" s="94"/>
      <c r="AA296" s="93"/>
      <c r="AB296" s="5"/>
      <c r="AC296" s="92"/>
      <c r="AE296" s="92"/>
    </row>
    <row r="297" spans="1:31" ht="15.6" customHeight="1" x14ac:dyDescent="0.25">
      <c r="A297" s="114"/>
      <c r="B297" s="23"/>
      <c r="C297" s="113"/>
      <c r="D297" s="155" t="s">
        <v>1810</v>
      </c>
      <c r="E297" s="154" t="s">
        <v>1090</v>
      </c>
      <c r="F297" s="485" t="s">
        <v>3910</v>
      </c>
      <c r="G297" s="245">
        <v>1</v>
      </c>
      <c r="H297" s="110" t="s">
        <v>1691</v>
      </c>
      <c r="I297" s="464"/>
      <c r="J297" s="463"/>
      <c r="K297" s="463"/>
      <c r="L297" s="108"/>
      <c r="M297" s="106" t="str">
        <f t="shared" ref="M297:M304" si="118">IF(N297="?","?","")</f>
        <v/>
      </c>
      <c r="N297" s="106" t="str">
        <f t="shared" ref="N297:N304" si="119">IF(AND(O297="",P297&gt;0),"?",IF(O297="","◄",IF(P297&gt;=1,"►","")))</f>
        <v>◄</v>
      </c>
      <c r="O297" s="25"/>
      <c r="P297" s="24"/>
      <c r="Q297" s="106" t="str">
        <f t="shared" ref="Q297:Q304" si="120">IF(R297="?","?","")</f>
        <v/>
      </c>
      <c r="R297" s="106" t="str">
        <f t="shared" ref="R297:R304" si="121">IF(AND(S297="",T297&gt;0),"?",IF(S297="","◄",IF(T297&gt;=1,"►","")))</f>
        <v>◄</v>
      </c>
      <c r="S297" s="25"/>
      <c r="T297" s="24"/>
      <c r="U297" s="23"/>
      <c r="V297" s="22"/>
      <c r="W297" s="105">
        <f t="shared" ref="W297:X304" si="122">(O297*V297)</f>
        <v>0</v>
      </c>
      <c r="X297" s="104">
        <f t="shared" si="122"/>
        <v>0</v>
      </c>
      <c r="Y297" s="19"/>
      <c r="Z297" s="103">
        <f t="shared" ref="Z297:AA304" si="123">(S297*Y297)</f>
        <v>0</v>
      </c>
      <c r="AA297" s="102">
        <f t="shared" si="123"/>
        <v>0</v>
      </c>
      <c r="AB297" s="5" t="s">
        <v>0</v>
      </c>
      <c r="AC297" s="92"/>
      <c r="AE297" s="92"/>
    </row>
    <row r="298" spans="1:31" ht="15.6" customHeight="1" x14ac:dyDescent="0.25">
      <c r="A298" s="114"/>
      <c r="B298" s="23"/>
      <c r="C298" s="113"/>
      <c r="D298" s="155" t="s">
        <v>1810</v>
      </c>
      <c r="E298" s="154" t="s">
        <v>1086</v>
      </c>
      <c r="F298" s="485" t="s">
        <v>3910</v>
      </c>
      <c r="G298" s="245">
        <v>2</v>
      </c>
      <c r="H298" s="110" t="s">
        <v>1685</v>
      </c>
      <c r="I298" s="464"/>
      <c r="J298" s="463"/>
      <c r="K298" s="463"/>
      <c r="L298" s="108"/>
      <c r="M298" s="106" t="str">
        <f t="shared" si="118"/>
        <v/>
      </c>
      <c r="N298" s="106" t="str">
        <f t="shared" si="119"/>
        <v>◄</v>
      </c>
      <c r="O298" s="25"/>
      <c r="P298" s="24"/>
      <c r="Q298" s="106" t="str">
        <f t="shared" si="120"/>
        <v/>
      </c>
      <c r="R298" s="106" t="str">
        <f t="shared" si="121"/>
        <v>◄</v>
      </c>
      <c r="S298" s="25"/>
      <c r="T298" s="24"/>
      <c r="U298" s="23"/>
      <c r="V298" s="22"/>
      <c r="W298" s="105">
        <f t="shared" si="122"/>
        <v>0</v>
      </c>
      <c r="X298" s="104">
        <f t="shared" si="122"/>
        <v>0</v>
      </c>
      <c r="Y298" s="19"/>
      <c r="Z298" s="103">
        <f t="shared" si="123"/>
        <v>0</v>
      </c>
      <c r="AA298" s="102">
        <f t="shared" si="123"/>
        <v>0</v>
      </c>
      <c r="AB298" s="5" t="s">
        <v>0</v>
      </c>
      <c r="AC298" s="92"/>
      <c r="AE298" s="92"/>
    </row>
    <row r="299" spans="1:31" ht="15.6" customHeight="1" x14ac:dyDescent="0.25">
      <c r="A299" s="114">
        <v>1</v>
      </c>
      <c r="B299" s="23"/>
      <c r="C299" s="113"/>
      <c r="D299" s="189" t="s">
        <v>1810</v>
      </c>
      <c r="E299" s="188" t="s">
        <v>1712</v>
      </c>
      <c r="F299" s="485" t="s">
        <v>3910</v>
      </c>
      <c r="G299" s="245">
        <v>2</v>
      </c>
      <c r="H299" s="110" t="s">
        <v>3912</v>
      </c>
      <c r="I299" s="464"/>
      <c r="J299" s="463"/>
      <c r="K299" s="463"/>
      <c r="L299" s="108"/>
      <c r="M299" s="106" t="str">
        <f t="shared" si="118"/>
        <v/>
      </c>
      <c r="N299" s="106" t="str">
        <f t="shared" si="119"/>
        <v>◄</v>
      </c>
      <c r="O299" s="25"/>
      <c r="P299" s="24"/>
      <c r="Q299" s="106" t="str">
        <f t="shared" si="120"/>
        <v/>
      </c>
      <c r="R299" s="106" t="str">
        <f t="shared" si="121"/>
        <v>◄</v>
      </c>
      <c r="S299" s="25"/>
      <c r="T299" s="24"/>
      <c r="U299" s="23"/>
      <c r="V299" s="22"/>
      <c r="W299" s="105">
        <f t="shared" si="122"/>
        <v>0</v>
      </c>
      <c r="X299" s="104">
        <f t="shared" si="122"/>
        <v>0</v>
      </c>
      <c r="Y299" s="19"/>
      <c r="Z299" s="103">
        <f t="shared" si="123"/>
        <v>0</v>
      </c>
      <c r="AA299" s="102">
        <f t="shared" si="123"/>
        <v>0</v>
      </c>
      <c r="AB299" s="5" t="s">
        <v>0</v>
      </c>
      <c r="AC299" s="92"/>
      <c r="AE299" s="92"/>
    </row>
    <row r="300" spans="1:31" ht="15.6" customHeight="1" x14ac:dyDescent="0.25">
      <c r="A300" s="114"/>
      <c r="B300" s="23"/>
      <c r="C300" s="113"/>
      <c r="D300" s="155" t="s">
        <v>1810</v>
      </c>
      <c r="E300" s="154" t="s">
        <v>1711</v>
      </c>
      <c r="F300" s="485" t="s">
        <v>3910</v>
      </c>
      <c r="G300" s="245">
        <v>3</v>
      </c>
      <c r="H300" s="110" t="s">
        <v>1675</v>
      </c>
      <c r="I300" s="464"/>
      <c r="J300" s="463"/>
      <c r="K300" s="463"/>
      <c r="L300" s="108"/>
      <c r="M300" s="106" t="str">
        <f t="shared" si="118"/>
        <v/>
      </c>
      <c r="N300" s="106" t="str">
        <f t="shared" si="119"/>
        <v>◄</v>
      </c>
      <c r="O300" s="25"/>
      <c r="P300" s="24"/>
      <c r="Q300" s="106" t="str">
        <f t="shared" si="120"/>
        <v/>
      </c>
      <c r="R300" s="106" t="str">
        <f t="shared" si="121"/>
        <v>◄</v>
      </c>
      <c r="S300" s="25"/>
      <c r="T300" s="24"/>
      <c r="U300" s="23"/>
      <c r="V300" s="22"/>
      <c r="W300" s="105">
        <f t="shared" si="122"/>
        <v>0</v>
      </c>
      <c r="X300" s="104">
        <f t="shared" si="122"/>
        <v>0</v>
      </c>
      <c r="Y300" s="19"/>
      <c r="Z300" s="103">
        <f t="shared" si="123"/>
        <v>0</v>
      </c>
      <c r="AA300" s="102">
        <f t="shared" si="123"/>
        <v>0</v>
      </c>
      <c r="AB300" s="5" t="s">
        <v>0</v>
      </c>
      <c r="AC300" s="92"/>
      <c r="AE300" s="92"/>
    </row>
    <row r="301" spans="1:31" ht="15.6" customHeight="1" x14ac:dyDescent="0.25">
      <c r="A301" s="114">
        <v>1</v>
      </c>
      <c r="B301" s="23"/>
      <c r="C301" s="113"/>
      <c r="D301" s="189" t="s">
        <v>1810</v>
      </c>
      <c r="E301" s="188" t="s">
        <v>1710</v>
      </c>
      <c r="F301" s="485" t="s">
        <v>3910</v>
      </c>
      <c r="G301" s="245">
        <v>3</v>
      </c>
      <c r="H301" s="110" t="s">
        <v>3913</v>
      </c>
      <c r="I301" s="464"/>
      <c r="J301" s="463"/>
      <c r="K301" s="463"/>
      <c r="L301" s="108"/>
      <c r="M301" s="106" t="str">
        <f t="shared" si="118"/>
        <v/>
      </c>
      <c r="N301" s="106" t="str">
        <f t="shared" si="119"/>
        <v>◄</v>
      </c>
      <c r="O301" s="25"/>
      <c r="P301" s="24"/>
      <c r="Q301" s="106" t="str">
        <f t="shared" si="120"/>
        <v/>
      </c>
      <c r="R301" s="106" t="str">
        <f t="shared" si="121"/>
        <v>◄</v>
      </c>
      <c r="S301" s="25"/>
      <c r="T301" s="24"/>
      <c r="U301" s="23"/>
      <c r="V301" s="22"/>
      <c r="W301" s="105">
        <f t="shared" si="122"/>
        <v>0</v>
      </c>
      <c r="X301" s="104">
        <f t="shared" si="122"/>
        <v>0</v>
      </c>
      <c r="Y301" s="19"/>
      <c r="Z301" s="103">
        <f t="shared" si="123"/>
        <v>0</v>
      </c>
      <c r="AA301" s="102">
        <f t="shared" si="123"/>
        <v>0</v>
      </c>
      <c r="AB301" s="5" t="s">
        <v>0</v>
      </c>
      <c r="AC301" s="92"/>
      <c r="AE301" s="92"/>
    </row>
    <row r="302" spans="1:31" ht="15.6" customHeight="1" x14ac:dyDescent="0.25">
      <c r="A302" s="114"/>
      <c r="B302" s="23"/>
      <c r="C302" s="113"/>
      <c r="D302" s="155" t="s">
        <v>1810</v>
      </c>
      <c r="E302" s="154" t="s">
        <v>1709</v>
      </c>
      <c r="F302" s="485" t="s">
        <v>3910</v>
      </c>
      <c r="G302" s="245">
        <v>5</v>
      </c>
      <c r="H302" s="110" t="s">
        <v>1690</v>
      </c>
      <c r="I302" s="464"/>
      <c r="J302" s="463"/>
      <c r="K302" s="463"/>
      <c r="L302" s="108"/>
      <c r="M302" s="106" t="str">
        <f t="shared" si="118"/>
        <v/>
      </c>
      <c r="N302" s="106" t="str">
        <f t="shared" si="119"/>
        <v>◄</v>
      </c>
      <c r="O302" s="25"/>
      <c r="P302" s="24"/>
      <c r="Q302" s="106" t="str">
        <f t="shared" si="120"/>
        <v/>
      </c>
      <c r="R302" s="106" t="str">
        <f t="shared" si="121"/>
        <v>◄</v>
      </c>
      <c r="S302" s="25"/>
      <c r="T302" s="24"/>
      <c r="U302" s="23"/>
      <c r="V302" s="22"/>
      <c r="W302" s="105">
        <f t="shared" si="122"/>
        <v>0</v>
      </c>
      <c r="X302" s="104">
        <f t="shared" si="122"/>
        <v>0</v>
      </c>
      <c r="Y302" s="19"/>
      <c r="Z302" s="103">
        <f t="shared" si="123"/>
        <v>0</v>
      </c>
      <c r="AA302" s="102">
        <f t="shared" si="123"/>
        <v>0</v>
      </c>
      <c r="AB302" s="5" t="s">
        <v>0</v>
      </c>
      <c r="AC302" s="92"/>
      <c r="AE302" s="92"/>
    </row>
    <row r="303" spans="1:31" ht="15.6" customHeight="1" x14ac:dyDescent="0.25">
      <c r="A303" s="114"/>
      <c r="B303" s="23"/>
      <c r="C303" s="113"/>
      <c r="D303" s="155" t="s">
        <v>1810</v>
      </c>
      <c r="E303" s="154" t="s">
        <v>1072</v>
      </c>
      <c r="F303" s="485" t="s">
        <v>3910</v>
      </c>
      <c r="G303" s="245">
        <v>6</v>
      </c>
      <c r="H303" s="110" t="s">
        <v>1689</v>
      </c>
      <c r="I303" s="464"/>
      <c r="J303" s="463"/>
      <c r="K303" s="463"/>
      <c r="L303" s="108"/>
      <c r="M303" s="106" t="str">
        <f t="shared" si="118"/>
        <v/>
      </c>
      <c r="N303" s="106" t="str">
        <f t="shared" si="119"/>
        <v>◄</v>
      </c>
      <c r="O303" s="25"/>
      <c r="P303" s="24"/>
      <c r="Q303" s="106" t="str">
        <f t="shared" si="120"/>
        <v/>
      </c>
      <c r="R303" s="106" t="str">
        <f t="shared" si="121"/>
        <v>◄</v>
      </c>
      <c r="S303" s="25"/>
      <c r="T303" s="24"/>
      <c r="U303" s="23"/>
      <c r="V303" s="22"/>
      <c r="W303" s="105">
        <f t="shared" si="122"/>
        <v>0</v>
      </c>
      <c r="X303" s="104">
        <f t="shared" si="122"/>
        <v>0</v>
      </c>
      <c r="Y303" s="19"/>
      <c r="Z303" s="103">
        <f t="shared" si="123"/>
        <v>0</v>
      </c>
      <c r="AA303" s="102">
        <f t="shared" si="123"/>
        <v>0</v>
      </c>
      <c r="AB303" s="5" t="s">
        <v>0</v>
      </c>
      <c r="AC303" s="92"/>
      <c r="AE303" s="92"/>
    </row>
    <row r="304" spans="1:31" ht="15.6" customHeight="1" thickBot="1" x14ac:dyDescent="0.3">
      <c r="A304" s="114"/>
      <c r="B304" s="23"/>
      <c r="C304" s="113"/>
      <c r="D304" s="155" t="s">
        <v>1810</v>
      </c>
      <c r="E304" s="154" t="s">
        <v>1069</v>
      </c>
      <c r="F304" s="485" t="s">
        <v>3910</v>
      </c>
      <c r="G304" s="245">
        <v>7</v>
      </c>
      <c r="H304" s="110" t="s">
        <v>1716</v>
      </c>
      <c r="I304" s="464"/>
      <c r="J304" s="463"/>
      <c r="K304" s="463"/>
      <c r="L304" s="108"/>
      <c r="M304" s="106" t="str">
        <f t="shared" si="118"/>
        <v/>
      </c>
      <c r="N304" s="106" t="str">
        <f t="shared" si="119"/>
        <v>◄</v>
      </c>
      <c r="O304" s="25"/>
      <c r="P304" s="24"/>
      <c r="Q304" s="106" t="str">
        <f t="shared" si="120"/>
        <v/>
      </c>
      <c r="R304" s="106" t="str">
        <f t="shared" si="121"/>
        <v>◄</v>
      </c>
      <c r="S304" s="25"/>
      <c r="T304" s="24"/>
      <c r="U304" s="23"/>
      <c r="V304" s="22"/>
      <c r="W304" s="105">
        <f t="shared" si="122"/>
        <v>0</v>
      </c>
      <c r="X304" s="104">
        <f t="shared" si="122"/>
        <v>0</v>
      </c>
      <c r="Y304" s="19"/>
      <c r="Z304" s="103">
        <f t="shared" si="123"/>
        <v>0</v>
      </c>
      <c r="AA304" s="102">
        <f t="shared" si="123"/>
        <v>0</v>
      </c>
      <c r="AB304" s="5" t="s">
        <v>0</v>
      </c>
      <c r="AC304" s="92"/>
      <c r="AE304" s="92"/>
    </row>
    <row r="305" spans="1:31" ht="15.6" customHeight="1" thickBot="1" x14ac:dyDescent="0.3">
      <c r="A305" s="116"/>
      <c r="B305" s="14"/>
      <c r="C305" s="187"/>
      <c r="D305" s="187"/>
      <c r="E305" s="187"/>
      <c r="F305" s="477" t="s">
        <v>3914</v>
      </c>
      <c r="G305" s="476"/>
      <c r="H305" s="484"/>
      <c r="I305" s="99" t="s">
        <v>3915</v>
      </c>
      <c r="J305" s="99"/>
      <c r="K305" s="99"/>
      <c r="L305" s="98"/>
      <c r="M305" s="97"/>
      <c r="N305" s="96"/>
      <c r="O305" s="393"/>
      <c r="P305" s="45"/>
      <c r="Q305" s="45"/>
      <c r="R305" s="96"/>
      <c r="S305" s="393"/>
      <c r="T305" s="45"/>
      <c r="U305" s="14"/>
      <c r="V305" s="392"/>
      <c r="W305" s="94"/>
      <c r="X305" s="93"/>
      <c r="Y305" s="392"/>
      <c r="Z305" s="94"/>
      <c r="AA305" s="93"/>
      <c r="AB305" s="5"/>
      <c r="AC305" s="92"/>
      <c r="AE305" s="92"/>
    </row>
    <row r="306" spans="1:31" ht="15.6" customHeight="1" x14ac:dyDescent="0.25">
      <c r="A306" s="114"/>
      <c r="B306" s="23"/>
      <c r="C306" s="113"/>
      <c r="D306" s="155" t="s">
        <v>1810</v>
      </c>
      <c r="E306" s="154" t="s">
        <v>1708</v>
      </c>
      <c r="F306" s="485" t="s">
        <v>3915</v>
      </c>
      <c r="G306" s="245">
        <v>1</v>
      </c>
      <c r="H306" s="110" t="s">
        <v>1691</v>
      </c>
      <c r="I306" s="464"/>
      <c r="J306" s="463"/>
      <c r="K306" s="463"/>
      <c r="L306" s="108"/>
      <c r="M306" s="106" t="str">
        <f t="shared" ref="M306:M312" si="124">IF(N306="?","?","")</f>
        <v/>
      </c>
      <c r="N306" s="106" t="str">
        <f t="shared" ref="N306:N312" si="125">IF(AND(O306="",P306&gt;0),"?",IF(O306="","◄",IF(P306&gt;=1,"►","")))</f>
        <v>◄</v>
      </c>
      <c r="O306" s="25"/>
      <c r="P306" s="24"/>
      <c r="Q306" s="106" t="str">
        <f t="shared" ref="Q306:Q312" si="126">IF(R306="?","?","")</f>
        <v/>
      </c>
      <c r="R306" s="106" t="str">
        <f t="shared" ref="R306:R312" si="127">IF(AND(S306="",T306&gt;0),"?",IF(S306="","◄",IF(T306&gt;=1,"►","")))</f>
        <v>◄</v>
      </c>
      <c r="S306" s="25"/>
      <c r="T306" s="24"/>
      <c r="U306" s="23"/>
      <c r="V306" s="22"/>
      <c r="W306" s="105">
        <f t="shared" ref="W306:X312" si="128">(O306*V306)</f>
        <v>0</v>
      </c>
      <c r="X306" s="104">
        <f t="shared" si="128"/>
        <v>0</v>
      </c>
      <c r="Y306" s="19"/>
      <c r="Z306" s="103">
        <f t="shared" ref="Z306:AA312" si="129">(S306*Y306)</f>
        <v>0</v>
      </c>
      <c r="AA306" s="102">
        <f t="shared" si="129"/>
        <v>0</v>
      </c>
      <c r="AB306" s="5" t="s">
        <v>0</v>
      </c>
      <c r="AC306" s="92"/>
      <c r="AE306" s="92"/>
    </row>
    <row r="307" spans="1:31" ht="15.6" customHeight="1" x14ac:dyDescent="0.25">
      <c r="A307" s="114"/>
      <c r="B307" s="23"/>
      <c r="C307" s="113"/>
      <c r="D307" s="155" t="s">
        <v>1810</v>
      </c>
      <c r="E307" s="154" t="s">
        <v>1046</v>
      </c>
      <c r="F307" s="485" t="s">
        <v>3915</v>
      </c>
      <c r="G307" s="245">
        <v>2</v>
      </c>
      <c r="H307" s="110" t="s">
        <v>1685</v>
      </c>
      <c r="I307" s="464"/>
      <c r="J307" s="463"/>
      <c r="K307" s="463"/>
      <c r="L307" s="108"/>
      <c r="M307" s="106" t="str">
        <f t="shared" si="124"/>
        <v/>
      </c>
      <c r="N307" s="106" t="str">
        <f t="shared" si="125"/>
        <v>◄</v>
      </c>
      <c r="O307" s="25"/>
      <c r="P307" s="24"/>
      <c r="Q307" s="106" t="str">
        <f t="shared" si="126"/>
        <v/>
      </c>
      <c r="R307" s="106" t="str">
        <f t="shared" si="127"/>
        <v>◄</v>
      </c>
      <c r="S307" s="25"/>
      <c r="T307" s="24"/>
      <c r="U307" s="23"/>
      <c r="V307" s="22"/>
      <c r="W307" s="105">
        <f t="shared" si="128"/>
        <v>0</v>
      </c>
      <c r="X307" s="104">
        <f t="shared" si="128"/>
        <v>0</v>
      </c>
      <c r="Y307" s="19"/>
      <c r="Z307" s="103">
        <f t="shared" si="129"/>
        <v>0</v>
      </c>
      <c r="AA307" s="102">
        <f t="shared" si="129"/>
        <v>0</v>
      </c>
      <c r="AB307" s="5" t="s">
        <v>0</v>
      </c>
      <c r="AC307" s="92"/>
      <c r="AE307" s="92"/>
    </row>
    <row r="308" spans="1:31" ht="15.6" customHeight="1" x14ac:dyDescent="0.25">
      <c r="A308" s="114"/>
      <c r="B308" s="23"/>
      <c r="C308" s="113"/>
      <c r="D308" s="155" t="s">
        <v>1810</v>
      </c>
      <c r="E308" s="154" t="s">
        <v>1707</v>
      </c>
      <c r="F308" s="485" t="s">
        <v>3915</v>
      </c>
      <c r="G308" s="245">
        <v>3</v>
      </c>
      <c r="H308" s="110" t="s">
        <v>1675</v>
      </c>
      <c r="I308" s="464"/>
      <c r="J308" s="463"/>
      <c r="K308" s="463"/>
      <c r="L308" s="108"/>
      <c r="M308" s="106" t="str">
        <f t="shared" si="124"/>
        <v/>
      </c>
      <c r="N308" s="106" t="str">
        <f t="shared" si="125"/>
        <v>◄</v>
      </c>
      <c r="O308" s="25"/>
      <c r="P308" s="24"/>
      <c r="Q308" s="106" t="str">
        <f t="shared" si="126"/>
        <v/>
      </c>
      <c r="R308" s="106" t="str">
        <f t="shared" si="127"/>
        <v>◄</v>
      </c>
      <c r="S308" s="25"/>
      <c r="T308" s="24"/>
      <c r="U308" s="23"/>
      <c r="V308" s="22"/>
      <c r="W308" s="105">
        <f t="shared" si="128"/>
        <v>0</v>
      </c>
      <c r="X308" s="104">
        <f t="shared" si="128"/>
        <v>0</v>
      </c>
      <c r="Y308" s="19"/>
      <c r="Z308" s="103">
        <f t="shared" si="129"/>
        <v>0</v>
      </c>
      <c r="AA308" s="102">
        <f t="shared" si="129"/>
        <v>0</v>
      </c>
      <c r="AB308" s="5" t="s">
        <v>0</v>
      </c>
      <c r="AC308" s="92"/>
      <c r="AE308" s="92"/>
    </row>
    <row r="309" spans="1:31" ht="15.6" customHeight="1" x14ac:dyDescent="0.25">
      <c r="A309" s="114"/>
      <c r="B309" s="23"/>
      <c r="C309" s="113"/>
      <c r="D309" s="155" t="s">
        <v>1810</v>
      </c>
      <c r="E309" s="154" t="s">
        <v>1706</v>
      </c>
      <c r="F309" s="485" t="s">
        <v>3915</v>
      </c>
      <c r="G309" s="245">
        <v>5</v>
      </c>
      <c r="H309" s="110" t="s">
        <v>1690</v>
      </c>
      <c r="I309" s="464"/>
      <c r="J309" s="463"/>
      <c r="K309" s="463"/>
      <c r="L309" s="108"/>
      <c r="M309" s="106" t="str">
        <f t="shared" si="124"/>
        <v/>
      </c>
      <c r="N309" s="106" t="str">
        <f t="shared" si="125"/>
        <v>◄</v>
      </c>
      <c r="O309" s="25"/>
      <c r="P309" s="24"/>
      <c r="Q309" s="106" t="str">
        <f t="shared" si="126"/>
        <v/>
      </c>
      <c r="R309" s="106" t="str">
        <f t="shared" si="127"/>
        <v>◄</v>
      </c>
      <c r="S309" s="25"/>
      <c r="T309" s="24"/>
      <c r="U309" s="23"/>
      <c r="V309" s="22"/>
      <c r="W309" s="105">
        <f t="shared" si="128"/>
        <v>0</v>
      </c>
      <c r="X309" s="104">
        <f t="shared" si="128"/>
        <v>0</v>
      </c>
      <c r="Y309" s="19"/>
      <c r="Z309" s="103">
        <f t="shared" si="129"/>
        <v>0</v>
      </c>
      <c r="AA309" s="102">
        <f t="shared" si="129"/>
        <v>0</v>
      </c>
      <c r="AB309" s="5" t="s">
        <v>0</v>
      </c>
      <c r="AC309" s="92"/>
      <c r="AE309" s="92"/>
    </row>
    <row r="310" spans="1:31" ht="15.6" customHeight="1" x14ac:dyDescent="0.25">
      <c r="A310" s="114"/>
      <c r="B310" s="23"/>
      <c r="C310" s="113"/>
      <c r="D310" s="155" t="s">
        <v>1810</v>
      </c>
      <c r="E310" s="154" t="s">
        <v>1705</v>
      </c>
      <c r="F310" s="485" t="s">
        <v>3915</v>
      </c>
      <c r="G310" s="245">
        <v>6</v>
      </c>
      <c r="H310" s="110" t="s">
        <v>1689</v>
      </c>
      <c r="I310" s="464"/>
      <c r="J310" s="463"/>
      <c r="K310" s="463"/>
      <c r="L310" s="108"/>
      <c r="M310" s="106" t="str">
        <f t="shared" si="124"/>
        <v/>
      </c>
      <c r="N310" s="106" t="str">
        <f t="shared" si="125"/>
        <v>◄</v>
      </c>
      <c r="O310" s="25"/>
      <c r="P310" s="24"/>
      <c r="Q310" s="106" t="str">
        <f t="shared" si="126"/>
        <v/>
      </c>
      <c r="R310" s="106" t="str">
        <f t="shared" si="127"/>
        <v>◄</v>
      </c>
      <c r="S310" s="25"/>
      <c r="T310" s="24"/>
      <c r="U310" s="23"/>
      <c r="V310" s="22"/>
      <c r="W310" s="105">
        <f t="shared" si="128"/>
        <v>0</v>
      </c>
      <c r="X310" s="104">
        <f t="shared" si="128"/>
        <v>0</v>
      </c>
      <c r="Y310" s="19"/>
      <c r="Z310" s="103">
        <f t="shared" si="129"/>
        <v>0</v>
      </c>
      <c r="AA310" s="102">
        <f t="shared" si="129"/>
        <v>0</v>
      </c>
      <c r="AB310" s="5" t="s">
        <v>0</v>
      </c>
      <c r="AC310" s="92"/>
      <c r="AE310" s="92"/>
    </row>
    <row r="311" spans="1:31" ht="15.6" customHeight="1" x14ac:dyDescent="0.25">
      <c r="A311" s="114"/>
      <c r="B311" s="23"/>
      <c r="C311" s="113"/>
      <c r="D311" s="155" t="s">
        <v>1810</v>
      </c>
      <c r="E311" s="154" t="s">
        <v>1704</v>
      </c>
      <c r="F311" s="485" t="s">
        <v>3915</v>
      </c>
      <c r="G311" s="245">
        <v>7</v>
      </c>
      <c r="H311" s="110" t="s">
        <v>1716</v>
      </c>
      <c r="I311" s="464"/>
      <c r="J311" s="463"/>
      <c r="K311" s="463"/>
      <c r="L311" s="108"/>
      <c r="M311" s="106" t="str">
        <f t="shared" si="124"/>
        <v/>
      </c>
      <c r="N311" s="106" t="str">
        <f t="shared" si="125"/>
        <v>◄</v>
      </c>
      <c r="O311" s="25"/>
      <c r="P311" s="24"/>
      <c r="Q311" s="106" t="str">
        <f t="shared" si="126"/>
        <v/>
      </c>
      <c r="R311" s="106" t="str">
        <f t="shared" si="127"/>
        <v>◄</v>
      </c>
      <c r="S311" s="25"/>
      <c r="T311" s="24"/>
      <c r="U311" s="23"/>
      <c r="V311" s="22"/>
      <c r="W311" s="105">
        <f t="shared" si="128"/>
        <v>0</v>
      </c>
      <c r="X311" s="104">
        <f t="shared" si="128"/>
        <v>0</v>
      </c>
      <c r="Y311" s="19"/>
      <c r="Z311" s="103">
        <f t="shared" si="129"/>
        <v>0</v>
      </c>
      <c r="AA311" s="102">
        <f t="shared" si="129"/>
        <v>0</v>
      </c>
      <c r="AB311" s="5" t="s">
        <v>0</v>
      </c>
      <c r="AC311" s="92"/>
      <c r="AE311" s="92"/>
    </row>
    <row r="312" spans="1:31" ht="15.6" customHeight="1" thickBot="1" x14ac:dyDescent="0.3">
      <c r="A312" s="114"/>
      <c r="B312" s="23"/>
      <c r="C312" s="113"/>
      <c r="D312" s="155" t="s">
        <v>1810</v>
      </c>
      <c r="E312" s="154" t="s">
        <v>1703</v>
      </c>
      <c r="F312" s="485" t="s">
        <v>3915</v>
      </c>
      <c r="G312" s="245">
        <v>20</v>
      </c>
      <c r="H312" s="110" t="s">
        <v>1664</v>
      </c>
      <c r="I312" s="464"/>
      <c r="J312" s="463"/>
      <c r="K312" s="463"/>
      <c r="L312" s="108"/>
      <c r="M312" s="106" t="str">
        <f t="shared" si="124"/>
        <v/>
      </c>
      <c r="N312" s="106" t="str">
        <f t="shared" si="125"/>
        <v>◄</v>
      </c>
      <c r="O312" s="25"/>
      <c r="P312" s="24"/>
      <c r="Q312" s="106" t="str">
        <f t="shared" si="126"/>
        <v/>
      </c>
      <c r="R312" s="106" t="str">
        <f t="shared" si="127"/>
        <v>◄</v>
      </c>
      <c r="S312" s="25"/>
      <c r="T312" s="24"/>
      <c r="U312" s="23"/>
      <c r="V312" s="22"/>
      <c r="W312" s="105">
        <f t="shared" si="128"/>
        <v>0</v>
      </c>
      <c r="X312" s="104">
        <f t="shared" si="128"/>
        <v>0</v>
      </c>
      <c r="Y312" s="19"/>
      <c r="Z312" s="103">
        <f t="shared" si="129"/>
        <v>0</v>
      </c>
      <c r="AA312" s="102">
        <f t="shared" si="129"/>
        <v>0</v>
      </c>
      <c r="AB312" s="5" t="s">
        <v>0</v>
      </c>
      <c r="AC312" s="92"/>
      <c r="AE312" s="92"/>
    </row>
    <row r="313" spans="1:31" ht="21.6" customHeight="1" thickTop="1" thickBot="1" x14ac:dyDescent="0.3">
      <c r="A313" s="116"/>
      <c r="B313" s="14">
        <f>ROWS(B315:B323)-1</f>
        <v>8</v>
      </c>
      <c r="C313" s="1030" t="s">
        <v>3916</v>
      </c>
      <c r="D313" s="989"/>
      <c r="E313" s="989"/>
      <c r="F313" s="989"/>
      <c r="G313" s="989"/>
      <c r="H313" s="989"/>
      <c r="I313" s="99" t="s">
        <v>3910</v>
      </c>
      <c r="J313" s="99"/>
      <c r="K313" s="99"/>
      <c r="L313" s="98"/>
      <c r="M313" s="97"/>
      <c r="N313" s="96" t="str">
        <f>IF(COUNTIF(M315:M323,"?")&gt;0,"?",IF(AND(O313="◄",P313="►"),"◄►",IF(O313="◄","◄",IF(P313="►","►",""))))</f>
        <v>◄</v>
      </c>
      <c r="O313" s="43" t="str">
        <f>IF(SUM(O315:O323)+1=ROWS(O315:O323)-COUNTIF(O315:O323,"-"),"","◄")</f>
        <v>◄</v>
      </c>
      <c r="P313" s="42" t="str">
        <f>IF(SUM(P315:P323)&gt;0,"►","")</f>
        <v/>
      </c>
      <c r="Q313" s="45"/>
      <c r="R313" s="96" t="str">
        <f>IF(COUNTIF(Q315:Q323,"?")&gt;0,"?",IF(AND(S313="◄",T313="►"),"◄►",IF(S313="◄","◄",IF(T313="►","►",""))))</f>
        <v>◄</v>
      </c>
      <c r="S313" s="43" t="str">
        <f>IF(SUM(S315:S323)+1=ROWS(S315:S323)-COUNTIF(S315:S323,"-"),"","◄")</f>
        <v>◄</v>
      </c>
      <c r="T313" s="42" t="str">
        <f>IF(SUM(T315:T323)&gt;0,"►","")</f>
        <v/>
      </c>
      <c r="U313" s="14">
        <f>ROWS(U315:U323)-1</f>
        <v>8</v>
      </c>
      <c r="V313" s="41">
        <f>SUM(V315:V323)-V323</f>
        <v>0</v>
      </c>
      <c r="W313" s="94" t="s">
        <v>51</v>
      </c>
      <c r="X313" s="93"/>
      <c r="Y313" s="41">
        <f>SUM(Y315:Y323)-Y323</f>
        <v>0</v>
      </c>
      <c r="Z313" s="94" t="s">
        <v>51</v>
      </c>
      <c r="AA313" s="93"/>
      <c r="AB313" s="5" t="s">
        <v>0</v>
      </c>
      <c r="AC313" s="92"/>
      <c r="AE313" s="92"/>
    </row>
    <row r="314" spans="1:31" ht="15.6" customHeight="1" x14ac:dyDescent="0.25">
      <c r="A314" s="114"/>
      <c r="B314" s="23"/>
      <c r="C314" s="113"/>
      <c r="D314" s="155" t="s">
        <v>1810</v>
      </c>
      <c r="E314" s="154" t="s">
        <v>1702</v>
      </c>
      <c r="F314" s="485" t="s">
        <v>3910</v>
      </c>
      <c r="G314" s="245">
        <v>1</v>
      </c>
      <c r="H314" s="110" t="s">
        <v>1691</v>
      </c>
      <c r="I314" s="464"/>
      <c r="J314" s="463"/>
      <c r="K314" s="463"/>
      <c r="L314" s="108" t="s">
        <v>3917</v>
      </c>
      <c r="M314" s="106"/>
      <c r="N314" s="106"/>
      <c r="O314" s="25"/>
      <c r="P314" s="24"/>
      <c r="Q314" s="106"/>
      <c r="R314" s="106"/>
      <c r="S314" s="25"/>
      <c r="T314" s="24"/>
      <c r="U314" s="23"/>
      <c r="V314" s="22"/>
      <c r="W314" s="105"/>
      <c r="X314" s="104"/>
      <c r="Y314" s="19"/>
      <c r="Z314" s="103"/>
      <c r="AA314" s="102"/>
      <c r="AB314" s="5"/>
      <c r="AC314" s="92"/>
      <c r="AE314" s="92"/>
    </row>
    <row r="315" spans="1:31" ht="15.6" customHeight="1" x14ac:dyDescent="0.25">
      <c r="A315" s="114">
        <v>1</v>
      </c>
      <c r="B315" s="23"/>
      <c r="C315" s="113"/>
      <c r="D315" s="155" t="s">
        <v>1810</v>
      </c>
      <c r="E315" s="154" t="s">
        <v>567</v>
      </c>
      <c r="F315" s="485" t="s">
        <v>3910</v>
      </c>
      <c r="G315" s="245">
        <v>6</v>
      </c>
      <c r="H315" s="110" t="s">
        <v>1689</v>
      </c>
      <c r="I315" s="464"/>
      <c r="J315" s="463"/>
      <c r="K315" s="463"/>
      <c r="L315" s="108" t="s">
        <v>3918</v>
      </c>
      <c r="M315" s="106"/>
      <c r="N315" s="106"/>
      <c r="O315" s="25"/>
      <c r="P315" s="24"/>
      <c r="Q315" s="106"/>
      <c r="R315" s="106"/>
      <c r="S315" s="25"/>
      <c r="T315" s="24"/>
      <c r="U315" s="23"/>
      <c r="V315" s="22"/>
      <c r="W315" s="105"/>
      <c r="X315" s="104"/>
      <c r="Y315" s="19"/>
      <c r="Z315" s="103"/>
      <c r="AA315" s="102"/>
      <c r="AB315" s="5"/>
      <c r="AC315" s="92"/>
      <c r="AE315" s="92"/>
    </row>
    <row r="316" spans="1:31" ht="15.6" customHeight="1" x14ac:dyDescent="0.25">
      <c r="A316" s="114"/>
      <c r="B316" s="23"/>
      <c r="C316" s="113"/>
      <c r="D316" s="155" t="s">
        <v>1810</v>
      </c>
      <c r="E316" s="474" t="s">
        <v>1701</v>
      </c>
      <c r="F316" s="485" t="s">
        <v>3910</v>
      </c>
      <c r="G316" s="245">
        <v>1</v>
      </c>
      <c r="H316" s="110" t="s">
        <v>1691</v>
      </c>
      <c r="I316" s="464"/>
      <c r="J316" s="463"/>
      <c r="K316" s="463"/>
      <c r="L316" s="108" t="s">
        <v>3917</v>
      </c>
      <c r="M316" s="106"/>
      <c r="N316" s="106"/>
      <c r="O316" s="25"/>
      <c r="P316" s="24"/>
      <c r="Q316" s="106"/>
      <c r="R316" s="106"/>
      <c r="S316" s="25"/>
      <c r="T316" s="24"/>
      <c r="U316" s="23"/>
      <c r="V316" s="22"/>
      <c r="W316" s="105"/>
      <c r="X316" s="104"/>
      <c r="Y316" s="19"/>
      <c r="Z316" s="103"/>
      <c r="AA316" s="102"/>
      <c r="AB316" s="5"/>
      <c r="AC316" s="92"/>
      <c r="AE316" s="92"/>
    </row>
    <row r="317" spans="1:31" ht="15.6" customHeight="1" x14ac:dyDescent="0.25">
      <c r="A317" s="114"/>
      <c r="B317" s="23"/>
      <c r="C317" s="113"/>
      <c r="D317" s="155" t="s">
        <v>1810</v>
      </c>
      <c r="E317" s="474" t="s">
        <v>1700</v>
      </c>
      <c r="F317" s="485" t="s">
        <v>3910</v>
      </c>
      <c r="G317" s="245">
        <v>1</v>
      </c>
      <c r="H317" s="110" t="s">
        <v>1691</v>
      </c>
      <c r="I317" s="464"/>
      <c r="J317" s="463"/>
      <c r="K317" s="463"/>
      <c r="L317" s="108" t="s">
        <v>3918</v>
      </c>
      <c r="M317" s="106"/>
      <c r="N317" s="106"/>
      <c r="O317" s="25"/>
      <c r="P317" s="24"/>
      <c r="Q317" s="106"/>
      <c r="R317" s="106"/>
      <c r="S317" s="25"/>
      <c r="T317" s="24"/>
      <c r="U317" s="23"/>
      <c r="V317" s="22"/>
      <c r="W317" s="105"/>
      <c r="X317" s="104"/>
      <c r="Y317" s="19"/>
      <c r="Z317" s="103"/>
      <c r="AA317" s="102"/>
      <c r="AB317" s="5"/>
      <c r="AC317" s="92"/>
      <c r="AE317" s="92"/>
    </row>
    <row r="318" spans="1:31" ht="15.6" customHeight="1" x14ac:dyDescent="0.25">
      <c r="A318" s="114">
        <v>1</v>
      </c>
      <c r="B318" s="23"/>
      <c r="C318" s="113"/>
      <c r="D318" s="155" t="s">
        <v>1810</v>
      </c>
      <c r="E318" s="474" t="s">
        <v>1699</v>
      </c>
      <c r="F318" s="485" t="s">
        <v>3910</v>
      </c>
      <c r="G318" s="245">
        <v>2</v>
      </c>
      <c r="H318" s="110" t="s">
        <v>1685</v>
      </c>
      <c r="I318" s="464"/>
      <c r="J318" s="463"/>
      <c r="K318" s="463"/>
      <c r="L318" s="108" t="s">
        <v>3919</v>
      </c>
      <c r="M318" s="106"/>
      <c r="N318" s="106"/>
      <c r="O318" s="25"/>
      <c r="P318" s="24"/>
      <c r="Q318" s="106"/>
      <c r="R318" s="106"/>
      <c r="S318" s="25"/>
      <c r="T318" s="24"/>
      <c r="U318" s="23"/>
      <c r="V318" s="22"/>
      <c r="W318" s="105"/>
      <c r="X318" s="104"/>
      <c r="Y318" s="19"/>
      <c r="Z318" s="103"/>
      <c r="AA318" s="102"/>
      <c r="AB318" s="5"/>
      <c r="AC318" s="92"/>
      <c r="AE318" s="92"/>
    </row>
    <row r="319" spans="1:31" ht="15.6" customHeight="1" x14ac:dyDescent="0.25">
      <c r="A319" s="114">
        <v>1</v>
      </c>
      <c r="B319" s="23"/>
      <c r="C319" s="113"/>
      <c r="D319" s="155" t="s">
        <v>1810</v>
      </c>
      <c r="E319" s="474" t="s">
        <v>1698</v>
      </c>
      <c r="F319" s="485" t="s">
        <v>3910</v>
      </c>
      <c r="G319" s="245">
        <v>1</v>
      </c>
      <c r="H319" s="110" t="s">
        <v>1685</v>
      </c>
      <c r="I319" s="464"/>
      <c r="J319" s="463"/>
      <c r="K319" s="463"/>
      <c r="L319" s="108" t="s">
        <v>3920</v>
      </c>
      <c r="M319" s="106"/>
      <c r="N319" s="106"/>
      <c r="O319" s="25"/>
      <c r="P319" s="24"/>
      <c r="Q319" s="106"/>
      <c r="R319" s="106"/>
      <c r="S319" s="25"/>
      <c r="T319" s="24"/>
      <c r="U319" s="23"/>
      <c r="V319" s="22"/>
      <c r="W319" s="105"/>
      <c r="X319" s="104"/>
      <c r="Y319" s="19"/>
      <c r="Z319" s="103"/>
      <c r="AA319" s="102"/>
      <c r="AB319" s="5"/>
      <c r="AC319" s="92"/>
      <c r="AE319" s="92"/>
    </row>
    <row r="320" spans="1:31" ht="15.6" customHeight="1" x14ac:dyDescent="0.25">
      <c r="A320" s="114"/>
      <c r="B320" s="23"/>
      <c r="C320" s="113"/>
      <c r="D320" s="155" t="s">
        <v>1810</v>
      </c>
      <c r="E320" s="474" t="s">
        <v>1697</v>
      </c>
      <c r="F320" s="485" t="s">
        <v>3910</v>
      </c>
      <c r="G320" s="245">
        <v>2</v>
      </c>
      <c r="H320" s="110" t="s">
        <v>1685</v>
      </c>
      <c r="I320" s="464"/>
      <c r="J320" s="463"/>
      <c r="K320" s="463"/>
      <c r="L320" s="108" t="s">
        <v>3921</v>
      </c>
      <c r="M320" s="106"/>
      <c r="N320" s="106"/>
      <c r="O320" s="25"/>
      <c r="P320" s="24"/>
      <c r="Q320" s="106"/>
      <c r="R320" s="106"/>
      <c r="S320" s="25"/>
      <c r="T320" s="24"/>
      <c r="U320" s="23"/>
      <c r="V320" s="22"/>
      <c r="W320" s="105"/>
      <c r="X320" s="104"/>
      <c r="Y320" s="19"/>
      <c r="Z320" s="103"/>
      <c r="AA320" s="102"/>
      <c r="AB320" s="5"/>
      <c r="AC320" s="92"/>
      <c r="AE320" s="92"/>
    </row>
    <row r="321" spans="1:31" ht="15.6" customHeight="1" x14ac:dyDescent="0.25">
      <c r="A321" s="114">
        <v>1</v>
      </c>
      <c r="B321" s="23"/>
      <c r="C321" s="113"/>
      <c r="D321" s="155" t="s">
        <v>1810</v>
      </c>
      <c r="E321" s="474" t="s">
        <v>1696</v>
      </c>
      <c r="F321" s="485" t="s">
        <v>3910</v>
      </c>
      <c r="G321" s="245">
        <v>2</v>
      </c>
      <c r="H321" s="110" t="s">
        <v>1685</v>
      </c>
      <c r="I321" s="464"/>
      <c r="J321" s="463"/>
      <c r="K321" s="463"/>
      <c r="L321" s="108" t="s">
        <v>3922</v>
      </c>
      <c r="M321" s="106"/>
      <c r="N321" s="106"/>
      <c r="O321" s="25"/>
      <c r="P321" s="24"/>
      <c r="Q321" s="106"/>
      <c r="R321" s="106"/>
      <c r="S321" s="25"/>
      <c r="T321" s="24"/>
      <c r="U321" s="23"/>
      <c r="V321" s="22"/>
      <c r="W321" s="105"/>
      <c r="X321" s="104"/>
      <c r="Y321" s="19"/>
      <c r="Z321" s="103"/>
      <c r="AA321" s="102"/>
      <c r="AB321" s="5"/>
      <c r="AC321" s="92"/>
      <c r="AE321" s="92"/>
    </row>
    <row r="322" spans="1:31" ht="15.6" customHeight="1" thickBot="1" x14ac:dyDescent="0.3">
      <c r="A322" s="114">
        <v>1</v>
      </c>
      <c r="B322" s="23"/>
      <c r="C322" s="113"/>
      <c r="D322" s="155" t="s">
        <v>1810</v>
      </c>
      <c r="E322" s="474" t="s">
        <v>1695</v>
      </c>
      <c r="F322" s="485" t="s">
        <v>3910</v>
      </c>
      <c r="G322" s="245">
        <v>6</v>
      </c>
      <c r="H322" s="110" t="s">
        <v>1689</v>
      </c>
      <c r="I322" s="464"/>
      <c r="J322" s="463"/>
      <c r="K322" s="463"/>
      <c r="L322" s="108" t="s">
        <v>3919</v>
      </c>
      <c r="M322" s="106"/>
      <c r="N322" s="106"/>
      <c r="O322" s="25"/>
      <c r="P322" s="24"/>
      <c r="Q322" s="106"/>
      <c r="R322" s="106"/>
      <c r="S322" s="25"/>
      <c r="T322" s="24"/>
      <c r="U322" s="23"/>
      <c r="V322" s="22"/>
      <c r="W322" s="105"/>
      <c r="X322" s="104"/>
      <c r="Y322" s="19"/>
      <c r="Z322" s="103"/>
      <c r="AA322" s="102"/>
      <c r="AB322" s="5"/>
      <c r="AC322" s="92"/>
      <c r="AE322" s="92"/>
    </row>
    <row r="323" spans="1:31" ht="13.8" customHeight="1" thickTop="1" thickBot="1" x14ac:dyDescent="0.3">
      <c r="A323" s="116"/>
      <c r="B323" s="14">
        <f>ROWS(B325:B354)-1</f>
        <v>29</v>
      </c>
      <c r="C323" s="880" t="s">
        <v>1694</v>
      </c>
      <c r="D323" s="989"/>
      <c r="E323" s="989"/>
      <c r="F323" s="989"/>
      <c r="G323" s="989"/>
      <c r="H323" s="989"/>
      <c r="I323" s="99" t="s">
        <v>1693</v>
      </c>
      <c r="J323" s="99"/>
      <c r="K323" s="99"/>
      <c r="L323" s="98"/>
      <c r="M323" s="97"/>
      <c r="N323" s="96" t="str">
        <f>IF(COUNTIF(M325:M354,"?")&gt;0,"?",IF(AND(O323="◄",P323="►"),"◄►",IF(O323="◄","◄",IF(P323="►","►",""))))</f>
        <v>◄</v>
      </c>
      <c r="O323" s="43" t="str">
        <f>IF(SUM(O325:O354)+1=ROWS(O325:O354)-COUNTIF(O325:O354,"-"),"","◄")</f>
        <v>◄</v>
      </c>
      <c r="P323" s="42" t="str">
        <f>IF(SUM(P325:P354)&gt;0,"►","")</f>
        <v/>
      </c>
      <c r="Q323" s="45"/>
      <c r="R323" s="96" t="str">
        <f>IF(COUNTIF(Q325:Q354,"?")&gt;0,"?",IF(AND(S323="◄",T323="►"),"◄►",IF(S323="◄","◄",IF(T323="►","►",""))))</f>
        <v>◄</v>
      </c>
      <c r="S323" s="43" t="str">
        <f>IF(SUM(S325:S354)+1=ROWS(S325:S354)-COUNTIF(S325:S354,"-"),"","◄")</f>
        <v>◄</v>
      </c>
      <c r="T323" s="42" t="str">
        <f>IF(SUM(T325:T354)&gt;0,"►","")</f>
        <v/>
      </c>
      <c r="U323" s="14">
        <f>ROWS(U325:U354)-1</f>
        <v>29</v>
      </c>
      <c r="V323" s="41">
        <f>SUM(V325:V354)-V354</f>
        <v>0</v>
      </c>
      <c r="W323" s="94" t="s">
        <v>51</v>
      </c>
      <c r="X323" s="93"/>
      <c r="Y323" s="41">
        <f>SUM(Y325:Y354)-Y354</f>
        <v>0</v>
      </c>
      <c r="Z323" s="94" t="s">
        <v>51</v>
      </c>
      <c r="AA323" s="93"/>
      <c r="AB323" s="5" t="s">
        <v>0</v>
      </c>
      <c r="AC323" s="92"/>
    </row>
    <row r="324" spans="1:31" ht="13.8" customHeight="1" thickBot="1" x14ac:dyDescent="0.3">
      <c r="A324" s="116"/>
      <c r="B324" s="14"/>
      <c r="C324" s="187"/>
      <c r="D324" s="187"/>
      <c r="E324" s="187"/>
      <c r="F324" s="477" t="s">
        <v>1692</v>
      </c>
      <c r="G324" s="476"/>
      <c r="H324" s="484"/>
      <c r="I324" s="99"/>
      <c r="J324" s="99"/>
      <c r="K324" s="99"/>
      <c r="L324" s="98"/>
      <c r="M324" s="97"/>
      <c r="N324" s="96"/>
      <c r="O324" s="393"/>
      <c r="P324" s="45"/>
      <c r="Q324" s="45"/>
      <c r="R324" s="96"/>
      <c r="S324" s="393"/>
      <c r="T324" s="45"/>
      <c r="U324" s="14"/>
      <c r="V324" s="392"/>
      <c r="W324" s="94"/>
      <c r="X324" s="93"/>
      <c r="Y324" s="392"/>
      <c r="Z324" s="94"/>
      <c r="AA324" s="93"/>
      <c r="AB324" s="5"/>
      <c r="AC324" s="92"/>
    </row>
    <row r="325" spans="1:31" ht="13.8" customHeight="1" x14ac:dyDescent="0.25">
      <c r="A325" s="114"/>
      <c r="B325" s="23"/>
      <c r="C325" s="113"/>
      <c r="D325" s="155" t="s">
        <v>1810</v>
      </c>
      <c r="E325" s="154">
        <v>73</v>
      </c>
      <c r="F325" s="465" t="s">
        <v>1693</v>
      </c>
      <c r="G325" s="245">
        <v>1</v>
      </c>
      <c r="H325" s="110" t="s">
        <v>1691</v>
      </c>
      <c r="I325" s="109"/>
      <c r="J325" s="108"/>
      <c r="K325" s="108"/>
      <c r="L325" s="119"/>
      <c r="M325" s="106" t="str">
        <f t="shared" ref="M325:M336" si="130">IF(N325="?","?","")</f>
        <v/>
      </c>
      <c r="N325" s="106" t="str">
        <f t="shared" ref="N325:N336" si="131">IF(AND(O325="",P325&gt;0),"?",IF(O325="","◄",IF(P325&gt;=1,"►","")))</f>
        <v>◄</v>
      </c>
      <c r="O325" s="25"/>
      <c r="P325" s="24"/>
      <c r="Q325" s="106" t="str">
        <f t="shared" ref="Q325:Q336" si="132">IF(R325="?","?","")</f>
        <v/>
      </c>
      <c r="R325" s="106" t="str">
        <f t="shared" ref="R325:R336" si="133">IF(AND(S325="",T325&gt;0),"?",IF(S325="","◄",IF(T325&gt;=1,"►","")))</f>
        <v>◄</v>
      </c>
      <c r="S325" s="25"/>
      <c r="T325" s="24"/>
      <c r="U325" s="23"/>
      <c r="V325" s="22"/>
      <c r="W325" s="105">
        <f t="shared" ref="W325:W336" si="134">(O325*V325)</f>
        <v>0</v>
      </c>
      <c r="X325" s="104">
        <f t="shared" ref="X325:X336" si="135">(P325*W325)</f>
        <v>0</v>
      </c>
      <c r="Y325" s="19"/>
      <c r="Z325" s="103">
        <f t="shared" ref="Z325:Z336" si="136">(S325*Y325)</f>
        <v>0</v>
      </c>
      <c r="AA325" s="102">
        <f t="shared" ref="AA325:AA336" si="137">(T325*Z325)</f>
        <v>0</v>
      </c>
      <c r="AB325" s="5" t="s">
        <v>0</v>
      </c>
      <c r="AC325" s="92"/>
    </row>
    <row r="326" spans="1:31" ht="13.8" customHeight="1" x14ac:dyDescent="0.25">
      <c r="A326" s="114"/>
      <c r="B326" s="23"/>
      <c r="C326" s="113"/>
      <c r="D326" s="155" t="s">
        <v>1810</v>
      </c>
      <c r="E326" s="154">
        <v>74</v>
      </c>
      <c r="F326" s="465" t="s">
        <v>1693</v>
      </c>
      <c r="G326" s="245">
        <v>2</v>
      </c>
      <c r="H326" s="110" t="s">
        <v>1685</v>
      </c>
      <c r="I326" s="109"/>
      <c r="J326" s="108"/>
      <c r="K326" s="108"/>
      <c r="L326" s="119"/>
      <c r="M326" s="106" t="str">
        <f t="shared" si="130"/>
        <v/>
      </c>
      <c r="N326" s="106" t="str">
        <f t="shared" si="131"/>
        <v>◄</v>
      </c>
      <c r="O326" s="25"/>
      <c r="P326" s="24"/>
      <c r="Q326" s="106" t="str">
        <f t="shared" si="132"/>
        <v/>
      </c>
      <c r="R326" s="106" t="str">
        <f t="shared" si="133"/>
        <v>◄</v>
      </c>
      <c r="S326" s="25"/>
      <c r="T326" s="24"/>
      <c r="U326" s="23"/>
      <c r="V326" s="22"/>
      <c r="W326" s="105">
        <f t="shared" si="134"/>
        <v>0</v>
      </c>
      <c r="X326" s="104">
        <f t="shared" si="135"/>
        <v>0</v>
      </c>
      <c r="Y326" s="19"/>
      <c r="Z326" s="103">
        <f t="shared" si="136"/>
        <v>0</v>
      </c>
      <c r="AA326" s="102">
        <f t="shared" si="137"/>
        <v>0</v>
      </c>
      <c r="AB326" s="5" t="s">
        <v>0</v>
      </c>
      <c r="AC326" s="92"/>
    </row>
    <row r="327" spans="1:31" ht="13.8" customHeight="1" x14ac:dyDescent="0.25">
      <c r="A327" s="114"/>
      <c r="B327" s="23"/>
      <c r="C327" s="113"/>
      <c r="D327" s="155" t="s">
        <v>1810</v>
      </c>
      <c r="E327" s="154">
        <v>75</v>
      </c>
      <c r="F327" s="465" t="s">
        <v>1693</v>
      </c>
      <c r="G327" s="245">
        <v>3</v>
      </c>
      <c r="H327" s="110" t="s">
        <v>1675</v>
      </c>
      <c r="I327" s="109"/>
      <c r="J327" s="108"/>
      <c r="K327" s="108"/>
      <c r="L327" s="119"/>
      <c r="M327" s="106" t="str">
        <f t="shared" si="130"/>
        <v/>
      </c>
      <c r="N327" s="106" t="str">
        <f t="shared" si="131"/>
        <v>◄</v>
      </c>
      <c r="O327" s="25"/>
      <c r="P327" s="24"/>
      <c r="Q327" s="106" t="str">
        <f t="shared" si="132"/>
        <v/>
      </c>
      <c r="R327" s="106" t="str">
        <f t="shared" si="133"/>
        <v>◄</v>
      </c>
      <c r="S327" s="25"/>
      <c r="T327" s="24"/>
      <c r="U327" s="23"/>
      <c r="V327" s="22"/>
      <c r="W327" s="105">
        <f t="shared" si="134"/>
        <v>0</v>
      </c>
      <c r="X327" s="104">
        <f t="shared" si="135"/>
        <v>0</v>
      </c>
      <c r="Y327" s="19"/>
      <c r="Z327" s="103">
        <f t="shared" si="136"/>
        <v>0</v>
      </c>
      <c r="AA327" s="102">
        <f t="shared" si="137"/>
        <v>0</v>
      </c>
      <c r="AB327" s="5" t="s">
        <v>0</v>
      </c>
      <c r="AC327" s="92"/>
    </row>
    <row r="328" spans="1:31" ht="13.8" customHeight="1" x14ac:dyDescent="0.25">
      <c r="A328" s="114"/>
      <c r="B328" s="23"/>
      <c r="C328" s="113"/>
      <c r="D328" s="155" t="s">
        <v>1810</v>
      </c>
      <c r="E328" s="154">
        <v>76</v>
      </c>
      <c r="F328" s="465" t="s">
        <v>1693</v>
      </c>
      <c r="G328" s="245">
        <v>4</v>
      </c>
      <c r="H328" s="110" t="s">
        <v>1673</v>
      </c>
      <c r="I328" s="109"/>
      <c r="J328" s="108"/>
      <c r="K328" s="108"/>
      <c r="L328" s="119"/>
      <c r="M328" s="106" t="str">
        <f t="shared" si="130"/>
        <v/>
      </c>
      <c r="N328" s="106" t="str">
        <f t="shared" si="131"/>
        <v>◄</v>
      </c>
      <c r="O328" s="25"/>
      <c r="P328" s="24"/>
      <c r="Q328" s="106" t="str">
        <f t="shared" si="132"/>
        <v/>
      </c>
      <c r="R328" s="106" t="str">
        <f t="shared" si="133"/>
        <v>◄</v>
      </c>
      <c r="S328" s="25"/>
      <c r="T328" s="24"/>
      <c r="U328" s="23"/>
      <c r="V328" s="22"/>
      <c r="W328" s="105">
        <f t="shared" si="134"/>
        <v>0</v>
      </c>
      <c r="X328" s="104">
        <f t="shared" si="135"/>
        <v>0</v>
      </c>
      <c r="Y328" s="19"/>
      <c r="Z328" s="103">
        <f t="shared" si="136"/>
        <v>0</v>
      </c>
      <c r="AA328" s="102">
        <f t="shared" si="137"/>
        <v>0</v>
      </c>
      <c r="AB328" s="5" t="s">
        <v>0</v>
      </c>
      <c r="AC328" s="92"/>
    </row>
    <row r="329" spans="1:31" ht="13.8" customHeight="1" x14ac:dyDescent="0.25">
      <c r="A329" s="114"/>
      <c r="B329" s="23"/>
      <c r="C329" s="113"/>
      <c r="D329" s="155" t="s">
        <v>1810</v>
      </c>
      <c r="E329" s="154">
        <v>77</v>
      </c>
      <c r="F329" s="465" t="s">
        <v>1693</v>
      </c>
      <c r="G329" s="245">
        <v>5</v>
      </c>
      <c r="H329" s="110" t="s">
        <v>1690</v>
      </c>
      <c r="I329" s="109"/>
      <c r="J329" s="108"/>
      <c r="K329" s="108"/>
      <c r="L329" s="119"/>
      <c r="M329" s="106" t="str">
        <f t="shared" si="130"/>
        <v/>
      </c>
      <c r="N329" s="106" t="str">
        <f t="shared" si="131"/>
        <v>◄</v>
      </c>
      <c r="O329" s="25"/>
      <c r="P329" s="24"/>
      <c r="Q329" s="106" t="str">
        <f t="shared" si="132"/>
        <v/>
      </c>
      <c r="R329" s="106" t="str">
        <f t="shared" si="133"/>
        <v>◄</v>
      </c>
      <c r="S329" s="25"/>
      <c r="T329" s="24"/>
      <c r="U329" s="23"/>
      <c r="V329" s="22"/>
      <c r="W329" s="105">
        <f t="shared" si="134"/>
        <v>0</v>
      </c>
      <c r="X329" s="104">
        <f t="shared" si="135"/>
        <v>0</v>
      </c>
      <c r="Y329" s="19"/>
      <c r="Z329" s="103">
        <f t="shared" si="136"/>
        <v>0</v>
      </c>
      <c r="AA329" s="102">
        <f t="shared" si="137"/>
        <v>0</v>
      </c>
      <c r="AB329" s="5" t="s">
        <v>0</v>
      </c>
      <c r="AC329" s="92"/>
    </row>
    <row r="330" spans="1:31" ht="13.8" customHeight="1" x14ac:dyDescent="0.25">
      <c r="A330" s="114"/>
      <c r="B330" s="23"/>
      <c r="C330" s="113"/>
      <c r="D330" s="155" t="s">
        <v>1810</v>
      </c>
      <c r="E330" s="154">
        <v>78</v>
      </c>
      <c r="F330" s="465" t="s">
        <v>1693</v>
      </c>
      <c r="G330" s="245">
        <v>6</v>
      </c>
      <c r="H330" s="110" t="s">
        <v>1689</v>
      </c>
      <c r="I330" s="109"/>
      <c r="J330" s="108"/>
      <c r="K330" s="108"/>
      <c r="L330" s="119"/>
      <c r="M330" s="106" t="str">
        <f t="shared" si="130"/>
        <v/>
      </c>
      <c r="N330" s="106" t="str">
        <f t="shared" si="131"/>
        <v>◄</v>
      </c>
      <c r="O330" s="25"/>
      <c r="P330" s="24"/>
      <c r="Q330" s="106" t="str">
        <f t="shared" si="132"/>
        <v/>
      </c>
      <c r="R330" s="106" t="str">
        <f t="shared" si="133"/>
        <v>◄</v>
      </c>
      <c r="S330" s="25"/>
      <c r="T330" s="24"/>
      <c r="U330" s="23"/>
      <c r="V330" s="22"/>
      <c r="W330" s="105">
        <f t="shared" si="134"/>
        <v>0</v>
      </c>
      <c r="X330" s="104">
        <f t="shared" si="135"/>
        <v>0</v>
      </c>
      <c r="Y330" s="19"/>
      <c r="Z330" s="103">
        <f t="shared" si="136"/>
        <v>0</v>
      </c>
      <c r="AA330" s="102">
        <f t="shared" si="137"/>
        <v>0</v>
      </c>
      <c r="AB330" s="5" t="s">
        <v>0</v>
      </c>
      <c r="AC330" s="92"/>
    </row>
    <row r="331" spans="1:31" ht="13.8" customHeight="1" x14ac:dyDescent="0.25">
      <c r="A331" s="114"/>
      <c r="B331" s="23"/>
      <c r="C331" s="113"/>
      <c r="D331" s="155" t="s">
        <v>1810</v>
      </c>
      <c r="E331" s="154">
        <v>79</v>
      </c>
      <c r="F331" s="465" t="s">
        <v>1693</v>
      </c>
      <c r="G331" s="245">
        <v>7</v>
      </c>
      <c r="H331" s="110" t="s">
        <v>1682</v>
      </c>
      <c r="I331" s="109"/>
      <c r="J331" s="108"/>
      <c r="K331" s="108"/>
      <c r="L331" s="119"/>
      <c r="M331" s="106" t="str">
        <f t="shared" si="130"/>
        <v/>
      </c>
      <c r="N331" s="106" t="str">
        <f t="shared" si="131"/>
        <v>◄</v>
      </c>
      <c r="O331" s="25"/>
      <c r="P331" s="24"/>
      <c r="Q331" s="106" t="str">
        <f t="shared" si="132"/>
        <v/>
      </c>
      <c r="R331" s="106" t="str">
        <f t="shared" si="133"/>
        <v>◄</v>
      </c>
      <c r="S331" s="25"/>
      <c r="T331" s="24"/>
      <c r="U331" s="23"/>
      <c r="V331" s="22"/>
      <c r="W331" s="105">
        <f t="shared" si="134"/>
        <v>0</v>
      </c>
      <c r="X331" s="104">
        <f t="shared" si="135"/>
        <v>0</v>
      </c>
      <c r="Y331" s="19"/>
      <c r="Z331" s="103">
        <f t="shared" si="136"/>
        <v>0</v>
      </c>
      <c r="AA331" s="102">
        <f t="shared" si="137"/>
        <v>0</v>
      </c>
      <c r="AB331" s="5" t="s">
        <v>0</v>
      </c>
      <c r="AC331" s="92"/>
    </row>
    <row r="332" spans="1:31" ht="13.8" customHeight="1" x14ac:dyDescent="0.25">
      <c r="A332" s="114"/>
      <c r="B332" s="23"/>
      <c r="C332" s="113"/>
      <c r="D332" s="155" t="s">
        <v>1810</v>
      </c>
      <c r="E332" s="154">
        <v>80</v>
      </c>
      <c r="F332" s="465" t="s">
        <v>1693</v>
      </c>
      <c r="G332" s="245">
        <v>8</v>
      </c>
      <c r="H332" s="110" t="s">
        <v>1671</v>
      </c>
      <c r="I332" s="109"/>
      <c r="J332" s="108"/>
      <c r="K332" s="108"/>
      <c r="L332" s="119"/>
      <c r="M332" s="106" t="str">
        <f t="shared" si="130"/>
        <v/>
      </c>
      <c r="N332" s="106" t="str">
        <f t="shared" si="131"/>
        <v>◄</v>
      </c>
      <c r="O332" s="25"/>
      <c r="P332" s="24"/>
      <c r="Q332" s="106" t="str">
        <f t="shared" si="132"/>
        <v/>
      </c>
      <c r="R332" s="106" t="str">
        <f t="shared" si="133"/>
        <v>◄</v>
      </c>
      <c r="S332" s="25"/>
      <c r="T332" s="24"/>
      <c r="U332" s="23"/>
      <c r="V332" s="22"/>
      <c r="W332" s="105">
        <f t="shared" si="134"/>
        <v>0</v>
      </c>
      <c r="X332" s="104">
        <f t="shared" si="135"/>
        <v>0</v>
      </c>
      <c r="Y332" s="19"/>
      <c r="Z332" s="103">
        <f t="shared" si="136"/>
        <v>0</v>
      </c>
      <c r="AA332" s="102">
        <f t="shared" si="137"/>
        <v>0</v>
      </c>
      <c r="AB332" s="5" t="s">
        <v>0</v>
      </c>
      <c r="AC332" s="92"/>
    </row>
    <row r="333" spans="1:31" ht="13.8" customHeight="1" x14ac:dyDescent="0.25">
      <c r="A333" s="114"/>
      <c r="B333" s="23"/>
      <c r="C333" s="113"/>
      <c r="D333" s="155" t="s">
        <v>1810</v>
      </c>
      <c r="E333" s="154">
        <v>81</v>
      </c>
      <c r="F333" s="465" t="s">
        <v>1693</v>
      </c>
      <c r="G333" s="245">
        <v>9</v>
      </c>
      <c r="H333" s="110" t="s">
        <v>1669</v>
      </c>
      <c r="I333" s="464"/>
      <c r="J333" s="463"/>
      <c r="K333" s="463"/>
      <c r="L333" s="119"/>
      <c r="M333" s="106" t="str">
        <f t="shared" si="130"/>
        <v/>
      </c>
      <c r="N333" s="106" t="str">
        <f t="shared" si="131"/>
        <v>◄</v>
      </c>
      <c r="O333" s="25"/>
      <c r="P333" s="24"/>
      <c r="Q333" s="106" t="str">
        <f t="shared" si="132"/>
        <v/>
      </c>
      <c r="R333" s="106" t="str">
        <f t="shared" si="133"/>
        <v>◄</v>
      </c>
      <c r="S333" s="25"/>
      <c r="T333" s="24"/>
      <c r="U333" s="23"/>
      <c r="V333" s="22"/>
      <c r="W333" s="105">
        <f t="shared" si="134"/>
        <v>0</v>
      </c>
      <c r="X333" s="104">
        <f t="shared" si="135"/>
        <v>0</v>
      </c>
      <c r="Y333" s="19"/>
      <c r="Z333" s="103">
        <f t="shared" si="136"/>
        <v>0</v>
      </c>
      <c r="AA333" s="102">
        <f t="shared" si="137"/>
        <v>0</v>
      </c>
      <c r="AB333" s="5" t="s">
        <v>0</v>
      </c>
      <c r="AC333" s="92"/>
    </row>
    <row r="334" spans="1:31" ht="13.8" customHeight="1" x14ac:dyDescent="0.25">
      <c r="A334" s="114"/>
      <c r="B334" s="23"/>
      <c r="C334" s="113"/>
      <c r="D334" s="155" t="s">
        <v>1810</v>
      </c>
      <c r="E334" s="154">
        <v>82</v>
      </c>
      <c r="F334" s="465" t="s">
        <v>1693</v>
      </c>
      <c r="G334" s="245">
        <v>10</v>
      </c>
      <c r="H334" s="110" t="s">
        <v>1667</v>
      </c>
      <c r="I334" s="464"/>
      <c r="J334" s="463"/>
      <c r="K334" s="463"/>
      <c r="L334" s="108"/>
      <c r="M334" s="106" t="str">
        <f t="shared" si="130"/>
        <v/>
      </c>
      <c r="N334" s="106" t="str">
        <f t="shared" si="131"/>
        <v>◄</v>
      </c>
      <c r="O334" s="25"/>
      <c r="P334" s="24"/>
      <c r="Q334" s="106" t="str">
        <f t="shared" si="132"/>
        <v/>
      </c>
      <c r="R334" s="106" t="str">
        <f t="shared" si="133"/>
        <v>◄</v>
      </c>
      <c r="S334" s="25"/>
      <c r="T334" s="24"/>
      <c r="U334" s="23"/>
      <c r="V334" s="22"/>
      <c r="W334" s="105">
        <f t="shared" si="134"/>
        <v>0</v>
      </c>
      <c r="X334" s="104">
        <f t="shared" si="135"/>
        <v>0</v>
      </c>
      <c r="Y334" s="19"/>
      <c r="Z334" s="103">
        <f t="shared" si="136"/>
        <v>0</v>
      </c>
      <c r="AA334" s="102">
        <f t="shared" si="137"/>
        <v>0</v>
      </c>
      <c r="AB334" s="5" t="s">
        <v>0</v>
      </c>
      <c r="AC334" s="92"/>
    </row>
    <row r="335" spans="1:31" ht="13.8" customHeight="1" x14ac:dyDescent="0.25">
      <c r="A335" s="114"/>
      <c r="B335" s="23"/>
      <c r="C335" s="113"/>
      <c r="D335" s="155" t="s">
        <v>1810</v>
      </c>
      <c r="E335" s="154" t="s">
        <v>1688</v>
      </c>
      <c r="F335" s="465" t="s">
        <v>1693</v>
      </c>
      <c r="G335" s="245">
        <v>10</v>
      </c>
      <c r="H335" s="110" t="s">
        <v>1667</v>
      </c>
      <c r="I335" s="464" t="s">
        <v>1662</v>
      </c>
      <c r="J335" s="463"/>
      <c r="K335" s="463"/>
      <c r="L335" s="473" t="s">
        <v>3923</v>
      </c>
      <c r="M335" s="106" t="str">
        <f t="shared" si="130"/>
        <v/>
      </c>
      <c r="N335" s="106" t="str">
        <f t="shared" si="131"/>
        <v>◄</v>
      </c>
      <c r="O335" s="25"/>
      <c r="P335" s="24"/>
      <c r="Q335" s="106" t="str">
        <f t="shared" si="132"/>
        <v/>
      </c>
      <c r="R335" s="106" t="str">
        <f t="shared" si="133"/>
        <v>◄</v>
      </c>
      <c r="S335" s="25"/>
      <c r="T335" s="24"/>
      <c r="U335" s="23"/>
      <c r="V335" s="22"/>
      <c r="W335" s="105">
        <f t="shared" si="134"/>
        <v>0</v>
      </c>
      <c r="X335" s="104">
        <f t="shared" si="135"/>
        <v>0</v>
      </c>
      <c r="Y335" s="19"/>
      <c r="Z335" s="103">
        <f t="shared" si="136"/>
        <v>0</v>
      </c>
      <c r="AA335" s="102">
        <f t="shared" si="137"/>
        <v>0</v>
      </c>
      <c r="AB335" s="5" t="s">
        <v>0</v>
      </c>
      <c r="AC335" s="92"/>
    </row>
    <row r="336" spans="1:31" ht="13.8" customHeight="1" thickBot="1" x14ac:dyDescent="0.3">
      <c r="A336" s="114"/>
      <c r="B336" s="23"/>
      <c r="C336" s="113"/>
      <c r="D336" s="155" t="s">
        <v>1810</v>
      </c>
      <c r="E336" s="154">
        <v>83</v>
      </c>
      <c r="F336" s="483" t="s">
        <v>1693</v>
      </c>
      <c r="G336" s="482">
        <v>20</v>
      </c>
      <c r="H336" s="481" t="s">
        <v>1664</v>
      </c>
      <c r="I336" s="480"/>
      <c r="J336" s="479"/>
      <c r="K336" s="479"/>
      <c r="L336" s="107"/>
      <c r="M336" s="106" t="str">
        <f t="shared" si="130"/>
        <v/>
      </c>
      <c r="N336" s="106" t="str">
        <f t="shared" si="131"/>
        <v>◄</v>
      </c>
      <c r="O336" s="25"/>
      <c r="P336" s="24"/>
      <c r="Q336" s="106" t="str">
        <f t="shared" si="132"/>
        <v/>
      </c>
      <c r="R336" s="106" t="str">
        <f t="shared" si="133"/>
        <v>◄</v>
      </c>
      <c r="S336" s="25"/>
      <c r="T336" s="24"/>
      <c r="U336" s="23"/>
      <c r="V336" s="22"/>
      <c r="W336" s="105">
        <f t="shared" si="134"/>
        <v>0</v>
      </c>
      <c r="X336" s="104">
        <f t="shared" si="135"/>
        <v>0</v>
      </c>
      <c r="Y336" s="19"/>
      <c r="Z336" s="103">
        <f t="shared" si="136"/>
        <v>0</v>
      </c>
      <c r="AA336" s="102">
        <f t="shared" si="137"/>
        <v>0</v>
      </c>
      <c r="AB336" s="5" t="s">
        <v>0</v>
      </c>
      <c r="AC336" s="92"/>
    </row>
    <row r="337" spans="1:29" ht="13.8" customHeight="1" thickBot="1" x14ac:dyDescent="0.3">
      <c r="A337" s="116"/>
      <c r="B337" s="14"/>
      <c r="C337" s="187"/>
      <c r="D337" s="187"/>
      <c r="E337" s="187"/>
      <c r="F337" s="477" t="s">
        <v>1687</v>
      </c>
      <c r="G337" s="476"/>
      <c r="H337" s="476"/>
      <c r="I337" s="475"/>
      <c r="J337" s="98"/>
      <c r="K337" s="98"/>
      <c r="L337" s="98"/>
      <c r="M337" s="97"/>
      <c r="N337" s="96"/>
      <c r="O337" s="393"/>
      <c r="P337" s="45"/>
      <c r="Q337" s="45"/>
      <c r="R337" s="96"/>
      <c r="S337" s="393"/>
      <c r="T337" s="45"/>
      <c r="U337" s="14"/>
      <c r="V337" s="392"/>
      <c r="W337" s="94"/>
      <c r="X337" s="93"/>
      <c r="Y337" s="392"/>
      <c r="Z337" s="94"/>
      <c r="AA337" s="93"/>
      <c r="AB337" s="5"/>
      <c r="AC337" s="92"/>
    </row>
    <row r="338" spans="1:29" ht="13.8" customHeight="1" x14ac:dyDescent="0.25">
      <c r="A338" s="114"/>
      <c r="B338" s="23"/>
      <c r="C338" s="113"/>
      <c r="D338" s="155" t="s">
        <v>1810</v>
      </c>
      <c r="E338" s="154" t="s">
        <v>1686</v>
      </c>
      <c r="F338" s="326">
        <v>1979</v>
      </c>
      <c r="G338" s="478">
        <v>2</v>
      </c>
      <c r="H338" s="466" t="s">
        <v>1685</v>
      </c>
      <c r="I338" s="464"/>
      <c r="J338" s="463"/>
      <c r="K338" s="463"/>
      <c r="L338" s="107"/>
      <c r="M338" s="106" t="str">
        <f t="shared" ref="M338:M345" si="138">IF(N338="?","?","")</f>
        <v/>
      </c>
      <c r="N338" s="106" t="str">
        <f t="shared" ref="N338:N345" si="139">IF(AND(O338="",P338&gt;0),"?",IF(O338="","◄",IF(P338&gt;=1,"►","")))</f>
        <v>◄</v>
      </c>
      <c r="O338" s="25"/>
      <c r="P338" s="24"/>
      <c r="Q338" s="106" t="str">
        <f t="shared" ref="Q338:Q345" si="140">IF(R338="?","?","")</f>
        <v/>
      </c>
      <c r="R338" s="106" t="str">
        <f t="shared" ref="R338:R345" si="141">IF(AND(S338="",T338&gt;0),"?",IF(S338="","◄",IF(T338&gt;=1,"►","")))</f>
        <v>◄</v>
      </c>
      <c r="S338" s="25"/>
      <c r="T338" s="24"/>
      <c r="U338" s="23"/>
      <c r="V338" s="22"/>
      <c r="W338" s="105">
        <f t="shared" ref="W338:X345" si="142">(O338*V338)</f>
        <v>0</v>
      </c>
      <c r="X338" s="104">
        <f t="shared" si="142"/>
        <v>0</v>
      </c>
      <c r="Y338" s="19"/>
      <c r="Z338" s="103">
        <f t="shared" ref="Z338:AA345" si="143">(S338*Y338)</f>
        <v>0</v>
      </c>
      <c r="AA338" s="102">
        <f t="shared" si="143"/>
        <v>0</v>
      </c>
      <c r="AB338" s="5" t="s">
        <v>0</v>
      </c>
      <c r="AC338" s="92"/>
    </row>
    <row r="339" spans="1:29" ht="13.8" customHeight="1" x14ac:dyDescent="0.25">
      <c r="A339" s="114"/>
      <c r="B339" s="23"/>
      <c r="C339" s="113"/>
      <c r="D339" s="155" t="s">
        <v>1810</v>
      </c>
      <c r="E339" s="154" t="s">
        <v>1684</v>
      </c>
      <c r="F339" s="326">
        <v>1979</v>
      </c>
      <c r="G339" s="245">
        <v>3</v>
      </c>
      <c r="H339" s="110" t="s">
        <v>1675</v>
      </c>
      <c r="I339" s="464"/>
      <c r="J339" s="463"/>
      <c r="K339" s="463"/>
      <c r="L339" s="107"/>
      <c r="M339" s="106" t="str">
        <f t="shared" si="138"/>
        <v/>
      </c>
      <c r="N339" s="106" t="str">
        <f t="shared" si="139"/>
        <v>◄</v>
      </c>
      <c r="O339" s="25"/>
      <c r="P339" s="24"/>
      <c r="Q339" s="106" t="str">
        <f t="shared" si="140"/>
        <v/>
      </c>
      <c r="R339" s="106" t="str">
        <f t="shared" si="141"/>
        <v>◄</v>
      </c>
      <c r="S339" s="25"/>
      <c r="T339" s="24"/>
      <c r="U339" s="23"/>
      <c r="V339" s="22"/>
      <c r="W339" s="105">
        <f t="shared" si="142"/>
        <v>0</v>
      </c>
      <c r="X339" s="104">
        <f t="shared" si="142"/>
        <v>0</v>
      </c>
      <c r="Y339" s="19"/>
      <c r="Z339" s="103">
        <f t="shared" si="143"/>
        <v>0</v>
      </c>
      <c r="AA339" s="102">
        <f t="shared" si="143"/>
        <v>0</v>
      </c>
      <c r="AB339" s="5" t="s">
        <v>0</v>
      </c>
      <c r="AC339" s="92"/>
    </row>
    <row r="340" spans="1:29" ht="13.8" customHeight="1" x14ac:dyDescent="0.25">
      <c r="A340" s="114"/>
      <c r="B340" s="23"/>
      <c r="C340" s="113"/>
      <c r="D340" s="155" t="s">
        <v>1810</v>
      </c>
      <c r="E340" s="154" t="s">
        <v>1683</v>
      </c>
      <c r="F340" s="326">
        <v>1979</v>
      </c>
      <c r="G340" s="245">
        <v>4</v>
      </c>
      <c r="H340" s="110" t="s">
        <v>1673</v>
      </c>
      <c r="I340" s="464"/>
      <c r="J340" s="463"/>
      <c r="K340" s="463"/>
      <c r="L340" s="107"/>
      <c r="M340" s="106" t="str">
        <f t="shared" si="138"/>
        <v/>
      </c>
      <c r="N340" s="106" t="str">
        <f t="shared" si="139"/>
        <v>◄</v>
      </c>
      <c r="O340" s="25"/>
      <c r="P340" s="24"/>
      <c r="Q340" s="106" t="str">
        <f t="shared" si="140"/>
        <v/>
      </c>
      <c r="R340" s="106" t="str">
        <f t="shared" si="141"/>
        <v>◄</v>
      </c>
      <c r="S340" s="25"/>
      <c r="T340" s="24"/>
      <c r="U340" s="23"/>
      <c r="V340" s="22"/>
      <c r="W340" s="105">
        <f t="shared" si="142"/>
        <v>0</v>
      </c>
      <c r="X340" s="104">
        <f t="shared" si="142"/>
        <v>0</v>
      </c>
      <c r="Y340" s="19"/>
      <c r="Z340" s="103">
        <f t="shared" si="143"/>
        <v>0</v>
      </c>
      <c r="AA340" s="102">
        <f t="shared" si="143"/>
        <v>0</v>
      </c>
      <c r="AB340" s="5" t="s">
        <v>0</v>
      </c>
      <c r="AC340" s="92"/>
    </row>
    <row r="341" spans="1:29" ht="13.8" customHeight="1" x14ac:dyDescent="0.25">
      <c r="A341" s="114"/>
      <c r="B341" s="23"/>
      <c r="C341" s="113"/>
      <c r="D341" s="155" t="s">
        <v>1810</v>
      </c>
      <c r="E341" s="154" t="s">
        <v>1683</v>
      </c>
      <c r="F341" s="326">
        <v>1979</v>
      </c>
      <c r="G341" s="245">
        <v>7</v>
      </c>
      <c r="H341" s="110" t="s">
        <v>1682</v>
      </c>
      <c r="I341" s="464"/>
      <c r="J341" s="463"/>
      <c r="K341" s="463"/>
      <c r="L341" s="107"/>
      <c r="M341" s="106" t="str">
        <f t="shared" si="138"/>
        <v/>
      </c>
      <c r="N341" s="106" t="str">
        <f t="shared" si="139"/>
        <v>◄</v>
      </c>
      <c r="O341" s="25"/>
      <c r="P341" s="24"/>
      <c r="Q341" s="106" t="str">
        <f t="shared" si="140"/>
        <v/>
      </c>
      <c r="R341" s="106" t="str">
        <f t="shared" si="141"/>
        <v>◄</v>
      </c>
      <c r="S341" s="25"/>
      <c r="T341" s="24"/>
      <c r="U341" s="23"/>
      <c r="V341" s="22"/>
      <c r="W341" s="105">
        <f t="shared" si="142"/>
        <v>0</v>
      </c>
      <c r="X341" s="104">
        <f t="shared" si="142"/>
        <v>0</v>
      </c>
      <c r="Y341" s="19"/>
      <c r="Z341" s="103">
        <f t="shared" si="143"/>
        <v>0</v>
      </c>
      <c r="AA341" s="102">
        <f t="shared" si="143"/>
        <v>0</v>
      </c>
      <c r="AB341" s="5" t="s">
        <v>0</v>
      </c>
      <c r="AC341" s="92"/>
    </row>
    <row r="342" spans="1:29" ht="13.8" customHeight="1" x14ac:dyDescent="0.25">
      <c r="A342" s="114"/>
      <c r="B342" s="23"/>
      <c r="C342" s="113"/>
      <c r="D342" s="155" t="s">
        <v>1810</v>
      </c>
      <c r="E342" s="154" t="s">
        <v>1681</v>
      </c>
      <c r="F342" s="326">
        <v>1979</v>
      </c>
      <c r="G342" s="245">
        <v>8</v>
      </c>
      <c r="H342" s="110" t="s">
        <v>1671</v>
      </c>
      <c r="I342" s="464"/>
      <c r="J342" s="463"/>
      <c r="K342" s="463"/>
      <c r="L342" s="107"/>
      <c r="M342" s="106" t="str">
        <f t="shared" si="138"/>
        <v/>
      </c>
      <c r="N342" s="106" t="str">
        <f t="shared" si="139"/>
        <v>◄</v>
      </c>
      <c r="O342" s="25"/>
      <c r="P342" s="24"/>
      <c r="Q342" s="106" t="str">
        <f t="shared" si="140"/>
        <v/>
      </c>
      <c r="R342" s="106" t="str">
        <f t="shared" si="141"/>
        <v>◄</v>
      </c>
      <c r="S342" s="25"/>
      <c r="T342" s="24"/>
      <c r="U342" s="23"/>
      <c r="V342" s="22"/>
      <c r="W342" s="105">
        <f t="shared" si="142"/>
        <v>0</v>
      </c>
      <c r="X342" s="104">
        <f t="shared" si="142"/>
        <v>0</v>
      </c>
      <c r="Y342" s="19"/>
      <c r="Z342" s="103">
        <f t="shared" si="143"/>
        <v>0</v>
      </c>
      <c r="AA342" s="102">
        <f t="shared" si="143"/>
        <v>0</v>
      </c>
      <c r="AB342" s="5" t="s">
        <v>0</v>
      </c>
      <c r="AC342" s="92"/>
    </row>
    <row r="343" spans="1:29" ht="13.8" customHeight="1" x14ac:dyDescent="0.25">
      <c r="A343" s="114"/>
      <c r="B343" s="23"/>
      <c r="C343" s="113"/>
      <c r="D343" s="155" t="s">
        <v>1810</v>
      </c>
      <c r="E343" s="154" t="s">
        <v>1680</v>
      </c>
      <c r="F343" s="326">
        <v>1979</v>
      </c>
      <c r="G343" s="245">
        <v>9</v>
      </c>
      <c r="H343" s="110" t="s">
        <v>1669</v>
      </c>
      <c r="I343" s="464"/>
      <c r="J343" s="463"/>
      <c r="K343" s="463"/>
      <c r="L343" s="107"/>
      <c r="M343" s="106" t="str">
        <f t="shared" si="138"/>
        <v/>
      </c>
      <c r="N343" s="106" t="str">
        <f t="shared" si="139"/>
        <v>◄</v>
      </c>
      <c r="O343" s="25"/>
      <c r="P343" s="24"/>
      <c r="Q343" s="106" t="str">
        <f t="shared" si="140"/>
        <v/>
      </c>
      <c r="R343" s="106" t="str">
        <f t="shared" si="141"/>
        <v>◄</v>
      </c>
      <c r="S343" s="25"/>
      <c r="T343" s="24"/>
      <c r="U343" s="23"/>
      <c r="V343" s="22"/>
      <c r="W343" s="105">
        <f t="shared" si="142"/>
        <v>0</v>
      </c>
      <c r="X343" s="104">
        <f t="shared" si="142"/>
        <v>0</v>
      </c>
      <c r="Y343" s="19"/>
      <c r="Z343" s="103">
        <f t="shared" si="143"/>
        <v>0</v>
      </c>
      <c r="AA343" s="102">
        <f t="shared" si="143"/>
        <v>0</v>
      </c>
      <c r="AB343" s="5" t="s">
        <v>0</v>
      </c>
      <c r="AC343" s="92"/>
    </row>
    <row r="344" spans="1:29" ht="13.8" customHeight="1" x14ac:dyDescent="0.25">
      <c r="A344" s="114"/>
      <c r="B344" s="23"/>
      <c r="C344" s="113"/>
      <c r="D344" s="155" t="s">
        <v>1810</v>
      </c>
      <c r="E344" s="154" t="s">
        <v>1679</v>
      </c>
      <c r="F344" s="326">
        <v>1979</v>
      </c>
      <c r="G344" s="245">
        <v>10</v>
      </c>
      <c r="H344" s="110" t="s">
        <v>1667</v>
      </c>
      <c r="I344" s="464"/>
      <c r="J344" s="463"/>
      <c r="K344" s="463"/>
      <c r="L344" s="108"/>
      <c r="M344" s="106" t="str">
        <f t="shared" si="138"/>
        <v/>
      </c>
      <c r="N344" s="106" t="str">
        <f t="shared" si="139"/>
        <v>◄</v>
      </c>
      <c r="O344" s="25"/>
      <c r="P344" s="24"/>
      <c r="Q344" s="106" t="str">
        <f t="shared" si="140"/>
        <v/>
      </c>
      <c r="R344" s="106" t="str">
        <f t="shared" si="141"/>
        <v>◄</v>
      </c>
      <c r="S344" s="25"/>
      <c r="T344" s="24"/>
      <c r="U344" s="23"/>
      <c r="V344" s="22"/>
      <c r="W344" s="105">
        <f t="shared" si="142"/>
        <v>0</v>
      </c>
      <c r="X344" s="104">
        <f t="shared" si="142"/>
        <v>0</v>
      </c>
      <c r="Y344" s="19"/>
      <c r="Z344" s="103">
        <f t="shared" si="143"/>
        <v>0</v>
      </c>
      <c r="AA344" s="102">
        <f t="shared" si="143"/>
        <v>0</v>
      </c>
      <c r="AB344" s="5" t="s">
        <v>0</v>
      </c>
      <c r="AC344" s="92"/>
    </row>
    <row r="345" spans="1:29" ht="13.8" customHeight="1" thickBot="1" x14ac:dyDescent="0.3">
      <c r="A345" s="114"/>
      <c r="B345" s="23"/>
      <c r="C345" s="113"/>
      <c r="D345" s="155" t="s">
        <v>1810</v>
      </c>
      <c r="E345" s="154" t="s">
        <v>1678</v>
      </c>
      <c r="F345" s="326">
        <v>1979</v>
      </c>
      <c r="G345" s="245">
        <v>20</v>
      </c>
      <c r="H345" s="110" t="s">
        <v>1664</v>
      </c>
      <c r="I345" s="464"/>
      <c r="J345" s="463"/>
      <c r="K345" s="463"/>
      <c r="L345" s="107"/>
      <c r="M345" s="106" t="str">
        <f t="shared" si="138"/>
        <v/>
      </c>
      <c r="N345" s="106" t="str">
        <f t="shared" si="139"/>
        <v>◄</v>
      </c>
      <c r="O345" s="25"/>
      <c r="P345" s="24"/>
      <c r="Q345" s="106" t="str">
        <f t="shared" si="140"/>
        <v/>
      </c>
      <c r="R345" s="106" t="str">
        <f t="shared" si="141"/>
        <v>◄</v>
      </c>
      <c r="S345" s="25"/>
      <c r="T345" s="24"/>
      <c r="U345" s="23"/>
      <c r="V345" s="22"/>
      <c r="W345" s="105">
        <f t="shared" si="142"/>
        <v>0</v>
      </c>
      <c r="X345" s="104">
        <f t="shared" si="142"/>
        <v>0</v>
      </c>
      <c r="Y345" s="19"/>
      <c r="Z345" s="103">
        <f t="shared" si="143"/>
        <v>0</v>
      </c>
      <c r="AA345" s="102">
        <f t="shared" si="143"/>
        <v>0</v>
      </c>
      <c r="AB345" s="5" t="s">
        <v>0</v>
      </c>
      <c r="AC345" s="92"/>
    </row>
    <row r="346" spans="1:29" ht="13.8" customHeight="1" thickBot="1" x14ac:dyDescent="0.3">
      <c r="A346" s="116"/>
      <c r="B346" s="14"/>
      <c r="C346" s="187"/>
      <c r="D346" s="187"/>
      <c r="E346" s="187"/>
      <c r="F346" s="477" t="s">
        <v>1677</v>
      </c>
      <c r="G346" s="476"/>
      <c r="H346" s="476"/>
      <c r="I346" s="475"/>
      <c r="J346" s="98"/>
      <c r="K346" s="98"/>
      <c r="L346" s="98"/>
      <c r="M346" s="97"/>
      <c r="N346" s="96"/>
      <c r="O346" s="393"/>
      <c r="P346" s="45"/>
      <c r="Q346" s="45"/>
      <c r="R346" s="96"/>
      <c r="S346" s="393"/>
      <c r="T346" s="45"/>
      <c r="U346" s="14"/>
      <c r="V346" s="392"/>
      <c r="W346" s="94"/>
      <c r="X346" s="93"/>
      <c r="Y346" s="392"/>
      <c r="Z346" s="94"/>
      <c r="AA346" s="93"/>
      <c r="AB346" s="5"/>
      <c r="AC346" s="92"/>
    </row>
    <row r="347" spans="1:29" ht="13.8" customHeight="1" x14ac:dyDescent="0.25">
      <c r="A347" s="114"/>
      <c r="B347" s="23"/>
      <c r="C347" s="113"/>
      <c r="D347" s="155" t="s">
        <v>1810</v>
      </c>
      <c r="E347" s="154" t="s">
        <v>1676</v>
      </c>
      <c r="F347" s="326">
        <v>1979</v>
      </c>
      <c r="G347" s="245">
        <v>3</v>
      </c>
      <c r="H347" s="110" t="s">
        <v>1675</v>
      </c>
      <c r="I347" s="464"/>
      <c r="J347" s="463"/>
      <c r="K347" s="463"/>
      <c r="L347" s="107"/>
      <c r="M347" s="106" t="str">
        <f t="shared" ref="M347:M353" si="144">IF(N347="?","?","")</f>
        <v/>
      </c>
      <c r="N347" s="106" t="str">
        <f t="shared" ref="N347:N353" si="145">IF(AND(O347="",P347&gt;0),"?",IF(O347="","◄",IF(P347&gt;=1,"►","")))</f>
        <v>◄</v>
      </c>
      <c r="O347" s="25"/>
      <c r="P347" s="24"/>
      <c r="Q347" s="106" t="str">
        <f t="shared" ref="Q347:Q353" si="146">IF(R347="?","?","")</f>
        <v/>
      </c>
      <c r="R347" s="106" t="str">
        <f t="shared" ref="R347:R353" si="147">IF(AND(S347="",T347&gt;0),"?",IF(S347="","◄",IF(T347&gt;=1,"►","")))</f>
        <v>◄</v>
      </c>
      <c r="S347" s="25"/>
      <c r="T347" s="24"/>
      <c r="U347" s="23"/>
      <c r="V347" s="22"/>
      <c r="W347" s="105">
        <f t="shared" ref="W347:X353" si="148">(O347*V347)</f>
        <v>0</v>
      </c>
      <c r="X347" s="104">
        <f t="shared" si="148"/>
        <v>0</v>
      </c>
      <c r="Y347" s="19"/>
      <c r="Z347" s="103">
        <f t="shared" ref="Z347:AA353" si="149">(S347*Y347)</f>
        <v>0</v>
      </c>
      <c r="AA347" s="102">
        <f t="shared" si="149"/>
        <v>0</v>
      </c>
      <c r="AB347" s="5" t="s">
        <v>0</v>
      </c>
      <c r="AC347" s="92"/>
    </row>
    <row r="348" spans="1:29" ht="13.8" customHeight="1" x14ac:dyDescent="0.25">
      <c r="A348" s="114"/>
      <c r="B348" s="23"/>
      <c r="C348" s="113"/>
      <c r="D348" s="155" t="s">
        <v>1810</v>
      </c>
      <c r="E348" s="154" t="s">
        <v>1674</v>
      </c>
      <c r="F348" s="326">
        <v>1979</v>
      </c>
      <c r="G348" s="245">
        <v>4</v>
      </c>
      <c r="H348" s="110" t="s">
        <v>1673</v>
      </c>
      <c r="I348" s="464"/>
      <c r="J348" s="463"/>
      <c r="K348" s="463"/>
      <c r="L348" s="107"/>
      <c r="M348" s="106" t="str">
        <f t="shared" si="144"/>
        <v/>
      </c>
      <c r="N348" s="106" t="str">
        <f t="shared" si="145"/>
        <v>◄</v>
      </c>
      <c r="O348" s="25"/>
      <c r="P348" s="24"/>
      <c r="Q348" s="106" t="str">
        <f t="shared" si="146"/>
        <v/>
      </c>
      <c r="R348" s="106" t="str">
        <f t="shared" si="147"/>
        <v>◄</v>
      </c>
      <c r="S348" s="25"/>
      <c r="T348" s="24"/>
      <c r="U348" s="23"/>
      <c r="V348" s="22"/>
      <c r="W348" s="105">
        <f t="shared" si="148"/>
        <v>0</v>
      </c>
      <c r="X348" s="104">
        <f t="shared" si="148"/>
        <v>0</v>
      </c>
      <c r="Y348" s="19"/>
      <c r="Z348" s="103">
        <f t="shared" si="149"/>
        <v>0</v>
      </c>
      <c r="AA348" s="102">
        <f t="shared" si="149"/>
        <v>0</v>
      </c>
      <c r="AB348" s="5" t="s">
        <v>0</v>
      </c>
      <c r="AC348" s="92"/>
    </row>
    <row r="349" spans="1:29" ht="13.8" customHeight="1" x14ac:dyDescent="0.25">
      <c r="A349" s="114"/>
      <c r="B349" s="23"/>
      <c r="C349" s="113"/>
      <c r="D349" s="155" t="s">
        <v>1810</v>
      </c>
      <c r="E349" s="154" t="s">
        <v>1672</v>
      </c>
      <c r="F349" s="326">
        <v>1979</v>
      </c>
      <c r="G349" s="245">
        <v>8</v>
      </c>
      <c r="H349" s="110" t="s">
        <v>1671</v>
      </c>
      <c r="I349" s="464"/>
      <c r="J349" s="463"/>
      <c r="K349" s="463"/>
      <c r="L349" s="107"/>
      <c r="M349" s="106" t="str">
        <f t="shared" si="144"/>
        <v/>
      </c>
      <c r="N349" s="106" t="str">
        <f t="shared" si="145"/>
        <v>◄</v>
      </c>
      <c r="O349" s="25"/>
      <c r="P349" s="24"/>
      <c r="Q349" s="106" t="str">
        <f t="shared" si="146"/>
        <v/>
      </c>
      <c r="R349" s="106" t="str">
        <f t="shared" si="147"/>
        <v>◄</v>
      </c>
      <c r="S349" s="25"/>
      <c r="T349" s="24"/>
      <c r="U349" s="23"/>
      <c r="V349" s="22"/>
      <c r="W349" s="105">
        <f t="shared" si="148"/>
        <v>0</v>
      </c>
      <c r="X349" s="104">
        <f t="shared" si="148"/>
        <v>0</v>
      </c>
      <c r="Y349" s="19"/>
      <c r="Z349" s="103">
        <f t="shared" si="149"/>
        <v>0</v>
      </c>
      <c r="AA349" s="102">
        <f t="shared" si="149"/>
        <v>0</v>
      </c>
      <c r="AB349" s="5" t="s">
        <v>0</v>
      </c>
      <c r="AC349" s="92"/>
    </row>
    <row r="350" spans="1:29" ht="13.8" customHeight="1" x14ac:dyDescent="0.25">
      <c r="A350" s="114"/>
      <c r="B350" s="23"/>
      <c r="C350" s="113"/>
      <c r="D350" s="155" t="s">
        <v>1810</v>
      </c>
      <c r="E350" s="154" t="s">
        <v>1670</v>
      </c>
      <c r="F350" s="326">
        <v>1979</v>
      </c>
      <c r="G350" s="245">
        <v>9</v>
      </c>
      <c r="H350" s="110" t="s">
        <v>1669</v>
      </c>
      <c r="I350" s="464"/>
      <c r="J350" s="463"/>
      <c r="K350" s="463"/>
      <c r="L350" s="107"/>
      <c r="M350" s="106" t="str">
        <f t="shared" si="144"/>
        <v/>
      </c>
      <c r="N350" s="106" t="str">
        <f t="shared" si="145"/>
        <v>◄</v>
      </c>
      <c r="O350" s="25"/>
      <c r="P350" s="24"/>
      <c r="Q350" s="106" t="str">
        <f t="shared" si="146"/>
        <v/>
      </c>
      <c r="R350" s="106" t="str">
        <f t="shared" si="147"/>
        <v>◄</v>
      </c>
      <c r="S350" s="25"/>
      <c r="T350" s="24"/>
      <c r="U350" s="23"/>
      <c r="V350" s="22"/>
      <c r="W350" s="105">
        <f t="shared" si="148"/>
        <v>0</v>
      </c>
      <c r="X350" s="104">
        <f t="shared" si="148"/>
        <v>0</v>
      </c>
      <c r="Y350" s="19"/>
      <c r="Z350" s="103">
        <f t="shared" si="149"/>
        <v>0</v>
      </c>
      <c r="AA350" s="102">
        <f t="shared" si="149"/>
        <v>0</v>
      </c>
      <c r="AB350" s="5" t="s">
        <v>0</v>
      </c>
      <c r="AC350" s="92"/>
    </row>
    <row r="351" spans="1:29" ht="13.8" customHeight="1" x14ac:dyDescent="0.25">
      <c r="A351" s="114"/>
      <c r="B351" s="23"/>
      <c r="C351" s="113"/>
      <c r="D351" s="155" t="s">
        <v>1810</v>
      </c>
      <c r="E351" s="154" t="s">
        <v>1668</v>
      </c>
      <c r="F351" s="326" t="s">
        <v>281</v>
      </c>
      <c r="G351" s="245">
        <v>10</v>
      </c>
      <c r="H351" s="110" t="s">
        <v>1667</v>
      </c>
      <c r="I351" s="464"/>
      <c r="J351" s="463"/>
      <c r="K351" s="463"/>
      <c r="L351" s="107"/>
      <c r="M351" s="106" t="str">
        <f t="shared" si="144"/>
        <v/>
      </c>
      <c r="N351" s="106" t="str">
        <f t="shared" si="145"/>
        <v>◄</v>
      </c>
      <c r="O351" s="25"/>
      <c r="P351" s="24"/>
      <c r="Q351" s="106" t="str">
        <f t="shared" si="146"/>
        <v/>
      </c>
      <c r="R351" s="106" t="str">
        <f t="shared" si="147"/>
        <v>◄</v>
      </c>
      <c r="S351" s="25"/>
      <c r="T351" s="24"/>
      <c r="U351" s="23"/>
      <c r="V351" s="22"/>
      <c r="W351" s="105">
        <f t="shared" si="148"/>
        <v>0</v>
      </c>
      <c r="X351" s="104">
        <f t="shared" si="148"/>
        <v>0</v>
      </c>
      <c r="Y351" s="19"/>
      <c r="Z351" s="103">
        <f t="shared" si="149"/>
        <v>0</v>
      </c>
      <c r="AA351" s="102">
        <f t="shared" si="149"/>
        <v>0</v>
      </c>
      <c r="AB351" s="5" t="s">
        <v>0</v>
      </c>
      <c r="AC351" s="92"/>
    </row>
    <row r="352" spans="1:29" ht="13.8" customHeight="1" x14ac:dyDescent="0.25">
      <c r="A352" s="114"/>
      <c r="B352" s="23"/>
      <c r="C352" s="113"/>
      <c r="D352" s="155" t="s">
        <v>1810</v>
      </c>
      <c r="E352" s="154" t="s">
        <v>1666</v>
      </c>
      <c r="F352" s="326" t="s">
        <v>1665</v>
      </c>
      <c r="G352" s="245">
        <v>20</v>
      </c>
      <c r="H352" s="110" t="s">
        <v>1664</v>
      </c>
      <c r="I352" s="464"/>
      <c r="J352" s="463"/>
      <c r="K352" s="463"/>
      <c r="L352" s="107"/>
      <c r="M352" s="106" t="str">
        <f t="shared" si="144"/>
        <v/>
      </c>
      <c r="N352" s="106" t="str">
        <f t="shared" si="145"/>
        <v>◄</v>
      </c>
      <c r="O352" s="25"/>
      <c r="P352" s="24"/>
      <c r="Q352" s="106" t="str">
        <f t="shared" si="146"/>
        <v/>
      </c>
      <c r="R352" s="106" t="str">
        <f t="shared" si="147"/>
        <v>◄</v>
      </c>
      <c r="S352" s="25"/>
      <c r="T352" s="24"/>
      <c r="U352" s="23"/>
      <c r="V352" s="22"/>
      <c r="W352" s="105">
        <f t="shared" si="148"/>
        <v>0</v>
      </c>
      <c r="X352" s="104">
        <f t="shared" si="148"/>
        <v>0</v>
      </c>
      <c r="Y352" s="19"/>
      <c r="Z352" s="103">
        <f t="shared" si="149"/>
        <v>0</v>
      </c>
      <c r="AA352" s="102">
        <f t="shared" si="149"/>
        <v>0</v>
      </c>
      <c r="AB352" s="5" t="s">
        <v>0</v>
      </c>
      <c r="AC352" s="92"/>
    </row>
    <row r="353" spans="1:29" ht="13.8" customHeight="1" thickBot="1" x14ac:dyDescent="0.3">
      <c r="A353" s="114"/>
      <c r="B353" s="23"/>
      <c r="C353" s="113"/>
      <c r="D353" s="117" t="s">
        <v>1810</v>
      </c>
      <c r="E353" s="474" t="s">
        <v>1663</v>
      </c>
      <c r="F353" s="326" t="s">
        <v>281</v>
      </c>
      <c r="G353" s="245">
        <v>10</v>
      </c>
      <c r="H353" s="110" t="s">
        <v>1667</v>
      </c>
      <c r="I353" s="464" t="s">
        <v>1662</v>
      </c>
      <c r="J353" s="463"/>
      <c r="K353" s="463"/>
      <c r="L353" s="473" t="s">
        <v>3923</v>
      </c>
      <c r="M353" s="106" t="str">
        <f t="shared" si="144"/>
        <v/>
      </c>
      <c r="N353" s="106" t="str">
        <f t="shared" si="145"/>
        <v>◄</v>
      </c>
      <c r="O353" s="25"/>
      <c r="P353" s="24"/>
      <c r="Q353" s="106" t="str">
        <f t="shared" si="146"/>
        <v/>
      </c>
      <c r="R353" s="106" t="str">
        <f t="shared" si="147"/>
        <v>◄</v>
      </c>
      <c r="S353" s="25"/>
      <c r="T353" s="24"/>
      <c r="U353" s="23"/>
      <c r="V353" s="22"/>
      <c r="W353" s="105">
        <f t="shared" si="148"/>
        <v>0</v>
      </c>
      <c r="X353" s="104">
        <f t="shared" si="148"/>
        <v>0</v>
      </c>
      <c r="Y353" s="19"/>
      <c r="Z353" s="103">
        <f t="shared" si="149"/>
        <v>0</v>
      </c>
      <c r="AA353" s="102">
        <f t="shared" si="149"/>
        <v>0</v>
      </c>
      <c r="AB353" s="5" t="s">
        <v>0</v>
      </c>
      <c r="AC353" s="92"/>
    </row>
    <row r="354" spans="1:29" ht="13.8" customHeight="1" thickTop="1" thickBot="1" x14ac:dyDescent="0.3">
      <c r="A354" s="116"/>
      <c r="B354" s="14">
        <f>ROWS(B359:B373)-1</f>
        <v>14</v>
      </c>
      <c r="C354" s="880" t="s">
        <v>1661</v>
      </c>
      <c r="D354" s="989"/>
      <c r="E354" s="989"/>
      <c r="F354" s="1038"/>
      <c r="G354" s="1038"/>
      <c r="H354" s="1038"/>
      <c r="I354" s="99"/>
      <c r="J354" s="99"/>
      <c r="K354" s="99"/>
      <c r="L354" s="98"/>
      <c r="M354" s="97"/>
      <c r="N354" s="96" t="str">
        <f>IF(COUNTIF(M359:M374,"?")&gt;0,"?",IF(AND(O354="◄",P354="►"),"◄►",IF(O354="◄","◄",IF(P354="►","►",""))))</f>
        <v>◄</v>
      </c>
      <c r="O354" s="43" t="str">
        <f>IF(SUM(O359:O374)+1=ROWS(O359:O374)-COUNTIF(O359:O374,"-"),"","◄")</f>
        <v>◄</v>
      </c>
      <c r="P354" s="42" t="str">
        <f>IF(SUM(P359:P374)&gt;0,"►","")</f>
        <v/>
      </c>
      <c r="Q354" s="45"/>
      <c r="R354" s="96" t="str">
        <f>IF(COUNTIF(Q359:Q373,"?")&gt;0,"?",IF(AND(S354="◄",T354="►"),"◄►",IF(S354="◄","◄",IF(T354="►","►",""))))</f>
        <v>◄</v>
      </c>
      <c r="S354" s="43" t="str">
        <f>IF(SUM(S359:S374)+1=ROWS(S359:S374)-COUNTIF(S359:S374,"-"),"","◄")</f>
        <v>◄</v>
      </c>
      <c r="T354" s="42" t="str">
        <f>IF(SUM(T359:T367)&gt;0,"►","")</f>
        <v/>
      </c>
      <c r="U354" s="14">
        <f>ROWS(U359:U373)-1</f>
        <v>14</v>
      </c>
      <c r="V354" s="41">
        <f>SUM(V359:V367)-V374</f>
        <v>0</v>
      </c>
      <c r="W354" s="94" t="s">
        <v>51</v>
      </c>
      <c r="X354" s="93"/>
      <c r="Y354" s="41">
        <f>SUM(Y359:Y367)-Y374</f>
        <v>0</v>
      </c>
      <c r="Z354" s="94" t="s">
        <v>51</v>
      </c>
      <c r="AA354" s="93"/>
      <c r="AB354" s="5" t="s">
        <v>0</v>
      </c>
      <c r="AC354" s="92"/>
    </row>
    <row r="355" spans="1:29" ht="15.6" customHeight="1" thickBot="1" x14ac:dyDescent="0.3">
      <c r="A355" s="116"/>
      <c r="B355" s="14"/>
      <c r="C355" s="156"/>
      <c r="D355" s="384"/>
      <c r="E355" s="384"/>
      <c r="F355" s="1031" t="s">
        <v>1660</v>
      </c>
      <c r="G355" s="1032"/>
      <c r="H355" s="1033"/>
      <c r="I355" s="99"/>
      <c r="J355" s="99"/>
      <c r="K355" s="99"/>
      <c r="L355" s="98"/>
      <c r="M355" s="97"/>
      <c r="N355" s="96"/>
      <c r="O355" s="393"/>
      <c r="P355" s="45"/>
      <c r="Q355" s="45"/>
      <c r="R355" s="96"/>
      <c r="S355" s="393"/>
      <c r="T355" s="45"/>
      <c r="U355" s="14"/>
      <c r="V355" s="392"/>
      <c r="W355" s="94"/>
      <c r="X355" s="93"/>
      <c r="Y355" s="392"/>
      <c r="Z355" s="94"/>
      <c r="AA355" s="93"/>
      <c r="AB355" s="5"/>
      <c r="AC355" s="92"/>
    </row>
    <row r="356" spans="1:29" ht="15.6" customHeight="1" thickBot="1" x14ac:dyDescent="0.3">
      <c r="A356" s="116"/>
      <c r="B356" s="14"/>
      <c r="C356" s="156"/>
      <c r="D356" s="1037" t="s">
        <v>1659</v>
      </c>
      <c r="E356" s="1037"/>
      <c r="F356" s="1034"/>
      <c r="G356" s="1035"/>
      <c r="H356" s="1036"/>
      <c r="I356" s="99"/>
      <c r="J356" s="99"/>
      <c r="K356" s="99"/>
      <c r="L356" s="98"/>
      <c r="M356" s="97"/>
      <c r="N356" s="96"/>
      <c r="O356" s="393"/>
      <c r="P356" s="45"/>
      <c r="Q356" s="45"/>
      <c r="R356" s="96"/>
      <c r="S356" s="393"/>
      <c r="T356" s="45"/>
      <c r="U356" s="14"/>
      <c r="V356" s="392"/>
      <c r="W356" s="94"/>
      <c r="X356" s="93"/>
      <c r="Y356" s="392"/>
      <c r="Z356" s="94"/>
      <c r="AA356" s="93"/>
      <c r="AB356" s="5"/>
      <c r="AC356" s="92"/>
    </row>
    <row r="357" spans="1:29" ht="15.6" customHeight="1" thickBot="1" x14ac:dyDescent="0.3">
      <c r="A357" s="116"/>
      <c r="B357" s="14"/>
      <c r="C357" s="156"/>
      <c r="D357" s="384"/>
      <c r="E357" s="384"/>
      <c r="F357" s="1034"/>
      <c r="G357" s="1035"/>
      <c r="H357" s="1036"/>
      <c r="I357" s="99"/>
      <c r="J357" s="99"/>
      <c r="K357" s="99"/>
      <c r="L357" s="98"/>
      <c r="M357" s="97"/>
      <c r="N357" s="96"/>
      <c r="O357" s="393"/>
      <c r="P357" s="45"/>
      <c r="Q357" s="45"/>
      <c r="R357" s="96"/>
      <c r="S357" s="393"/>
      <c r="T357" s="45"/>
      <c r="U357" s="14"/>
      <c r="V357" s="392"/>
      <c r="W357" s="94"/>
      <c r="X357" s="93"/>
      <c r="Y357" s="392"/>
      <c r="Z357" s="94"/>
      <c r="AA357" s="93"/>
      <c r="AB357" s="5"/>
      <c r="AC357" s="92"/>
    </row>
    <row r="358" spans="1:29" ht="15.6" customHeight="1" thickBot="1" x14ac:dyDescent="0.3">
      <c r="A358" s="116"/>
      <c r="B358" s="14"/>
      <c r="C358" s="156"/>
      <c r="D358" s="384"/>
      <c r="E358" s="384"/>
      <c r="F358" s="472" t="s">
        <v>1658</v>
      </c>
      <c r="G358" s="471"/>
      <c r="H358" s="471"/>
      <c r="I358" s="470"/>
      <c r="J358" s="470"/>
      <c r="K358" s="470"/>
      <c r="L358" s="469"/>
      <c r="M358" s="97"/>
      <c r="N358" s="96"/>
      <c r="O358" s="393"/>
      <c r="P358" s="45"/>
      <c r="Q358" s="45"/>
      <c r="R358" s="96"/>
      <c r="S358" s="393"/>
      <c r="T358" s="45"/>
      <c r="U358" s="14"/>
      <c r="V358" s="392"/>
      <c r="W358" s="94"/>
      <c r="X358" s="93"/>
      <c r="Y358" s="392"/>
      <c r="Z358" s="94"/>
      <c r="AA358" s="93"/>
      <c r="AB358" s="5"/>
      <c r="AC358" s="92"/>
    </row>
    <row r="359" spans="1:29" ht="15.6" customHeight="1" x14ac:dyDescent="0.25">
      <c r="A359" s="114"/>
      <c r="B359" s="23"/>
      <c r="C359" s="113"/>
      <c r="D359" s="155" t="s">
        <v>1810</v>
      </c>
      <c r="E359" s="154"/>
      <c r="F359" s="468"/>
      <c r="G359" s="467"/>
      <c r="H359" s="466"/>
      <c r="I359" s="109"/>
      <c r="J359" s="108"/>
      <c r="K359" s="108"/>
      <c r="L359" s="119"/>
      <c r="M359" s="106" t="str">
        <f t="shared" ref="M359:M373" si="150">IF(N359="?","?","")</f>
        <v/>
      </c>
      <c r="N359" s="106" t="str">
        <f t="shared" ref="N359:N373" si="151">IF(AND(O359="",P359&gt;0),"?",IF(O359="","◄",IF(P359&gt;=1,"►","")))</f>
        <v>◄</v>
      </c>
      <c r="O359" s="25"/>
      <c r="P359" s="24"/>
      <c r="Q359" s="106" t="str">
        <f t="shared" ref="Q359:Q373" si="152">IF(R359="?","?","")</f>
        <v/>
      </c>
      <c r="R359" s="106" t="str">
        <f t="shared" ref="R359:R373" si="153">IF(AND(S359="",T359&gt;0),"?",IF(S359="","◄",IF(T359&gt;=1,"►","")))</f>
        <v>◄</v>
      </c>
      <c r="S359" s="25"/>
      <c r="T359" s="24"/>
      <c r="U359" s="23"/>
      <c r="V359" s="22"/>
      <c r="W359" s="105">
        <f t="shared" ref="W359:W373" si="154">(O359*V359)</f>
        <v>0</v>
      </c>
      <c r="X359" s="104">
        <f t="shared" ref="X359:X373" si="155">(P359*W359)</f>
        <v>0</v>
      </c>
      <c r="Y359" s="19"/>
      <c r="Z359" s="103">
        <f t="shared" ref="Z359:Z373" si="156">(S359*Y359)</f>
        <v>0</v>
      </c>
      <c r="AA359" s="102">
        <f t="shared" ref="AA359:AA373" si="157">(T359*Z359)</f>
        <v>0</v>
      </c>
      <c r="AB359" s="5" t="s">
        <v>0</v>
      </c>
      <c r="AC359" s="92"/>
    </row>
    <row r="360" spans="1:29" ht="15.6" customHeight="1" x14ac:dyDescent="0.25">
      <c r="A360" s="114"/>
      <c r="B360" s="23"/>
      <c r="C360" s="113"/>
      <c r="D360" s="155" t="s">
        <v>1810</v>
      </c>
      <c r="E360" s="154"/>
      <c r="F360" s="465"/>
      <c r="G360" s="111"/>
      <c r="H360" s="110"/>
      <c r="I360" s="109"/>
      <c r="J360" s="108"/>
      <c r="K360" s="108"/>
      <c r="L360" s="119"/>
      <c r="M360" s="106" t="str">
        <f t="shared" si="150"/>
        <v/>
      </c>
      <c r="N360" s="106" t="str">
        <f t="shared" si="151"/>
        <v>◄</v>
      </c>
      <c r="O360" s="25"/>
      <c r="P360" s="24"/>
      <c r="Q360" s="106" t="str">
        <f t="shared" si="152"/>
        <v/>
      </c>
      <c r="R360" s="106" t="str">
        <f t="shared" si="153"/>
        <v>◄</v>
      </c>
      <c r="S360" s="25"/>
      <c r="T360" s="24"/>
      <c r="U360" s="23"/>
      <c r="V360" s="22"/>
      <c r="W360" s="105">
        <f t="shared" si="154"/>
        <v>0</v>
      </c>
      <c r="X360" s="104">
        <f t="shared" si="155"/>
        <v>0</v>
      </c>
      <c r="Y360" s="19"/>
      <c r="Z360" s="103">
        <f t="shared" si="156"/>
        <v>0</v>
      </c>
      <c r="AA360" s="102">
        <f t="shared" si="157"/>
        <v>0</v>
      </c>
      <c r="AB360" s="5" t="s">
        <v>0</v>
      </c>
      <c r="AC360" s="92"/>
    </row>
    <row r="361" spans="1:29" ht="15.6" customHeight="1" x14ac:dyDescent="0.25">
      <c r="A361" s="114"/>
      <c r="B361" s="23"/>
      <c r="C361" s="113"/>
      <c r="D361" s="155" t="s">
        <v>1810</v>
      </c>
      <c r="E361" s="154"/>
      <c r="F361" s="465"/>
      <c r="G361" s="111"/>
      <c r="H361" s="110"/>
      <c r="I361" s="109"/>
      <c r="J361" s="108"/>
      <c r="K361" s="108"/>
      <c r="L361" s="119"/>
      <c r="M361" s="106" t="str">
        <f t="shared" si="150"/>
        <v/>
      </c>
      <c r="N361" s="106" t="str">
        <f t="shared" si="151"/>
        <v>◄</v>
      </c>
      <c r="O361" s="25"/>
      <c r="P361" s="24"/>
      <c r="Q361" s="106" t="str">
        <f t="shared" si="152"/>
        <v/>
      </c>
      <c r="R361" s="106" t="str">
        <f t="shared" si="153"/>
        <v>◄</v>
      </c>
      <c r="S361" s="25"/>
      <c r="T361" s="24"/>
      <c r="U361" s="23"/>
      <c r="V361" s="22"/>
      <c r="W361" s="105">
        <f t="shared" si="154"/>
        <v>0</v>
      </c>
      <c r="X361" s="104">
        <f t="shared" si="155"/>
        <v>0</v>
      </c>
      <c r="Y361" s="19"/>
      <c r="Z361" s="103">
        <f t="shared" si="156"/>
        <v>0</v>
      </c>
      <c r="AA361" s="102">
        <f t="shared" si="157"/>
        <v>0</v>
      </c>
      <c r="AB361" s="5" t="s">
        <v>0</v>
      </c>
      <c r="AC361" s="92"/>
    </row>
    <row r="362" spans="1:29" ht="15.6" customHeight="1" x14ac:dyDescent="0.25">
      <c r="A362" s="114"/>
      <c r="B362" s="23"/>
      <c r="C362" s="113"/>
      <c r="D362" s="155" t="s">
        <v>1810</v>
      </c>
      <c r="E362" s="154"/>
      <c r="F362" s="465"/>
      <c r="G362" s="111"/>
      <c r="H362" s="110"/>
      <c r="I362" s="109"/>
      <c r="J362" s="108"/>
      <c r="K362" s="108"/>
      <c r="L362" s="119"/>
      <c r="M362" s="106" t="str">
        <f t="shared" si="150"/>
        <v/>
      </c>
      <c r="N362" s="106" t="str">
        <f t="shared" si="151"/>
        <v>◄</v>
      </c>
      <c r="O362" s="25"/>
      <c r="P362" s="24"/>
      <c r="Q362" s="106" t="str">
        <f t="shared" si="152"/>
        <v/>
      </c>
      <c r="R362" s="106" t="str">
        <f t="shared" si="153"/>
        <v>◄</v>
      </c>
      <c r="S362" s="25"/>
      <c r="T362" s="24"/>
      <c r="U362" s="23"/>
      <c r="V362" s="22"/>
      <c r="W362" s="105">
        <f t="shared" si="154"/>
        <v>0</v>
      </c>
      <c r="X362" s="104">
        <f t="shared" si="155"/>
        <v>0</v>
      </c>
      <c r="Y362" s="19"/>
      <c r="Z362" s="103">
        <f t="shared" si="156"/>
        <v>0</v>
      </c>
      <c r="AA362" s="102">
        <f t="shared" si="157"/>
        <v>0</v>
      </c>
      <c r="AB362" s="5" t="s">
        <v>0</v>
      </c>
      <c r="AC362" s="92"/>
    </row>
    <row r="363" spans="1:29" ht="15.6" customHeight="1" x14ac:dyDescent="0.25">
      <c r="A363" s="114"/>
      <c r="B363" s="23"/>
      <c r="C363" s="113"/>
      <c r="D363" s="155" t="s">
        <v>1810</v>
      </c>
      <c r="E363" s="154"/>
      <c r="F363" s="465"/>
      <c r="G363" s="111"/>
      <c r="H363" s="110"/>
      <c r="I363" s="109"/>
      <c r="J363" s="108"/>
      <c r="K363" s="108"/>
      <c r="L363" s="119"/>
      <c r="M363" s="106" t="str">
        <f t="shared" si="150"/>
        <v/>
      </c>
      <c r="N363" s="106" t="str">
        <f t="shared" si="151"/>
        <v>◄</v>
      </c>
      <c r="O363" s="25"/>
      <c r="P363" s="24"/>
      <c r="Q363" s="106" t="str">
        <f t="shared" si="152"/>
        <v/>
      </c>
      <c r="R363" s="106" t="str">
        <f t="shared" si="153"/>
        <v>◄</v>
      </c>
      <c r="S363" s="25"/>
      <c r="T363" s="24"/>
      <c r="U363" s="23"/>
      <c r="V363" s="22"/>
      <c r="W363" s="105">
        <f t="shared" si="154"/>
        <v>0</v>
      </c>
      <c r="X363" s="104">
        <f t="shared" si="155"/>
        <v>0</v>
      </c>
      <c r="Y363" s="19"/>
      <c r="Z363" s="103">
        <f t="shared" si="156"/>
        <v>0</v>
      </c>
      <c r="AA363" s="102">
        <f t="shared" si="157"/>
        <v>0</v>
      </c>
      <c r="AB363" s="5" t="s">
        <v>0</v>
      </c>
      <c r="AC363" s="92"/>
    </row>
    <row r="364" spans="1:29" ht="15.6" customHeight="1" x14ac:dyDescent="0.25">
      <c r="A364" s="114"/>
      <c r="B364" s="23"/>
      <c r="C364" s="113"/>
      <c r="D364" s="155" t="s">
        <v>1810</v>
      </c>
      <c r="E364" s="154"/>
      <c r="F364" s="465"/>
      <c r="G364" s="111"/>
      <c r="H364" s="110"/>
      <c r="I364" s="109"/>
      <c r="J364" s="108"/>
      <c r="K364" s="108"/>
      <c r="L364" s="119"/>
      <c r="M364" s="106" t="str">
        <f t="shared" si="150"/>
        <v/>
      </c>
      <c r="N364" s="106" t="str">
        <f t="shared" si="151"/>
        <v>◄</v>
      </c>
      <c r="O364" s="25"/>
      <c r="P364" s="24"/>
      <c r="Q364" s="106" t="str">
        <f t="shared" si="152"/>
        <v/>
      </c>
      <c r="R364" s="106" t="str">
        <f t="shared" si="153"/>
        <v>◄</v>
      </c>
      <c r="S364" s="25"/>
      <c r="T364" s="24"/>
      <c r="U364" s="23"/>
      <c r="V364" s="22"/>
      <c r="W364" s="105">
        <f t="shared" si="154"/>
        <v>0</v>
      </c>
      <c r="X364" s="104">
        <f t="shared" si="155"/>
        <v>0</v>
      </c>
      <c r="Y364" s="19"/>
      <c r="Z364" s="103">
        <f t="shared" si="156"/>
        <v>0</v>
      </c>
      <c r="AA364" s="102">
        <f t="shared" si="157"/>
        <v>0</v>
      </c>
      <c r="AB364" s="5" t="s">
        <v>0</v>
      </c>
      <c r="AC364" s="92"/>
    </row>
    <row r="365" spans="1:29" ht="15.6" customHeight="1" x14ac:dyDescent="0.25">
      <c r="A365" s="114"/>
      <c r="B365" s="23"/>
      <c r="C365" s="113"/>
      <c r="D365" s="155" t="s">
        <v>1810</v>
      </c>
      <c r="E365" s="154"/>
      <c r="F365" s="465"/>
      <c r="G365" s="111"/>
      <c r="H365" s="110"/>
      <c r="I365" s="109"/>
      <c r="J365" s="108"/>
      <c r="K365" s="108"/>
      <c r="L365" s="119"/>
      <c r="M365" s="106" t="str">
        <f t="shared" si="150"/>
        <v/>
      </c>
      <c r="N365" s="106" t="str">
        <f t="shared" si="151"/>
        <v>◄</v>
      </c>
      <c r="O365" s="25"/>
      <c r="P365" s="24"/>
      <c r="Q365" s="106" t="str">
        <f t="shared" si="152"/>
        <v/>
      </c>
      <c r="R365" s="106" t="str">
        <f t="shared" si="153"/>
        <v>◄</v>
      </c>
      <c r="S365" s="25"/>
      <c r="T365" s="24"/>
      <c r="U365" s="23"/>
      <c r="V365" s="22"/>
      <c r="W365" s="105">
        <f t="shared" si="154"/>
        <v>0</v>
      </c>
      <c r="X365" s="104">
        <f t="shared" si="155"/>
        <v>0</v>
      </c>
      <c r="Y365" s="19"/>
      <c r="Z365" s="103">
        <f t="shared" si="156"/>
        <v>0</v>
      </c>
      <c r="AA365" s="102">
        <f t="shared" si="157"/>
        <v>0</v>
      </c>
      <c r="AB365" s="5" t="s">
        <v>0</v>
      </c>
      <c r="AC365" s="92"/>
    </row>
    <row r="366" spans="1:29" ht="15.6" customHeight="1" x14ac:dyDescent="0.25">
      <c r="A366" s="114"/>
      <c r="B366" s="23"/>
      <c r="C366" s="113"/>
      <c r="D366" s="155" t="s">
        <v>1810</v>
      </c>
      <c r="E366" s="154"/>
      <c r="F366" s="465"/>
      <c r="G366" s="111"/>
      <c r="H366" s="110"/>
      <c r="I366" s="109"/>
      <c r="J366" s="108"/>
      <c r="K366" s="108"/>
      <c r="L366" s="119"/>
      <c r="M366" s="106" t="str">
        <f t="shared" si="150"/>
        <v/>
      </c>
      <c r="N366" s="106" t="str">
        <f t="shared" si="151"/>
        <v>◄</v>
      </c>
      <c r="O366" s="25"/>
      <c r="P366" s="24"/>
      <c r="Q366" s="106" t="str">
        <f t="shared" si="152"/>
        <v/>
      </c>
      <c r="R366" s="106" t="str">
        <f t="shared" si="153"/>
        <v>◄</v>
      </c>
      <c r="S366" s="25"/>
      <c r="T366" s="24"/>
      <c r="U366" s="23"/>
      <c r="V366" s="22"/>
      <c r="W366" s="105">
        <f t="shared" si="154"/>
        <v>0</v>
      </c>
      <c r="X366" s="104">
        <f t="shared" si="155"/>
        <v>0</v>
      </c>
      <c r="Y366" s="19"/>
      <c r="Z366" s="103">
        <f t="shared" si="156"/>
        <v>0</v>
      </c>
      <c r="AA366" s="102">
        <f t="shared" si="157"/>
        <v>0</v>
      </c>
      <c r="AB366" s="5" t="s">
        <v>0</v>
      </c>
      <c r="AC366" s="92"/>
    </row>
    <row r="367" spans="1:29" ht="15.6" customHeight="1" x14ac:dyDescent="0.25">
      <c r="A367" s="114"/>
      <c r="B367" s="23"/>
      <c r="C367" s="113"/>
      <c r="D367" s="155" t="s">
        <v>1810</v>
      </c>
      <c r="E367" s="154"/>
      <c r="F367" s="326"/>
      <c r="G367" s="111"/>
      <c r="H367" s="110"/>
      <c r="I367" s="464"/>
      <c r="J367" s="463"/>
      <c r="K367" s="463"/>
      <c r="L367" s="119"/>
      <c r="M367" s="106" t="str">
        <f t="shared" si="150"/>
        <v/>
      </c>
      <c r="N367" s="106" t="str">
        <f t="shared" si="151"/>
        <v>◄</v>
      </c>
      <c r="O367" s="25"/>
      <c r="P367" s="24"/>
      <c r="Q367" s="106" t="str">
        <f t="shared" si="152"/>
        <v/>
      </c>
      <c r="R367" s="106" t="str">
        <f t="shared" si="153"/>
        <v>◄</v>
      </c>
      <c r="S367" s="25"/>
      <c r="T367" s="24"/>
      <c r="U367" s="23"/>
      <c r="V367" s="22"/>
      <c r="W367" s="105">
        <f t="shared" si="154"/>
        <v>0</v>
      </c>
      <c r="X367" s="104">
        <f t="shared" si="155"/>
        <v>0</v>
      </c>
      <c r="Y367" s="19"/>
      <c r="Z367" s="103">
        <f t="shared" si="156"/>
        <v>0</v>
      </c>
      <c r="AA367" s="102">
        <f t="shared" si="157"/>
        <v>0</v>
      </c>
      <c r="AB367" s="5" t="s">
        <v>0</v>
      </c>
      <c r="AC367" s="92"/>
    </row>
    <row r="368" spans="1:29" ht="15.6" customHeight="1" x14ac:dyDescent="0.25">
      <c r="A368" s="114"/>
      <c r="B368" s="23"/>
      <c r="C368" s="113"/>
      <c r="D368" s="155" t="s">
        <v>1810</v>
      </c>
      <c r="E368" s="154"/>
      <c r="F368" s="326"/>
      <c r="G368" s="111"/>
      <c r="H368" s="110"/>
      <c r="I368" s="464"/>
      <c r="J368" s="463"/>
      <c r="K368" s="463"/>
      <c r="L368" s="108"/>
      <c r="M368" s="106" t="str">
        <f t="shared" si="150"/>
        <v/>
      </c>
      <c r="N368" s="106" t="str">
        <f t="shared" si="151"/>
        <v>◄</v>
      </c>
      <c r="O368" s="25"/>
      <c r="P368" s="24"/>
      <c r="Q368" s="106" t="str">
        <f t="shared" si="152"/>
        <v/>
      </c>
      <c r="R368" s="106" t="str">
        <f t="shared" si="153"/>
        <v>◄</v>
      </c>
      <c r="S368" s="25"/>
      <c r="T368" s="24"/>
      <c r="U368" s="23"/>
      <c r="V368" s="22"/>
      <c r="W368" s="105">
        <f t="shared" si="154"/>
        <v>0</v>
      </c>
      <c r="X368" s="104">
        <f t="shared" si="155"/>
        <v>0</v>
      </c>
      <c r="Y368" s="19"/>
      <c r="Z368" s="103">
        <f t="shared" si="156"/>
        <v>0</v>
      </c>
      <c r="AA368" s="102">
        <f t="shared" si="157"/>
        <v>0</v>
      </c>
      <c r="AB368" s="5" t="s">
        <v>0</v>
      </c>
      <c r="AC368" s="92"/>
    </row>
    <row r="369" spans="1:29" ht="15.6" customHeight="1" x14ac:dyDescent="0.25">
      <c r="A369" s="114"/>
      <c r="B369" s="23"/>
      <c r="C369" s="113"/>
      <c r="D369" s="155" t="s">
        <v>1810</v>
      </c>
      <c r="E369" s="154"/>
      <c r="F369" s="326"/>
      <c r="G369" s="111"/>
      <c r="H369" s="110"/>
      <c r="I369" s="464"/>
      <c r="J369" s="463"/>
      <c r="K369" s="463"/>
      <c r="L369" s="107"/>
      <c r="M369" s="106" t="str">
        <f t="shared" si="150"/>
        <v/>
      </c>
      <c r="N369" s="106" t="str">
        <f t="shared" si="151"/>
        <v>◄</v>
      </c>
      <c r="O369" s="25"/>
      <c r="P369" s="24"/>
      <c r="Q369" s="106" t="str">
        <f t="shared" si="152"/>
        <v/>
      </c>
      <c r="R369" s="106" t="str">
        <f t="shared" si="153"/>
        <v>◄</v>
      </c>
      <c r="S369" s="25"/>
      <c r="T369" s="24"/>
      <c r="U369" s="23"/>
      <c r="V369" s="22"/>
      <c r="W369" s="105">
        <f t="shared" si="154"/>
        <v>0</v>
      </c>
      <c r="X369" s="104">
        <f t="shared" si="155"/>
        <v>0</v>
      </c>
      <c r="Y369" s="19"/>
      <c r="Z369" s="103">
        <f t="shared" si="156"/>
        <v>0</v>
      </c>
      <c r="AA369" s="102">
        <f t="shared" si="157"/>
        <v>0</v>
      </c>
      <c r="AB369" s="5" t="s">
        <v>0</v>
      </c>
      <c r="AC369" s="92"/>
    </row>
    <row r="370" spans="1:29" ht="15.6" customHeight="1" x14ac:dyDescent="0.25">
      <c r="A370" s="114"/>
      <c r="B370" s="23"/>
      <c r="C370" s="113"/>
      <c r="D370" s="155" t="s">
        <v>1810</v>
      </c>
      <c r="E370" s="154"/>
      <c r="F370" s="465"/>
      <c r="G370" s="111"/>
      <c r="H370" s="110"/>
      <c r="I370" s="464"/>
      <c r="J370" s="463"/>
      <c r="K370" s="463"/>
      <c r="L370" s="107"/>
      <c r="M370" s="106" t="str">
        <f t="shared" si="150"/>
        <v/>
      </c>
      <c r="N370" s="106" t="str">
        <f t="shared" si="151"/>
        <v>◄</v>
      </c>
      <c r="O370" s="25"/>
      <c r="P370" s="24"/>
      <c r="Q370" s="106" t="str">
        <f t="shared" si="152"/>
        <v/>
      </c>
      <c r="R370" s="106" t="str">
        <f t="shared" si="153"/>
        <v>◄</v>
      </c>
      <c r="S370" s="25"/>
      <c r="T370" s="24"/>
      <c r="U370" s="23"/>
      <c r="V370" s="22"/>
      <c r="W370" s="105">
        <f t="shared" si="154"/>
        <v>0</v>
      </c>
      <c r="X370" s="104">
        <f t="shared" si="155"/>
        <v>0</v>
      </c>
      <c r="Y370" s="19"/>
      <c r="Z370" s="103">
        <f t="shared" si="156"/>
        <v>0</v>
      </c>
      <c r="AA370" s="102">
        <f t="shared" si="157"/>
        <v>0</v>
      </c>
      <c r="AB370" s="5" t="s">
        <v>0</v>
      </c>
      <c r="AC370" s="92"/>
    </row>
    <row r="371" spans="1:29" ht="15.6" customHeight="1" x14ac:dyDescent="0.25">
      <c r="A371" s="114"/>
      <c r="B371" s="23"/>
      <c r="C371" s="113"/>
      <c r="D371" s="155" t="s">
        <v>1810</v>
      </c>
      <c r="E371" s="154"/>
      <c r="F371" s="465"/>
      <c r="G371" s="111"/>
      <c r="H371" s="110"/>
      <c r="I371" s="464"/>
      <c r="J371" s="463"/>
      <c r="K371" s="463"/>
      <c r="L371" s="107"/>
      <c r="M371" s="106" t="str">
        <f t="shared" si="150"/>
        <v/>
      </c>
      <c r="N371" s="106" t="str">
        <f t="shared" si="151"/>
        <v>◄</v>
      </c>
      <c r="O371" s="25"/>
      <c r="P371" s="24"/>
      <c r="Q371" s="106" t="str">
        <f t="shared" si="152"/>
        <v/>
      </c>
      <c r="R371" s="106" t="str">
        <f t="shared" si="153"/>
        <v>◄</v>
      </c>
      <c r="S371" s="25"/>
      <c r="T371" s="24"/>
      <c r="U371" s="23"/>
      <c r="V371" s="22"/>
      <c r="W371" s="105">
        <f t="shared" si="154"/>
        <v>0</v>
      </c>
      <c r="X371" s="104">
        <f t="shared" si="155"/>
        <v>0</v>
      </c>
      <c r="Y371" s="19"/>
      <c r="Z371" s="103">
        <f t="shared" si="156"/>
        <v>0</v>
      </c>
      <c r="AA371" s="102">
        <f t="shared" si="157"/>
        <v>0</v>
      </c>
      <c r="AB371" s="5" t="s">
        <v>0</v>
      </c>
      <c r="AC371" s="92"/>
    </row>
    <row r="372" spans="1:29" ht="15.6" customHeight="1" x14ac:dyDescent="0.25">
      <c r="A372" s="114"/>
      <c r="B372" s="23"/>
      <c r="C372" s="113"/>
      <c r="D372" s="155" t="s">
        <v>1810</v>
      </c>
      <c r="E372" s="154"/>
      <c r="F372" s="465"/>
      <c r="G372" s="111"/>
      <c r="H372" s="110"/>
      <c r="I372" s="464"/>
      <c r="J372" s="463"/>
      <c r="K372" s="463"/>
      <c r="L372" s="107"/>
      <c r="M372" s="106" t="str">
        <f t="shared" si="150"/>
        <v/>
      </c>
      <c r="N372" s="106" t="str">
        <f t="shared" si="151"/>
        <v>◄</v>
      </c>
      <c r="O372" s="25"/>
      <c r="P372" s="24"/>
      <c r="Q372" s="106" t="str">
        <f t="shared" si="152"/>
        <v/>
      </c>
      <c r="R372" s="106" t="str">
        <f t="shared" si="153"/>
        <v>◄</v>
      </c>
      <c r="S372" s="25"/>
      <c r="T372" s="24"/>
      <c r="U372" s="23"/>
      <c r="V372" s="22"/>
      <c r="W372" s="105">
        <f t="shared" si="154"/>
        <v>0</v>
      </c>
      <c r="X372" s="104">
        <f t="shared" si="155"/>
        <v>0</v>
      </c>
      <c r="Y372" s="19"/>
      <c r="Z372" s="103">
        <f t="shared" si="156"/>
        <v>0</v>
      </c>
      <c r="AA372" s="102">
        <f t="shared" si="157"/>
        <v>0</v>
      </c>
      <c r="AB372" s="5" t="s">
        <v>0</v>
      </c>
      <c r="AC372" s="92"/>
    </row>
    <row r="373" spans="1:29" ht="15.6" customHeight="1" x14ac:dyDescent="0.25">
      <c r="A373" s="114"/>
      <c r="B373" s="23"/>
      <c r="C373" s="113"/>
      <c r="D373" s="155" t="s">
        <v>1810</v>
      </c>
      <c r="E373" s="154"/>
      <c r="F373" s="326"/>
      <c r="G373" s="111"/>
      <c r="H373" s="110"/>
      <c r="I373" s="464"/>
      <c r="J373" s="463"/>
      <c r="K373" s="463"/>
      <c r="L373" s="107"/>
      <c r="M373" s="106" t="str">
        <f t="shared" si="150"/>
        <v/>
      </c>
      <c r="N373" s="106" t="str">
        <f t="shared" si="151"/>
        <v>◄</v>
      </c>
      <c r="O373" s="25"/>
      <c r="P373" s="24"/>
      <c r="Q373" s="106" t="str">
        <f t="shared" si="152"/>
        <v/>
      </c>
      <c r="R373" s="106" t="str">
        <f t="shared" si="153"/>
        <v>◄</v>
      </c>
      <c r="S373" s="25"/>
      <c r="T373" s="24"/>
      <c r="U373" s="23"/>
      <c r="V373" s="22"/>
      <c r="W373" s="105">
        <f t="shared" si="154"/>
        <v>0</v>
      </c>
      <c r="X373" s="104">
        <f t="shared" si="155"/>
        <v>0</v>
      </c>
      <c r="Y373" s="19"/>
      <c r="Z373" s="103">
        <f t="shared" si="156"/>
        <v>0</v>
      </c>
      <c r="AA373" s="102">
        <f t="shared" si="157"/>
        <v>0</v>
      </c>
      <c r="AB373" s="5" t="s">
        <v>0</v>
      </c>
      <c r="AC373" s="92"/>
    </row>
    <row r="374" spans="1:29" ht="15.6" customHeight="1" thickBot="1" x14ac:dyDescent="0.35">
      <c r="A374" s="95"/>
      <c r="B374" s="95"/>
      <c r="C374" s="95"/>
      <c r="D374" s="12"/>
      <c r="E374" s="101"/>
      <c r="F374" s="364"/>
      <c r="G374" s="10"/>
      <c r="H374" s="462" t="s">
        <v>1657</v>
      </c>
      <c r="I374" s="99"/>
      <c r="J374" s="99"/>
      <c r="K374" s="99"/>
      <c r="L374" s="94"/>
      <c r="M374" s="94"/>
      <c r="N374" s="94"/>
      <c r="O374" s="94"/>
      <c r="P374" s="94"/>
      <c r="Q374" s="94"/>
      <c r="R374" s="94"/>
      <c r="S374" s="94"/>
      <c r="T374" s="94"/>
      <c r="U374" s="95"/>
      <c r="V374" s="94"/>
      <c r="W374" s="94"/>
      <c r="X374" s="94"/>
      <c r="Y374" s="94"/>
      <c r="Z374" s="94"/>
      <c r="AA374" s="94"/>
      <c r="AB374" s="94"/>
      <c r="AC374" s="92"/>
    </row>
    <row r="375" spans="1:29" ht="15" thickTop="1" x14ac:dyDescent="0.3"/>
  </sheetData>
  <sheetProtection sheet="1" objects="1" scenarios="1"/>
  <autoFilter ref="A1:AB375" xr:uid="{70DD8DEE-C06E-4D82-A913-D8EADA04B7AE}"/>
  <mergeCells count="153">
    <mergeCell ref="A5:A7"/>
    <mergeCell ref="V4:X4"/>
    <mergeCell ref="Y4:AA4"/>
    <mergeCell ref="N4:N6"/>
    <mergeCell ref="O4:P4"/>
    <mergeCell ref="Z7:AA7"/>
    <mergeCell ref="B2:B6"/>
    <mergeCell ref="C6:G6"/>
    <mergeCell ref="W6:X6"/>
    <mergeCell ref="C2:H2"/>
    <mergeCell ref="I2:L2"/>
    <mergeCell ref="I3:L3"/>
    <mergeCell ref="J5:L5"/>
    <mergeCell ref="AB2:AB6"/>
    <mergeCell ref="O3:P3"/>
    <mergeCell ref="S3:T3"/>
    <mergeCell ref="V3:X3"/>
    <mergeCell ref="Y3:AA3"/>
    <mergeCell ref="O2:T2"/>
    <mergeCell ref="V2:AA2"/>
    <mergeCell ref="Z6:AA6"/>
    <mergeCell ref="U2:U6"/>
    <mergeCell ref="O6:O7"/>
    <mergeCell ref="P6:P7"/>
    <mergeCell ref="S6:S7"/>
    <mergeCell ref="T6:T7"/>
    <mergeCell ref="W7:X7"/>
    <mergeCell ref="S4:T4"/>
    <mergeCell ref="I10:L10"/>
    <mergeCell ref="C42:E42"/>
    <mergeCell ref="C43:E43"/>
    <mergeCell ref="C44:E44"/>
    <mergeCell ref="C45:E45"/>
    <mergeCell ref="R4:R7"/>
    <mergeCell ref="I9:L9"/>
    <mergeCell ref="C15:E15"/>
    <mergeCell ref="C16:E16"/>
    <mergeCell ref="I16:L16"/>
    <mergeCell ref="C33:E33"/>
    <mergeCell ref="I15:L15"/>
    <mergeCell ref="I14:L14"/>
    <mergeCell ref="I13:L13"/>
    <mergeCell ref="I12:L12"/>
    <mergeCell ref="I4:J4"/>
    <mergeCell ref="K4:L4"/>
    <mergeCell ref="C46:E46"/>
    <mergeCell ref="C47:E47"/>
    <mergeCell ref="C34:E34"/>
    <mergeCell ref="C35:E35"/>
    <mergeCell ref="C38:H38"/>
    <mergeCell ref="C39:E39"/>
    <mergeCell ref="C40:E40"/>
    <mergeCell ref="C41:E41"/>
    <mergeCell ref="I11:L11"/>
    <mergeCell ref="C48:E48"/>
    <mergeCell ref="C49:E49"/>
    <mergeCell ref="C50:E50"/>
    <mergeCell ref="C51:E51"/>
    <mergeCell ref="C52:E52"/>
    <mergeCell ref="C53:E53"/>
    <mergeCell ref="C60:E60"/>
    <mergeCell ref="C54:E54"/>
    <mergeCell ref="C55:E55"/>
    <mergeCell ref="C56:E56"/>
    <mergeCell ref="C57:E57"/>
    <mergeCell ref="C58:E58"/>
    <mergeCell ref="C59:E59"/>
    <mergeCell ref="C62:H62"/>
    <mergeCell ref="C63:E63"/>
    <mergeCell ref="C64:E64"/>
    <mergeCell ref="C65:E65"/>
    <mergeCell ref="C78:E78"/>
    <mergeCell ref="C79:E79"/>
    <mergeCell ref="C66:E66"/>
    <mergeCell ref="C67:E67"/>
    <mergeCell ref="C68:E68"/>
    <mergeCell ref="C69:E69"/>
    <mergeCell ref="C70:E70"/>
    <mergeCell ref="C71:E71"/>
    <mergeCell ref="C121:E121"/>
    <mergeCell ref="C122:E122"/>
    <mergeCell ref="C125:E125"/>
    <mergeCell ref="C80:E80"/>
    <mergeCell ref="C81:E81"/>
    <mergeCell ref="C82:E82"/>
    <mergeCell ref="C83:E83"/>
    <mergeCell ref="C72:E72"/>
    <mergeCell ref="C73:E73"/>
    <mergeCell ref="C74:E74"/>
    <mergeCell ref="C75:E75"/>
    <mergeCell ref="C76:E76"/>
    <mergeCell ref="C77:E77"/>
    <mergeCell ref="C84:H84"/>
    <mergeCell ref="C107:H107"/>
    <mergeCell ref="C114:E114"/>
    <mergeCell ref="C115:E115"/>
    <mergeCell ref="C116:E116"/>
    <mergeCell ref="C117:E117"/>
    <mergeCell ref="C118:E118"/>
    <mergeCell ref="C119:E119"/>
    <mergeCell ref="C120:E120"/>
    <mergeCell ref="C131:E131"/>
    <mergeCell ref="C147:E147"/>
    <mergeCell ref="C148:E148"/>
    <mergeCell ref="C149:E149"/>
    <mergeCell ref="C150:E150"/>
    <mergeCell ref="C151:E151"/>
    <mergeCell ref="C132:E132"/>
    <mergeCell ref="C133:E133"/>
    <mergeCell ref="C123:E123"/>
    <mergeCell ref="C124:E124"/>
    <mergeCell ref="C134:H134"/>
    <mergeCell ref="C126:E126"/>
    <mergeCell ref="C127:E127"/>
    <mergeCell ref="C128:E128"/>
    <mergeCell ref="C129:E129"/>
    <mergeCell ref="C130:E130"/>
    <mergeCell ref="C135:E135"/>
    <mergeCell ref="C136:E136"/>
    <mergeCell ref="C137:E137"/>
    <mergeCell ref="C138:E138"/>
    <mergeCell ref="C139:E139"/>
    <mergeCell ref="C140:E140"/>
    <mergeCell ref="C153:E153"/>
    <mergeCell ref="C154:E154"/>
    <mergeCell ref="C155:E155"/>
    <mergeCell ref="C156:E156"/>
    <mergeCell ref="C157:E157"/>
    <mergeCell ref="C152:E152"/>
    <mergeCell ref="C141:E141"/>
    <mergeCell ref="C142:E142"/>
    <mergeCell ref="C143:E143"/>
    <mergeCell ref="C144:E144"/>
    <mergeCell ref="C145:E145"/>
    <mergeCell ref="C146:E146"/>
    <mergeCell ref="C271:H271"/>
    <mergeCell ref="C295:H295"/>
    <mergeCell ref="C313:H313"/>
    <mergeCell ref="C158:E158"/>
    <mergeCell ref="F355:H357"/>
    <mergeCell ref="D356:E356"/>
    <mergeCell ref="C283:H283"/>
    <mergeCell ref="C323:H323"/>
    <mergeCell ref="C354:H354"/>
    <mergeCell ref="C185:H185"/>
    <mergeCell ref="C191:H191"/>
    <mergeCell ref="C223:H223"/>
    <mergeCell ref="C254:H254"/>
    <mergeCell ref="C159:E159"/>
    <mergeCell ref="C160:E160"/>
    <mergeCell ref="C161:H161"/>
    <mergeCell ref="C165:H165"/>
    <mergeCell ref="C174:H174"/>
  </mergeCells>
  <conditionalFormatting sqref="N7:N8">
    <cfRule type="cellIs" dxfId="242" priority="144" operator="equal">
      <formula>"►"</formula>
    </cfRule>
    <cfRule type="cellIs" priority="143" operator="equal">
      <formula>"◄"</formula>
    </cfRule>
    <cfRule type="cellIs" dxfId="241" priority="142" operator="equal">
      <formula>"•"</formula>
    </cfRule>
    <cfRule type="cellIs" dxfId="240" priority="141" operator="equal">
      <formula>"◄"</formula>
    </cfRule>
  </conditionalFormatting>
  <conditionalFormatting sqref="N17 N38 N62">
    <cfRule type="cellIs" dxfId="239" priority="152" operator="equal">
      <formula>"►"</formula>
    </cfRule>
    <cfRule type="cellIs" priority="151" operator="equal">
      <formula>"◄"</formula>
    </cfRule>
    <cfRule type="cellIs" dxfId="238" priority="150" operator="equal">
      <formula>"•"</formula>
    </cfRule>
    <cfRule type="cellIs" dxfId="237" priority="149" operator="equal">
      <formula>"◄"</formula>
    </cfRule>
  </conditionalFormatting>
  <conditionalFormatting sqref="N84">
    <cfRule type="cellIs" dxfId="236" priority="128" operator="equal">
      <formula>"►"</formula>
    </cfRule>
    <cfRule type="cellIs" priority="127" operator="equal">
      <formula>"◄"</formula>
    </cfRule>
    <cfRule type="cellIs" dxfId="235" priority="126" operator="equal">
      <formula>"•"</formula>
    </cfRule>
    <cfRule type="cellIs" dxfId="234" priority="125" operator="equal">
      <formula>"◄"</formula>
    </cfRule>
  </conditionalFormatting>
  <conditionalFormatting sqref="N107 N134 N161">
    <cfRule type="cellIs" dxfId="233" priority="133" operator="equal">
      <formula>"◄"</formula>
    </cfRule>
    <cfRule type="cellIs" dxfId="232" priority="136" operator="equal">
      <formula>"►"</formula>
    </cfRule>
    <cfRule type="cellIs" priority="135" operator="equal">
      <formula>"◄"</formula>
    </cfRule>
    <cfRule type="cellIs" dxfId="231" priority="134" operator="equal">
      <formula>"•"</formula>
    </cfRule>
  </conditionalFormatting>
  <conditionalFormatting sqref="N165">
    <cfRule type="cellIs" dxfId="230" priority="112" operator="equal">
      <formula>"►"</formula>
    </cfRule>
    <cfRule type="cellIs" priority="111" operator="equal">
      <formula>"◄"</formula>
    </cfRule>
    <cfRule type="cellIs" dxfId="229" priority="110" operator="equal">
      <formula>"•"</formula>
    </cfRule>
    <cfRule type="cellIs" dxfId="228" priority="109" operator="equal">
      <formula>"◄"</formula>
    </cfRule>
  </conditionalFormatting>
  <conditionalFormatting sqref="N174 N185 N191">
    <cfRule type="cellIs" dxfId="227" priority="117" operator="equal">
      <formula>"◄"</formula>
    </cfRule>
    <cfRule type="cellIs" dxfId="226" priority="120" operator="equal">
      <formula>"►"</formula>
    </cfRule>
    <cfRule type="cellIs" priority="119" operator="equal">
      <formula>"◄"</formula>
    </cfRule>
    <cfRule type="cellIs" dxfId="225" priority="118" operator="equal">
      <formula>"•"</formula>
    </cfRule>
  </conditionalFormatting>
  <conditionalFormatting sqref="N223">
    <cfRule type="cellIs" dxfId="224" priority="104" operator="equal">
      <formula>"►"</formula>
    </cfRule>
    <cfRule type="cellIs" priority="103" operator="equal">
      <formula>"◄"</formula>
    </cfRule>
    <cfRule type="cellIs" dxfId="223" priority="102" operator="equal">
      <formula>"•"</formula>
    </cfRule>
    <cfRule type="cellIs" dxfId="222" priority="101" operator="equal">
      <formula>"◄"</formula>
    </cfRule>
  </conditionalFormatting>
  <conditionalFormatting sqref="N254:N255">
    <cfRule type="cellIs" priority="95" operator="equal">
      <formula>"◄"</formula>
    </cfRule>
    <cfRule type="cellIs" dxfId="221" priority="94" operator="equal">
      <formula>"•"</formula>
    </cfRule>
    <cfRule type="cellIs" dxfId="220" priority="93" operator="equal">
      <formula>"◄"</formula>
    </cfRule>
    <cfRule type="cellIs" dxfId="219" priority="96" operator="equal">
      <formula>"►"</formula>
    </cfRule>
  </conditionalFormatting>
  <conditionalFormatting sqref="N263">
    <cfRule type="cellIs" dxfId="218" priority="77" operator="equal">
      <formula>"◄"</formula>
    </cfRule>
    <cfRule type="cellIs" dxfId="217" priority="78" operator="equal">
      <formula>"•"</formula>
    </cfRule>
    <cfRule type="cellIs" priority="79" operator="equal">
      <formula>"◄"</formula>
    </cfRule>
    <cfRule type="cellIs" dxfId="216" priority="80" operator="equal">
      <formula>"►"</formula>
    </cfRule>
  </conditionalFormatting>
  <conditionalFormatting sqref="N271:N272">
    <cfRule type="cellIs" dxfId="215" priority="69" operator="equal">
      <formula>"◄"</formula>
    </cfRule>
    <cfRule type="cellIs" dxfId="214" priority="70" operator="equal">
      <formula>"•"</formula>
    </cfRule>
    <cfRule type="cellIs" priority="71" operator="equal">
      <formula>"◄"</formula>
    </cfRule>
    <cfRule type="cellIs" dxfId="213" priority="72" operator="equal">
      <formula>"►"</formula>
    </cfRule>
  </conditionalFormatting>
  <conditionalFormatting sqref="N283">
    <cfRule type="cellIs" dxfId="212" priority="85" operator="equal">
      <formula>"◄"</formula>
    </cfRule>
    <cfRule type="cellIs" dxfId="211" priority="86" operator="equal">
      <formula>"•"</formula>
    </cfRule>
    <cfRule type="cellIs" priority="87" operator="equal">
      <formula>"◄"</formula>
    </cfRule>
    <cfRule type="cellIs" dxfId="210" priority="88" operator="equal">
      <formula>"►"</formula>
    </cfRule>
  </conditionalFormatting>
  <conditionalFormatting sqref="N295:N296">
    <cfRule type="cellIs" dxfId="209" priority="22" operator="equal">
      <formula>"•"</formula>
    </cfRule>
    <cfRule type="cellIs" priority="23" operator="equal">
      <formula>"◄"</formula>
    </cfRule>
    <cfRule type="cellIs" dxfId="208" priority="24" operator="equal">
      <formula>"►"</formula>
    </cfRule>
    <cfRule type="cellIs" dxfId="207" priority="21" operator="equal">
      <formula>"◄"</formula>
    </cfRule>
  </conditionalFormatting>
  <conditionalFormatting sqref="N305">
    <cfRule type="cellIs" priority="15" operator="equal">
      <formula>"◄"</formula>
    </cfRule>
    <cfRule type="cellIs" dxfId="206" priority="13" operator="equal">
      <formula>"◄"</formula>
    </cfRule>
    <cfRule type="cellIs" dxfId="205" priority="14" operator="equal">
      <formula>"•"</formula>
    </cfRule>
    <cfRule type="cellIs" dxfId="204" priority="16" operator="equal">
      <formula>"►"</formula>
    </cfRule>
  </conditionalFormatting>
  <conditionalFormatting sqref="N313">
    <cfRule type="cellIs" dxfId="203" priority="5" operator="equal">
      <formula>"◄"</formula>
    </cfRule>
    <cfRule type="cellIs" dxfId="202" priority="6" operator="equal">
      <formula>"•"</formula>
    </cfRule>
    <cfRule type="cellIs" dxfId="201" priority="8" operator="equal">
      <formula>"►"</formula>
    </cfRule>
    <cfRule type="cellIs" priority="7" operator="equal">
      <formula>"◄"</formula>
    </cfRule>
  </conditionalFormatting>
  <conditionalFormatting sqref="N323:N324">
    <cfRule type="cellIs" priority="47" operator="equal">
      <formula>"◄"</formula>
    </cfRule>
    <cfRule type="cellIs" dxfId="200" priority="48" operator="equal">
      <formula>"►"</formula>
    </cfRule>
    <cfRule type="cellIs" dxfId="199" priority="45" operator="equal">
      <formula>"◄"</formula>
    </cfRule>
    <cfRule type="cellIs" dxfId="198" priority="46" operator="equal">
      <formula>"•"</formula>
    </cfRule>
  </conditionalFormatting>
  <conditionalFormatting sqref="N337">
    <cfRule type="cellIs" dxfId="197" priority="37" operator="equal">
      <formula>"◄"</formula>
    </cfRule>
    <cfRule type="cellIs" dxfId="196" priority="38" operator="equal">
      <formula>"•"</formula>
    </cfRule>
    <cfRule type="cellIs" dxfId="195" priority="40" operator="equal">
      <formula>"►"</formula>
    </cfRule>
    <cfRule type="cellIs" priority="39" operator="equal">
      <formula>"◄"</formula>
    </cfRule>
  </conditionalFormatting>
  <conditionalFormatting sqref="N346">
    <cfRule type="cellIs" dxfId="194" priority="29" operator="equal">
      <formula>"◄"</formula>
    </cfRule>
    <cfRule type="cellIs" dxfId="193" priority="30" operator="equal">
      <formula>"•"</formula>
    </cfRule>
    <cfRule type="cellIs" priority="31" operator="equal">
      <formula>"◄"</formula>
    </cfRule>
    <cfRule type="cellIs" dxfId="192" priority="32" operator="equal">
      <formula>"►"</formula>
    </cfRule>
  </conditionalFormatting>
  <conditionalFormatting sqref="N354:N358">
    <cfRule type="cellIs" dxfId="191" priority="62" operator="equal">
      <formula>"•"</formula>
    </cfRule>
    <cfRule type="cellIs" priority="63" operator="equal">
      <formula>"◄"</formula>
    </cfRule>
    <cfRule type="cellIs" dxfId="190" priority="64" operator="equal">
      <formula>"►"</formula>
    </cfRule>
    <cfRule type="cellIs" dxfId="189" priority="61" operator="equal">
      <formula>"◄"</formula>
    </cfRule>
  </conditionalFormatting>
  <conditionalFormatting sqref="N374">
    <cfRule type="cellIs" dxfId="188" priority="53" operator="equal">
      <formula>"◄"</formula>
    </cfRule>
    <cfRule type="cellIs" priority="55" operator="equal">
      <formula>"◄"</formula>
    </cfRule>
    <cfRule type="cellIs" dxfId="187" priority="56" operator="equal">
      <formula>"►"</formula>
    </cfRule>
    <cfRule type="cellIs" dxfId="186" priority="54" operator="equal">
      <formula>"•"</formula>
    </cfRule>
  </conditionalFormatting>
  <conditionalFormatting sqref="R8">
    <cfRule type="cellIs" dxfId="185" priority="140" operator="equal">
      <formula>"►"</formula>
    </cfRule>
    <cfRule type="cellIs" priority="139" operator="equal">
      <formula>"◄"</formula>
    </cfRule>
    <cfRule type="cellIs" dxfId="184" priority="137" operator="equal">
      <formula>"◄"</formula>
    </cfRule>
    <cfRule type="cellIs" dxfId="183" priority="138" operator="equal">
      <formula>"•"</formula>
    </cfRule>
  </conditionalFormatting>
  <conditionalFormatting sqref="R17 R38 R62">
    <cfRule type="cellIs" priority="147" operator="equal">
      <formula>"◄"</formula>
    </cfRule>
    <cfRule type="cellIs" dxfId="182" priority="146" operator="equal">
      <formula>"•"</formula>
    </cfRule>
    <cfRule type="cellIs" dxfId="181" priority="145" operator="equal">
      <formula>"◄"</formula>
    </cfRule>
    <cfRule type="cellIs" dxfId="180" priority="148" operator="equal">
      <formula>"►"</formula>
    </cfRule>
  </conditionalFormatting>
  <conditionalFormatting sqref="R84">
    <cfRule type="cellIs" dxfId="179" priority="122" operator="equal">
      <formula>"•"</formula>
    </cfRule>
    <cfRule type="cellIs" priority="123" operator="equal">
      <formula>"◄"</formula>
    </cfRule>
    <cfRule type="cellIs" dxfId="178" priority="124" operator="equal">
      <formula>"►"</formula>
    </cfRule>
    <cfRule type="cellIs" dxfId="177" priority="121" operator="equal">
      <formula>"◄"</formula>
    </cfRule>
  </conditionalFormatting>
  <conditionalFormatting sqref="R107 R134 R161">
    <cfRule type="cellIs" dxfId="176" priority="132" operator="equal">
      <formula>"►"</formula>
    </cfRule>
    <cfRule type="cellIs" priority="131" operator="equal">
      <formula>"◄"</formula>
    </cfRule>
    <cfRule type="cellIs" dxfId="175" priority="130" operator="equal">
      <formula>"•"</formula>
    </cfRule>
    <cfRule type="cellIs" dxfId="174" priority="129" operator="equal">
      <formula>"◄"</formula>
    </cfRule>
  </conditionalFormatting>
  <conditionalFormatting sqref="R165">
    <cfRule type="cellIs" dxfId="173" priority="105" operator="equal">
      <formula>"◄"</formula>
    </cfRule>
    <cfRule type="cellIs" dxfId="172" priority="106" operator="equal">
      <formula>"•"</formula>
    </cfRule>
    <cfRule type="cellIs" priority="107" operator="equal">
      <formula>"◄"</formula>
    </cfRule>
    <cfRule type="cellIs" dxfId="171" priority="108" operator="equal">
      <formula>"►"</formula>
    </cfRule>
  </conditionalFormatting>
  <conditionalFormatting sqref="R174 R185 R191">
    <cfRule type="cellIs" dxfId="170" priority="113" operator="equal">
      <formula>"◄"</formula>
    </cfRule>
    <cfRule type="cellIs" priority="115" operator="equal">
      <formula>"◄"</formula>
    </cfRule>
    <cfRule type="cellIs" dxfId="169" priority="116" operator="equal">
      <formula>"►"</formula>
    </cfRule>
    <cfRule type="cellIs" dxfId="168" priority="114" operator="equal">
      <formula>"•"</formula>
    </cfRule>
  </conditionalFormatting>
  <conditionalFormatting sqref="R223">
    <cfRule type="cellIs" dxfId="167" priority="98" operator="equal">
      <formula>"•"</formula>
    </cfRule>
    <cfRule type="cellIs" priority="99" operator="equal">
      <formula>"◄"</formula>
    </cfRule>
    <cfRule type="cellIs" dxfId="166" priority="100" operator="equal">
      <formula>"►"</formula>
    </cfRule>
    <cfRule type="cellIs" dxfId="165" priority="97" operator="equal">
      <formula>"◄"</formula>
    </cfRule>
  </conditionalFormatting>
  <conditionalFormatting sqref="R254:R255">
    <cfRule type="cellIs" dxfId="164" priority="89" operator="equal">
      <formula>"◄"</formula>
    </cfRule>
    <cfRule type="cellIs" dxfId="163" priority="92" operator="equal">
      <formula>"►"</formula>
    </cfRule>
    <cfRule type="cellIs" priority="91" operator="equal">
      <formula>"◄"</formula>
    </cfRule>
    <cfRule type="cellIs" dxfId="162" priority="90" operator="equal">
      <formula>"•"</formula>
    </cfRule>
  </conditionalFormatting>
  <conditionalFormatting sqref="R263">
    <cfRule type="cellIs" dxfId="161" priority="73" operator="equal">
      <formula>"◄"</formula>
    </cfRule>
    <cfRule type="cellIs" priority="75" operator="equal">
      <formula>"◄"</formula>
    </cfRule>
    <cfRule type="cellIs" dxfId="160" priority="76" operator="equal">
      <formula>"►"</formula>
    </cfRule>
    <cfRule type="cellIs" dxfId="159" priority="74" operator="equal">
      <formula>"•"</formula>
    </cfRule>
  </conditionalFormatting>
  <conditionalFormatting sqref="R271:R272">
    <cfRule type="cellIs" dxfId="158" priority="68" operator="equal">
      <formula>"►"</formula>
    </cfRule>
    <cfRule type="cellIs" priority="67" operator="equal">
      <formula>"◄"</formula>
    </cfRule>
    <cfRule type="cellIs" dxfId="157" priority="66" operator="equal">
      <formula>"•"</formula>
    </cfRule>
    <cfRule type="cellIs" dxfId="156" priority="65" operator="equal">
      <formula>"◄"</formula>
    </cfRule>
  </conditionalFormatting>
  <conditionalFormatting sqref="R283">
    <cfRule type="cellIs" dxfId="155" priority="82" operator="equal">
      <formula>"•"</formula>
    </cfRule>
    <cfRule type="cellIs" priority="83" operator="equal">
      <formula>"◄"</formula>
    </cfRule>
    <cfRule type="cellIs" dxfId="154" priority="84" operator="equal">
      <formula>"►"</formula>
    </cfRule>
    <cfRule type="cellIs" dxfId="153" priority="81" operator="equal">
      <formula>"◄"</formula>
    </cfRule>
  </conditionalFormatting>
  <conditionalFormatting sqref="R295:R296">
    <cfRule type="cellIs" dxfId="152" priority="18" operator="equal">
      <formula>"•"</formula>
    </cfRule>
    <cfRule type="cellIs" dxfId="151" priority="20" operator="equal">
      <formula>"►"</formula>
    </cfRule>
    <cfRule type="cellIs" dxfId="150" priority="17" operator="equal">
      <formula>"◄"</formula>
    </cfRule>
    <cfRule type="cellIs" priority="19" operator="equal">
      <formula>"◄"</formula>
    </cfRule>
  </conditionalFormatting>
  <conditionalFormatting sqref="R305">
    <cfRule type="cellIs" dxfId="149" priority="10" operator="equal">
      <formula>"•"</formula>
    </cfRule>
    <cfRule type="cellIs" dxfId="148" priority="9" operator="equal">
      <formula>"◄"</formula>
    </cfRule>
    <cfRule type="cellIs" dxfId="147" priority="12" operator="equal">
      <formula>"►"</formula>
    </cfRule>
    <cfRule type="cellIs" priority="11" operator="equal">
      <formula>"◄"</formula>
    </cfRule>
  </conditionalFormatting>
  <conditionalFormatting sqref="R313">
    <cfRule type="cellIs" dxfId="146" priority="4" operator="equal">
      <formula>"►"</formula>
    </cfRule>
    <cfRule type="cellIs" priority="3" operator="equal">
      <formula>"◄"</formula>
    </cfRule>
    <cfRule type="cellIs" dxfId="145" priority="2" operator="equal">
      <formula>"•"</formula>
    </cfRule>
    <cfRule type="cellIs" dxfId="144" priority="1" operator="equal">
      <formula>"◄"</formula>
    </cfRule>
  </conditionalFormatting>
  <conditionalFormatting sqref="R323:R324">
    <cfRule type="cellIs" dxfId="143" priority="44" operator="equal">
      <formula>"►"</formula>
    </cfRule>
    <cfRule type="cellIs" priority="43" operator="equal">
      <formula>"◄"</formula>
    </cfRule>
    <cfRule type="cellIs" dxfId="142" priority="41" operator="equal">
      <formula>"◄"</formula>
    </cfRule>
    <cfRule type="cellIs" dxfId="141" priority="42" operator="equal">
      <formula>"•"</formula>
    </cfRule>
  </conditionalFormatting>
  <conditionalFormatting sqref="R337">
    <cfRule type="cellIs" dxfId="140" priority="36" operator="equal">
      <formula>"►"</formula>
    </cfRule>
    <cfRule type="cellIs" priority="35" operator="equal">
      <formula>"◄"</formula>
    </cfRule>
    <cfRule type="cellIs" dxfId="139" priority="34" operator="equal">
      <formula>"•"</formula>
    </cfRule>
    <cfRule type="cellIs" dxfId="138" priority="33" operator="equal">
      <formula>"◄"</formula>
    </cfRule>
  </conditionalFormatting>
  <conditionalFormatting sqref="R346">
    <cfRule type="cellIs" dxfId="137" priority="28" operator="equal">
      <formula>"►"</formula>
    </cfRule>
    <cfRule type="cellIs" priority="27" operator="equal">
      <formula>"◄"</formula>
    </cfRule>
    <cfRule type="cellIs" dxfId="136" priority="26" operator="equal">
      <formula>"•"</formula>
    </cfRule>
    <cfRule type="cellIs" dxfId="135" priority="25" operator="equal">
      <formula>"◄"</formula>
    </cfRule>
  </conditionalFormatting>
  <conditionalFormatting sqref="R354:R358">
    <cfRule type="cellIs" dxfId="134" priority="60" operator="equal">
      <formula>"►"</formula>
    </cfRule>
    <cfRule type="cellIs" priority="59" operator="equal">
      <formula>"◄"</formula>
    </cfRule>
    <cfRule type="cellIs" dxfId="133" priority="57" operator="equal">
      <formula>"◄"</formula>
    </cfRule>
    <cfRule type="cellIs" dxfId="132" priority="58" operator="equal">
      <formula>"•"</formula>
    </cfRule>
  </conditionalFormatting>
  <conditionalFormatting sqref="R374">
    <cfRule type="cellIs" dxfId="131" priority="52" operator="equal">
      <formula>"►"</formula>
    </cfRule>
    <cfRule type="cellIs" priority="51" operator="equal">
      <formula>"◄"</formula>
    </cfRule>
    <cfRule type="cellIs" dxfId="130" priority="50" operator="equal">
      <formula>"•"</formula>
    </cfRule>
    <cfRule type="cellIs" dxfId="129" priority="49" operator="equal">
      <formula>"◄"</formula>
    </cfRule>
  </conditionalFormatting>
  <hyperlinks>
    <hyperlink ref="I4" location="'timbres manquants'!A1" display="'timbres manquants'!A1" xr:uid="{BB9F8F61-E04B-4549-8AC8-D168E0A07AC1}"/>
  </hyperlinks>
  <printOptions horizontalCentered="1"/>
  <pageMargins left="0" right="0" top="0.31496062992125984" bottom="0" header="0" footer="0"/>
  <pageSetup paperSize="9" scale="72" orientation="landscape" horizontalDpi="4294967292" verticalDpi="4294967293" r:id="rId1"/>
  <headerFooter>
    <oddHeader>&amp;L    &amp;A&amp;C&amp;P van &amp;N&amp;R&amp;G</oddHeader>
    <oddFooter>&amp;R&amp;G</oddFooter>
  </headerFooter>
  <rowBreaks count="7" manualBreakCount="7">
    <brk id="37" min="1" max="12" man="1"/>
    <brk id="83" min="1" max="12" man="1"/>
    <brk id="133" min="1" max="12" man="1"/>
    <brk id="173" min="1" max="12" man="1"/>
    <brk id="222" min="1" max="12" man="1"/>
    <brk id="312" min="1" max="12" man="1"/>
    <brk id="353" min="1" max="12"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D71A-7309-42DE-91E3-9461386A1651}">
  <dimension ref="A1:AD591"/>
  <sheetViews>
    <sheetView showZeros="0" zoomScale="85" zoomScaleNormal="85" workbookViewId="0">
      <pane xSplit="2" ySplit="7" topLeftCell="C8" activePane="bottomRight" state="frozen"/>
      <selection activeCell="C8" sqref="C8:J8"/>
      <selection pane="topRight" activeCell="C8" sqref="C8:J8"/>
      <selection pane="bottomLeft" activeCell="C8" sqref="C8:J8"/>
      <selection pane="bottomRight" activeCell="E4" sqref="C4:J9"/>
    </sheetView>
  </sheetViews>
  <sheetFormatPr defaultRowHeight="14.4" x14ac:dyDescent="0.3"/>
  <cols>
    <col min="1" max="1" width="6.33203125" style="2" customWidth="1"/>
    <col min="2" max="2" width="3" style="90" customWidth="1"/>
    <col min="3" max="3" width="5.88671875" style="90" customWidth="1"/>
    <col min="4" max="4" width="19.109375" style="90" customWidth="1"/>
    <col min="5" max="5" width="9.6640625" style="90" customWidth="1"/>
    <col min="6" max="6" width="8.5546875" style="90" customWidth="1"/>
    <col min="7" max="7" width="9" style="90" customWidth="1"/>
    <col min="8" max="8" width="17.33203125" style="90" customWidth="1"/>
    <col min="9" max="9" width="3.77734375" style="90" customWidth="1"/>
    <col min="10" max="10" width="27.6640625" style="585" customWidth="1"/>
    <col min="11" max="11" width="18.33203125" style="90" customWidth="1"/>
    <col min="12" max="12" width="9" style="90" customWidth="1"/>
    <col min="13" max="13" width="11.5546875" style="90" customWidth="1"/>
    <col min="14" max="14" width="15.88671875" style="90" customWidth="1"/>
    <col min="15" max="15" width="1.44140625" style="2" customWidth="1"/>
    <col min="16" max="16" width="3.109375" style="2" customWidth="1"/>
    <col min="17" max="17" width="5.6640625" style="2" customWidth="1"/>
    <col min="18" max="18" width="8.88671875" style="2"/>
    <col min="19" max="19" width="0.6640625" style="2" customWidth="1"/>
    <col min="20" max="20" width="2.44140625" style="2" customWidth="1"/>
    <col min="21" max="22" width="7.21875" style="2" customWidth="1"/>
    <col min="23" max="23" width="3" style="90" customWidth="1"/>
    <col min="24" max="29" width="6.109375" style="2" customWidth="1"/>
    <col min="30" max="30" width="1.33203125" style="2" customWidth="1"/>
    <col min="31" max="16384" width="8.88671875" style="2"/>
  </cols>
  <sheetData>
    <row r="1" spans="1:30" ht="15" customHeight="1" thickBot="1" x14ac:dyDescent="0.35">
      <c r="B1" s="88"/>
      <c r="C1" s="2"/>
      <c r="D1" s="2"/>
      <c r="E1" s="2"/>
      <c r="F1" s="2"/>
      <c r="G1" s="2"/>
      <c r="H1" s="2"/>
      <c r="I1" s="2"/>
      <c r="J1" s="586"/>
      <c r="K1" s="2"/>
      <c r="L1" s="2"/>
      <c r="M1" s="2"/>
      <c r="N1" s="2"/>
      <c r="W1" s="88"/>
    </row>
    <row r="2" spans="1:30" ht="48.6" customHeight="1" thickTop="1" thickBot="1" x14ac:dyDescent="0.35">
      <c r="A2" s="151"/>
      <c r="B2" s="572"/>
      <c r="C2" s="857" t="s">
        <v>5276</v>
      </c>
      <c r="D2" s="858"/>
      <c r="E2" s="858"/>
      <c r="F2" s="858"/>
      <c r="G2" s="858"/>
      <c r="H2" s="1062"/>
      <c r="I2" s="1062"/>
      <c r="J2" s="1063"/>
      <c r="K2" s="873" t="s">
        <v>85</v>
      </c>
      <c r="L2" s="874"/>
      <c r="M2" s="874"/>
      <c r="N2" s="861"/>
      <c r="O2" s="97"/>
      <c r="P2" s="150"/>
      <c r="Q2" s="940" t="s">
        <v>315</v>
      </c>
      <c r="R2" s="852"/>
      <c r="S2" s="852"/>
      <c r="T2" s="852"/>
      <c r="U2" s="852"/>
      <c r="V2" s="852"/>
      <c r="W2" s="902" t="s">
        <v>177</v>
      </c>
      <c r="X2" s="1050" t="s">
        <v>314</v>
      </c>
      <c r="Y2" s="1051"/>
      <c r="Z2" s="1052"/>
      <c r="AA2" s="1052"/>
      <c r="AB2" s="1052"/>
      <c r="AC2" s="1053"/>
      <c r="AD2" s="879"/>
    </row>
    <row r="3" spans="1:30" ht="34.799999999999997" customHeight="1" thickTop="1" thickBot="1" x14ac:dyDescent="0.25">
      <c r="A3" s="573">
        <f>SUM(A8:A590)</f>
        <v>23</v>
      </c>
      <c r="B3" s="572"/>
      <c r="C3" s="148"/>
      <c r="D3" s="423" t="s">
        <v>6064</v>
      </c>
      <c r="E3" s="146"/>
      <c r="F3" s="146"/>
      <c r="G3" s="561"/>
      <c r="H3" s="615"/>
      <c r="I3" s="615"/>
      <c r="J3" s="614"/>
      <c r="K3" s="787" t="s">
        <v>80</v>
      </c>
      <c r="L3" s="788"/>
      <c r="M3" s="788"/>
      <c r="N3" s="789"/>
      <c r="O3" s="97"/>
      <c r="P3" s="144" t="str">
        <f>IF(COUNTIF(O8:O1812,"?")&gt;=1,"?","")</f>
        <v/>
      </c>
      <c r="Q3" s="1054" t="s">
        <v>79</v>
      </c>
      <c r="R3" s="1055"/>
      <c r="S3" s="549"/>
      <c r="T3" s="560" t="str">
        <f>IF(COUNTIF(T8:T27,"◄►")&gt;=1,"◄►","")</f>
        <v/>
      </c>
      <c r="U3" s="1054" t="s">
        <v>79</v>
      </c>
      <c r="V3" s="1055"/>
      <c r="W3" s="902"/>
      <c r="X3" s="1056">
        <f>SUM(Y8:Z590)</f>
        <v>0</v>
      </c>
      <c r="Y3" s="841"/>
      <c r="Z3" s="841"/>
      <c r="AA3" s="1056">
        <f>SUM(AB8:AC590)</f>
        <v>0</v>
      </c>
      <c r="AB3" s="841"/>
      <c r="AC3" s="841"/>
      <c r="AD3" s="837"/>
    </row>
    <row r="4" spans="1:30" ht="46.8" customHeight="1" thickTop="1" thickBot="1" x14ac:dyDescent="0.35">
      <c r="A4" s="151"/>
      <c r="B4" s="572"/>
      <c r="C4" s="142"/>
      <c r="D4" s="141" t="s">
        <v>3952</v>
      </c>
      <c r="E4" s="139"/>
      <c r="F4" s="139"/>
      <c r="G4" s="558"/>
      <c r="H4" s="613"/>
      <c r="I4" s="613"/>
      <c r="J4" s="612"/>
      <c r="K4" s="1075" t="s">
        <v>6088</v>
      </c>
      <c r="L4" s="1076"/>
      <c r="M4" s="832" t="s">
        <v>6085</v>
      </c>
      <c r="N4" s="878"/>
      <c r="O4" s="97"/>
      <c r="P4" s="875" t="s">
        <v>311</v>
      </c>
      <c r="Q4" s="830" t="s">
        <v>312</v>
      </c>
      <c r="R4" s="831"/>
      <c r="S4" s="549"/>
      <c r="T4" s="875" t="s">
        <v>311</v>
      </c>
      <c r="U4" s="1046" t="s">
        <v>310</v>
      </c>
      <c r="V4" s="1047"/>
      <c r="W4" s="902"/>
      <c r="X4" s="1048" t="s">
        <v>309</v>
      </c>
      <c r="Y4" s="847"/>
      <c r="Z4" s="847"/>
      <c r="AA4" s="1057" t="s">
        <v>308</v>
      </c>
      <c r="AB4" s="1058"/>
      <c r="AC4" s="1059"/>
      <c r="AD4" s="837"/>
    </row>
    <row r="5" spans="1:30" ht="35.4" customHeight="1" thickTop="1" thickBot="1" x14ac:dyDescent="0.25">
      <c r="A5" s="855" t="s">
        <v>4568</v>
      </c>
      <c r="B5" s="572"/>
      <c r="C5" s="137"/>
      <c r="D5" s="136" t="s">
        <v>5275</v>
      </c>
      <c r="E5" s="134" t="s">
        <v>5274</v>
      </c>
      <c r="F5" s="133" t="s">
        <v>5273</v>
      </c>
      <c r="G5" s="1071" t="s">
        <v>73</v>
      </c>
      <c r="H5" s="1072"/>
      <c r="I5" s="1072"/>
      <c r="J5" s="1073"/>
      <c r="K5" s="1074" t="s">
        <v>5272</v>
      </c>
      <c r="L5" s="906" t="s">
        <v>5271</v>
      </c>
      <c r="M5" s="1070"/>
      <c r="N5" s="1070"/>
      <c r="O5" s="97"/>
      <c r="P5" s="875"/>
      <c r="Q5" s="611">
        <f>SUM(Q9:Q590)</f>
        <v>0</v>
      </c>
      <c r="R5" s="610">
        <f>SUM(R9:R590)</f>
        <v>0</v>
      </c>
      <c r="S5" s="549"/>
      <c r="T5" s="875"/>
      <c r="U5" s="611">
        <f>SUM(U9:U590)</f>
        <v>0</v>
      </c>
      <c r="V5" s="610">
        <f>SUM(V9:V590)</f>
        <v>0</v>
      </c>
      <c r="W5" s="902"/>
      <c r="X5" s="555" t="s">
        <v>68</v>
      </c>
      <c r="Y5" s="552" t="s">
        <v>70</v>
      </c>
      <c r="Z5" s="554" t="s">
        <v>306</v>
      </c>
      <c r="AA5" s="553" t="s">
        <v>68</v>
      </c>
      <c r="AB5" s="552" t="s">
        <v>64</v>
      </c>
      <c r="AC5" s="551" t="s">
        <v>305</v>
      </c>
      <c r="AD5" s="837"/>
    </row>
    <row r="6" spans="1:30" ht="19.8" customHeight="1" thickTop="1" thickBot="1" x14ac:dyDescent="0.25">
      <c r="A6" s="856"/>
      <c r="B6" s="572"/>
      <c r="C6" s="869"/>
      <c r="D6" s="870"/>
      <c r="E6" s="870"/>
      <c r="F6" s="1069"/>
      <c r="G6" s="1064" t="s">
        <v>5270</v>
      </c>
      <c r="H6" s="1065"/>
      <c r="I6" s="609" t="s">
        <v>4592</v>
      </c>
      <c r="J6" s="608" t="s">
        <v>5269</v>
      </c>
      <c r="K6" s="969"/>
      <c r="L6" s="129"/>
      <c r="M6" s="129"/>
      <c r="N6" s="129" t="s">
        <v>65</v>
      </c>
      <c r="O6" s="97"/>
      <c r="P6" s="875"/>
      <c r="Q6" s="1049" t="s">
        <v>64</v>
      </c>
      <c r="R6" s="952" t="s">
        <v>302</v>
      </c>
      <c r="S6" s="549"/>
      <c r="T6" s="875"/>
      <c r="U6" s="1049" t="s">
        <v>64</v>
      </c>
      <c r="V6" s="952" t="s">
        <v>302</v>
      </c>
      <c r="W6" s="902"/>
      <c r="X6" s="607" t="s">
        <v>60</v>
      </c>
      <c r="Y6" s="834"/>
      <c r="Z6" s="835"/>
      <c r="AA6" s="605" t="s">
        <v>60</v>
      </c>
      <c r="AB6" s="834"/>
      <c r="AC6" s="835"/>
      <c r="AD6" s="837"/>
    </row>
    <row r="7" spans="1:30" ht="15" thickBot="1" x14ac:dyDescent="0.25">
      <c r="A7" s="856"/>
      <c r="B7" s="61"/>
      <c r="C7" s="126" t="s">
        <v>60</v>
      </c>
      <c r="D7" s="125" t="s">
        <v>61</v>
      </c>
      <c r="E7" s="123" t="s">
        <v>61</v>
      </c>
      <c r="F7" s="123" t="s">
        <v>61</v>
      </c>
      <c r="G7" s="122" t="s">
        <v>1558</v>
      </c>
      <c r="H7" s="122"/>
      <c r="I7" s="122"/>
      <c r="J7" s="606"/>
      <c r="K7" s="123" t="s">
        <v>61</v>
      </c>
      <c r="L7" s="123" t="s">
        <v>61</v>
      </c>
      <c r="M7" s="123" t="s">
        <v>61</v>
      </c>
      <c r="N7" s="123" t="s">
        <v>61</v>
      </c>
      <c r="O7" s="97"/>
      <c r="P7" s="120"/>
      <c r="Q7" s="824"/>
      <c r="R7" s="820"/>
      <c r="S7" s="549"/>
      <c r="T7" s="875"/>
      <c r="U7" s="824"/>
      <c r="V7" s="820"/>
      <c r="W7" s="64"/>
      <c r="X7" s="605" t="s">
        <v>60</v>
      </c>
      <c r="Y7" s="1044" t="s">
        <v>1557</v>
      </c>
      <c r="Z7" s="1045"/>
      <c r="AA7" s="605" t="s">
        <v>60</v>
      </c>
      <c r="AB7" s="1044" t="s">
        <v>1557</v>
      </c>
      <c r="AC7" s="1045"/>
      <c r="AD7" s="5" t="s">
        <v>0</v>
      </c>
    </row>
    <row r="8" spans="1:30" ht="32.4" customHeight="1" thickTop="1" thickBot="1" x14ac:dyDescent="0.3">
      <c r="A8" s="157"/>
      <c r="B8" s="14">
        <f>ROWS(B9:B13)-1</f>
        <v>4</v>
      </c>
      <c r="C8" s="962" t="s">
        <v>5510</v>
      </c>
      <c r="D8" s="1066"/>
      <c r="E8" s="1066"/>
      <c r="F8" s="1066"/>
      <c r="G8" s="1066"/>
      <c r="H8" s="1066"/>
      <c r="I8" s="1066"/>
      <c r="J8" s="1066"/>
      <c r="K8" s="595" t="s">
        <v>5268</v>
      </c>
      <c r="L8" s="99"/>
      <c r="M8" s="99"/>
      <c r="N8" s="98"/>
      <c r="O8" s="97"/>
      <c r="P8" s="96" t="str">
        <f>IF(COUNTIF(O9:O26,"?")&gt;0,"?",IF(AND(Q8="◄",R8="►"),"◄►",IF(Q8="◄","◄",IF(R8="►","►",""))))</f>
        <v>◄</v>
      </c>
      <c r="Q8" s="43" t="str">
        <f>IF(SUM(Q9:Q13)+1=ROWS(Q9:Q13)-COUNTIF(Q9:Q13,"-"),"","◄")</f>
        <v>◄</v>
      </c>
      <c r="R8" s="42" t="str">
        <f>IF(SUM(R9:R13)&gt;0,"►","")</f>
        <v/>
      </c>
      <c r="S8" s="45"/>
      <c r="T8" s="96" t="str">
        <f>IF(COUNTIF(S9:S26,"?")&gt;0,"?",IF(AND(U8="◄",V8="►"),"◄►",IF(U8="◄","◄",IF(V8="►","►",""))))</f>
        <v>◄</v>
      </c>
      <c r="U8" s="43" t="str">
        <f>IF(SUM(U9:U13)+1=ROWS(U9:U13)-COUNTIF(U9:U13,"-"),"","◄")</f>
        <v>◄</v>
      </c>
      <c r="V8" s="42" t="str">
        <f>IF(SUM(V9:V13)&gt;0,"►","")</f>
        <v/>
      </c>
      <c r="W8" s="14">
        <f>ROWS(W9:W13)-1</f>
        <v>4</v>
      </c>
      <c r="X8" s="41">
        <f>SUM(X9:X13)-X13</f>
        <v>0</v>
      </c>
      <c r="Y8" s="94" t="s">
        <v>3930</v>
      </c>
      <c r="Z8" s="93"/>
      <c r="AA8" s="41">
        <f>SUM(AA9:AA13)-AA13</f>
        <v>0</v>
      </c>
      <c r="AB8" s="94" t="s">
        <v>3930</v>
      </c>
      <c r="AC8" s="93"/>
      <c r="AD8" s="5" t="s">
        <v>0</v>
      </c>
    </row>
    <row r="9" spans="1:30" ht="13.8" x14ac:dyDescent="0.25">
      <c r="A9" s="604"/>
      <c r="B9" s="23"/>
      <c r="C9" s="113"/>
      <c r="D9" s="154" t="s">
        <v>5267</v>
      </c>
      <c r="E9" s="112" t="s">
        <v>5511</v>
      </c>
      <c r="F9" s="591" t="s">
        <v>5277</v>
      </c>
      <c r="G9" s="590">
        <v>53</v>
      </c>
      <c r="H9" s="589" t="s">
        <v>5512</v>
      </c>
      <c r="I9" s="589" t="s">
        <v>4592</v>
      </c>
      <c r="J9" s="588" t="s">
        <v>5265</v>
      </c>
      <c r="K9" s="343" t="s">
        <v>5513</v>
      </c>
      <c r="L9" s="342"/>
      <c r="M9" s="342"/>
      <c r="N9" s="341"/>
      <c r="O9" s="106"/>
      <c r="P9" s="106" t="str">
        <f>IF(AND(Q9="",R9&gt;0),"?",IF(Q9="","◄",IF(R9&gt;=1,"►","")))</f>
        <v>◄</v>
      </c>
      <c r="Q9" s="340"/>
      <c r="R9" s="339"/>
      <c r="S9" s="106" t="str">
        <f>IF(T9="?","?","")</f>
        <v/>
      </c>
      <c r="T9" s="106" t="str">
        <f>IF(AND(U9="",V9&gt;0),"?",IF(U9="","◄",IF(V9&gt;=1,"►","")))</f>
        <v>◄</v>
      </c>
      <c r="U9" s="340"/>
      <c r="V9" s="339"/>
      <c r="W9" s="23"/>
      <c r="X9" s="338"/>
      <c r="Y9" s="728">
        <f t="shared" ref="Y9:Z12" si="0">(Q9*X9)</f>
        <v>0</v>
      </c>
      <c r="Z9" s="729">
        <f t="shared" si="0"/>
        <v>0</v>
      </c>
      <c r="AA9" s="19"/>
      <c r="AB9" s="730">
        <f t="shared" ref="AB9:AC12" si="1">(U9*AA9)</f>
        <v>0</v>
      </c>
      <c r="AC9" s="587">
        <f t="shared" si="1"/>
        <v>0</v>
      </c>
      <c r="AD9" s="5" t="s">
        <v>0</v>
      </c>
    </row>
    <row r="10" spans="1:30" ht="13.8" x14ac:dyDescent="0.25">
      <c r="A10" s="593"/>
      <c r="B10" s="23"/>
      <c r="C10" s="113"/>
      <c r="D10" s="154" t="s">
        <v>5266</v>
      </c>
      <c r="E10" s="112" t="s">
        <v>5511</v>
      </c>
      <c r="F10" s="591" t="s">
        <v>5281</v>
      </c>
      <c r="G10" s="590">
        <v>55</v>
      </c>
      <c r="H10" s="589" t="s">
        <v>562</v>
      </c>
      <c r="I10" s="589" t="s">
        <v>4592</v>
      </c>
      <c r="J10" s="588" t="s">
        <v>5265</v>
      </c>
      <c r="K10" s="343" t="s">
        <v>5514</v>
      </c>
      <c r="L10" s="342"/>
      <c r="M10" s="342"/>
      <c r="N10" s="341"/>
      <c r="O10" s="106"/>
      <c r="P10" s="106" t="str">
        <f>IF(AND(Q10="",R10&gt;0),"?",IF(Q10="","◄",IF(R10&gt;=1,"►","")))</f>
        <v>◄</v>
      </c>
      <c r="Q10" s="340"/>
      <c r="R10" s="339"/>
      <c r="S10" s="106" t="str">
        <f>IF(T10="?","?","")</f>
        <v/>
      </c>
      <c r="T10" s="106" t="str">
        <f>IF(AND(U10="",V10&gt;0),"?",IF(U10="","◄",IF(V10&gt;=1,"►","")))</f>
        <v>◄</v>
      </c>
      <c r="U10" s="340"/>
      <c r="V10" s="339"/>
      <c r="W10" s="23"/>
      <c r="X10" s="338"/>
      <c r="Y10" s="728">
        <f t="shared" si="0"/>
        <v>0</v>
      </c>
      <c r="Z10" s="729">
        <f t="shared" si="0"/>
        <v>0</v>
      </c>
      <c r="AA10" s="19"/>
      <c r="AB10" s="730">
        <f t="shared" si="1"/>
        <v>0</v>
      </c>
      <c r="AC10" s="587">
        <f t="shared" si="1"/>
        <v>0</v>
      </c>
      <c r="AD10" s="5" t="s">
        <v>0</v>
      </c>
    </row>
    <row r="11" spans="1:30" ht="13.8" x14ac:dyDescent="0.25">
      <c r="A11" s="593"/>
      <c r="B11" s="23"/>
      <c r="C11" s="113"/>
      <c r="D11" s="154" t="s">
        <v>5264</v>
      </c>
      <c r="E11" s="112" t="s">
        <v>5515</v>
      </c>
      <c r="F11" s="591" t="s">
        <v>5277</v>
      </c>
      <c r="G11" s="590">
        <v>53</v>
      </c>
      <c r="H11" s="589" t="s">
        <v>5512</v>
      </c>
      <c r="I11" s="589" t="s">
        <v>4592</v>
      </c>
      <c r="J11" s="588" t="s">
        <v>5261</v>
      </c>
      <c r="K11" s="343" t="s">
        <v>5513</v>
      </c>
      <c r="L11" s="342"/>
      <c r="M11" s="342"/>
      <c r="N11" s="341"/>
      <c r="O11" s="106"/>
      <c r="P11" s="106" t="str">
        <f>IF(AND(Q11="",R11&gt;0),"?",IF(Q11="","◄",IF(R11&gt;=1,"►","")))</f>
        <v>◄</v>
      </c>
      <c r="Q11" s="340"/>
      <c r="R11" s="339"/>
      <c r="S11" s="106" t="str">
        <f>IF(T11="?","?","")</f>
        <v/>
      </c>
      <c r="T11" s="106" t="str">
        <f>IF(AND(U11="",V11&gt;0),"?",IF(U11="","◄",IF(V11&gt;=1,"►","")))</f>
        <v>◄</v>
      </c>
      <c r="U11" s="340"/>
      <c r="V11" s="339"/>
      <c r="W11" s="23"/>
      <c r="X11" s="338"/>
      <c r="Y11" s="728">
        <f t="shared" si="0"/>
        <v>0</v>
      </c>
      <c r="Z11" s="729">
        <f t="shared" si="0"/>
        <v>0</v>
      </c>
      <c r="AA11" s="19"/>
      <c r="AB11" s="730">
        <f t="shared" si="1"/>
        <v>0</v>
      </c>
      <c r="AC11" s="587">
        <f t="shared" si="1"/>
        <v>0</v>
      </c>
      <c r="AD11" s="5" t="s">
        <v>0</v>
      </c>
    </row>
    <row r="12" spans="1:30" thickBot="1" x14ac:dyDescent="0.3">
      <c r="A12" s="593"/>
      <c r="B12" s="23"/>
      <c r="C12" s="113"/>
      <c r="D12" s="154" t="s">
        <v>5263</v>
      </c>
      <c r="E12" s="112" t="s">
        <v>5515</v>
      </c>
      <c r="F12" s="591" t="s">
        <v>5281</v>
      </c>
      <c r="G12" s="590">
        <v>55</v>
      </c>
      <c r="H12" s="589" t="s">
        <v>562</v>
      </c>
      <c r="I12" s="589" t="s">
        <v>4592</v>
      </c>
      <c r="J12" s="588" t="s">
        <v>5261</v>
      </c>
      <c r="K12" s="343" t="s">
        <v>5514</v>
      </c>
      <c r="L12" s="342"/>
      <c r="M12" s="342"/>
      <c r="N12" s="341"/>
      <c r="O12" s="106"/>
      <c r="P12" s="106" t="str">
        <f>IF(AND(Q12="",R12&gt;0),"?",IF(Q12="","◄",IF(R12&gt;=1,"►","")))</f>
        <v>◄</v>
      </c>
      <c r="Q12" s="340"/>
      <c r="R12" s="339"/>
      <c r="S12" s="106" t="str">
        <f>IF(T12="?","?","")</f>
        <v/>
      </c>
      <c r="T12" s="106" t="str">
        <f>IF(AND(U12="",V12&gt;0),"?",IF(U12="","◄",IF(V12&gt;=1,"►","")))</f>
        <v>◄</v>
      </c>
      <c r="U12" s="340"/>
      <c r="V12" s="339"/>
      <c r="W12" s="23"/>
      <c r="X12" s="338"/>
      <c r="Y12" s="728">
        <f t="shared" si="0"/>
        <v>0</v>
      </c>
      <c r="Z12" s="729">
        <f t="shared" si="0"/>
        <v>0</v>
      </c>
      <c r="AA12" s="19"/>
      <c r="AB12" s="730">
        <f t="shared" si="1"/>
        <v>0</v>
      </c>
      <c r="AC12" s="587">
        <f t="shared" si="1"/>
        <v>0</v>
      </c>
      <c r="AD12" s="5" t="s">
        <v>0</v>
      </c>
    </row>
    <row r="13" spans="1:30" ht="16.8" thickTop="1" thickBot="1" x14ac:dyDescent="0.3">
      <c r="A13" s="157"/>
      <c r="B13" s="14">
        <f>ROWS(B13:B26)-1</f>
        <v>13</v>
      </c>
      <c r="C13" s="158" t="s">
        <v>5516</v>
      </c>
      <c r="D13" s="101"/>
      <c r="E13" s="10"/>
      <c r="F13" s="10"/>
      <c r="G13" s="101"/>
      <c r="H13" s="101"/>
      <c r="I13" s="101"/>
      <c r="J13" s="101"/>
      <c r="K13" s="595">
        <v>2831</v>
      </c>
      <c r="L13" s="99"/>
      <c r="M13" s="99"/>
      <c r="N13" s="98"/>
      <c r="O13" s="97"/>
      <c r="P13" s="96" t="str">
        <f>IF(COUNTIF(O13:O29,"?")&gt;0,"?",IF(AND(Q13="◄",R13="►"),"◄►",IF(Q13="◄","◄",IF(R13="►","►",""))))</f>
        <v>◄</v>
      </c>
      <c r="Q13" s="43" t="str">
        <f>IF(SUM(Q14:Q26)+1=ROWS(Q14:Q26)-COUNTIF(Q14:Q26,"-"),"","◄")</f>
        <v>◄</v>
      </c>
      <c r="R13" s="42" t="str">
        <f>IF(SUM(R14:R26)&gt;0,"►","")</f>
        <v/>
      </c>
      <c r="S13" s="45"/>
      <c r="T13" s="96" t="str">
        <f>IF(COUNTIF(S13:S29,"?")&gt;0,"?",IF(AND(U13="◄",V13="►"),"◄►",IF(U13="◄","◄",IF(V13="►","►",""))))</f>
        <v>◄</v>
      </c>
      <c r="U13" s="43" t="str">
        <f>IF(SUM(U14:U26)+1=ROWS(U14:U26)-COUNTIF(U14:U26,"-"),"","◄")</f>
        <v>◄</v>
      </c>
      <c r="V13" s="42" t="str">
        <f>IF(SUM(V14:V26)&gt;0,"►","")</f>
        <v/>
      </c>
      <c r="W13" s="14">
        <f>ROWS(W13:W26)-1</f>
        <v>13</v>
      </c>
      <c r="X13" s="41">
        <f>SUM(X14:X26)-X26</f>
        <v>0</v>
      </c>
      <c r="Y13" s="94" t="s">
        <v>3930</v>
      </c>
      <c r="Z13" s="93"/>
      <c r="AA13" s="41">
        <f>SUM(AA14:AA26)-AA26</f>
        <v>0</v>
      </c>
      <c r="AB13" s="94" t="s">
        <v>3930</v>
      </c>
      <c r="AC13" s="93"/>
      <c r="AD13" s="5" t="s">
        <v>0</v>
      </c>
    </row>
    <row r="14" spans="1:30" ht="13.8" x14ac:dyDescent="0.25">
      <c r="A14" s="593"/>
      <c r="B14" s="23"/>
      <c r="C14" s="113"/>
      <c r="D14" s="154" t="s">
        <v>5262</v>
      </c>
      <c r="E14" s="112" t="s">
        <v>5515</v>
      </c>
      <c r="F14" s="591" t="s">
        <v>5183</v>
      </c>
      <c r="G14" s="590" t="s">
        <v>5517</v>
      </c>
      <c r="H14" s="589" t="s">
        <v>5518</v>
      </c>
      <c r="I14" s="589" t="s">
        <v>4592</v>
      </c>
      <c r="J14" s="588" t="s">
        <v>5261</v>
      </c>
      <c r="K14" s="343"/>
      <c r="L14" s="342"/>
      <c r="M14" s="342"/>
      <c r="N14" s="107"/>
      <c r="O14" s="106"/>
      <c r="P14" s="106" t="str">
        <f t="shared" ref="P14:P25" si="2">IF(AND(Q14="",R14&gt;0),"?",IF(Q14="","◄",IF(R14&gt;=1,"►","")))</f>
        <v>◄</v>
      </c>
      <c r="Q14" s="340"/>
      <c r="R14" s="339"/>
      <c r="S14" s="106" t="str">
        <f t="shared" ref="S14:S25" si="3">IF(T14="?","?","")</f>
        <v/>
      </c>
      <c r="T14" s="106" t="str">
        <f t="shared" ref="T14:T25" si="4">IF(AND(U14="",V14&gt;0),"?",IF(U14="","◄",IF(V14&gt;=1,"►","")))</f>
        <v>◄</v>
      </c>
      <c r="U14" s="340"/>
      <c r="V14" s="339"/>
      <c r="W14" s="23"/>
      <c r="X14" s="338"/>
      <c r="Y14" s="728">
        <f t="shared" ref="Y14:Z25" si="5">(Q14*X14)</f>
        <v>0</v>
      </c>
      <c r="Z14" s="729">
        <f t="shared" si="5"/>
        <v>0</v>
      </c>
      <c r="AA14" s="19"/>
      <c r="AB14" s="730">
        <f t="shared" ref="AB14:AC25" si="6">(U14*AA14)</f>
        <v>0</v>
      </c>
      <c r="AC14" s="587">
        <f t="shared" si="6"/>
        <v>0</v>
      </c>
      <c r="AD14" s="5" t="s">
        <v>0</v>
      </c>
    </row>
    <row r="15" spans="1:30" ht="13.8" x14ac:dyDescent="0.25">
      <c r="A15" s="593"/>
      <c r="B15" s="23"/>
      <c r="C15" s="113"/>
      <c r="D15" s="154" t="s">
        <v>5260</v>
      </c>
      <c r="E15" s="112" t="s">
        <v>5519</v>
      </c>
      <c r="F15" s="591" t="s">
        <v>5183</v>
      </c>
      <c r="G15" s="590" t="s">
        <v>5517</v>
      </c>
      <c r="H15" s="589" t="s">
        <v>5520</v>
      </c>
      <c r="I15" s="589" t="s">
        <v>4592</v>
      </c>
      <c r="J15" s="588" t="s">
        <v>5258</v>
      </c>
      <c r="K15" s="343"/>
      <c r="L15" s="342"/>
      <c r="M15" s="342"/>
      <c r="N15" s="107"/>
      <c r="O15" s="106"/>
      <c r="P15" s="106" t="str">
        <f t="shared" si="2"/>
        <v>◄</v>
      </c>
      <c r="Q15" s="340"/>
      <c r="R15" s="339"/>
      <c r="S15" s="106" t="str">
        <f t="shared" si="3"/>
        <v/>
      </c>
      <c r="T15" s="106" t="str">
        <f t="shared" si="4"/>
        <v>◄</v>
      </c>
      <c r="U15" s="340"/>
      <c r="V15" s="339"/>
      <c r="W15" s="23"/>
      <c r="X15" s="338"/>
      <c r="Y15" s="728">
        <f t="shared" si="5"/>
        <v>0</v>
      </c>
      <c r="Z15" s="729">
        <f t="shared" si="5"/>
        <v>0</v>
      </c>
      <c r="AA15" s="19"/>
      <c r="AB15" s="730">
        <f t="shared" si="6"/>
        <v>0</v>
      </c>
      <c r="AC15" s="587">
        <f t="shared" si="6"/>
        <v>0</v>
      </c>
      <c r="AD15" s="5" t="s">
        <v>0</v>
      </c>
    </row>
    <row r="16" spans="1:30" ht="13.8" x14ac:dyDescent="0.25">
      <c r="A16" s="593"/>
      <c r="B16" s="23"/>
      <c r="C16" s="113"/>
      <c r="D16" s="154" t="s">
        <v>5259</v>
      </c>
      <c r="E16" s="112" t="s">
        <v>5519</v>
      </c>
      <c r="F16" s="591" t="s">
        <v>5183</v>
      </c>
      <c r="G16" s="590">
        <v>82</v>
      </c>
      <c r="H16" s="589" t="s">
        <v>5520</v>
      </c>
      <c r="I16" s="589" t="s">
        <v>4592</v>
      </c>
      <c r="J16" s="588" t="s">
        <v>5258</v>
      </c>
      <c r="K16" s="343"/>
      <c r="L16" s="342"/>
      <c r="M16" s="342"/>
      <c r="N16" s="107"/>
      <c r="O16" s="106"/>
      <c r="P16" s="106" t="str">
        <f t="shared" si="2"/>
        <v>◄</v>
      </c>
      <c r="Q16" s="340"/>
      <c r="R16" s="339"/>
      <c r="S16" s="106" t="str">
        <f t="shared" si="3"/>
        <v/>
      </c>
      <c r="T16" s="106" t="str">
        <f t="shared" si="4"/>
        <v>◄</v>
      </c>
      <c r="U16" s="340"/>
      <c r="V16" s="339"/>
      <c r="W16" s="23"/>
      <c r="X16" s="338"/>
      <c r="Y16" s="728">
        <f t="shared" si="5"/>
        <v>0</v>
      </c>
      <c r="Z16" s="729">
        <f t="shared" si="5"/>
        <v>0</v>
      </c>
      <c r="AA16" s="19"/>
      <c r="AB16" s="730">
        <f t="shared" si="6"/>
        <v>0</v>
      </c>
      <c r="AC16" s="587">
        <f t="shared" si="6"/>
        <v>0</v>
      </c>
      <c r="AD16" s="5" t="s">
        <v>0</v>
      </c>
    </row>
    <row r="17" spans="1:30" ht="13.8" x14ac:dyDescent="0.25">
      <c r="A17" s="593"/>
      <c r="B17" s="23"/>
      <c r="C17" s="113"/>
      <c r="D17" s="154" t="s">
        <v>5257</v>
      </c>
      <c r="E17" s="112" t="s">
        <v>5521</v>
      </c>
      <c r="F17" s="591" t="s">
        <v>5277</v>
      </c>
      <c r="G17" s="590">
        <v>81</v>
      </c>
      <c r="H17" s="589" t="s">
        <v>5512</v>
      </c>
      <c r="I17" s="589" t="s">
        <v>4592</v>
      </c>
      <c r="J17" s="588" t="s">
        <v>5254</v>
      </c>
      <c r="K17" s="343"/>
      <c r="L17" s="342"/>
      <c r="M17" s="342"/>
      <c r="N17" s="107"/>
      <c r="O17" s="106"/>
      <c r="P17" s="106" t="str">
        <f t="shared" si="2"/>
        <v>◄</v>
      </c>
      <c r="Q17" s="340"/>
      <c r="R17" s="339"/>
      <c r="S17" s="106" t="str">
        <f t="shared" si="3"/>
        <v/>
      </c>
      <c r="T17" s="106" t="str">
        <f t="shared" si="4"/>
        <v>◄</v>
      </c>
      <c r="U17" s="340"/>
      <c r="V17" s="339"/>
      <c r="W17" s="23"/>
      <c r="X17" s="338"/>
      <c r="Y17" s="728">
        <f t="shared" si="5"/>
        <v>0</v>
      </c>
      <c r="Z17" s="729">
        <f t="shared" si="5"/>
        <v>0</v>
      </c>
      <c r="AA17" s="19"/>
      <c r="AB17" s="730">
        <f t="shared" si="6"/>
        <v>0</v>
      </c>
      <c r="AC17" s="587">
        <f t="shared" si="6"/>
        <v>0</v>
      </c>
      <c r="AD17" s="5" t="s">
        <v>0</v>
      </c>
    </row>
    <row r="18" spans="1:30" ht="13.8" x14ac:dyDescent="0.25">
      <c r="A18" s="593"/>
      <c r="B18" s="23"/>
      <c r="C18" s="113"/>
      <c r="D18" s="154" t="s">
        <v>5256</v>
      </c>
      <c r="E18" s="112" t="s">
        <v>5521</v>
      </c>
      <c r="F18" s="591" t="s">
        <v>5277</v>
      </c>
      <c r="G18" s="590">
        <v>81</v>
      </c>
      <c r="H18" s="589" t="s">
        <v>5512</v>
      </c>
      <c r="I18" s="589" t="s">
        <v>4592</v>
      </c>
      <c r="J18" s="588" t="s">
        <v>5252</v>
      </c>
      <c r="K18" s="343"/>
      <c r="L18" s="342"/>
      <c r="M18" s="342"/>
      <c r="N18" s="107"/>
      <c r="O18" s="106"/>
      <c r="P18" s="106" t="str">
        <f t="shared" si="2"/>
        <v>◄</v>
      </c>
      <c r="Q18" s="340"/>
      <c r="R18" s="339"/>
      <c r="S18" s="106" t="str">
        <f t="shared" si="3"/>
        <v/>
      </c>
      <c r="T18" s="106" t="str">
        <f t="shared" si="4"/>
        <v>◄</v>
      </c>
      <c r="U18" s="340"/>
      <c r="V18" s="339"/>
      <c r="W18" s="23"/>
      <c r="X18" s="338"/>
      <c r="Y18" s="728">
        <f t="shared" si="5"/>
        <v>0</v>
      </c>
      <c r="Z18" s="729">
        <f t="shared" si="5"/>
        <v>0</v>
      </c>
      <c r="AA18" s="19"/>
      <c r="AB18" s="730">
        <f t="shared" si="6"/>
        <v>0</v>
      </c>
      <c r="AC18" s="587">
        <f t="shared" si="6"/>
        <v>0</v>
      </c>
      <c r="AD18" s="5" t="s">
        <v>0</v>
      </c>
    </row>
    <row r="19" spans="1:30" ht="13.8" x14ac:dyDescent="0.25">
      <c r="A19" s="593"/>
      <c r="B19" s="23"/>
      <c r="C19" s="113"/>
      <c r="D19" s="154" t="s">
        <v>5255</v>
      </c>
      <c r="E19" s="112" t="s">
        <v>5521</v>
      </c>
      <c r="F19" s="591" t="s">
        <v>5281</v>
      </c>
      <c r="G19" s="590">
        <v>82</v>
      </c>
      <c r="H19" s="589" t="s">
        <v>5522</v>
      </c>
      <c r="I19" s="589" t="s">
        <v>4592</v>
      </c>
      <c r="J19" s="588" t="s">
        <v>5254</v>
      </c>
      <c r="K19" s="343"/>
      <c r="L19" s="342"/>
      <c r="M19" s="342"/>
      <c r="N19" s="107"/>
      <c r="O19" s="106"/>
      <c r="P19" s="106" t="str">
        <f t="shared" si="2"/>
        <v>◄</v>
      </c>
      <c r="Q19" s="340"/>
      <c r="R19" s="339"/>
      <c r="S19" s="106" t="str">
        <f t="shared" si="3"/>
        <v/>
      </c>
      <c r="T19" s="106" t="str">
        <f t="shared" si="4"/>
        <v>◄</v>
      </c>
      <c r="U19" s="340"/>
      <c r="V19" s="339"/>
      <c r="W19" s="23"/>
      <c r="X19" s="338"/>
      <c r="Y19" s="728">
        <f t="shared" si="5"/>
        <v>0</v>
      </c>
      <c r="Z19" s="729">
        <f t="shared" si="5"/>
        <v>0</v>
      </c>
      <c r="AA19" s="19"/>
      <c r="AB19" s="730">
        <f t="shared" si="6"/>
        <v>0</v>
      </c>
      <c r="AC19" s="587">
        <f t="shared" si="6"/>
        <v>0</v>
      </c>
      <c r="AD19" s="5" t="s">
        <v>0</v>
      </c>
    </row>
    <row r="20" spans="1:30" ht="13.8" x14ac:dyDescent="0.25">
      <c r="A20" s="593"/>
      <c r="B20" s="23"/>
      <c r="C20" s="113"/>
      <c r="D20" s="154" t="s">
        <v>5253</v>
      </c>
      <c r="E20" s="112" t="s">
        <v>5521</v>
      </c>
      <c r="F20" s="591" t="s">
        <v>5281</v>
      </c>
      <c r="G20" s="590">
        <v>82</v>
      </c>
      <c r="H20" s="589" t="s">
        <v>5522</v>
      </c>
      <c r="I20" s="589" t="s">
        <v>4592</v>
      </c>
      <c r="J20" s="588" t="s">
        <v>5252</v>
      </c>
      <c r="K20" s="343"/>
      <c r="L20" s="342"/>
      <c r="M20" s="342"/>
      <c r="N20" s="107"/>
      <c r="O20" s="106"/>
      <c r="P20" s="106" t="str">
        <f t="shared" si="2"/>
        <v>◄</v>
      </c>
      <c r="Q20" s="340"/>
      <c r="R20" s="339"/>
      <c r="S20" s="106" t="str">
        <f t="shared" si="3"/>
        <v/>
      </c>
      <c r="T20" s="106" t="str">
        <f t="shared" si="4"/>
        <v>◄</v>
      </c>
      <c r="U20" s="340"/>
      <c r="V20" s="339"/>
      <c r="W20" s="23"/>
      <c r="X20" s="338"/>
      <c r="Y20" s="728">
        <f t="shared" si="5"/>
        <v>0</v>
      </c>
      <c r="Z20" s="729">
        <f t="shared" si="5"/>
        <v>0</v>
      </c>
      <c r="AA20" s="19"/>
      <c r="AB20" s="730">
        <f t="shared" si="6"/>
        <v>0</v>
      </c>
      <c r="AC20" s="587">
        <f t="shared" si="6"/>
        <v>0</v>
      </c>
      <c r="AD20" s="5" t="s">
        <v>0</v>
      </c>
    </row>
    <row r="21" spans="1:30" ht="13.8" x14ac:dyDescent="0.25">
      <c r="A21" s="593"/>
      <c r="B21" s="23"/>
      <c r="C21" s="113"/>
      <c r="D21" s="154" t="s">
        <v>5251</v>
      </c>
      <c r="E21" s="112" t="s">
        <v>5523</v>
      </c>
      <c r="F21" s="591" t="s">
        <v>5277</v>
      </c>
      <c r="G21" s="590">
        <v>81</v>
      </c>
      <c r="H21" s="589" t="s">
        <v>5512</v>
      </c>
      <c r="I21" s="589" t="s">
        <v>4592</v>
      </c>
      <c r="J21" s="588" t="s">
        <v>5248</v>
      </c>
      <c r="K21" s="343"/>
      <c r="L21" s="342"/>
      <c r="M21" s="342"/>
      <c r="N21" s="107"/>
      <c r="O21" s="106"/>
      <c r="P21" s="106" t="str">
        <f t="shared" si="2"/>
        <v>◄</v>
      </c>
      <c r="Q21" s="340"/>
      <c r="R21" s="339"/>
      <c r="S21" s="106" t="str">
        <f t="shared" si="3"/>
        <v/>
      </c>
      <c r="T21" s="106" t="str">
        <f t="shared" si="4"/>
        <v>◄</v>
      </c>
      <c r="U21" s="340"/>
      <c r="V21" s="339"/>
      <c r="W21" s="23"/>
      <c r="X21" s="338"/>
      <c r="Y21" s="728">
        <f t="shared" si="5"/>
        <v>0</v>
      </c>
      <c r="Z21" s="729">
        <f t="shared" si="5"/>
        <v>0</v>
      </c>
      <c r="AA21" s="19"/>
      <c r="AB21" s="730">
        <f t="shared" si="6"/>
        <v>0</v>
      </c>
      <c r="AC21" s="587">
        <f t="shared" si="6"/>
        <v>0</v>
      </c>
      <c r="AD21" s="5" t="s">
        <v>0</v>
      </c>
    </row>
    <row r="22" spans="1:30" ht="13.8" x14ac:dyDescent="0.25">
      <c r="A22" s="593"/>
      <c r="B22" s="23"/>
      <c r="C22" s="113"/>
      <c r="D22" s="154" t="s">
        <v>5250</v>
      </c>
      <c r="E22" s="112" t="s">
        <v>5523</v>
      </c>
      <c r="F22" s="591" t="s">
        <v>5277</v>
      </c>
      <c r="G22" s="590">
        <v>81</v>
      </c>
      <c r="H22" s="589" t="s">
        <v>5512</v>
      </c>
      <c r="I22" s="589" t="s">
        <v>4592</v>
      </c>
      <c r="J22" s="588" t="s">
        <v>5246</v>
      </c>
      <c r="K22" s="343"/>
      <c r="L22" s="342"/>
      <c r="M22" s="342"/>
      <c r="N22" s="107"/>
      <c r="O22" s="106"/>
      <c r="P22" s="106" t="str">
        <f t="shared" si="2"/>
        <v>◄</v>
      </c>
      <c r="Q22" s="340"/>
      <c r="R22" s="339"/>
      <c r="S22" s="106" t="str">
        <f t="shared" si="3"/>
        <v/>
      </c>
      <c r="T22" s="106" t="str">
        <f t="shared" si="4"/>
        <v>◄</v>
      </c>
      <c r="U22" s="340"/>
      <c r="V22" s="339"/>
      <c r="W22" s="23"/>
      <c r="X22" s="338"/>
      <c r="Y22" s="728">
        <f t="shared" si="5"/>
        <v>0</v>
      </c>
      <c r="Z22" s="729">
        <f t="shared" si="5"/>
        <v>0</v>
      </c>
      <c r="AA22" s="19"/>
      <c r="AB22" s="730">
        <f t="shared" si="6"/>
        <v>0</v>
      </c>
      <c r="AC22" s="587">
        <f t="shared" si="6"/>
        <v>0</v>
      </c>
      <c r="AD22" s="5" t="s">
        <v>0</v>
      </c>
    </row>
    <row r="23" spans="1:30" ht="13.8" x14ac:dyDescent="0.25">
      <c r="A23" s="593"/>
      <c r="B23" s="23"/>
      <c r="C23" s="113"/>
      <c r="D23" s="154" t="s">
        <v>5249</v>
      </c>
      <c r="E23" s="112" t="s">
        <v>5523</v>
      </c>
      <c r="F23" s="591" t="s">
        <v>5281</v>
      </c>
      <c r="G23" s="590">
        <v>82</v>
      </c>
      <c r="H23" s="589" t="s">
        <v>5522</v>
      </c>
      <c r="I23" s="589" t="s">
        <v>4592</v>
      </c>
      <c r="J23" s="588" t="s">
        <v>5248</v>
      </c>
      <c r="K23" s="343"/>
      <c r="L23" s="342"/>
      <c r="M23" s="342"/>
      <c r="N23" s="107"/>
      <c r="O23" s="106"/>
      <c r="P23" s="106" t="str">
        <f t="shared" si="2"/>
        <v>◄</v>
      </c>
      <c r="Q23" s="340"/>
      <c r="R23" s="339"/>
      <c r="S23" s="106" t="str">
        <f t="shared" si="3"/>
        <v/>
      </c>
      <c r="T23" s="106" t="str">
        <f t="shared" si="4"/>
        <v>◄</v>
      </c>
      <c r="U23" s="340"/>
      <c r="V23" s="339"/>
      <c r="W23" s="23"/>
      <c r="X23" s="338"/>
      <c r="Y23" s="728">
        <f t="shared" si="5"/>
        <v>0</v>
      </c>
      <c r="Z23" s="729">
        <f t="shared" si="5"/>
        <v>0</v>
      </c>
      <c r="AA23" s="19"/>
      <c r="AB23" s="730">
        <f t="shared" si="6"/>
        <v>0</v>
      </c>
      <c r="AC23" s="587">
        <f t="shared" si="6"/>
        <v>0</v>
      </c>
      <c r="AD23" s="5" t="s">
        <v>0</v>
      </c>
    </row>
    <row r="24" spans="1:30" ht="13.8" x14ac:dyDescent="0.25">
      <c r="A24" s="593"/>
      <c r="B24" s="23"/>
      <c r="C24" s="113"/>
      <c r="D24" s="154" t="s">
        <v>5247</v>
      </c>
      <c r="E24" s="112" t="s">
        <v>5523</v>
      </c>
      <c r="F24" s="591" t="s">
        <v>5281</v>
      </c>
      <c r="G24" s="590">
        <v>82</v>
      </c>
      <c r="H24" s="589" t="s">
        <v>5522</v>
      </c>
      <c r="I24" s="589" t="s">
        <v>4592</v>
      </c>
      <c r="J24" s="588" t="s">
        <v>5246</v>
      </c>
      <c r="K24" s="343"/>
      <c r="L24" s="342"/>
      <c r="M24" s="342"/>
      <c r="N24" s="107"/>
      <c r="O24" s="106"/>
      <c r="P24" s="106" t="str">
        <f t="shared" si="2"/>
        <v>◄</v>
      </c>
      <c r="Q24" s="340"/>
      <c r="R24" s="339"/>
      <c r="S24" s="106" t="str">
        <f t="shared" si="3"/>
        <v/>
      </c>
      <c r="T24" s="106" t="str">
        <f t="shared" si="4"/>
        <v>◄</v>
      </c>
      <c r="U24" s="340"/>
      <c r="V24" s="339"/>
      <c r="W24" s="23"/>
      <c r="X24" s="338"/>
      <c r="Y24" s="728">
        <f t="shared" si="5"/>
        <v>0</v>
      </c>
      <c r="Z24" s="729">
        <f t="shared" si="5"/>
        <v>0</v>
      </c>
      <c r="AA24" s="19"/>
      <c r="AB24" s="730">
        <f t="shared" si="6"/>
        <v>0</v>
      </c>
      <c r="AC24" s="587">
        <f t="shared" si="6"/>
        <v>0</v>
      </c>
      <c r="AD24" s="5" t="s">
        <v>0</v>
      </c>
    </row>
    <row r="25" spans="1:30" thickBot="1" x14ac:dyDescent="0.3">
      <c r="A25" s="593"/>
      <c r="B25" s="23"/>
      <c r="C25" s="113"/>
      <c r="D25" s="154" t="s">
        <v>5245</v>
      </c>
      <c r="E25" s="112" t="s">
        <v>5524</v>
      </c>
      <c r="F25" s="591" t="s">
        <v>5277</v>
      </c>
      <c r="G25" s="590">
        <v>81</v>
      </c>
      <c r="H25" s="589" t="s">
        <v>5512</v>
      </c>
      <c r="I25" s="589" t="s">
        <v>4592</v>
      </c>
      <c r="J25" s="588" t="s">
        <v>5241</v>
      </c>
      <c r="K25" s="343"/>
      <c r="L25" s="342"/>
      <c r="M25" s="342"/>
      <c r="N25" s="107"/>
      <c r="O25" s="106"/>
      <c r="P25" s="106" t="str">
        <f t="shared" si="2"/>
        <v>◄</v>
      </c>
      <c r="Q25" s="340"/>
      <c r="R25" s="339"/>
      <c r="S25" s="106" t="str">
        <f t="shared" si="3"/>
        <v/>
      </c>
      <c r="T25" s="106" t="str">
        <f t="shared" si="4"/>
        <v>◄</v>
      </c>
      <c r="U25" s="340"/>
      <c r="V25" s="339"/>
      <c r="W25" s="23"/>
      <c r="X25" s="338"/>
      <c r="Y25" s="728">
        <f t="shared" si="5"/>
        <v>0</v>
      </c>
      <c r="Z25" s="729">
        <f t="shared" si="5"/>
        <v>0</v>
      </c>
      <c r="AA25" s="19"/>
      <c r="AB25" s="730">
        <f t="shared" si="6"/>
        <v>0</v>
      </c>
      <c r="AC25" s="587">
        <f t="shared" si="6"/>
        <v>0</v>
      </c>
      <c r="AD25" s="5" t="s">
        <v>0</v>
      </c>
    </row>
    <row r="26" spans="1:30" ht="16.8" customHeight="1" thickTop="1" thickBot="1" x14ac:dyDescent="0.3">
      <c r="A26" s="157"/>
      <c r="B26" s="14">
        <f>ROWS(B27:B38)-1</f>
        <v>11</v>
      </c>
      <c r="C26" s="158" t="s">
        <v>5244</v>
      </c>
      <c r="D26" s="101"/>
      <c r="E26" s="10"/>
      <c r="F26" s="10"/>
      <c r="G26" s="101"/>
      <c r="H26" s="101"/>
      <c r="I26" s="101"/>
      <c r="J26" s="101"/>
      <c r="K26" s="595">
        <v>2831</v>
      </c>
      <c r="L26" s="99"/>
      <c r="M26" s="99"/>
      <c r="N26" s="98"/>
      <c r="O26" s="97"/>
      <c r="P26" s="96" t="str">
        <f>IF(COUNTIF(O27:O38,"?")&gt;0,"?",IF(AND(Q26="◄",R26="►"),"◄►",IF(Q26="◄","◄",IF(R26="►","►",""))))</f>
        <v>◄</v>
      </c>
      <c r="Q26" s="43" t="str">
        <f>IF(SUM(Q27:Q38)+1=ROWS(Q27:Q38)-COUNTIF(Q27:Q38,"-"),"","◄")</f>
        <v>◄</v>
      </c>
      <c r="R26" s="42" t="str">
        <f>IF(SUM(R27:R38)&gt;0,"►","")</f>
        <v/>
      </c>
      <c r="S26" s="45"/>
      <c r="T26" s="96" t="str">
        <f>IF(COUNTIF(S27:S38,"?")&gt;0,"?",IF(AND(U26="◄",V26="►"),"◄►",IF(U26="◄","◄",IF(V26="►","►",""))))</f>
        <v>◄</v>
      </c>
      <c r="U26" s="43" t="str">
        <f>IF(SUM(U27:U38)+1=ROWS(U27:U38)-COUNTIF(U27:U38,"-"),"","◄")</f>
        <v>◄</v>
      </c>
      <c r="V26" s="42" t="str">
        <f>IF(SUM(V27:V38)&gt;0,"►","")</f>
        <v/>
      </c>
      <c r="W26" s="14">
        <f>ROWS(W27:W38)-1</f>
        <v>11</v>
      </c>
      <c r="X26" s="41">
        <f>SUM(X27:X38)-X38</f>
        <v>0</v>
      </c>
      <c r="Y26" s="94" t="s">
        <v>3930</v>
      </c>
      <c r="Z26" s="93"/>
      <c r="AA26" s="41">
        <f>SUM(AA27:AA38)-AA38</f>
        <v>0</v>
      </c>
      <c r="AB26" s="94" t="s">
        <v>3930</v>
      </c>
      <c r="AC26" s="93"/>
      <c r="AD26" s="5" t="s">
        <v>0</v>
      </c>
    </row>
    <row r="27" spans="1:30" ht="13.8" x14ac:dyDescent="0.25">
      <c r="A27" s="593"/>
      <c r="B27" s="23"/>
      <c r="C27" s="113"/>
      <c r="D27" s="154" t="s">
        <v>5243</v>
      </c>
      <c r="E27" s="112" t="s">
        <v>5524</v>
      </c>
      <c r="F27" s="591" t="s">
        <v>5277</v>
      </c>
      <c r="G27" s="590">
        <v>81</v>
      </c>
      <c r="H27" s="589">
        <v>0</v>
      </c>
      <c r="I27" s="589" t="s">
        <v>4592</v>
      </c>
      <c r="J27" s="588" t="s">
        <v>5239</v>
      </c>
      <c r="K27" s="343"/>
      <c r="L27" s="342"/>
      <c r="M27" s="342"/>
      <c r="N27" s="342"/>
      <c r="O27" s="106"/>
      <c r="P27" s="106" t="str">
        <f t="shared" ref="P27:P37" si="7">IF(AND(Q27="",R27&gt;0),"?",IF(Q27="","◄",IF(R27&gt;=1,"►","")))</f>
        <v>◄</v>
      </c>
      <c r="Q27" s="340"/>
      <c r="R27" s="339"/>
      <c r="S27" s="106" t="str">
        <f t="shared" ref="S27:S37" si="8">IF(T27="?","?","")</f>
        <v/>
      </c>
      <c r="T27" s="106" t="str">
        <f t="shared" ref="T27:T37" si="9">IF(AND(U27="",V27&gt;0),"?",IF(U27="","◄",IF(V27&gt;=1,"►","")))</f>
        <v>◄</v>
      </c>
      <c r="U27" s="340"/>
      <c r="V27" s="339"/>
      <c r="W27" s="23"/>
      <c r="X27" s="338"/>
      <c r="Y27" s="728">
        <f t="shared" ref="Y27:Z37" si="10">(Q27*X27)</f>
        <v>0</v>
      </c>
      <c r="Z27" s="729">
        <f t="shared" si="10"/>
        <v>0</v>
      </c>
      <c r="AA27" s="19"/>
      <c r="AB27" s="730">
        <f t="shared" ref="AB27:AC37" si="11">(U27*AA27)</f>
        <v>0</v>
      </c>
      <c r="AC27" s="587">
        <f t="shared" si="11"/>
        <v>0</v>
      </c>
      <c r="AD27" s="5" t="s">
        <v>0</v>
      </c>
    </row>
    <row r="28" spans="1:30" ht="13.8" x14ac:dyDescent="0.25">
      <c r="A28" s="593"/>
      <c r="B28" s="23"/>
      <c r="C28" s="113"/>
      <c r="D28" s="154" t="s">
        <v>5242</v>
      </c>
      <c r="E28" s="112" t="s">
        <v>5524</v>
      </c>
      <c r="F28" s="591" t="s">
        <v>5281</v>
      </c>
      <c r="G28" s="590">
        <v>82</v>
      </c>
      <c r="H28" s="589" t="s">
        <v>5522</v>
      </c>
      <c r="I28" s="589" t="s">
        <v>4592</v>
      </c>
      <c r="J28" s="588" t="s">
        <v>5241</v>
      </c>
      <c r="K28" s="343"/>
      <c r="L28" s="342"/>
      <c r="M28" s="342"/>
      <c r="N28" s="107"/>
      <c r="O28" s="106"/>
      <c r="P28" s="106" t="str">
        <f t="shared" si="7"/>
        <v>◄</v>
      </c>
      <c r="Q28" s="340"/>
      <c r="R28" s="339"/>
      <c r="S28" s="106" t="str">
        <f t="shared" si="8"/>
        <v/>
      </c>
      <c r="T28" s="106" t="str">
        <f t="shared" si="9"/>
        <v>◄</v>
      </c>
      <c r="U28" s="340"/>
      <c r="V28" s="339"/>
      <c r="W28" s="23"/>
      <c r="X28" s="338"/>
      <c r="Y28" s="728">
        <f t="shared" si="10"/>
        <v>0</v>
      </c>
      <c r="Z28" s="729">
        <f t="shared" si="10"/>
        <v>0</v>
      </c>
      <c r="AA28" s="19"/>
      <c r="AB28" s="730">
        <f t="shared" si="11"/>
        <v>0</v>
      </c>
      <c r="AC28" s="587">
        <f t="shared" si="11"/>
        <v>0</v>
      </c>
      <c r="AD28" s="5" t="s">
        <v>0</v>
      </c>
    </row>
    <row r="29" spans="1:30" ht="13.8" x14ac:dyDescent="0.25">
      <c r="A29" s="593"/>
      <c r="B29" s="23"/>
      <c r="C29" s="113"/>
      <c r="D29" s="154" t="s">
        <v>5240</v>
      </c>
      <c r="E29" s="112" t="s">
        <v>5524</v>
      </c>
      <c r="F29" s="591" t="s">
        <v>5281</v>
      </c>
      <c r="G29" s="590">
        <v>82</v>
      </c>
      <c r="H29" s="589" t="s">
        <v>5522</v>
      </c>
      <c r="I29" s="589" t="s">
        <v>4592</v>
      </c>
      <c r="J29" s="588" t="s">
        <v>5239</v>
      </c>
      <c r="K29" s="343"/>
      <c r="L29" s="342"/>
      <c r="M29" s="342"/>
      <c r="N29" s="107"/>
      <c r="O29" s="106"/>
      <c r="P29" s="106" t="str">
        <f t="shared" si="7"/>
        <v>◄</v>
      </c>
      <c r="Q29" s="340"/>
      <c r="R29" s="339"/>
      <c r="S29" s="106" t="str">
        <f t="shared" si="8"/>
        <v/>
      </c>
      <c r="T29" s="106" t="str">
        <f t="shared" si="9"/>
        <v>◄</v>
      </c>
      <c r="U29" s="340"/>
      <c r="V29" s="339"/>
      <c r="W29" s="23"/>
      <c r="X29" s="338"/>
      <c r="Y29" s="728">
        <f t="shared" si="10"/>
        <v>0</v>
      </c>
      <c r="Z29" s="729">
        <f t="shared" si="10"/>
        <v>0</v>
      </c>
      <c r="AA29" s="19"/>
      <c r="AB29" s="730">
        <f t="shared" si="11"/>
        <v>0</v>
      </c>
      <c r="AC29" s="587">
        <f t="shared" si="11"/>
        <v>0</v>
      </c>
      <c r="AD29" s="5" t="s">
        <v>0</v>
      </c>
    </row>
    <row r="30" spans="1:30" ht="13.8" x14ac:dyDescent="0.25">
      <c r="A30" s="593"/>
      <c r="B30" s="23"/>
      <c r="C30" s="113"/>
      <c r="D30" s="154" t="s">
        <v>5238</v>
      </c>
      <c r="E30" s="112" t="s">
        <v>5525</v>
      </c>
      <c r="F30" s="591" t="s">
        <v>5277</v>
      </c>
      <c r="G30" s="590">
        <v>81</v>
      </c>
      <c r="H30" s="589" t="s">
        <v>5512</v>
      </c>
      <c r="I30" s="589" t="s">
        <v>4592</v>
      </c>
      <c r="J30" s="588" t="s">
        <v>5223</v>
      </c>
      <c r="K30" s="343"/>
      <c r="L30" s="342"/>
      <c r="M30" s="342"/>
      <c r="N30" s="107"/>
      <c r="O30" s="106"/>
      <c r="P30" s="106" t="str">
        <f t="shared" si="7"/>
        <v>◄</v>
      </c>
      <c r="Q30" s="340"/>
      <c r="R30" s="339"/>
      <c r="S30" s="106" t="str">
        <f t="shared" si="8"/>
        <v/>
      </c>
      <c r="T30" s="106" t="str">
        <f t="shared" si="9"/>
        <v>◄</v>
      </c>
      <c r="U30" s="340"/>
      <c r="V30" s="339"/>
      <c r="W30" s="23"/>
      <c r="X30" s="338"/>
      <c r="Y30" s="728">
        <f t="shared" si="10"/>
        <v>0</v>
      </c>
      <c r="Z30" s="729">
        <f t="shared" si="10"/>
        <v>0</v>
      </c>
      <c r="AA30" s="19"/>
      <c r="AB30" s="730">
        <f t="shared" si="11"/>
        <v>0</v>
      </c>
      <c r="AC30" s="587">
        <f t="shared" si="11"/>
        <v>0</v>
      </c>
      <c r="AD30" s="5" t="s">
        <v>0</v>
      </c>
    </row>
    <row r="31" spans="1:30" ht="13.8" x14ac:dyDescent="0.25">
      <c r="A31" s="593"/>
      <c r="B31" s="23"/>
      <c r="C31" s="113"/>
      <c r="D31" s="154" t="s">
        <v>5237</v>
      </c>
      <c r="E31" s="112" t="s">
        <v>5525</v>
      </c>
      <c r="F31" s="591" t="s">
        <v>5277</v>
      </c>
      <c r="G31" s="590">
        <v>81</v>
      </c>
      <c r="H31" s="589" t="s">
        <v>5512</v>
      </c>
      <c r="I31" s="589" t="s">
        <v>4592</v>
      </c>
      <c r="J31" s="588" t="s">
        <v>5221</v>
      </c>
      <c r="K31" s="343"/>
      <c r="L31" s="342"/>
      <c r="M31" s="342"/>
      <c r="N31" s="107"/>
      <c r="O31" s="106"/>
      <c r="P31" s="106" t="str">
        <f t="shared" si="7"/>
        <v>◄</v>
      </c>
      <c r="Q31" s="340"/>
      <c r="R31" s="339"/>
      <c r="S31" s="106" t="str">
        <f t="shared" si="8"/>
        <v/>
      </c>
      <c r="T31" s="106" t="str">
        <f t="shared" si="9"/>
        <v>◄</v>
      </c>
      <c r="U31" s="340"/>
      <c r="V31" s="339"/>
      <c r="W31" s="23"/>
      <c r="X31" s="338"/>
      <c r="Y31" s="728">
        <f t="shared" si="10"/>
        <v>0</v>
      </c>
      <c r="Z31" s="729">
        <f t="shared" si="10"/>
        <v>0</v>
      </c>
      <c r="AA31" s="19"/>
      <c r="AB31" s="730">
        <f t="shared" si="11"/>
        <v>0</v>
      </c>
      <c r="AC31" s="587">
        <f t="shared" si="11"/>
        <v>0</v>
      </c>
      <c r="AD31" s="5" t="s">
        <v>0</v>
      </c>
    </row>
    <row r="32" spans="1:30" ht="13.8" x14ac:dyDescent="0.25">
      <c r="A32" s="593"/>
      <c r="B32" s="23"/>
      <c r="C32" s="113"/>
      <c r="D32" s="154" t="s">
        <v>5236</v>
      </c>
      <c r="E32" s="112" t="s">
        <v>5525</v>
      </c>
      <c r="F32" s="591" t="s">
        <v>5277</v>
      </c>
      <c r="G32" s="590">
        <v>81</v>
      </c>
      <c r="H32" s="589" t="s">
        <v>5512</v>
      </c>
      <c r="I32" s="589" t="s">
        <v>4592</v>
      </c>
      <c r="J32" s="588" t="s">
        <v>5219</v>
      </c>
      <c r="K32" s="343"/>
      <c r="L32" s="342"/>
      <c r="M32" s="342"/>
      <c r="N32" s="107"/>
      <c r="O32" s="106"/>
      <c r="P32" s="106" t="str">
        <f t="shared" si="7"/>
        <v>◄</v>
      </c>
      <c r="Q32" s="340"/>
      <c r="R32" s="339"/>
      <c r="S32" s="106" t="str">
        <f t="shared" si="8"/>
        <v/>
      </c>
      <c r="T32" s="106" t="str">
        <f t="shared" si="9"/>
        <v>◄</v>
      </c>
      <c r="U32" s="340"/>
      <c r="V32" s="339"/>
      <c r="W32" s="23"/>
      <c r="X32" s="338"/>
      <c r="Y32" s="728">
        <f t="shared" si="10"/>
        <v>0</v>
      </c>
      <c r="Z32" s="729">
        <f t="shared" si="10"/>
        <v>0</v>
      </c>
      <c r="AA32" s="19"/>
      <c r="AB32" s="730">
        <f t="shared" si="11"/>
        <v>0</v>
      </c>
      <c r="AC32" s="587">
        <f t="shared" si="11"/>
        <v>0</v>
      </c>
      <c r="AD32" s="5" t="s">
        <v>0</v>
      </c>
    </row>
    <row r="33" spans="1:30" ht="13.8" x14ac:dyDescent="0.25">
      <c r="A33" s="593"/>
      <c r="B33" s="23"/>
      <c r="C33" s="113"/>
      <c r="D33" s="154" t="s">
        <v>5235</v>
      </c>
      <c r="E33" s="112" t="s">
        <v>5525</v>
      </c>
      <c r="F33" s="591" t="s">
        <v>5277</v>
      </c>
      <c r="G33" s="590">
        <v>81</v>
      </c>
      <c r="H33" s="589" t="s">
        <v>5512</v>
      </c>
      <c r="I33" s="589" t="s">
        <v>4592</v>
      </c>
      <c r="J33" s="588" t="s">
        <v>5217</v>
      </c>
      <c r="K33" s="343"/>
      <c r="L33" s="342"/>
      <c r="M33" s="342"/>
      <c r="N33" s="107"/>
      <c r="O33" s="106"/>
      <c r="P33" s="106" t="str">
        <f t="shared" si="7"/>
        <v>◄</v>
      </c>
      <c r="Q33" s="340"/>
      <c r="R33" s="339"/>
      <c r="S33" s="106" t="str">
        <f t="shared" si="8"/>
        <v/>
      </c>
      <c r="T33" s="106" t="str">
        <f t="shared" si="9"/>
        <v>◄</v>
      </c>
      <c r="U33" s="340"/>
      <c r="V33" s="339"/>
      <c r="W33" s="23"/>
      <c r="X33" s="338"/>
      <c r="Y33" s="728">
        <f t="shared" si="10"/>
        <v>0</v>
      </c>
      <c r="Z33" s="729">
        <f t="shared" si="10"/>
        <v>0</v>
      </c>
      <c r="AA33" s="19"/>
      <c r="AB33" s="730">
        <f t="shared" si="11"/>
        <v>0</v>
      </c>
      <c r="AC33" s="587">
        <f t="shared" si="11"/>
        <v>0</v>
      </c>
      <c r="AD33" s="5" t="s">
        <v>0</v>
      </c>
    </row>
    <row r="34" spans="1:30" ht="13.8" x14ac:dyDescent="0.25">
      <c r="A34" s="593"/>
      <c r="B34" s="23"/>
      <c r="C34" s="113"/>
      <c r="D34" s="154" t="s">
        <v>5234</v>
      </c>
      <c r="E34" s="112" t="s">
        <v>5525</v>
      </c>
      <c r="F34" s="591" t="s">
        <v>5281</v>
      </c>
      <c r="G34" s="590">
        <v>82</v>
      </c>
      <c r="H34" s="589" t="s">
        <v>5522</v>
      </c>
      <c r="I34" s="589" t="s">
        <v>4592</v>
      </c>
      <c r="J34" s="588" t="s">
        <v>5223</v>
      </c>
      <c r="K34" s="343"/>
      <c r="L34" s="342"/>
      <c r="M34" s="342"/>
      <c r="N34" s="107"/>
      <c r="O34" s="106"/>
      <c r="P34" s="106" t="str">
        <f t="shared" si="7"/>
        <v>◄</v>
      </c>
      <c r="Q34" s="340"/>
      <c r="R34" s="339"/>
      <c r="S34" s="106" t="str">
        <f t="shared" si="8"/>
        <v/>
      </c>
      <c r="T34" s="106" t="str">
        <f t="shared" si="9"/>
        <v>◄</v>
      </c>
      <c r="U34" s="340"/>
      <c r="V34" s="339"/>
      <c r="W34" s="23"/>
      <c r="X34" s="338"/>
      <c r="Y34" s="728">
        <f t="shared" si="10"/>
        <v>0</v>
      </c>
      <c r="Z34" s="729">
        <f t="shared" si="10"/>
        <v>0</v>
      </c>
      <c r="AA34" s="19"/>
      <c r="AB34" s="730">
        <f t="shared" si="11"/>
        <v>0</v>
      </c>
      <c r="AC34" s="587">
        <f t="shared" si="11"/>
        <v>0</v>
      </c>
      <c r="AD34" s="5" t="s">
        <v>0</v>
      </c>
    </row>
    <row r="35" spans="1:30" ht="13.8" x14ac:dyDescent="0.25">
      <c r="A35" s="593"/>
      <c r="B35" s="23"/>
      <c r="C35" s="113"/>
      <c r="D35" s="154" t="s">
        <v>5233</v>
      </c>
      <c r="E35" s="112" t="s">
        <v>5525</v>
      </c>
      <c r="F35" s="591" t="s">
        <v>5281</v>
      </c>
      <c r="G35" s="590">
        <v>82</v>
      </c>
      <c r="H35" s="589" t="s">
        <v>5522</v>
      </c>
      <c r="I35" s="589" t="s">
        <v>4592</v>
      </c>
      <c r="J35" s="588" t="s">
        <v>5221</v>
      </c>
      <c r="K35" s="343"/>
      <c r="L35" s="342"/>
      <c r="M35" s="342"/>
      <c r="N35" s="107"/>
      <c r="O35" s="106"/>
      <c r="P35" s="106" t="str">
        <f t="shared" si="7"/>
        <v>◄</v>
      </c>
      <c r="Q35" s="340"/>
      <c r="R35" s="339"/>
      <c r="S35" s="106" t="str">
        <f t="shared" si="8"/>
        <v/>
      </c>
      <c r="T35" s="106" t="str">
        <f t="shared" si="9"/>
        <v>◄</v>
      </c>
      <c r="U35" s="340"/>
      <c r="V35" s="339"/>
      <c r="W35" s="23"/>
      <c r="X35" s="338"/>
      <c r="Y35" s="728">
        <f t="shared" si="10"/>
        <v>0</v>
      </c>
      <c r="Z35" s="729">
        <f t="shared" si="10"/>
        <v>0</v>
      </c>
      <c r="AA35" s="19"/>
      <c r="AB35" s="730">
        <f t="shared" si="11"/>
        <v>0</v>
      </c>
      <c r="AC35" s="587">
        <f t="shared" si="11"/>
        <v>0</v>
      </c>
      <c r="AD35" s="5" t="s">
        <v>0</v>
      </c>
    </row>
    <row r="36" spans="1:30" ht="13.8" x14ac:dyDescent="0.25">
      <c r="A36" s="593"/>
      <c r="B36" s="23"/>
      <c r="C36" s="113"/>
      <c r="D36" s="154" t="s">
        <v>5232</v>
      </c>
      <c r="E36" s="112" t="s">
        <v>5525</v>
      </c>
      <c r="F36" s="591" t="s">
        <v>5281</v>
      </c>
      <c r="G36" s="590">
        <v>82</v>
      </c>
      <c r="H36" s="589" t="s">
        <v>5522</v>
      </c>
      <c r="I36" s="589" t="s">
        <v>4592</v>
      </c>
      <c r="J36" s="588" t="s">
        <v>5219</v>
      </c>
      <c r="K36" s="343"/>
      <c r="L36" s="342"/>
      <c r="M36" s="342"/>
      <c r="N36" s="107"/>
      <c r="O36" s="106"/>
      <c r="P36" s="106" t="str">
        <f t="shared" si="7"/>
        <v>◄</v>
      </c>
      <c r="Q36" s="340"/>
      <c r="R36" s="339"/>
      <c r="S36" s="106" t="str">
        <f t="shared" si="8"/>
        <v/>
      </c>
      <c r="T36" s="106" t="str">
        <f t="shared" si="9"/>
        <v>◄</v>
      </c>
      <c r="U36" s="340"/>
      <c r="V36" s="339"/>
      <c r="W36" s="23"/>
      <c r="X36" s="338"/>
      <c r="Y36" s="728">
        <f t="shared" si="10"/>
        <v>0</v>
      </c>
      <c r="Z36" s="729">
        <f t="shared" si="10"/>
        <v>0</v>
      </c>
      <c r="AA36" s="19"/>
      <c r="AB36" s="730">
        <f t="shared" si="11"/>
        <v>0</v>
      </c>
      <c r="AC36" s="587">
        <f t="shared" si="11"/>
        <v>0</v>
      </c>
      <c r="AD36" s="5" t="s">
        <v>0</v>
      </c>
    </row>
    <row r="37" spans="1:30" thickBot="1" x14ac:dyDescent="0.3">
      <c r="A37" s="593"/>
      <c r="B37" s="23"/>
      <c r="C37" s="113"/>
      <c r="D37" s="154" t="s">
        <v>5231</v>
      </c>
      <c r="E37" s="112" t="s">
        <v>5525</v>
      </c>
      <c r="F37" s="591" t="s">
        <v>5281</v>
      </c>
      <c r="G37" s="590">
        <v>82</v>
      </c>
      <c r="H37" s="589" t="s">
        <v>5522</v>
      </c>
      <c r="I37" s="589" t="s">
        <v>4592</v>
      </c>
      <c r="J37" s="588" t="s">
        <v>5217</v>
      </c>
      <c r="K37" s="343"/>
      <c r="L37" s="342"/>
      <c r="M37" s="342"/>
      <c r="N37" s="107"/>
      <c r="O37" s="106"/>
      <c r="P37" s="106" t="str">
        <f t="shared" si="7"/>
        <v>◄</v>
      </c>
      <c r="Q37" s="340"/>
      <c r="R37" s="339"/>
      <c r="S37" s="106" t="str">
        <f t="shared" si="8"/>
        <v/>
      </c>
      <c r="T37" s="106" t="str">
        <f t="shared" si="9"/>
        <v>◄</v>
      </c>
      <c r="U37" s="340"/>
      <c r="V37" s="339"/>
      <c r="W37" s="23"/>
      <c r="X37" s="338"/>
      <c r="Y37" s="728">
        <f t="shared" si="10"/>
        <v>0</v>
      </c>
      <c r="Z37" s="729">
        <f t="shared" si="10"/>
        <v>0</v>
      </c>
      <c r="AA37" s="19"/>
      <c r="AB37" s="730">
        <f t="shared" si="11"/>
        <v>0</v>
      </c>
      <c r="AC37" s="587">
        <f t="shared" si="11"/>
        <v>0</v>
      </c>
      <c r="AD37" s="5" t="s">
        <v>0</v>
      </c>
    </row>
    <row r="38" spans="1:30" ht="16.8" customHeight="1" thickTop="1" thickBot="1" x14ac:dyDescent="0.3">
      <c r="A38" s="157"/>
      <c r="B38" s="14">
        <f>ROWS(B39:B66)-1</f>
        <v>27</v>
      </c>
      <c r="C38" s="158" t="s">
        <v>5230</v>
      </c>
      <c r="D38" s="101"/>
      <c r="E38" s="10"/>
      <c r="F38" s="10"/>
      <c r="G38" s="101"/>
      <c r="H38" s="101"/>
      <c r="I38" s="101"/>
      <c r="J38" s="101"/>
      <c r="K38" s="595" t="s">
        <v>5526</v>
      </c>
      <c r="L38" s="99"/>
      <c r="M38" s="99"/>
      <c r="N38" s="98"/>
      <c r="O38" s="97"/>
      <c r="P38" s="96" t="str">
        <f>IF(COUNTIF(O39:O66,"?")&gt;0,"?",IF(AND(Q38="◄",R38="►"),"◄►",IF(Q38="◄","◄",IF(R38="►","►",""))))</f>
        <v>◄</v>
      </c>
      <c r="Q38" s="43" t="str">
        <f>IF(SUM(Q39:Q66)+1=ROWS(Q39:Q66)-COUNTIF(Q39:Q66,"-"),"","◄")</f>
        <v>◄</v>
      </c>
      <c r="R38" s="42" t="str">
        <f>IF(SUM(R39:R66)&gt;0,"►","")</f>
        <v/>
      </c>
      <c r="S38" s="45"/>
      <c r="T38" s="96" t="str">
        <f>IF(COUNTIF(S39:S66,"?")&gt;0,"?",IF(AND(U38="◄",V38="►"),"◄►",IF(U38="◄","◄",IF(V38="►","►",""))))</f>
        <v>◄</v>
      </c>
      <c r="U38" s="43" t="str">
        <f>IF(SUM(U39:U66)+1=ROWS(U39:U66)-COUNTIF(U39:U66,"-"),"","◄")</f>
        <v>◄</v>
      </c>
      <c r="V38" s="42" t="str">
        <f>IF(SUM(V39:V66)&gt;0,"►","")</f>
        <v/>
      </c>
      <c r="W38" s="14">
        <f>ROWS(W39:W66)-1</f>
        <v>27</v>
      </c>
      <c r="X38" s="41">
        <f>SUM(X39:X66)-X66</f>
        <v>0</v>
      </c>
      <c r="Y38" s="94" t="s">
        <v>3930</v>
      </c>
      <c r="Z38" s="93"/>
      <c r="AA38" s="41">
        <f>SUM(AA39:AA66)-AA66</f>
        <v>0</v>
      </c>
      <c r="AB38" s="94" t="s">
        <v>3930</v>
      </c>
      <c r="AC38" s="93"/>
      <c r="AD38" s="5" t="s">
        <v>0</v>
      </c>
    </row>
    <row r="39" spans="1:30" ht="13.8" x14ac:dyDescent="0.25">
      <c r="A39" s="593"/>
      <c r="B39" s="23"/>
      <c r="C39" s="113"/>
      <c r="D39" s="154" t="s">
        <v>5229</v>
      </c>
      <c r="E39" s="112" t="s">
        <v>5525</v>
      </c>
      <c r="F39" s="591" t="s">
        <v>5277</v>
      </c>
      <c r="G39" s="590" t="s">
        <v>5527</v>
      </c>
      <c r="H39" s="599" t="s">
        <v>5528</v>
      </c>
      <c r="I39" s="589" t="s">
        <v>4592</v>
      </c>
      <c r="J39" s="588" t="s">
        <v>5223</v>
      </c>
      <c r="K39" s="598" t="s">
        <v>5529</v>
      </c>
      <c r="L39" s="342"/>
      <c r="M39" s="342"/>
      <c r="N39" s="107"/>
      <c r="O39" s="106"/>
      <c r="P39" s="106" t="str">
        <f t="shared" ref="P39:P65" si="12">IF(AND(Q39="",R39&gt;0),"?",IF(Q39="","◄",IF(R39&gt;=1,"►","")))</f>
        <v>◄</v>
      </c>
      <c r="Q39" s="340"/>
      <c r="R39" s="339"/>
      <c r="S39" s="106" t="str">
        <f t="shared" ref="S39:S65" si="13">IF(T39="?","?","")</f>
        <v/>
      </c>
      <c r="T39" s="106" t="str">
        <f t="shared" ref="T39:T65" si="14">IF(AND(U39="",V39&gt;0),"?",IF(U39="","◄",IF(V39&gt;=1,"►","")))</f>
        <v>◄</v>
      </c>
      <c r="U39" s="340"/>
      <c r="V39" s="339"/>
      <c r="W39" s="23"/>
      <c r="X39" s="338"/>
      <c r="Y39" s="728">
        <f t="shared" ref="Y39:Z65" si="15">(Q39*X39)</f>
        <v>0</v>
      </c>
      <c r="Z39" s="729">
        <f t="shared" si="15"/>
        <v>0</v>
      </c>
      <c r="AA39" s="19"/>
      <c r="AB39" s="730">
        <f t="shared" ref="AB39:AC65" si="16">(U39*AA39)</f>
        <v>0</v>
      </c>
      <c r="AC39" s="587">
        <f t="shared" si="16"/>
        <v>0</v>
      </c>
      <c r="AD39" s="5" t="s">
        <v>0</v>
      </c>
    </row>
    <row r="40" spans="1:30" ht="13.8" x14ac:dyDescent="0.25">
      <c r="A40" s="593"/>
      <c r="B40" s="23"/>
      <c r="C40" s="113"/>
      <c r="D40" s="154" t="s">
        <v>5228</v>
      </c>
      <c r="E40" s="112" t="s">
        <v>5525</v>
      </c>
      <c r="F40" s="591" t="s">
        <v>5277</v>
      </c>
      <c r="G40" s="590" t="s">
        <v>5527</v>
      </c>
      <c r="H40" s="589" t="s">
        <v>5528</v>
      </c>
      <c r="I40" s="589" t="s">
        <v>4592</v>
      </c>
      <c r="J40" s="588" t="s">
        <v>5221</v>
      </c>
      <c r="K40" s="343" t="s">
        <v>5529</v>
      </c>
      <c r="L40" s="342"/>
      <c r="M40" s="342"/>
      <c r="N40" s="107"/>
      <c r="O40" s="106"/>
      <c r="P40" s="106" t="str">
        <f t="shared" si="12"/>
        <v>◄</v>
      </c>
      <c r="Q40" s="340"/>
      <c r="R40" s="339"/>
      <c r="S40" s="106" t="str">
        <f t="shared" si="13"/>
        <v/>
      </c>
      <c r="T40" s="106" t="str">
        <f t="shared" si="14"/>
        <v>◄</v>
      </c>
      <c r="U40" s="340"/>
      <c r="V40" s="339"/>
      <c r="W40" s="23"/>
      <c r="X40" s="338"/>
      <c r="Y40" s="728">
        <f t="shared" si="15"/>
        <v>0</v>
      </c>
      <c r="Z40" s="729">
        <f t="shared" si="15"/>
        <v>0</v>
      </c>
      <c r="AA40" s="19"/>
      <c r="AB40" s="730">
        <f t="shared" si="16"/>
        <v>0</v>
      </c>
      <c r="AC40" s="587">
        <f t="shared" si="16"/>
        <v>0</v>
      </c>
      <c r="AD40" s="5" t="s">
        <v>0</v>
      </c>
    </row>
    <row r="41" spans="1:30" ht="13.8" x14ac:dyDescent="0.25">
      <c r="A41" s="593"/>
      <c r="B41" s="23"/>
      <c r="C41" s="113"/>
      <c r="D41" s="154" t="s">
        <v>5227</v>
      </c>
      <c r="E41" s="112" t="s">
        <v>5525</v>
      </c>
      <c r="F41" s="591" t="s">
        <v>5277</v>
      </c>
      <c r="G41" s="590" t="s">
        <v>5527</v>
      </c>
      <c r="H41" s="589" t="s">
        <v>5528</v>
      </c>
      <c r="I41" s="589" t="s">
        <v>4592</v>
      </c>
      <c r="J41" s="588" t="s">
        <v>5219</v>
      </c>
      <c r="K41" s="343" t="s">
        <v>5529</v>
      </c>
      <c r="L41" s="342"/>
      <c r="M41" s="342"/>
      <c r="N41" s="107"/>
      <c r="O41" s="106"/>
      <c r="P41" s="106" t="str">
        <f t="shared" si="12"/>
        <v>◄</v>
      </c>
      <c r="Q41" s="340"/>
      <c r="R41" s="339"/>
      <c r="S41" s="106" t="str">
        <f t="shared" si="13"/>
        <v/>
      </c>
      <c r="T41" s="106" t="str">
        <f t="shared" si="14"/>
        <v>◄</v>
      </c>
      <c r="U41" s="340"/>
      <c r="V41" s="339"/>
      <c r="W41" s="23"/>
      <c r="X41" s="338"/>
      <c r="Y41" s="728">
        <f t="shared" si="15"/>
        <v>0</v>
      </c>
      <c r="Z41" s="729">
        <f t="shared" si="15"/>
        <v>0</v>
      </c>
      <c r="AA41" s="19"/>
      <c r="AB41" s="730">
        <f t="shared" si="16"/>
        <v>0</v>
      </c>
      <c r="AC41" s="587">
        <f t="shared" si="16"/>
        <v>0</v>
      </c>
      <c r="AD41" s="5" t="s">
        <v>0</v>
      </c>
    </row>
    <row r="42" spans="1:30" ht="13.8" x14ac:dyDescent="0.25">
      <c r="A42" s="593"/>
      <c r="B42" s="23"/>
      <c r="C42" s="113"/>
      <c r="D42" s="154" t="s">
        <v>5226</v>
      </c>
      <c r="E42" s="112" t="s">
        <v>5525</v>
      </c>
      <c r="F42" s="591" t="s">
        <v>5277</v>
      </c>
      <c r="G42" s="590" t="s">
        <v>5527</v>
      </c>
      <c r="H42" s="589" t="s">
        <v>5528</v>
      </c>
      <c r="I42" s="589" t="s">
        <v>4592</v>
      </c>
      <c r="J42" s="588" t="s">
        <v>5225</v>
      </c>
      <c r="K42" s="343" t="s">
        <v>5529</v>
      </c>
      <c r="L42" s="342"/>
      <c r="M42" s="342"/>
      <c r="N42" s="107"/>
      <c r="O42" s="106"/>
      <c r="P42" s="106" t="str">
        <f t="shared" si="12"/>
        <v>◄</v>
      </c>
      <c r="Q42" s="340"/>
      <c r="R42" s="339"/>
      <c r="S42" s="106" t="str">
        <f t="shared" si="13"/>
        <v/>
      </c>
      <c r="T42" s="106" t="str">
        <f t="shared" si="14"/>
        <v>◄</v>
      </c>
      <c r="U42" s="340"/>
      <c r="V42" s="339"/>
      <c r="W42" s="23"/>
      <c r="X42" s="338"/>
      <c r="Y42" s="728">
        <f t="shared" si="15"/>
        <v>0</v>
      </c>
      <c r="Z42" s="729">
        <f t="shared" si="15"/>
        <v>0</v>
      </c>
      <c r="AA42" s="19"/>
      <c r="AB42" s="730">
        <f t="shared" si="16"/>
        <v>0</v>
      </c>
      <c r="AC42" s="587">
        <f t="shared" si="16"/>
        <v>0</v>
      </c>
      <c r="AD42" s="5" t="s">
        <v>0</v>
      </c>
    </row>
    <row r="43" spans="1:30" ht="13.8" x14ac:dyDescent="0.25">
      <c r="A43" s="593"/>
      <c r="B43" s="23"/>
      <c r="C43" s="113"/>
      <c r="D43" s="154" t="s">
        <v>5224</v>
      </c>
      <c r="E43" s="112" t="s">
        <v>5525</v>
      </c>
      <c r="F43" s="591" t="s">
        <v>5281</v>
      </c>
      <c r="G43" s="590" t="s">
        <v>5530</v>
      </c>
      <c r="H43" s="599" t="s">
        <v>562</v>
      </c>
      <c r="I43" s="589" t="s">
        <v>4592</v>
      </c>
      <c r="J43" s="588" t="s">
        <v>5223</v>
      </c>
      <c r="K43" s="598" t="s">
        <v>5531</v>
      </c>
      <c r="L43" s="342"/>
      <c r="M43" s="342"/>
      <c r="N43" s="107"/>
      <c r="O43" s="106"/>
      <c r="P43" s="106" t="str">
        <f t="shared" si="12"/>
        <v>◄</v>
      </c>
      <c r="Q43" s="340"/>
      <c r="R43" s="339"/>
      <c r="S43" s="106" t="str">
        <f t="shared" si="13"/>
        <v/>
      </c>
      <c r="T43" s="106" t="str">
        <f t="shared" si="14"/>
        <v>◄</v>
      </c>
      <c r="U43" s="340"/>
      <c r="V43" s="339"/>
      <c r="W43" s="23"/>
      <c r="X43" s="338"/>
      <c r="Y43" s="728">
        <f t="shared" si="15"/>
        <v>0</v>
      </c>
      <c r="Z43" s="729">
        <f t="shared" si="15"/>
        <v>0</v>
      </c>
      <c r="AA43" s="19"/>
      <c r="AB43" s="730">
        <f t="shared" si="16"/>
        <v>0</v>
      </c>
      <c r="AC43" s="587">
        <f t="shared" si="16"/>
        <v>0</v>
      </c>
      <c r="AD43" s="5" t="s">
        <v>0</v>
      </c>
    </row>
    <row r="44" spans="1:30" ht="13.8" x14ac:dyDescent="0.25">
      <c r="A44" s="593"/>
      <c r="B44" s="23"/>
      <c r="C44" s="113"/>
      <c r="D44" s="592" t="s">
        <v>5222</v>
      </c>
      <c r="E44" s="112" t="s">
        <v>5525</v>
      </c>
      <c r="F44" s="591" t="s">
        <v>5281</v>
      </c>
      <c r="G44" s="590" t="s">
        <v>5530</v>
      </c>
      <c r="H44" s="589" t="s">
        <v>562</v>
      </c>
      <c r="I44" s="589" t="s">
        <v>4592</v>
      </c>
      <c r="J44" s="588" t="s">
        <v>5221</v>
      </c>
      <c r="K44" s="343" t="s">
        <v>5531</v>
      </c>
      <c r="L44" s="342"/>
      <c r="M44" s="342"/>
      <c r="N44" s="107"/>
      <c r="O44" s="106"/>
      <c r="P44" s="106" t="str">
        <f t="shared" si="12"/>
        <v>◄</v>
      </c>
      <c r="Q44" s="340"/>
      <c r="R44" s="339"/>
      <c r="S44" s="106" t="str">
        <f t="shared" si="13"/>
        <v/>
      </c>
      <c r="T44" s="106" t="str">
        <f t="shared" si="14"/>
        <v>◄</v>
      </c>
      <c r="U44" s="340"/>
      <c r="V44" s="339"/>
      <c r="W44" s="23"/>
      <c r="X44" s="338"/>
      <c r="Y44" s="728">
        <f t="shared" si="15"/>
        <v>0</v>
      </c>
      <c r="Z44" s="729">
        <f t="shared" si="15"/>
        <v>0</v>
      </c>
      <c r="AA44" s="19"/>
      <c r="AB44" s="730">
        <f t="shared" si="16"/>
        <v>0</v>
      </c>
      <c r="AC44" s="587">
        <f t="shared" si="16"/>
        <v>0</v>
      </c>
      <c r="AD44" s="5" t="s">
        <v>0</v>
      </c>
    </row>
    <row r="45" spans="1:30" ht="15" customHeight="1" x14ac:dyDescent="0.25">
      <c r="A45" s="593"/>
      <c r="B45" s="23"/>
      <c r="C45" s="113"/>
      <c r="D45" s="592" t="s">
        <v>5220</v>
      </c>
      <c r="E45" s="112" t="s">
        <v>5525</v>
      </c>
      <c r="F45" s="591" t="s">
        <v>5281</v>
      </c>
      <c r="G45" s="590" t="s">
        <v>5530</v>
      </c>
      <c r="H45" s="589" t="s">
        <v>562</v>
      </c>
      <c r="I45" s="589" t="s">
        <v>4592</v>
      </c>
      <c r="J45" s="588" t="s">
        <v>5219</v>
      </c>
      <c r="K45" s="343" t="s">
        <v>5531</v>
      </c>
      <c r="L45" s="342"/>
      <c r="M45" s="342"/>
      <c r="N45" s="107"/>
      <c r="O45" s="106"/>
      <c r="P45" s="106" t="str">
        <f t="shared" si="12"/>
        <v>◄</v>
      </c>
      <c r="Q45" s="340"/>
      <c r="R45" s="339"/>
      <c r="S45" s="106" t="str">
        <f t="shared" si="13"/>
        <v/>
      </c>
      <c r="T45" s="106" t="str">
        <f t="shared" si="14"/>
        <v>◄</v>
      </c>
      <c r="U45" s="340"/>
      <c r="V45" s="339"/>
      <c r="W45" s="23"/>
      <c r="X45" s="338"/>
      <c r="Y45" s="728">
        <f t="shared" si="15"/>
        <v>0</v>
      </c>
      <c r="Z45" s="729">
        <f t="shared" si="15"/>
        <v>0</v>
      </c>
      <c r="AA45" s="19"/>
      <c r="AB45" s="730">
        <f t="shared" si="16"/>
        <v>0</v>
      </c>
      <c r="AC45" s="587">
        <f t="shared" si="16"/>
        <v>0</v>
      </c>
      <c r="AD45" s="5" t="s">
        <v>0</v>
      </c>
    </row>
    <row r="46" spans="1:30" ht="15" customHeight="1" x14ac:dyDescent="0.25">
      <c r="A46" s="593"/>
      <c r="B46" s="23"/>
      <c r="C46" s="113"/>
      <c r="D46" s="592" t="s">
        <v>5218</v>
      </c>
      <c r="E46" s="112" t="s">
        <v>5525</v>
      </c>
      <c r="F46" s="591" t="s">
        <v>5281</v>
      </c>
      <c r="G46" s="590" t="s">
        <v>5530</v>
      </c>
      <c r="H46" s="589" t="s">
        <v>562</v>
      </c>
      <c r="I46" s="589" t="s">
        <v>4592</v>
      </c>
      <c r="J46" s="588" t="s">
        <v>5217</v>
      </c>
      <c r="K46" s="343" t="s">
        <v>5531</v>
      </c>
      <c r="L46" s="342"/>
      <c r="M46" s="342"/>
      <c r="N46" s="107"/>
      <c r="O46" s="106"/>
      <c r="P46" s="106" t="str">
        <f t="shared" si="12"/>
        <v>◄</v>
      </c>
      <c r="Q46" s="340"/>
      <c r="R46" s="339"/>
      <c r="S46" s="106" t="str">
        <f t="shared" si="13"/>
        <v/>
      </c>
      <c r="T46" s="106" t="str">
        <f t="shared" si="14"/>
        <v>◄</v>
      </c>
      <c r="U46" s="340"/>
      <c r="V46" s="339"/>
      <c r="W46" s="23"/>
      <c r="X46" s="338"/>
      <c r="Y46" s="728">
        <f t="shared" si="15"/>
        <v>0</v>
      </c>
      <c r="Z46" s="729">
        <f t="shared" si="15"/>
        <v>0</v>
      </c>
      <c r="AA46" s="19"/>
      <c r="AB46" s="730">
        <f t="shared" si="16"/>
        <v>0</v>
      </c>
      <c r="AC46" s="587">
        <f t="shared" si="16"/>
        <v>0</v>
      </c>
      <c r="AD46" s="5" t="s">
        <v>0</v>
      </c>
    </row>
    <row r="47" spans="1:30" ht="15" customHeight="1" x14ac:dyDescent="0.25">
      <c r="A47" s="593"/>
      <c r="B47" s="23"/>
      <c r="C47" s="113"/>
      <c r="D47" s="592" t="s">
        <v>5216</v>
      </c>
      <c r="E47" s="112" t="s">
        <v>5532</v>
      </c>
      <c r="F47" s="591" t="s">
        <v>5277</v>
      </c>
      <c r="G47" s="590" t="s">
        <v>5527</v>
      </c>
      <c r="H47" s="599" t="s">
        <v>5528</v>
      </c>
      <c r="I47" s="589" t="s">
        <v>4592</v>
      </c>
      <c r="J47" s="588" t="s">
        <v>5211</v>
      </c>
      <c r="K47" s="598" t="s">
        <v>5529</v>
      </c>
      <c r="L47" s="342"/>
      <c r="M47" s="342"/>
      <c r="N47" s="107"/>
      <c r="O47" s="106"/>
      <c r="P47" s="106" t="str">
        <f t="shared" si="12"/>
        <v>◄</v>
      </c>
      <c r="Q47" s="340"/>
      <c r="R47" s="339"/>
      <c r="S47" s="106" t="str">
        <f t="shared" si="13"/>
        <v/>
      </c>
      <c r="T47" s="106" t="str">
        <f t="shared" si="14"/>
        <v>◄</v>
      </c>
      <c r="U47" s="340"/>
      <c r="V47" s="339"/>
      <c r="W47" s="23"/>
      <c r="X47" s="338"/>
      <c r="Y47" s="728">
        <f t="shared" si="15"/>
        <v>0</v>
      </c>
      <c r="Z47" s="729">
        <f t="shared" si="15"/>
        <v>0</v>
      </c>
      <c r="AA47" s="19"/>
      <c r="AB47" s="730">
        <f t="shared" si="16"/>
        <v>0</v>
      </c>
      <c r="AC47" s="587">
        <f t="shared" si="16"/>
        <v>0</v>
      </c>
      <c r="AD47" s="5" t="s">
        <v>0</v>
      </c>
    </row>
    <row r="48" spans="1:30" ht="15" customHeight="1" x14ac:dyDescent="0.25">
      <c r="A48" s="593"/>
      <c r="B48" s="23"/>
      <c r="C48" s="113"/>
      <c r="D48" s="592" t="s">
        <v>5215</v>
      </c>
      <c r="E48" s="112" t="s">
        <v>5532</v>
      </c>
      <c r="F48" s="591" t="s">
        <v>5277</v>
      </c>
      <c r="G48" s="590" t="s">
        <v>5527</v>
      </c>
      <c r="H48" s="589" t="s">
        <v>5528</v>
      </c>
      <c r="I48" s="589" t="s">
        <v>4592</v>
      </c>
      <c r="J48" s="588" t="s">
        <v>5209</v>
      </c>
      <c r="K48" s="343" t="s">
        <v>5529</v>
      </c>
      <c r="L48" s="342"/>
      <c r="M48" s="342"/>
      <c r="N48" s="107"/>
      <c r="O48" s="106"/>
      <c r="P48" s="106" t="str">
        <f t="shared" si="12"/>
        <v>◄</v>
      </c>
      <c r="Q48" s="340"/>
      <c r="R48" s="339"/>
      <c r="S48" s="106" t="str">
        <f t="shared" si="13"/>
        <v/>
      </c>
      <c r="T48" s="106" t="str">
        <f t="shared" si="14"/>
        <v>◄</v>
      </c>
      <c r="U48" s="340"/>
      <c r="V48" s="339"/>
      <c r="W48" s="23"/>
      <c r="X48" s="338"/>
      <c r="Y48" s="728">
        <f t="shared" si="15"/>
        <v>0</v>
      </c>
      <c r="Z48" s="729">
        <f t="shared" si="15"/>
        <v>0</v>
      </c>
      <c r="AA48" s="19"/>
      <c r="AB48" s="730">
        <f t="shared" si="16"/>
        <v>0</v>
      </c>
      <c r="AC48" s="587">
        <f t="shared" si="16"/>
        <v>0</v>
      </c>
      <c r="AD48" s="5" t="s">
        <v>0</v>
      </c>
    </row>
    <row r="49" spans="1:30" ht="15" customHeight="1" x14ac:dyDescent="0.25">
      <c r="A49" s="593"/>
      <c r="B49" s="23"/>
      <c r="C49" s="113"/>
      <c r="D49" s="592" t="s">
        <v>5214</v>
      </c>
      <c r="E49" s="112" t="s">
        <v>5532</v>
      </c>
      <c r="F49" s="591" t="s">
        <v>5277</v>
      </c>
      <c r="G49" s="590" t="s">
        <v>5527</v>
      </c>
      <c r="H49" s="589" t="s">
        <v>5528</v>
      </c>
      <c r="I49" s="589" t="s">
        <v>4592</v>
      </c>
      <c r="J49" s="588" t="s">
        <v>5207</v>
      </c>
      <c r="K49" s="343" t="s">
        <v>5529</v>
      </c>
      <c r="L49" s="342"/>
      <c r="M49" s="342"/>
      <c r="N49" s="107"/>
      <c r="O49" s="106"/>
      <c r="P49" s="106" t="str">
        <f t="shared" si="12"/>
        <v>◄</v>
      </c>
      <c r="Q49" s="340"/>
      <c r="R49" s="339"/>
      <c r="S49" s="106" t="str">
        <f t="shared" si="13"/>
        <v/>
      </c>
      <c r="T49" s="106" t="str">
        <f t="shared" si="14"/>
        <v>◄</v>
      </c>
      <c r="U49" s="340"/>
      <c r="V49" s="339"/>
      <c r="W49" s="23"/>
      <c r="X49" s="338"/>
      <c r="Y49" s="728">
        <f t="shared" si="15"/>
        <v>0</v>
      </c>
      <c r="Z49" s="729">
        <f t="shared" si="15"/>
        <v>0</v>
      </c>
      <c r="AA49" s="19"/>
      <c r="AB49" s="730">
        <f t="shared" si="16"/>
        <v>0</v>
      </c>
      <c r="AC49" s="587">
        <f t="shared" si="16"/>
        <v>0</v>
      </c>
      <c r="AD49" s="5" t="s">
        <v>0</v>
      </c>
    </row>
    <row r="50" spans="1:30" ht="15" customHeight="1" x14ac:dyDescent="0.25">
      <c r="A50" s="593"/>
      <c r="B50" s="23"/>
      <c r="C50" s="113"/>
      <c r="D50" s="592" t="s">
        <v>5213</v>
      </c>
      <c r="E50" s="112" t="s">
        <v>5532</v>
      </c>
      <c r="F50" s="591" t="s">
        <v>5277</v>
      </c>
      <c r="G50" s="590" t="s">
        <v>5527</v>
      </c>
      <c r="H50" s="589" t="s">
        <v>5528</v>
      </c>
      <c r="I50" s="589" t="s">
        <v>4592</v>
      </c>
      <c r="J50" s="588" t="s">
        <v>5205</v>
      </c>
      <c r="K50" s="343" t="s">
        <v>5529</v>
      </c>
      <c r="L50" s="342"/>
      <c r="M50" s="342"/>
      <c r="N50" s="107"/>
      <c r="O50" s="106"/>
      <c r="P50" s="106" t="str">
        <f t="shared" si="12"/>
        <v>◄</v>
      </c>
      <c r="Q50" s="340"/>
      <c r="R50" s="339"/>
      <c r="S50" s="106" t="str">
        <f t="shared" si="13"/>
        <v/>
      </c>
      <c r="T50" s="106" t="str">
        <f t="shared" si="14"/>
        <v>◄</v>
      </c>
      <c r="U50" s="340"/>
      <c r="V50" s="339"/>
      <c r="W50" s="23"/>
      <c r="X50" s="338"/>
      <c r="Y50" s="728">
        <f t="shared" si="15"/>
        <v>0</v>
      </c>
      <c r="Z50" s="729">
        <f t="shared" si="15"/>
        <v>0</v>
      </c>
      <c r="AA50" s="19"/>
      <c r="AB50" s="730">
        <f t="shared" si="16"/>
        <v>0</v>
      </c>
      <c r="AC50" s="587">
        <f t="shared" si="16"/>
        <v>0</v>
      </c>
      <c r="AD50" s="5" t="s">
        <v>0</v>
      </c>
    </row>
    <row r="51" spans="1:30" ht="15" customHeight="1" x14ac:dyDescent="0.25">
      <c r="A51" s="593"/>
      <c r="B51" s="23"/>
      <c r="C51" s="113"/>
      <c r="D51" s="592" t="s">
        <v>5212</v>
      </c>
      <c r="E51" s="112" t="s">
        <v>5532</v>
      </c>
      <c r="F51" s="591" t="s">
        <v>5281</v>
      </c>
      <c r="G51" s="590" t="s">
        <v>5530</v>
      </c>
      <c r="H51" s="599" t="s">
        <v>562</v>
      </c>
      <c r="I51" s="589" t="s">
        <v>4592</v>
      </c>
      <c r="J51" s="588" t="s">
        <v>5211</v>
      </c>
      <c r="K51" s="343" t="s">
        <v>5531</v>
      </c>
      <c r="L51" s="342"/>
      <c r="M51" s="342"/>
      <c r="N51" s="107"/>
      <c r="O51" s="106"/>
      <c r="P51" s="106" t="str">
        <f t="shared" si="12"/>
        <v>◄</v>
      </c>
      <c r="Q51" s="340"/>
      <c r="R51" s="339"/>
      <c r="S51" s="106" t="str">
        <f t="shared" si="13"/>
        <v/>
      </c>
      <c r="T51" s="106" t="str">
        <f t="shared" si="14"/>
        <v>◄</v>
      </c>
      <c r="U51" s="340"/>
      <c r="V51" s="339"/>
      <c r="W51" s="23"/>
      <c r="X51" s="338"/>
      <c r="Y51" s="728">
        <f t="shared" si="15"/>
        <v>0</v>
      </c>
      <c r="Z51" s="729">
        <f t="shared" si="15"/>
        <v>0</v>
      </c>
      <c r="AA51" s="19"/>
      <c r="AB51" s="730">
        <f t="shared" si="16"/>
        <v>0</v>
      </c>
      <c r="AC51" s="587">
        <f t="shared" si="16"/>
        <v>0</v>
      </c>
      <c r="AD51" s="5" t="s">
        <v>0</v>
      </c>
    </row>
    <row r="52" spans="1:30" ht="15" customHeight="1" x14ac:dyDescent="0.25">
      <c r="A52" s="593"/>
      <c r="B52" s="23"/>
      <c r="C52" s="113"/>
      <c r="D52" s="592" t="s">
        <v>5210</v>
      </c>
      <c r="E52" s="112" t="s">
        <v>5532</v>
      </c>
      <c r="F52" s="591" t="s">
        <v>5281</v>
      </c>
      <c r="G52" s="590" t="s">
        <v>5530</v>
      </c>
      <c r="H52" s="589" t="s">
        <v>562</v>
      </c>
      <c r="I52" s="589" t="s">
        <v>4592</v>
      </c>
      <c r="J52" s="588" t="s">
        <v>5209</v>
      </c>
      <c r="K52" s="343" t="s">
        <v>5531</v>
      </c>
      <c r="L52" s="342"/>
      <c r="M52" s="342"/>
      <c r="N52" s="107"/>
      <c r="O52" s="106"/>
      <c r="P52" s="106" t="str">
        <f t="shared" si="12"/>
        <v>◄</v>
      </c>
      <c r="Q52" s="340"/>
      <c r="R52" s="339"/>
      <c r="S52" s="106" t="str">
        <f t="shared" si="13"/>
        <v/>
      </c>
      <c r="T52" s="106" t="str">
        <f t="shared" si="14"/>
        <v>◄</v>
      </c>
      <c r="U52" s="340"/>
      <c r="V52" s="339"/>
      <c r="W52" s="23"/>
      <c r="X52" s="338"/>
      <c r="Y52" s="728">
        <f t="shared" si="15"/>
        <v>0</v>
      </c>
      <c r="Z52" s="729">
        <f t="shared" si="15"/>
        <v>0</v>
      </c>
      <c r="AA52" s="19"/>
      <c r="AB52" s="730">
        <f t="shared" si="16"/>
        <v>0</v>
      </c>
      <c r="AC52" s="587">
        <f t="shared" si="16"/>
        <v>0</v>
      </c>
      <c r="AD52" s="5" t="s">
        <v>0</v>
      </c>
    </row>
    <row r="53" spans="1:30" ht="15" customHeight="1" x14ac:dyDescent="0.25">
      <c r="A53" s="593"/>
      <c r="B53" s="23"/>
      <c r="C53" s="113"/>
      <c r="D53" s="592" t="s">
        <v>5208</v>
      </c>
      <c r="E53" s="112" t="s">
        <v>5532</v>
      </c>
      <c r="F53" s="591" t="s">
        <v>5281</v>
      </c>
      <c r="G53" s="590" t="s">
        <v>5530</v>
      </c>
      <c r="H53" s="589" t="s">
        <v>562</v>
      </c>
      <c r="I53" s="589" t="s">
        <v>4592</v>
      </c>
      <c r="J53" s="588" t="s">
        <v>5207</v>
      </c>
      <c r="K53" s="343" t="s">
        <v>5531</v>
      </c>
      <c r="L53" s="342"/>
      <c r="M53" s="342"/>
      <c r="N53" s="107"/>
      <c r="O53" s="106"/>
      <c r="P53" s="106" t="str">
        <f t="shared" si="12"/>
        <v>◄</v>
      </c>
      <c r="Q53" s="340"/>
      <c r="R53" s="339"/>
      <c r="S53" s="106" t="str">
        <f t="shared" si="13"/>
        <v/>
      </c>
      <c r="T53" s="106" t="str">
        <f t="shared" si="14"/>
        <v>◄</v>
      </c>
      <c r="U53" s="340"/>
      <c r="V53" s="339"/>
      <c r="W53" s="23"/>
      <c r="X53" s="338"/>
      <c r="Y53" s="728">
        <f t="shared" si="15"/>
        <v>0</v>
      </c>
      <c r="Z53" s="729">
        <f t="shared" si="15"/>
        <v>0</v>
      </c>
      <c r="AA53" s="19"/>
      <c r="AB53" s="730">
        <f t="shared" si="16"/>
        <v>0</v>
      </c>
      <c r="AC53" s="587">
        <f t="shared" si="16"/>
        <v>0</v>
      </c>
      <c r="AD53" s="5" t="s">
        <v>0</v>
      </c>
    </row>
    <row r="54" spans="1:30" ht="15" customHeight="1" x14ac:dyDescent="0.25">
      <c r="A54" s="593"/>
      <c r="B54" s="23"/>
      <c r="C54" s="113"/>
      <c r="D54" s="592" t="s">
        <v>5206</v>
      </c>
      <c r="E54" s="112" t="s">
        <v>5532</v>
      </c>
      <c r="F54" s="591" t="s">
        <v>5281</v>
      </c>
      <c r="G54" s="590" t="s">
        <v>5530</v>
      </c>
      <c r="H54" s="589" t="s">
        <v>562</v>
      </c>
      <c r="I54" s="589" t="s">
        <v>4592</v>
      </c>
      <c r="J54" s="588" t="s">
        <v>5205</v>
      </c>
      <c r="K54" s="598" t="s">
        <v>5529</v>
      </c>
      <c r="L54" s="342"/>
      <c r="M54" s="342"/>
      <c r="N54" s="107"/>
      <c r="O54" s="106"/>
      <c r="P54" s="106" t="str">
        <f t="shared" si="12"/>
        <v>◄</v>
      </c>
      <c r="Q54" s="340"/>
      <c r="R54" s="339"/>
      <c r="S54" s="106" t="str">
        <f t="shared" si="13"/>
        <v/>
      </c>
      <c r="T54" s="106" t="str">
        <f t="shared" si="14"/>
        <v>◄</v>
      </c>
      <c r="U54" s="340"/>
      <c r="V54" s="339"/>
      <c r="W54" s="23"/>
      <c r="X54" s="338"/>
      <c r="Y54" s="728">
        <f t="shared" si="15"/>
        <v>0</v>
      </c>
      <c r="Z54" s="729">
        <f t="shared" si="15"/>
        <v>0</v>
      </c>
      <c r="AA54" s="19"/>
      <c r="AB54" s="730">
        <f t="shared" si="16"/>
        <v>0</v>
      </c>
      <c r="AC54" s="587">
        <f t="shared" si="16"/>
        <v>0</v>
      </c>
      <c r="AD54" s="5" t="s">
        <v>0</v>
      </c>
    </row>
    <row r="55" spans="1:30" ht="15" customHeight="1" x14ac:dyDescent="0.25">
      <c r="A55" s="593"/>
      <c r="B55" s="23"/>
      <c r="C55" s="113"/>
      <c r="D55" s="592" t="s">
        <v>5204</v>
      </c>
      <c r="E55" s="112" t="s">
        <v>5533</v>
      </c>
      <c r="F55" s="591" t="s">
        <v>5277</v>
      </c>
      <c r="G55" s="590" t="s">
        <v>5527</v>
      </c>
      <c r="H55" s="599" t="s">
        <v>5528</v>
      </c>
      <c r="I55" s="589" t="s">
        <v>4592</v>
      </c>
      <c r="J55" s="588" t="s">
        <v>5198</v>
      </c>
      <c r="K55" s="343" t="s">
        <v>5529</v>
      </c>
      <c r="L55" s="342"/>
      <c r="M55" s="342"/>
      <c r="N55" s="107"/>
      <c r="O55" s="106"/>
      <c r="P55" s="106" t="str">
        <f t="shared" si="12"/>
        <v>◄</v>
      </c>
      <c r="Q55" s="340"/>
      <c r="R55" s="339"/>
      <c r="S55" s="106" t="str">
        <f t="shared" si="13"/>
        <v/>
      </c>
      <c r="T55" s="106" t="str">
        <f t="shared" si="14"/>
        <v>◄</v>
      </c>
      <c r="U55" s="340"/>
      <c r="V55" s="339"/>
      <c r="W55" s="23"/>
      <c r="X55" s="338"/>
      <c r="Y55" s="728">
        <f t="shared" si="15"/>
        <v>0</v>
      </c>
      <c r="Z55" s="729">
        <f t="shared" si="15"/>
        <v>0</v>
      </c>
      <c r="AA55" s="19"/>
      <c r="AB55" s="730">
        <f t="shared" si="16"/>
        <v>0</v>
      </c>
      <c r="AC55" s="587">
        <f t="shared" si="16"/>
        <v>0</v>
      </c>
      <c r="AD55" s="5" t="s">
        <v>0</v>
      </c>
    </row>
    <row r="56" spans="1:30" ht="15" customHeight="1" x14ac:dyDescent="0.25">
      <c r="A56" s="593"/>
      <c r="B56" s="23"/>
      <c r="C56" s="113"/>
      <c r="D56" s="592" t="s">
        <v>5203</v>
      </c>
      <c r="E56" s="112" t="s">
        <v>5533</v>
      </c>
      <c r="F56" s="591" t="s">
        <v>5277</v>
      </c>
      <c r="G56" s="590" t="s">
        <v>5527</v>
      </c>
      <c r="H56" s="589" t="s">
        <v>5528</v>
      </c>
      <c r="I56" s="589" t="s">
        <v>4592</v>
      </c>
      <c r="J56" s="588" t="s">
        <v>5196</v>
      </c>
      <c r="K56" s="343" t="s">
        <v>5529</v>
      </c>
      <c r="L56" s="342"/>
      <c r="M56" s="342"/>
      <c r="N56" s="107"/>
      <c r="O56" s="106"/>
      <c r="P56" s="106" t="str">
        <f t="shared" si="12"/>
        <v>◄</v>
      </c>
      <c r="Q56" s="340"/>
      <c r="R56" s="339"/>
      <c r="S56" s="106" t="str">
        <f t="shared" si="13"/>
        <v/>
      </c>
      <c r="T56" s="106" t="str">
        <f t="shared" si="14"/>
        <v>◄</v>
      </c>
      <c r="U56" s="340"/>
      <c r="V56" s="339"/>
      <c r="W56" s="23"/>
      <c r="X56" s="338"/>
      <c r="Y56" s="728">
        <f t="shared" si="15"/>
        <v>0</v>
      </c>
      <c r="Z56" s="729">
        <f t="shared" si="15"/>
        <v>0</v>
      </c>
      <c r="AA56" s="19"/>
      <c r="AB56" s="730">
        <f t="shared" si="16"/>
        <v>0</v>
      </c>
      <c r="AC56" s="587">
        <f t="shared" si="16"/>
        <v>0</v>
      </c>
      <c r="AD56" s="5" t="s">
        <v>0</v>
      </c>
    </row>
    <row r="57" spans="1:30" ht="15" customHeight="1" x14ac:dyDescent="0.25">
      <c r="A57" s="593"/>
      <c r="B57" s="23"/>
      <c r="C57" s="113"/>
      <c r="D57" s="592" t="s">
        <v>5202</v>
      </c>
      <c r="E57" s="112" t="s">
        <v>5533</v>
      </c>
      <c r="F57" s="591" t="s">
        <v>5277</v>
      </c>
      <c r="G57" s="590" t="s">
        <v>5527</v>
      </c>
      <c r="H57" s="589" t="s">
        <v>5528</v>
      </c>
      <c r="I57" s="589" t="s">
        <v>4592</v>
      </c>
      <c r="J57" s="588" t="s">
        <v>5194</v>
      </c>
      <c r="K57" s="343" t="s">
        <v>5529</v>
      </c>
      <c r="L57" s="342"/>
      <c r="M57" s="342"/>
      <c r="N57" s="107"/>
      <c r="O57" s="106"/>
      <c r="P57" s="106" t="str">
        <f t="shared" si="12"/>
        <v>◄</v>
      </c>
      <c r="Q57" s="340"/>
      <c r="R57" s="339"/>
      <c r="S57" s="106" t="str">
        <f t="shared" si="13"/>
        <v/>
      </c>
      <c r="T57" s="106" t="str">
        <f t="shared" si="14"/>
        <v>◄</v>
      </c>
      <c r="U57" s="340"/>
      <c r="V57" s="339"/>
      <c r="W57" s="23"/>
      <c r="X57" s="338"/>
      <c r="Y57" s="728">
        <f t="shared" si="15"/>
        <v>0</v>
      </c>
      <c r="Z57" s="729">
        <f t="shared" si="15"/>
        <v>0</v>
      </c>
      <c r="AA57" s="19"/>
      <c r="AB57" s="730">
        <f t="shared" si="16"/>
        <v>0</v>
      </c>
      <c r="AC57" s="587">
        <f t="shared" si="16"/>
        <v>0</v>
      </c>
      <c r="AD57" s="5" t="s">
        <v>0</v>
      </c>
    </row>
    <row r="58" spans="1:30" ht="15" customHeight="1" x14ac:dyDescent="0.25">
      <c r="A58" s="593"/>
      <c r="B58" s="23"/>
      <c r="C58" s="113"/>
      <c r="D58" s="592" t="s">
        <v>5201</v>
      </c>
      <c r="E58" s="112" t="s">
        <v>5533</v>
      </c>
      <c r="F58" s="591" t="s">
        <v>5277</v>
      </c>
      <c r="G58" s="590" t="s">
        <v>5527</v>
      </c>
      <c r="H58" s="589" t="s">
        <v>5528</v>
      </c>
      <c r="I58" s="589" t="s">
        <v>4592</v>
      </c>
      <c r="J58" s="588" t="s">
        <v>5193</v>
      </c>
      <c r="K58" s="343" t="s">
        <v>5529</v>
      </c>
      <c r="L58" s="342"/>
      <c r="M58" s="342"/>
      <c r="N58" s="107"/>
      <c r="O58" s="106"/>
      <c r="P58" s="106" t="str">
        <f t="shared" si="12"/>
        <v>◄</v>
      </c>
      <c r="Q58" s="340"/>
      <c r="R58" s="339"/>
      <c r="S58" s="106" t="str">
        <f t="shared" si="13"/>
        <v/>
      </c>
      <c r="T58" s="106" t="str">
        <f t="shared" si="14"/>
        <v>◄</v>
      </c>
      <c r="U58" s="340"/>
      <c r="V58" s="339"/>
      <c r="W58" s="23"/>
      <c r="X58" s="338"/>
      <c r="Y58" s="728">
        <f t="shared" si="15"/>
        <v>0</v>
      </c>
      <c r="Z58" s="729">
        <f t="shared" si="15"/>
        <v>0</v>
      </c>
      <c r="AA58" s="19"/>
      <c r="AB58" s="730">
        <f t="shared" si="16"/>
        <v>0</v>
      </c>
      <c r="AC58" s="587">
        <f t="shared" si="16"/>
        <v>0</v>
      </c>
      <c r="AD58" s="5" t="s">
        <v>0</v>
      </c>
    </row>
    <row r="59" spans="1:30" ht="15" customHeight="1" x14ac:dyDescent="0.25">
      <c r="A59" s="593"/>
      <c r="B59" s="23"/>
      <c r="C59" s="113"/>
      <c r="D59" s="592" t="s">
        <v>5200</v>
      </c>
      <c r="E59" s="112" t="s">
        <v>5533</v>
      </c>
      <c r="F59" s="591" t="s">
        <v>5277</v>
      </c>
      <c r="G59" s="590" t="s">
        <v>5527</v>
      </c>
      <c r="H59" s="589" t="s">
        <v>5528</v>
      </c>
      <c r="I59" s="589" t="s">
        <v>4592</v>
      </c>
      <c r="J59" s="588" t="s">
        <v>5190</v>
      </c>
      <c r="K59" s="343" t="s">
        <v>5529</v>
      </c>
      <c r="L59" s="342"/>
      <c r="M59" s="342"/>
      <c r="N59" s="107"/>
      <c r="O59" s="106"/>
      <c r="P59" s="106" t="str">
        <f t="shared" si="12"/>
        <v>◄</v>
      </c>
      <c r="Q59" s="340"/>
      <c r="R59" s="339"/>
      <c r="S59" s="106" t="str">
        <f t="shared" si="13"/>
        <v/>
      </c>
      <c r="T59" s="106" t="str">
        <f t="shared" si="14"/>
        <v>◄</v>
      </c>
      <c r="U59" s="340"/>
      <c r="V59" s="339"/>
      <c r="W59" s="23"/>
      <c r="X59" s="338"/>
      <c r="Y59" s="728">
        <f t="shared" si="15"/>
        <v>0</v>
      </c>
      <c r="Z59" s="729">
        <f t="shared" si="15"/>
        <v>0</v>
      </c>
      <c r="AA59" s="19"/>
      <c r="AB59" s="730">
        <f t="shared" si="16"/>
        <v>0</v>
      </c>
      <c r="AC59" s="587">
        <f t="shared" si="16"/>
        <v>0</v>
      </c>
      <c r="AD59" s="5" t="s">
        <v>0</v>
      </c>
    </row>
    <row r="60" spans="1:30" ht="15" customHeight="1" x14ac:dyDescent="0.25">
      <c r="A60" s="593"/>
      <c r="B60" s="23"/>
      <c r="C60" s="113"/>
      <c r="D60" s="592" t="s">
        <v>5199</v>
      </c>
      <c r="E60" s="112" t="s">
        <v>5533</v>
      </c>
      <c r="F60" s="591" t="s">
        <v>5281</v>
      </c>
      <c r="G60" s="590" t="s">
        <v>5530</v>
      </c>
      <c r="H60" s="599" t="s">
        <v>562</v>
      </c>
      <c r="I60" s="589" t="s">
        <v>4592</v>
      </c>
      <c r="J60" s="588" t="s">
        <v>5198</v>
      </c>
      <c r="K60" s="598" t="s">
        <v>5531</v>
      </c>
      <c r="L60" s="342"/>
      <c r="M60" s="342"/>
      <c r="N60" s="107"/>
      <c r="O60" s="106"/>
      <c r="P60" s="106" t="str">
        <f t="shared" si="12"/>
        <v>◄</v>
      </c>
      <c r="Q60" s="340"/>
      <c r="R60" s="339"/>
      <c r="S60" s="106" t="str">
        <f t="shared" si="13"/>
        <v/>
      </c>
      <c r="T60" s="106" t="str">
        <f t="shared" si="14"/>
        <v>◄</v>
      </c>
      <c r="U60" s="340"/>
      <c r="V60" s="339"/>
      <c r="W60" s="23"/>
      <c r="X60" s="338"/>
      <c r="Y60" s="728">
        <f t="shared" si="15"/>
        <v>0</v>
      </c>
      <c r="Z60" s="729">
        <f t="shared" si="15"/>
        <v>0</v>
      </c>
      <c r="AA60" s="19"/>
      <c r="AB60" s="730">
        <f t="shared" si="16"/>
        <v>0</v>
      </c>
      <c r="AC60" s="587">
        <f t="shared" si="16"/>
        <v>0</v>
      </c>
      <c r="AD60" s="5" t="s">
        <v>0</v>
      </c>
    </row>
    <row r="61" spans="1:30" ht="15" customHeight="1" x14ac:dyDescent="0.25">
      <c r="A61" s="593"/>
      <c r="B61" s="23"/>
      <c r="C61" s="113"/>
      <c r="D61" s="592" t="s">
        <v>5197</v>
      </c>
      <c r="E61" s="112" t="s">
        <v>5533</v>
      </c>
      <c r="F61" s="591" t="s">
        <v>5281</v>
      </c>
      <c r="G61" s="590" t="s">
        <v>5530</v>
      </c>
      <c r="H61" s="589" t="s">
        <v>562</v>
      </c>
      <c r="I61" s="589" t="s">
        <v>4592</v>
      </c>
      <c r="J61" s="588" t="s">
        <v>5196</v>
      </c>
      <c r="K61" s="343" t="s">
        <v>5531</v>
      </c>
      <c r="L61" s="342"/>
      <c r="M61" s="342"/>
      <c r="N61" s="107"/>
      <c r="O61" s="106"/>
      <c r="P61" s="106" t="str">
        <f t="shared" si="12"/>
        <v>◄</v>
      </c>
      <c r="Q61" s="340"/>
      <c r="R61" s="339"/>
      <c r="S61" s="106" t="str">
        <f t="shared" si="13"/>
        <v/>
      </c>
      <c r="T61" s="106" t="str">
        <f t="shared" si="14"/>
        <v>◄</v>
      </c>
      <c r="U61" s="340"/>
      <c r="V61" s="339"/>
      <c r="W61" s="23"/>
      <c r="X61" s="338"/>
      <c r="Y61" s="728">
        <f t="shared" si="15"/>
        <v>0</v>
      </c>
      <c r="Z61" s="729">
        <f t="shared" si="15"/>
        <v>0</v>
      </c>
      <c r="AA61" s="19"/>
      <c r="AB61" s="730">
        <f t="shared" si="16"/>
        <v>0</v>
      </c>
      <c r="AC61" s="587">
        <f t="shared" si="16"/>
        <v>0</v>
      </c>
      <c r="AD61" s="5" t="s">
        <v>0</v>
      </c>
    </row>
    <row r="62" spans="1:30" ht="15" customHeight="1" x14ac:dyDescent="0.25">
      <c r="A62" s="593"/>
      <c r="B62" s="23"/>
      <c r="C62" s="113"/>
      <c r="D62" s="592" t="s">
        <v>5195</v>
      </c>
      <c r="E62" s="112" t="s">
        <v>5533</v>
      </c>
      <c r="F62" s="591" t="s">
        <v>5281</v>
      </c>
      <c r="G62" s="590" t="s">
        <v>5530</v>
      </c>
      <c r="H62" s="589" t="s">
        <v>562</v>
      </c>
      <c r="I62" s="589" t="s">
        <v>4592</v>
      </c>
      <c r="J62" s="588" t="s">
        <v>5194</v>
      </c>
      <c r="K62" s="343" t="s">
        <v>5531</v>
      </c>
      <c r="L62" s="342"/>
      <c r="M62" s="342"/>
      <c r="N62" s="107"/>
      <c r="O62" s="106"/>
      <c r="P62" s="106" t="str">
        <f t="shared" si="12"/>
        <v>◄</v>
      </c>
      <c r="Q62" s="340"/>
      <c r="R62" s="339"/>
      <c r="S62" s="106" t="str">
        <f t="shared" si="13"/>
        <v/>
      </c>
      <c r="T62" s="106" t="str">
        <f t="shared" si="14"/>
        <v>◄</v>
      </c>
      <c r="U62" s="340"/>
      <c r="V62" s="339"/>
      <c r="W62" s="23"/>
      <c r="X62" s="338"/>
      <c r="Y62" s="728">
        <f t="shared" si="15"/>
        <v>0</v>
      </c>
      <c r="Z62" s="729">
        <f t="shared" si="15"/>
        <v>0</v>
      </c>
      <c r="AA62" s="19"/>
      <c r="AB62" s="730">
        <f t="shared" si="16"/>
        <v>0</v>
      </c>
      <c r="AC62" s="587">
        <f t="shared" si="16"/>
        <v>0</v>
      </c>
      <c r="AD62" s="5" t="s">
        <v>0</v>
      </c>
    </row>
    <row r="63" spans="1:30" ht="15" customHeight="1" x14ac:dyDescent="0.25">
      <c r="A63" s="593"/>
      <c r="B63" s="23"/>
      <c r="C63" s="113"/>
      <c r="D63" s="592">
        <v>52</v>
      </c>
      <c r="E63" s="112" t="s">
        <v>5533</v>
      </c>
      <c r="F63" s="591" t="s">
        <v>5281</v>
      </c>
      <c r="G63" s="590" t="s">
        <v>5530</v>
      </c>
      <c r="H63" s="589" t="s">
        <v>562</v>
      </c>
      <c r="I63" s="589" t="s">
        <v>4592</v>
      </c>
      <c r="J63" s="588" t="s">
        <v>5193</v>
      </c>
      <c r="K63" s="343" t="s">
        <v>5531</v>
      </c>
      <c r="L63" s="342"/>
      <c r="M63" s="342"/>
      <c r="N63" s="107"/>
      <c r="O63" s="106"/>
      <c r="P63" s="106" t="str">
        <f t="shared" si="12"/>
        <v>◄</v>
      </c>
      <c r="Q63" s="340"/>
      <c r="R63" s="339"/>
      <c r="S63" s="106" t="str">
        <f t="shared" si="13"/>
        <v/>
      </c>
      <c r="T63" s="106" t="str">
        <f t="shared" si="14"/>
        <v>◄</v>
      </c>
      <c r="U63" s="340"/>
      <c r="V63" s="339"/>
      <c r="W63" s="23"/>
      <c r="X63" s="338"/>
      <c r="Y63" s="728">
        <f t="shared" si="15"/>
        <v>0</v>
      </c>
      <c r="Z63" s="729">
        <f t="shared" si="15"/>
        <v>0</v>
      </c>
      <c r="AA63" s="19"/>
      <c r="AB63" s="730">
        <f t="shared" si="16"/>
        <v>0</v>
      </c>
      <c r="AC63" s="587">
        <f t="shared" si="16"/>
        <v>0</v>
      </c>
      <c r="AD63" s="5" t="s">
        <v>0</v>
      </c>
    </row>
    <row r="64" spans="1:30" ht="15" customHeight="1" x14ac:dyDescent="0.25">
      <c r="A64" s="593"/>
      <c r="B64" s="23"/>
      <c r="C64" s="113"/>
      <c r="D64" s="592" t="s">
        <v>5192</v>
      </c>
      <c r="E64" s="112" t="s">
        <v>5533</v>
      </c>
      <c r="F64" s="591" t="s">
        <v>5281</v>
      </c>
      <c r="G64" s="590" t="s">
        <v>5530</v>
      </c>
      <c r="H64" s="589" t="s">
        <v>562</v>
      </c>
      <c r="I64" s="589" t="s">
        <v>4592</v>
      </c>
      <c r="J64" s="588" t="s">
        <v>5190</v>
      </c>
      <c r="K64" s="343" t="s">
        <v>5531</v>
      </c>
      <c r="L64" s="342"/>
      <c r="M64" s="342"/>
      <c r="N64" s="107"/>
      <c r="O64" s="106"/>
      <c r="P64" s="106" t="str">
        <f t="shared" si="12"/>
        <v>◄</v>
      </c>
      <c r="Q64" s="340"/>
      <c r="R64" s="339"/>
      <c r="S64" s="106" t="str">
        <f t="shared" si="13"/>
        <v/>
      </c>
      <c r="T64" s="106" t="str">
        <f t="shared" si="14"/>
        <v>◄</v>
      </c>
      <c r="U64" s="340"/>
      <c r="V64" s="339"/>
      <c r="W64" s="23"/>
      <c r="X64" s="338"/>
      <c r="Y64" s="728">
        <f t="shared" si="15"/>
        <v>0</v>
      </c>
      <c r="Z64" s="729">
        <f t="shared" si="15"/>
        <v>0</v>
      </c>
      <c r="AA64" s="19"/>
      <c r="AB64" s="730">
        <f t="shared" si="16"/>
        <v>0</v>
      </c>
      <c r="AC64" s="587">
        <f t="shared" si="16"/>
        <v>0</v>
      </c>
      <c r="AD64" s="5" t="s">
        <v>0</v>
      </c>
    </row>
    <row r="65" spans="1:30" ht="15" customHeight="1" thickBot="1" x14ac:dyDescent="0.3">
      <c r="A65" s="593"/>
      <c r="B65" s="23"/>
      <c r="C65" s="113"/>
      <c r="D65" s="592" t="s">
        <v>5191</v>
      </c>
      <c r="E65" s="112" t="s">
        <v>5533</v>
      </c>
      <c r="F65" s="591" t="s">
        <v>5281</v>
      </c>
      <c r="G65" s="590" t="s">
        <v>5530</v>
      </c>
      <c r="H65" s="589" t="s">
        <v>562</v>
      </c>
      <c r="I65" s="589" t="s">
        <v>4592</v>
      </c>
      <c r="J65" s="588" t="s">
        <v>5190</v>
      </c>
      <c r="K65" s="343" t="s">
        <v>5531</v>
      </c>
      <c r="L65" s="342"/>
      <c r="M65" s="342"/>
      <c r="N65" s="107"/>
      <c r="O65" s="106"/>
      <c r="P65" s="106" t="str">
        <f t="shared" si="12"/>
        <v>◄</v>
      </c>
      <c r="Q65" s="340"/>
      <c r="R65" s="339"/>
      <c r="S65" s="106" t="str">
        <f t="shared" si="13"/>
        <v/>
      </c>
      <c r="T65" s="106" t="str">
        <f t="shared" si="14"/>
        <v>◄</v>
      </c>
      <c r="U65" s="340"/>
      <c r="V65" s="339"/>
      <c r="W65" s="23"/>
      <c r="X65" s="338"/>
      <c r="Y65" s="728">
        <f t="shared" si="15"/>
        <v>0</v>
      </c>
      <c r="Z65" s="729">
        <f t="shared" si="15"/>
        <v>0</v>
      </c>
      <c r="AA65" s="19"/>
      <c r="AB65" s="730">
        <f t="shared" si="16"/>
        <v>0</v>
      </c>
      <c r="AC65" s="587">
        <f t="shared" si="16"/>
        <v>0</v>
      </c>
      <c r="AD65" s="5" t="s">
        <v>0</v>
      </c>
    </row>
    <row r="66" spans="1:30" ht="18.600000000000001" customHeight="1" thickTop="1" thickBot="1" x14ac:dyDescent="0.3">
      <c r="A66" s="157"/>
      <c r="B66" s="14">
        <f>ROWS(B67:B134)-1</f>
        <v>67</v>
      </c>
      <c r="C66" s="1060" t="s">
        <v>5189</v>
      </c>
      <c r="D66" s="1067"/>
      <c r="E66" s="1067"/>
      <c r="F66" s="1067"/>
      <c r="G66" s="1067"/>
      <c r="H66" s="1067"/>
      <c r="I66" s="1067"/>
      <c r="J66" s="1068"/>
      <c r="K66" s="595" t="s">
        <v>5534</v>
      </c>
      <c r="L66" s="99"/>
      <c r="M66" s="99"/>
      <c r="N66" s="98"/>
      <c r="O66" s="97"/>
      <c r="P66" s="96" t="str">
        <f>IF(COUNTIF(O67:O145,"?")&gt;0,"?",IF(AND(Q66="◄",R66="►"),"◄►",IF(Q66="◄","◄",IF(R66="►","►",""))))</f>
        <v>◄</v>
      </c>
      <c r="Q66" s="43" t="str">
        <f>IF(SUM(Q67:Q134)+1=ROWS(Q67:Q134)-COUNTIF(Q67:Q134,"-"),"","◄")</f>
        <v>◄</v>
      </c>
      <c r="R66" s="42" t="str">
        <f>IF(SUM(R67:R134)&gt;0,"►","")</f>
        <v/>
      </c>
      <c r="S66" s="45"/>
      <c r="T66" s="96" t="str">
        <f>IF(COUNTIF(S67:S145,"?")&gt;0,"?",IF(AND(U66="◄",V66="►"),"◄►",IF(U66="◄","◄",IF(V66="►","►",""))))</f>
        <v>◄</v>
      </c>
      <c r="U66" s="43" t="str">
        <f>IF(SUM(U67:U134)+1=ROWS(U67:U134)-COUNTIF(U67:U134,"-"),"","◄")</f>
        <v>◄</v>
      </c>
      <c r="V66" s="42" t="str">
        <f>IF(SUM(V67:V134)&gt;0,"►","")</f>
        <v/>
      </c>
      <c r="W66" s="14">
        <f>ROWS(W67:W134)-1</f>
        <v>67</v>
      </c>
      <c r="X66" s="41">
        <f>SUM(X67:X134)-X134</f>
        <v>0</v>
      </c>
      <c r="Y66" s="94" t="s">
        <v>3930</v>
      </c>
      <c r="Z66" s="93"/>
      <c r="AA66" s="41">
        <f>SUM(AA67:AA134)-AA134</f>
        <v>0</v>
      </c>
      <c r="AB66" s="94" t="s">
        <v>3930</v>
      </c>
      <c r="AC66" s="93"/>
      <c r="AD66" s="5" t="s">
        <v>0</v>
      </c>
    </row>
    <row r="67" spans="1:30" ht="13.8" x14ac:dyDescent="0.25">
      <c r="A67" s="593"/>
      <c r="B67" s="23"/>
      <c r="C67" s="113"/>
      <c r="D67" s="592" t="s">
        <v>5188</v>
      </c>
      <c r="E67" s="112" t="s">
        <v>5103</v>
      </c>
      <c r="F67" s="591" t="s">
        <v>5277</v>
      </c>
      <c r="G67" s="594" t="s">
        <v>5182</v>
      </c>
      <c r="H67" s="599" t="s">
        <v>5278</v>
      </c>
      <c r="I67" s="589" t="s">
        <v>4592</v>
      </c>
      <c r="J67" s="588" t="s">
        <v>5094</v>
      </c>
      <c r="K67" s="343"/>
      <c r="L67" s="342"/>
      <c r="M67" s="342"/>
      <c r="N67" s="341"/>
      <c r="O67" s="106"/>
      <c r="P67" s="106" t="str">
        <f t="shared" ref="P67:P106" si="17">IF(AND(Q67="",R67&gt;0),"?",IF(Q67="","◄",IF(R67&gt;=1,"►","")))</f>
        <v>◄</v>
      </c>
      <c r="Q67" s="340"/>
      <c r="R67" s="339"/>
      <c r="S67" s="106" t="str">
        <f t="shared" ref="S67:S106" si="18">IF(T67="?","?","")</f>
        <v/>
      </c>
      <c r="T67" s="106" t="str">
        <f t="shared" ref="T67:T106" si="19">IF(AND(U67="",V67&gt;0),"?",IF(U67="","◄",IF(V67&gt;=1,"►","")))</f>
        <v>◄</v>
      </c>
      <c r="U67" s="340"/>
      <c r="V67" s="339"/>
      <c r="W67" s="23"/>
      <c r="X67" s="338"/>
      <c r="Y67" s="728">
        <f t="shared" ref="Y67:Z106" si="20">(Q67*X67)</f>
        <v>0</v>
      </c>
      <c r="Z67" s="729">
        <f t="shared" si="20"/>
        <v>0</v>
      </c>
      <c r="AA67" s="19"/>
      <c r="AB67" s="730">
        <f t="shared" ref="AB67:AC106" si="21">(U67*AA67)</f>
        <v>0</v>
      </c>
      <c r="AC67" s="587">
        <f t="shared" si="21"/>
        <v>0</v>
      </c>
      <c r="AD67" s="5" t="s">
        <v>0</v>
      </c>
    </row>
    <row r="68" spans="1:30" ht="13.8" x14ac:dyDescent="0.25">
      <c r="A68" s="593"/>
      <c r="B68" s="23"/>
      <c r="C68" s="113"/>
      <c r="D68" s="592" t="s">
        <v>5187</v>
      </c>
      <c r="E68" s="112" t="s">
        <v>5103</v>
      </c>
      <c r="F68" s="591" t="s">
        <v>5277</v>
      </c>
      <c r="G68" s="590" t="s">
        <v>5182</v>
      </c>
      <c r="H68" s="589" t="s">
        <v>5278</v>
      </c>
      <c r="I68" s="589" t="s">
        <v>4592</v>
      </c>
      <c r="J68" s="588" t="s">
        <v>5094</v>
      </c>
      <c r="K68" s="343"/>
      <c r="L68" s="342"/>
      <c r="M68" s="342"/>
      <c r="N68" s="341"/>
      <c r="O68" s="106"/>
      <c r="P68" s="106" t="str">
        <f t="shared" si="17"/>
        <v>◄</v>
      </c>
      <c r="Q68" s="340"/>
      <c r="R68" s="339"/>
      <c r="S68" s="106" t="str">
        <f t="shared" si="18"/>
        <v/>
      </c>
      <c r="T68" s="106" t="str">
        <f t="shared" si="19"/>
        <v>◄</v>
      </c>
      <c r="U68" s="340"/>
      <c r="V68" s="339"/>
      <c r="W68" s="23"/>
      <c r="X68" s="338"/>
      <c r="Y68" s="728">
        <f t="shared" si="20"/>
        <v>0</v>
      </c>
      <c r="Z68" s="729">
        <f t="shared" si="20"/>
        <v>0</v>
      </c>
      <c r="AA68" s="19"/>
      <c r="AB68" s="730">
        <f t="shared" si="21"/>
        <v>0</v>
      </c>
      <c r="AC68" s="587">
        <f t="shared" si="21"/>
        <v>0</v>
      </c>
      <c r="AD68" s="5" t="s">
        <v>0</v>
      </c>
    </row>
    <row r="69" spans="1:30" ht="13.8" x14ac:dyDescent="0.25">
      <c r="A69" s="593"/>
      <c r="B69" s="23"/>
      <c r="C69" s="113"/>
      <c r="D69" s="592" t="s">
        <v>5186</v>
      </c>
      <c r="E69" s="112" t="s">
        <v>5103</v>
      </c>
      <c r="F69" s="591" t="s">
        <v>5277</v>
      </c>
      <c r="G69" s="590" t="s">
        <v>5279</v>
      </c>
      <c r="H69" s="589" t="s">
        <v>5278</v>
      </c>
      <c r="I69" s="589" t="s">
        <v>4592</v>
      </c>
      <c r="J69" s="588" t="s">
        <v>5094</v>
      </c>
      <c r="K69" s="343" t="s">
        <v>5280</v>
      </c>
      <c r="L69" s="342"/>
      <c r="M69" s="342"/>
      <c r="N69" s="341"/>
      <c r="O69" s="106"/>
      <c r="P69" s="106" t="str">
        <f t="shared" si="17"/>
        <v>◄</v>
      </c>
      <c r="Q69" s="340"/>
      <c r="R69" s="339"/>
      <c r="S69" s="106" t="str">
        <f t="shared" si="18"/>
        <v/>
      </c>
      <c r="T69" s="106" t="str">
        <f t="shared" si="19"/>
        <v>◄</v>
      </c>
      <c r="U69" s="340"/>
      <c r="V69" s="339"/>
      <c r="W69" s="23"/>
      <c r="X69" s="338"/>
      <c r="Y69" s="728">
        <f t="shared" si="20"/>
        <v>0</v>
      </c>
      <c r="Z69" s="729">
        <f t="shared" si="20"/>
        <v>0</v>
      </c>
      <c r="AA69" s="19"/>
      <c r="AB69" s="730">
        <f t="shared" si="21"/>
        <v>0</v>
      </c>
      <c r="AC69" s="587">
        <f t="shared" si="21"/>
        <v>0</v>
      </c>
      <c r="AD69" s="5" t="s">
        <v>0</v>
      </c>
    </row>
    <row r="70" spans="1:30" ht="16.2" customHeight="1" x14ac:dyDescent="0.25">
      <c r="A70" s="593"/>
      <c r="B70" s="23"/>
      <c r="C70" s="113"/>
      <c r="D70" s="592" t="s">
        <v>5185</v>
      </c>
      <c r="E70" s="112" t="s">
        <v>5103</v>
      </c>
      <c r="F70" s="591" t="s">
        <v>5277</v>
      </c>
      <c r="G70" s="590" t="s">
        <v>5279</v>
      </c>
      <c r="H70" s="589" t="s">
        <v>5278</v>
      </c>
      <c r="I70" s="589" t="s">
        <v>4592</v>
      </c>
      <c r="J70" s="588" t="s">
        <v>5094</v>
      </c>
      <c r="K70" s="343" t="s">
        <v>5280</v>
      </c>
      <c r="L70" s="342"/>
      <c r="M70" s="342"/>
      <c r="N70" s="341"/>
      <c r="O70" s="106"/>
      <c r="P70" s="106" t="str">
        <f t="shared" si="17"/>
        <v>◄</v>
      </c>
      <c r="Q70" s="340"/>
      <c r="R70" s="339"/>
      <c r="S70" s="106" t="str">
        <f t="shared" si="18"/>
        <v/>
      </c>
      <c r="T70" s="106" t="str">
        <f t="shared" si="19"/>
        <v>◄</v>
      </c>
      <c r="U70" s="340"/>
      <c r="V70" s="339"/>
      <c r="W70" s="23"/>
      <c r="X70" s="338"/>
      <c r="Y70" s="728">
        <f t="shared" si="20"/>
        <v>0</v>
      </c>
      <c r="Z70" s="729">
        <f t="shared" si="20"/>
        <v>0</v>
      </c>
      <c r="AA70" s="19"/>
      <c r="AB70" s="730">
        <f t="shared" si="21"/>
        <v>0</v>
      </c>
      <c r="AC70" s="587">
        <f t="shared" si="21"/>
        <v>0</v>
      </c>
      <c r="AD70" s="5" t="s">
        <v>0</v>
      </c>
    </row>
    <row r="71" spans="1:30" ht="13.8" x14ac:dyDescent="0.25">
      <c r="A71" s="593"/>
      <c r="B71" s="23"/>
      <c r="C71" s="113"/>
      <c r="D71" s="592" t="s">
        <v>5184</v>
      </c>
      <c r="E71" s="112" t="s">
        <v>5103</v>
      </c>
      <c r="F71" s="591" t="s">
        <v>5183</v>
      </c>
      <c r="G71" s="590" t="s">
        <v>5182</v>
      </c>
      <c r="H71" s="589" t="s">
        <v>5181</v>
      </c>
      <c r="I71" s="589" t="s">
        <v>4592</v>
      </c>
      <c r="J71" s="588" t="s">
        <v>5094</v>
      </c>
      <c r="K71" s="343"/>
      <c r="L71" s="342"/>
      <c r="M71" s="342"/>
      <c r="N71" s="341"/>
      <c r="O71" s="106"/>
      <c r="P71" s="106" t="str">
        <f t="shared" si="17"/>
        <v>◄</v>
      </c>
      <c r="Q71" s="340"/>
      <c r="R71" s="339"/>
      <c r="S71" s="106" t="str">
        <f t="shared" si="18"/>
        <v/>
      </c>
      <c r="T71" s="106" t="str">
        <f t="shared" si="19"/>
        <v>◄</v>
      </c>
      <c r="U71" s="340"/>
      <c r="V71" s="339"/>
      <c r="W71" s="23"/>
      <c r="X71" s="338"/>
      <c r="Y71" s="728">
        <f t="shared" si="20"/>
        <v>0</v>
      </c>
      <c r="Z71" s="729">
        <f t="shared" si="20"/>
        <v>0</v>
      </c>
      <c r="AA71" s="19"/>
      <c r="AB71" s="730">
        <f t="shared" si="21"/>
        <v>0</v>
      </c>
      <c r="AC71" s="587">
        <f t="shared" si="21"/>
        <v>0</v>
      </c>
      <c r="AD71" s="5" t="s">
        <v>0</v>
      </c>
    </row>
    <row r="72" spans="1:30" ht="13.8" x14ac:dyDescent="0.25">
      <c r="A72" s="593"/>
      <c r="B72" s="23"/>
      <c r="C72" s="113"/>
      <c r="D72" s="592" t="s">
        <v>5180</v>
      </c>
      <c r="E72" s="112" t="s">
        <v>5103</v>
      </c>
      <c r="F72" s="591" t="s">
        <v>5277</v>
      </c>
      <c r="G72" s="594" t="s">
        <v>5182</v>
      </c>
      <c r="H72" s="589" t="s">
        <v>5278</v>
      </c>
      <c r="I72" s="589" t="s">
        <v>4592</v>
      </c>
      <c r="J72" s="588" t="s">
        <v>5110</v>
      </c>
      <c r="K72" s="343"/>
      <c r="L72" s="342"/>
      <c r="M72" s="342"/>
      <c r="N72" s="341"/>
      <c r="O72" s="106"/>
      <c r="P72" s="106" t="str">
        <f t="shared" si="17"/>
        <v>◄</v>
      </c>
      <c r="Q72" s="340"/>
      <c r="R72" s="339"/>
      <c r="S72" s="106" t="str">
        <f t="shared" si="18"/>
        <v/>
      </c>
      <c r="T72" s="106" t="str">
        <f t="shared" si="19"/>
        <v>◄</v>
      </c>
      <c r="U72" s="340"/>
      <c r="V72" s="339"/>
      <c r="W72" s="23"/>
      <c r="X72" s="338"/>
      <c r="Y72" s="728">
        <f t="shared" si="20"/>
        <v>0</v>
      </c>
      <c r="Z72" s="729">
        <f t="shared" si="20"/>
        <v>0</v>
      </c>
      <c r="AA72" s="19"/>
      <c r="AB72" s="730">
        <f t="shared" si="21"/>
        <v>0</v>
      </c>
      <c r="AC72" s="587">
        <f t="shared" si="21"/>
        <v>0</v>
      </c>
      <c r="AD72" s="5" t="s">
        <v>0</v>
      </c>
    </row>
    <row r="73" spans="1:30" ht="13.8" x14ac:dyDescent="0.25">
      <c r="A73" s="593"/>
      <c r="B73" s="23"/>
      <c r="C73" s="113"/>
      <c r="D73" s="592" t="s">
        <v>5180</v>
      </c>
      <c r="E73" s="112" t="s">
        <v>5103</v>
      </c>
      <c r="F73" s="591" t="s">
        <v>5277</v>
      </c>
      <c r="G73" s="590" t="s">
        <v>5182</v>
      </c>
      <c r="H73" s="589" t="s">
        <v>5278</v>
      </c>
      <c r="I73" s="589" t="s">
        <v>4592</v>
      </c>
      <c r="J73" s="588" t="s">
        <v>5110</v>
      </c>
      <c r="K73" s="343"/>
      <c r="L73" s="342"/>
      <c r="M73" s="342"/>
      <c r="N73" s="341"/>
      <c r="O73" s="106"/>
      <c r="P73" s="106" t="str">
        <f t="shared" si="17"/>
        <v>◄</v>
      </c>
      <c r="Q73" s="340"/>
      <c r="R73" s="339"/>
      <c r="S73" s="106" t="str">
        <f t="shared" si="18"/>
        <v/>
      </c>
      <c r="T73" s="106" t="str">
        <f t="shared" si="19"/>
        <v>◄</v>
      </c>
      <c r="U73" s="340"/>
      <c r="V73" s="339"/>
      <c r="W73" s="23"/>
      <c r="X73" s="338"/>
      <c r="Y73" s="728">
        <f t="shared" si="20"/>
        <v>0</v>
      </c>
      <c r="Z73" s="729">
        <f t="shared" si="20"/>
        <v>0</v>
      </c>
      <c r="AA73" s="19"/>
      <c r="AB73" s="730">
        <f t="shared" si="21"/>
        <v>0</v>
      </c>
      <c r="AC73" s="587">
        <f t="shared" si="21"/>
        <v>0</v>
      </c>
      <c r="AD73" s="5" t="s">
        <v>0</v>
      </c>
    </row>
    <row r="74" spans="1:30" ht="13.8" x14ac:dyDescent="0.25">
      <c r="A74" s="593"/>
      <c r="B74" s="23"/>
      <c r="C74" s="113"/>
      <c r="D74" s="592" t="s">
        <v>5179</v>
      </c>
      <c r="E74" s="112" t="s">
        <v>5103</v>
      </c>
      <c r="F74" s="591" t="s">
        <v>5277</v>
      </c>
      <c r="G74" s="590" t="s">
        <v>5279</v>
      </c>
      <c r="H74" s="589" t="s">
        <v>5278</v>
      </c>
      <c r="I74" s="589" t="s">
        <v>4592</v>
      </c>
      <c r="J74" s="588" t="s">
        <v>5110</v>
      </c>
      <c r="K74" s="343"/>
      <c r="L74" s="342"/>
      <c r="M74" s="342"/>
      <c r="N74" s="341"/>
      <c r="O74" s="106"/>
      <c r="P74" s="106" t="str">
        <f t="shared" si="17"/>
        <v>◄</v>
      </c>
      <c r="Q74" s="340"/>
      <c r="R74" s="339"/>
      <c r="S74" s="106" t="str">
        <f t="shared" si="18"/>
        <v/>
      </c>
      <c r="T74" s="106" t="str">
        <f t="shared" si="19"/>
        <v>◄</v>
      </c>
      <c r="U74" s="340"/>
      <c r="V74" s="339"/>
      <c r="W74" s="23"/>
      <c r="X74" s="338"/>
      <c r="Y74" s="728">
        <f t="shared" si="20"/>
        <v>0</v>
      </c>
      <c r="Z74" s="729">
        <f t="shared" si="20"/>
        <v>0</v>
      </c>
      <c r="AA74" s="19"/>
      <c r="AB74" s="730">
        <f t="shared" si="21"/>
        <v>0</v>
      </c>
      <c r="AC74" s="587">
        <f t="shared" si="21"/>
        <v>0</v>
      </c>
      <c r="AD74" s="5" t="s">
        <v>0</v>
      </c>
    </row>
    <row r="75" spans="1:30" ht="13.8" x14ac:dyDescent="0.25">
      <c r="A75" s="593"/>
      <c r="B75" s="23"/>
      <c r="C75" s="113"/>
      <c r="D75" s="592" t="s">
        <v>5178</v>
      </c>
      <c r="E75" s="112" t="s">
        <v>5103</v>
      </c>
      <c r="F75" s="591" t="s">
        <v>5277</v>
      </c>
      <c r="G75" s="590" t="s">
        <v>5279</v>
      </c>
      <c r="H75" s="589" t="s">
        <v>5278</v>
      </c>
      <c r="I75" s="589" t="s">
        <v>4592</v>
      </c>
      <c r="J75" s="588" t="s">
        <v>5110</v>
      </c>
      <c r="K75" s="343"/>
      <c r="L75" s="342"/>
      <c r="M75" s="342"/>
      <c r="N75" s="341"/>
      <c r="O75" s="106"/>
      <c r="P75" s="106" t="str">
        <f t="shared" si="17"/>
        <v>◄</v>
      </c>
      <c r="Q75" s="340"/>
      <c r="R75" s="339"/>
      <c r="S75" s="106" t="str">
        <f t="shared" si="18"/>
        <v/>
      </c>
      <c r="T75" s="106" t="str">
        <f t="shared" si="19"/>
        <v>◄</v>
      </c>
      <c r="U75" s="340"/>
      <c r="V75" s="339"/>
      <c r="W75" s="23"/>
      <c r="X75" s="338"/>
      <c r="Y75" s="728">
        <f t="shared" si="20"/>
        <v>0</v>
      </c>
      <c r="Z75" s="729">
        <f t="shared" si="20"/>
        <v>0</v>
      </c>
      <c r="AA75" s="19"/>
      <c r="AB75" s="730">
        <f t="shared" si="21"/>
        <v>0</v>
      </c>
      <c r="AC75" s="587">
        <f t="shared" si="21"/>
        <v>0</v>
      </c>
      <c r="AD75" s="5" t="s">
        <v>0</v>
      </c>
    </row>
    <row r="76" spans="1:30" ht="18" customHeight="1" x14ac:dyDescent="0.25">
      <c r="A76" s="593">
        <v>1</v>
      </c>
      <c r="B76" s="23"/>
      <c r="C76" s="113"/>
      <c r="D76" s="592" t="s">
        <v>5177</v>
      </c>
      <c r="E76" s="112" t="s">
        <v>5103</v>
      </c>
      <c r="F76" s="591" t="s">
        <v>5277</v>
      </c>
      <c r="G76" s="594" t="s">
        <v>5182</v>
      </c>
      <c r="H76" s="589" t="s">
        <v>5278</v>
      </c>
      <c r="I76" s="589" t="s">
        <v>4592</v>
      </c>
      <c r="J76" s="588" t="s">
        <v>5107</v>
      </c>
      <c r="K76" s="343">
        <v>0</v>
      </c>
      <c r="L76" s="342"/>
      <c r="M76" s="342"/>
      <c r="N76" s="341"/>
      <c r="O76" s="106"/>
      <c r="P76" s="106" t="str">
        <f t="shared" si="17"/>
        <v>◄</v>
      </c>
      <c r="Q76" s="340"/>
      <c r="R76" s="339"/>
      <c r="S76" s="106" t="str">
        <f t="shared" si="18"/>
        <v/>
      </c>
      <c r="T76" s="106" t="str">
        <f t="shared" si="19"/>
        <v>◄</v>
      </c>
      <c r="U76" s="340"/>
      <c r="V76" s="339"/>
      <c r="W76" s="23"/>
      <c r="X76" s="338"/>
      <c r="Y76" s="728">
        <f t="shared" si="20"/>
        <v>0</v>
      </c>
      <c r="Z76" s="729">
        <f t="shared" si="20"/>
        <v>0</v>
      </c>
      <c r="AA76" s="19"/>
      <c r="AB76" s="730">
        <f t="shared" si="21"/>
        <v>0</v>
      </c>
      <c r="AC76" s="587">
        <f t="shared" si="21"/>
        <v>0</v>
      </c>
      <c r="AD76" s="5" t="s">
        <v>0</v>
      </c>
    </row>
    <row r="77" spans="1:30" ht="13.8" x14ac:dyDescent="0.25">
      <c r="A77" s="593"/>
      <c r="B77" s="23"/>
      <c r="C77" s="113"/>
      <c r="D77" s="592" t="s">
        <v>5176</v>
      </c>
      <c r="E77" s="112" t="s">
        <v>5103</v>
      </c>
      <c r="F77" s="591" t="s">
        <v>5277</v>
      </c>
      <c r="G77" s="590" t="s">
        <v>5182</v>
      </c>
      <c r="H77" s="589" t="s">
        <v>5278</v>
      </c>
      <c r="I77" s="589" t="s">
        <v>4592</v>
      </c>
      <c r="J77" s="588" t="s">
        <v>5107</v>
      </c>
      <c r="K77" s="343">
        <v>0</v>
      </c>
      <c r="L77" s="342"/>
      <c r="M77" s="342"/>
      <c r="N77" s="341"/>
      <c r="O77" s="106"/>
      <c r="P77" s="106" t="str">
        <f t="shared" si="17"/>
        <v>◄</v>
      </c>
      <c r="Q77" s="340"/>
      <c r="R77" s="339"/>
      <c r="S77" s="106" t="str">
        <f t="shared" si="18"/>
        <v/>
      </c>
      <c r="T77" s="106" t="str">
        <f t="shared" si="19"/>
        <v>◄</v>
      </c>
      <c r="U77" s="340"/>
      <c r="V77" s="339"/>
      <c r="W77" s="23"/>
      <c r="X77" s="338"/>
      <c r="Y77" s="728">
        <f t="shared" si="20"/>
        <v>0</v>
      </c>
      <c r="Z77" s="729">
        <f t="shared" si="20"/>
        <v>0</v>
      </c>
      <c r="AA77" s="19"/>
      <c r="AB77" s="730">
        <f t="shared" si="21"/>
        <v>0</v>
      </c>
      <c r="AC77" s="587">
        <f t="shared" si="21"/>
        <v>0</v>
      </c>
      <c r="AD77" s="5" t="s">
        <v>0</v>
      </c>
    </row>
    <row r="78" spans="1:30" ht="13.8" x14ac:dyDescent="0.25">
      <c r="A78" s="593"/>
      <c r="B78" s="23"/>
      <c r="C78" s="113"/>
      <c r="D78" s="592" t="s">
        <v>5175</v>
      </c>
      <c r="E78" s="112" t="s">
        <v>5103</v>
      </c>
      <c r="F78" s="591" t="s">
        <v>5277</v>
      </c>
      <c r="G78" s="590" t="s">
        <v>5279</v>
      </c>
      <c r="H78" s="589" t="s">
        <v>5278</v>
      </c>
      <c r="I78" s="589" t="s">
        <v>4592</v>
      </c>
      <c r="J78" s="588" t="s">
        <v>5107</v>
      </c>
      <c r="K78" s="343" t="s">
        <v>5280</v>
      </c>
      <c r="L78" s="342"/>
      <c r="M78" s="342"/>
      <c r="N78" s="341"/>
      <c r="O78" s="106"/>
      <c r="P78" s="106" t="str">
        <f t="shared" si="17"/>
        <v>◄</v>
      </c>
      <c r="Q78" s="340"/>
      <c r="R78" s="339"/>
      <c r="S78" s="106" t="str">
        <f t="shared" si="18"/>
        <v/>
      </c>
      <c r="T78" s="106" t="str">
        <f t="shared" si="19"/>
        <v>◄</v>
      </c>
      <c r="U78" s="340"/>
      <c r="V78" s="339"/>
      <c r="W78" s="23"/>
      <c r="X78" s="338"/>
      <c r="Y78" s="728">
        <f t="shared" si="20"/>
        <v>0</v>
      </c>
      <c r="Z78" s="729">
        <f t="shared" si="20"/>
        <v>0</v>
      </c>
      <c r="AA78" s="19"/>
      <c r="AB78" s="730">
        <f t="shared" si="21"/>
        <v>0</v>
      </c>
      <c r="AC78" s="587">
        <f t="shared" si="21"/>
        <v>0</v>
      </c>
      <c r="AD78" s="5" t="s">
        <v>0</v>
      </c>
    </row>
    <row r="79" spans="1:30" ht="13.8" x14ac:dyDescent="0.25">
      <c r="A79" s="593"/>
      <c r="B79" s="23"/>
      <c r="C79" s="113"/>
      <c r="D79" s="592" t="s">
        <v>5174</v>
      </c>
      <c r="E79" s="112" t="s">
        <v>5103</v>
      </c>
      <c r="F79" s="591" t="s">
        <v>5277</v>
      </c>
      <c r="G79" s="590" t="s">
        <v>5279</v>
      </c>
      <c r="H79" s="589" t="s">
        <v>5278</v>
      </c>
      <c r="I79" s="589" t="s">
        <v>4592</v>
      </c>
      <c r="J79" s="588" t="s">
        <v>5107</v>
      </c>
      <c r="K79" s="343" t="s">
        <v>5280</v>
      </c>
      <c r="L79" s="342"/>
      <c r="M79" s="342"/>
      <c r="N79" s="341"/>
      <c r="O79" s="106"/>
      <c r="P79" s="106" t="str">
        <f t="shared" si="17"/>
        <v>◄</v>
      </c>
      <c r="Q79" s="340"/>
      <c r="R79" s="339"/>
      <c r="S79" s="106" t="str">
        <f t="shared" si="18"/>
        <v/>
      </c>
      <c r="T79" s="106" t="str">
        <f t="shared" si="19"/>
        <v>◄</v>
      </c>
      <c r="U79" s="340"/>
      <c r="V79" s="339"/>
      <c r="W79" s="23"/>
      <c r="X79" s="338"/>
      <c r="Y79" s="728">
        <f t="shared" si="20"/>
        <v>0</v>
      </c>
      <c r="Z79" s="729">
        <f t="shared" si="20"/>
        <v>0</v>
      </c>
      <c r="AA79" s="19"/>
      <c r="AB79" s="730">
        <f t="shared" si="21"/>
        <v>0</v>
      </c>
      <c r="AC79" s="587">
        <f t="shared" si="21"/>
        <v>0</v>
      </c>
      <c r="AD79" s="5" t="s">
        <v>0</v>
      </c>
    </row>
    <row r="80" spans="1:30" ht="13.8" x14ac:dyDescent="0.25">
      <c r="A80" s="593">
        <v>1</v>
      </c>
      <c r="B80" s="23"/>
      <c r="C80" s="113"/>
      <c r="D80" s="592" t="s">
        <v>5173</v>
      </c>
      <c r="E80" s="112" t="s">
        <v>5103</v>
      </c>
      <c r="F80" s="591" t="s">
        <v>5277</v>
      </c>
      <c r="G80" s="594" t="s">
        <v>5182</v>
      </c>
      <c r="H80" s="589" t="s">
        <v>5278</v>
      </c>
      <c r="I80" s="589" t="s">
        <v>4592</v>
      </c>
      <c r="J80" s="588" t="s">
        <v>5099</v>
      </c>
      <c r="K80" s="343"/>
      <c r="L80" s="342"/>
      <c r="M80" s="342"/>
      <c r="N80" s="341"/>
      <c r="O80" s="106"/>
      <c r="P80" s="106" t="str">
        <f t="shared" si="17"/>
        <v>◄</v>
      </c>
      <c r="Q80" s="340"/>
      <c r="R80" s="339"/>
      <c r="S80" s="106" t="str">
        <f t="shared" si="18"/>
        <v/>
      </c>
      <c r="T80" s="106" t="str">
        <f t="shared" si="19"/>
        <v>◄</v>
      </c>
      <c r="U80" s="340"/>
      <c r="V80" s="339"/>
      <c r="W80" s="23"/>
      <c r="X80" s="338"/>
      <c r="Y80" s="728">
        <f t="shared" si="20"/>
        <v>0</v>
      </c>
      <c r="Z80" s="729">
        <f t="shared" si="20"/>
        <v>0</v>
      </c>
      <c r="AA80" s="19"/>
      <c r="AB80" s="730">
        <f t="shared" si="21"/>
        <v>0</v>
      </c>
      <c r="AC80" s="587">
        <f t="shared" si="21"/>
        <v>0</v>
      </c>
      <c r="AD80" s="5" t="s">
        <v>0</v>
      </c>
    </row>
    <row r="81" spans="1:30" ht="13.8" x14ac:dyDescent="0.25">
      <c r="A81" s="593"/>
      <c r="B81" s="23"/>
      <c r="C81" s="113"/>
      <c r="D81" s="592" t="s">
        <v>5172</v>
      </c>
      <c r="E81" s="112" t="s">
        <v>5103</v>
      </c>
      <c r="F81" s="591" t="s">
        <v>5277</v>
      </c>
      <c r="G81" s="590" t="s">
        <v>5182</v>
      </c>
      <c r="H81" s="589" t="s">
        <v>5278</v>
      </c>
      <c r="I81" s="589" t="s">
        <v>4592</v>
      </c>
      <c r="J81" s="588" t="s">
        <v>5099</v>
      </c>
      <c r="K81" s="343">
        <v>0</v>
      </c>
      <c r="L81" s="342"/>
      <c r="M81" s="342"/>
      <c r="N81" s="341"/>
      <c r="O81" s="106"/>
      <c r="P81" s="106" t="str">
        <f t="shared" si="17"/>
        <v>◄</v>
      </c>
      <c r="Q81" s="340"/>
      <c r="R81" s="339"/>
      <c r="S81" s="106" t="str">
        <f t="shared" si="18"/>
        <v/>
      </c>
      <c r="T81" s="106" t="str">
        <f t="shared" si="19"/>
        <v>◄</v>
      </c>
      <c r="U81" s="340"/>
      <c r="V81" s="339"/>
      <c r="W81" s="23"/>
      <c r="X81" s="338"/>
      <c r="Y81" s="728">
        <f t="shared" si="20"/>
        <v>0</v>
      </c>
      <c r="Z81" s="729">
        <f t="shared" si="20"/>
        <v>0</v>
      </c>
      <c r="AA81" s="19"/>
      <c r="AB81" s="730">
        <f t="shared" si="21"/>
        <v>0</v>
      </c>
      <c r="AC81" s="587">
        <f t="shared" si="21"/>
        <v>0</v>
      </c>
      <c r="AD81" s="5" t="s">
        <v>0</v>
      </c>
    </row>
    <row r="82" spans="1:30" ht="16.8" customHeight="1" x14ac:dyDescent="0.25">
      <c r="A82" s="593">
        <v>1</v>
      </c>
      <c r="B82" s="23"/>
      <c r="C82" s="113"/>
      <c r="D82" s="592" t="s">
        <v>5171</v>
      </c>
      <c r="E82" s="112" t="s">
        <v>5103</v>
      </c>
      <c r="F82" s="591" t="s">
        <v>5277</v>
      </c>
      <c r="G82" s="590" t="s">
        <v>5279</v>
      </c>
      <c r="H82" s="589" t="s">
        <v>5278</v>
      </c>
      <c r="I82" s="589" t="s">
        <v>4592</v>
      </c>
      <c r="J82" s="588" t="s">
        <v>5099</v>
      </c>
      <c r="K82" s="343" t="s">
        <v>5280</v>
      </c>
      <c r="L82" s="342"/>
      <c r="M82" s="342"/>
      <c r="N82" s="341"/>
      <c r="O82" s="106"/>
      <c r="P82" s="106" t="str">
        <f t="shared" si="17"/>
        <v>◄</v>
      </c>
      <c r="Q82" s="340"/>
      <c r="R82" s="339"/>
      <c r="S82" s="106" t="str">
        <f t="shared" si="18"/>
        <v/>
      </c>
      <c r="T82" s="106" t="str">
        <f t="shared" si="19"/>
        <v>◄</v>
      </c>
      <c r="U82" s="340"/>
      <c r="V82" s="339"/>
      <c r="W82" s="23"/>
      <c r="X82" s="338"/>
      <c r="Y82" s="728">
        <f t="shared" si="20"/>
        <v>0</v>
      </c>
      <c r="Z82" s="729">
        <f t="shared" si="20"/>
        <v>0</v>
      </c>
      <c r="AA82" s="19"/>
      <c r="AB82" s="730">
        <f t="shared" si="21"/>
        <v>0</v>
      </c>
      <c r="AC82" s="587">
        <f t="shared" si="21"/>
        <v>0</v>
      </c>
      <c r="AD82" s="5" t="s">
        <v>0</v>
      </c>
    </row>
    <row r="83" spans="1:30" ht="13.8" x14ac:dyDescent="0.25">
      <c r="A83" s="593"/>
      <c r="B83" s="23"/>
      <c r="C83" s="113"/>
      <c r="D83" s="592" t="s">
        <v>5170</v>
      </c>
      <c r="E83" s="112" t="s">
        <v>5103</v>
      </c>
      <c r="F83" s="591" t="s">
        <v>5277</v>
      </c>
      <c r="G83" s="590" t="s">
        <v>5279</v>
      </c>
      <c r="H83" s="589" t="s">
        <v>5278</v>
      </c>
      <c r="I83" s="589" t="s">
        <v>4592</v>
      </c>
      <c r="J83" s="588" t="s">
        <v>5099</v>
      </c>
      <c r="K83" s="343" t="s">
        <v>5280</v>
      </c>
      <c r="L83" s="342"/>
      <c r="M83" s="342"/>
      <c r="N83" s="341"/>
      <c r="O83" s="106"/>
      <c r="P83" s="106" t="str">
        <f t="shared" si="17"/>
        <v>◄</v>
      </c>
      <c r="Q83" s="340"/>
      <c r="R83" s="339"/>
      <c r="S83" s="106" t="str">
        <f t="shared" si="18"/>
        <v/>
      </c>
      <c r="T83" s="106" t="str">
        <f t="shared" si="19"/>
        <v>◄</v>
      </c>
      <c r="U83" s="340"/>
      <c r="V83" s="339"/>
      <c r="W83" s="23"/>
      <c r="X83" s="338"/>
      <c r="Y83" s="728">
        <f t="shared" si="20"/>
        <v>0</v>
      </c>
      <c r="Z83" s="729">
        <f t="shared" si="20"/>
        <v>0</v>
      </c>
      <c r="AA83" s="19"/>
      <c r="AB83" s="730">
        <f t="shared" si="21"/>
        <v>0</v>
      </c>
      <c r="AC83" s="587">
        <f t="shared" si="21"/>
        <v>0</v>
      </c>
      <c r="AD83" s="5" t="s">
        <v>0</v>
      </c>
    </row>
    <row r="84" spans="1:30" ht="13.8" x14ac:dyDescent="0.25">
      <c r="A84" s="593"/>
      <c r="B84" s="23"/>
      <c r="C84" s="113"/>
      <c r="D84" s="592" t="s">
        <v>5169</v>
      </c>
      <c r="E84" s="112" t="s">
        <v>5103</v>
      </c>
      <c r="F84" s="591" t="s">
        <v>5281</v>
      </c>
      <c r="G84" s="594" t="s">
        <v>5162</v>
      </c>
      <c r="H84" s="599" t="s">
        <v>562</v>
      </c>
      <c r="I84" s="589" t="s">
        <v>4592</v>
      </c>
      <c r="J84" s="588" t="s">
        <v>5110</v>
      </c>
      <c r="K84" s="343"/>
      <c r="L84" s="342"/>
      <c r="M84" s="342"/>
      <c r="N84" s="341"/>
      <c r="O84" s="106"/>
      <c r="P84" s="106" t="str">
        <f t="shared" si="17"/>
        <v>◄</v>
      </c>
      <c r="Q84" s="340"/>
      <c r="R84" s="339"/>
      <c r="S84" s="106" t="str">
        <f t="shared" si="18"/>
        <v/>
      </c>
      <c r="T84" s="106" t="str">
        <f t="shared" si="19"/>
        <v>◄</v>
      </c>
      <c r="U84" s="340"/>
      <c r="V84" s="339"/>
      <c r="W84" s="23"/>
      <c r="X84" s="338"/>
      <c r="Y84" s="728">
        <f t="shared" si="20"/>
        <v>0</v>
      </c>
      <c r="Z84" s="729">
        <f t="shared" si="20"/>
        <v>0</v>
      </c>
      <c r="AA84" s="19"/>
      <c r="AB84" s="730">
        <f t="shared" si="21"/>
        <v>0</v>
      </c>
      <c r="AC84" s="587">
        <f t="shared" si="21"/>
        <v>0</v>
      </c>
      <c r="AD84" s="5" t="s">
        <v>0</v>
      </c>
    </row>
    <row r="85" spans="1:30" ht="13.8" x14ac:dyDescent="0.25">
      <c r="A85" s="593"/>
      <c r="B85" s="23"/>
      <c r="C85" s="113"/>
      <c r="D85" s="592" t="s">
        <v>5168</v>
      </c>
      <c r="E85" s="112" t="s">
        <v>5103</v>
      </c>
      <c r="F85" s="591" t="s">
        <v>5281</v>
      </c>
      <c r="G85" s="590" t="s">
        <v>5162</v>
      </c>
      <c r="H85" s="589" t="s">
        <v>562</v>
      </c>
      <c r="I85" s="589" t="s">
        <v>4592</v>
      </c>
      <c r="J85" s="588" t="s">
        <v>5110</v>
      </c>
      <c r="K85" s="343">
        <v>0</v>
      </c>
      <c r="L85" s="342"/>
      <c r="M85" s="342"/>
      <c r="N85" s="341"/>
      <c r="O85" s="106"/>
      <c r="P85" s="106" t="str">
        <f t="shared" si="17"/>
        <v>◄</v>
      </c>
      <c r="Q85" s="340"/>
      <c r="R85" s="339"/>
      <c r="S85" s="106" t="str">
        <f t="shared" si="18"/>
        <v/>
      </c>
      <c r="T85" s="106" t="str">
        <f t="shared" si="19"/>
        <v>◄</v>
      </c>
      <c r="U85" s="340"/>
      <c r="V85" s="339"/>
      <c r="W85" s="23"/>
      <c r="X85" s="338"/>
      <c r="Y85" s="728">
        <f t="shared" si="20"/>
        <v>0</v>
      </c>
      <c r="Z85" s="729">
        <f t="shared" si="20"/>
        <v>0</v>
      </c>
      <c r="AA85" s="19"/>
      <c r="AB85" s="730">
        <f t="shared" si="21"/>
        <v>0</v>
      </c>
      <c r="AC85" s="587">
        <f t="shared" si="21"/>
        <v>0</v>
      </c>
      <c r="AD85" s="5" t="s">
        <v>0</v>
      </c>
    </row>
    <row r="86" spans="1:30" ht="13.8" x14ac:dyDescent="0.25">
      <c r="A86" s="593"/>
      <c r="B86" s="23"/>
      <c r="C86" s="113"/>
      <c r="D86" s="592" t="s">
        <v>5167</v>
      </c>
      <c r="E86" s="112" t="s">
        <v>5103</v>
      </c>
      <c r="F86" s="591" t="s">
        <v>5281</v>
      </c>
      <c r="G86" s="590" t="s">
        <v>5290</v>
      </c>
      <c r="H86" s="589" t="s">
        <v>562</v>
      </c>
      <c r="I86" s="589" t="s">
        <v>4592</v>
      </c>
      <c r="J86" s="588" t="s">
        <v>5110</v>
      </c>
      <c r="K86" s="343" t="s">
        <v>5535</v>
      </c>
      <c r="L86" s="342"/>
      <c r="M86" s="342"/>
      <c r="N86" s="341"/>
      <c r="O86" s="106"/>
      <c r="P86" s="106" t="str">
        <f t="shared" si="17"/>
        <v>◄</v>
      </c>
      <c r="Q86" s="340"/>
      <c r="R86" s="339"/>
      <c r="S86" s="106" t="str">
        <f t="shared" si="18"/>
        <v/>
      </c>
      <c r="T86" s="106" t="str">
        <f t="shared" si="19"/>
        <v>◄</v>
      </c>
      <c r="U86" s="340"/>
      <c r="V86" s="339"/>
      <c r="W86" s="23"/>
      <c r="X86" s="338"/>
      <c r="Y86" s="728">
        <f t="shared" si="20"/>
        <v>0</v>
      </c>
      <c r="Z86" s="729">
        <f t="shared" si="20"/>
        <v>0</v>
      </c>
      <c r="AA86" s="19"/>
      <c r="AB86" s="730">
        <f t="shared" si="21"/>
        <v>0</v>
      </c>
      <c r="AC86" s="587">
        <f t="shared" si="21"/>
        <v>0</v>
      </c>
      <c r="AD86" s="5" t="s">
        <v>0</v>
      </c>
    </row>
    <row r="87" spans="1:30" ht="13.8" x14ac:dyDescent="0.25">
      <c r="A87" s="593"/>
      <c r="B87" s="23"/>
      <c r="C87" s="113"/>
      <c r="D87" s="592" t="s">
        <v>5166</v>
      </c>
      <c r="E87" s="112" t="s">
        <v>5103</v>
      </c>
      <c r="F87" s="591" t="s">
        <v>5281</v>
      </c>
      <c r="G87" s="590" t="s">
        <v>5290</v>
      </c>
      <c r="H87" s="589" t="s">
        <v>562</v>
      </c>
      <c r="I87" s="589" t="s">
        <v>4592</v>
      </c>
      <c r="J87" s="588" t="s">
        <v>5110</v>
      </c>
      <c r="K87" s="343" t="s">
        <v>5535</v>
      </c>
      <c r="L87" s="342"/>
      <c r="M87" s="342"/>
      <c r="N87" s="341"/>
      <c r="O87" s="106"/>
      <c r="P87" s="106" t="str">
        <f t="shared" si="17"/>
        <v>◄</v>
      </c>
      <c r="Q87" s="340"/>
      <c r="R87" s="339"/>
      <c r="S87" s="106" t="str">
        <f t="shared" si="18"/>
        <v/>
      </c>
      <c r="T87" s="106" t="str">
        <f t="shared" si="19"/>
        <v>◄</v>
      </c>
      <c r="U87" s="340"/>
      <c r="V87" s="339"/>
      <c r="W87" s="23"/>
      <c r="X87" s="338"/>
      <c r="Y87" s="728">
        <f t="shared" si="20"/>
        <v>0</v>
      </c>
      <c r="Z87" s="729">
        <f t="shared" si="20"/>
        <v>0</v>
      </c>
      <c r="AA87" s="19"/>
      <c r="AB87" s="730">
        <f t="shared" si="21"/>
        <v>0</v>
      </c>
      <c r="AC87" s="587">
        <f t="shared" si="21"/>
        <v>0</v>
      </c>
      <c r="AD87" s="5" t="s">
        <v>0</v>
      </c>
    </row>
    <row r="88" spans="1:30" ht="16.8" customHeight="1" x14ac:dyDescent="0.25">
      <c r="A88" s="593">
        <v>1</v>
      </c>
      <c r="B88" s="23"/>
      <c r="C88" s="113"/>
      <c r="D88" s="592" t="s">
        <v>5165</v>
      </c>
      <c r="E88" s="112" t="s">
        <v>5103</v>
      </c>
      <c r="F88" s="591" t="s">
        <v>5281</v>
      </c>
      <c r="G88" s="590" t="s">
        <v>5282</v>
      </c>
      <c r="H88" s="589" t="s">
        <v>562</v>
      </c>
      <c r="I88" s="589" t="s">
        <v>4592</v>
      </c>
      <c r="J88" s="588" t="s">
        <v>5110</v>
      </c>
      <c r="K88" s="343" t="s">
        <v>5283</v>
      </c>
      <c r="L88" s="342"/>
      <c r="M88" s="342"/>
      <c r="N88" s="341"/>
      <c r="O88" s="106"/>
      <c r="P88" s="106" t="str">
        <f t="shared" si="17"/>
        <v>◄</v>
      </c>
      <c r="Q88" s="340"/>
      <c r="R88" s="339"/>
      <c r="S88" s="106" t="str">
        <f t="shared" si="18"/>
        <v/>
      </c>
      <c r="T88" s="106" t="str">
        <f t="shared" si="19"/>
        <v>◄</v>
      </c>
      <c r="U88" s="340"/>
      <c r="V88" s="339"/>
      <c r="W88" s="23"/>
      <c r="X88" s="338"/>
      <c r="Y88" s="728">
        <f t="shared" si="20"/>
        <v>0</v>
      </c>
      <c r="Z88" s="729">
        <f t="shared" si="20"/>
        <v>0</v>
      </c>
      <c r="AA88" s="19"/>
      <c r="AB88" s="730">
        <f t="shared" si="21"/>
        <v>0</v>
      </c>
      <c r="AC88" s="587">
        <f t="shared" si="21"/>
        <v>0</v>
      </c>
      <c r="AD88" s="5" t="s">
        <v>0</v>
      </c>
    </row>
    <row r="89" spans="1:30" ht="13.8" x14ac:dyDescent="0.25">
      <c r="A89" s="593"/>
      <c r="B89" s="23"/>
      <c r="C89" s="113"/>
      <c r="D89" s="592" t="s">
        <v>5164</v>
      </c>
      <c r="E89" s="112" t="s">
        <v>5103</v>
      </c>
      <c r="F89" s="591" t="s">
        <v>5281</v>
      </c>
      <c r="G89" s="590" t="s">
        <v>5282</v>
      </c>
      <c r="H89" s="589" t="s">
        <v>562</v>
      </c>
      <c r="I89" s="589" t="s">
        <v>4592</v>
      </c>
      <c r="J89" s="588" t="s">
        <v>5110</v>
      </c>
      <c r="K89" s="343" t="s">
        <v>5283</v>
      </c>
      <c r="L89" s="342"/>
      <c r="M89" s="342"/>
      <c r="N89" s="341"/>
      <c r="O89" s="106"/>
      <c r="P89" s="106" t="str">
        <f t="shared" si="17"/>
        <v>◄</v>
      </c>
      <c r="Q89" s="340"/>
      <c r="R89" s="339"/>
      <c r="S89" s="106" t="str">
        <f t="shared" si="18"/>
        <v/>
      </c>
      <c r="T89" s="106" t="str">
        <f t="shared" si="19"/>
        <v>◄</v>
      </c>
      <c r="U89" s="340"/>
      <c r="V89" s="339"/>
      <c r="W89" s="23"/>
      <c r="X89" s="338"/>
      <c r="Y89" s="728">
        <f t="shared" si="20"/>
        <v>0</v>
      </c>
      <c r="Z89" s="729">
        <f t="shared" si="20"/>
        <v>0</v>
      </c>
      <c r="AA89" s="19"/>
      <c r="AB89" s="730">
        <f t="shared" si="21"/>
        <v>0</v>
      </c>
      <c r="AC89" s="587">
        <f t="shared" si="21"/>
        <v>0</v>
      </c>
      <c r="AD89" s="5" t="s">
        <v>0</v>
      </c>
    </row>
    <row r="90" spans="1:30" ht="13.8" x14ac:dyDescent="0.25">
      <c r="A90" s="593"/>
      <c r="B90" s="23"/>
      <c r="C90" s="113"/>
      <c r="D90" s="592" t="s">
        <v>5163</v>
      </c>
      <c r="E90" s="112" t="s">
        <v>5103</v>
      </c>
      <c r="F90" s="591" t="s">
        <v>5297</v>
      </c>
      <c r="G90" s="590" t="s">
        <v>5162</v>
      </c>
      <c r="H90" s="589" t="s">
        <v>5161</v>
      </c>
      <c r="I90" s="589" t="s">
        <v>4592</v>
      </c>
      <c r="J90" s="588" t="s">
        <v>5110</v>
      </c>
      <c r="K90" s="343"/>
      <c r="L90" s="342"/>
      <c r="M90" s="342"/>
      <c r="N90" s="341"/>
      <c r="O90" s="106"/>
      <c r="P90" s="106" t="str">
        <f t="shared" si="17"/>
        <v>◄</v>
      </c>
      <c r="Q90" s="340"/>
      <c r="R90" s="339"/>
      <c r="S90" s="106" t="str">
        <f t="shared" si="18"/>
        <v/>
      </c>
      <c r="T90" s="106" t="str">
        <f t="shared" si="19"/>
        <v>◄</v>
      </c>
      <c r="U90" s="340"/>
      <c r="V90" s="339"/>
      <c r="W90" s="23"/>
      <c r="X90" s="338"/>
      <c r="Y90" s="728">
        <f t="shared" si="20"/>
        <v>0</v>
      </c>
      <c r="Z90" s="729">
        <f t="shared" si="20"/>
        <v>0</v>
      </c>
      <c r="AA90" s="19"/>
      <c r="AB90" s="730">
        <f t="shared" si="21"/>
        <v>0</v>
      </c>
      <c r="AC90" s="587">
        <f t="shared" si="21"/>
        <v>0</v>
      </c>
      <c r="AD90" s="5" t="s">
        <v>0</v>
      </c>
    </row>
    <row r="91" spans="1:30" ht="13.8" x14ac:dyDescent="0.25">
      <c r="A91" s="593"/>
      <c r="B91" s="23"/>
      <c r="C91" s="113"/>
      <c r="D91" s="592" t="s">
        <v>5160</v>
      </c>
      <c r="E91" s="112" t="s">
        <v>5103</v>
      </c>
      <c r="F91" s="591" t="s">
        <v>5284</v>
      </c>
      <c r="G91" s="594" t="s">
        <v>5536</v>
      </c>
      <c r="H91" s="599" t="s">
        <v>5537</v>
      </c>
      <c r="I91" s="589" t="s">
        <v>4592</v>
      </c>
      <c r="J91" s="588" t="s">
        <v>5094</v>
      </c>
      <c r="K91" s="343"/>
      <c r="L91" s="342"/>
      <c r="M91" s="342"/>
      <c r="N91" s="341"/>
      <c r="O91" s="106"/>
      <c r="P91" s="106" t="str">
        <f t="shared" si="17"/>
        <v>◄</v>
      </c>
      <c r="Q91" s="340"/>
      <c r="R91" s="339"/>
      <c r="S91" s="106" t="str">
        <f t="shared" si="18"/>
        <v/>
      </c>
      <c r="T91" s="106" t="str">
        <f t="shared" si="19"/>
        <v>◄</v>
      </c>
      <c r="U91" s="340"/>
      <c r="V91" s="339"/>
      <c r="W91" s="23"/>
      <c r="X91" s="338"/>
      <c r="Y91" s="728">
        <f t="shared" si="20"/>
        <v>0</v>
      </c>
      <c r="Z91" s="729">
        <f t="shared" si="20"/>
        <v>0</v>
      </c>
      <c r="AA91" s="19"/>
      <c r="AB91" s="730">
        <f t="shared" si="21"/>
        <v>0</v>
      </c>
      <c r="AC91" s="587">
        <f t="shared" si="21"/>
        <v>0</v>
      </c>
      <c r="AD91" s="5" t="s">
        <v>0</v>
      </c>
    </row>
    <row r="92" spans="1:30" ht="13.8" x14ac:dyDescent="0.25">
      <c r="A92" s="593"/>
      <c r="B92" s="23"/>
      <c r="C92" s="113"/>
      <c r="D92" s="592" t="s">
        <v>5159</v>
      </c>
      <c r="E92" s="112" t="s">
        <v>5103</v>
      </c>
      <c r="F92" s="591" t="s">
        <v>5284</v>
      </c>
      <c r="G92" s="590" t="s">
        <v>5536</v>
      </c>
      <c r="H92" s="589" t="s">
        <v>5537</v>
      </c>
      <c r="I92" s="589" t="s">
        <v>4592</v>
      </c>
      <c r="J92" s="588" t="s">
        <v>5094</v>
      </c>
      <c r="K92" s="343">
        <v>0</v>
      </c>
      <c r="L92" s="342"/>
      <c r="M92" s="342"/>
      <c r="N92" s="341"/>
      <c r="O92" s="106"/>
      <c r="P92" s="106" t="str">
        <f t="shared" si="17"/>
        <v>◄</v>
      </c>
      <c r="Q92" s="340"/>
      <c r="R92" s="339"/>
      <c r="S92" s="106" t="str">
        <f t="shared" si="18"/>
        <v/>
      </c>
      <c r="T92" s="106" t="str">
        <f t="shared" si="19"/>
        <v>◄</v>
      </c>
      <c r="U92" s="340"/>
      <c r="V92" s="339"/>
      <c r="W92" s="23"/>
      <c r="X92" s="338"/>
      <c r="Y92" s="728">
        <f t="shared" si="20"/>
        <v>0</v>
      </c>
      <c r="Z92" s="729">
        <f t="shared" si="20"/>
        <v>0</v>
      </c>
      <c r="AA92" s="19"/>
      <c r="AB92" s="730">
        <f t="shared" si="21"/>
        <v>0</v>
      </c>
      <c r="AC92" s="587">
        <f t="shared" si="21"/>
        <v>0</v>
      </c>
      <c r="AD92" s="5" t="s">
        <v>0</v>
      </c>
    </row>
    <row r="93" spans="1:30" ht="13.8" x14ac:dyDescent="0.25">
      <c r="A93" s="593"/>
      <c r="B93" s="23"/>
      <c r="C93" s="113"/>
      <c r="D93" s="592" t="s">
        <v>5158</v>
      </c>
      <c r="E93" s="112" t="s">
        <v>5103</v>
      </c>
      <c r="F93" s="591" t="s">
        <v>5284</v>
      </c>
      <c r="G93" s="590" t="s">
        <v>3940</v>
      </c>
      <c r="H93" s="589" t="s">
        <v>5285</v>
      </c>
      <c r="I93" s="589" t="s">
        <v>4592</v>
      </c>
      <c r="J93" s="588" t="s">
        <v>5094</v>
      </c>
      <c r="K93" s="343" t="s">
        <v>5538</v>
      </c>
      <c r="L93" s="342"/>
      <c r="M93" s="342"/>
      <c r="N93" s="341"/>
      <c r="O93" s="106"/>
      <c r="P93" s="106" t="str">
        <f t="shared" si="17"/>
        <v>◄</v>
      </c>
      <c r="Q93" s="340"/>
      <c r="R93" s="339"/>
      <c r="S93" s="106" t="str">
        <f t="shared" si="18"/>
        <v/>
      </c>
      <c r="T93" s="106" t="str">
        <f t="shared" si="19"/>
        <v>◄</v>
      </c>
      <c r="U93" s="340"/>
      <c r="V93" s="339"/>
      <c r="W93" s="23"/>
      <c r="X93" s="338"/>
      <c r="Y93" s="728">
        <f t="shared" si="20"/>
        <v>0</v>
      </c>
      <c r="Z93" s="729">
        <f t="shared" si="20"/>
        <v>0</v>
      </c>
      <c r="AA93" s="19"/>
      <c r="AB93" s="730">
        <f t="shared" si="21"/>
        <v>0</v>
      </c>
      <c r="AC93" s="587">
        <f t="shared" si="21"/>
        <v>0</v>
      </c>
      <c r="AD93" s="5" t="s">
        <v>0</v>
      </c>
    </row>
    <row r="94" spans="1:30" ht="13.8" x14ac:dyDescent="0.25">
      <c r="A94" s="593"/>
      <c r="B94" s="23"/>
      <c r="C94" s="113"/>
      <c r="D94" s="592" t="s">
        <v>5157</v>
      </c>
      <c r="E94" s="112" t="s">
        <v>5103</v>
      </c>
      <c r="F94" s="591" t="s">
        <v>5284</v>
      </c>
      <c r="G94" s="590" t="s">
        <v>3940</v>
      </c>
      <c r="H94" s="589" t="s">
        <v>5285</v>
      </c>
      <c r="I94" s="589" t="s">
        <v>4592</v>
      </c>
      <c r="J94" s="588" t="s">
        <v>5094</v>
      </c>
      <c r="K94" s="343" t="s">
        <v>5538</v>
      </c>
      <c r="L94" s="342"/>
      <c r="M94" s="342"/>
      <c r="N94" s="341"/>
      <c r="O94" s="106"/>
      <c r="P94" s="106" t="str">
        <f t="shared" si="17"/>
        <v>◄</v>
      </c>
      <c r="Q94" s="340"/>
      <c r="R94" s="339"/>
      <c r="S94" s="106" t="str">
        <f t="shared" si="18"/>
        <v/>
      </c>
      <c r="T94" s="106" t="str">
        <f t="shared" si="19"/>
        <v>◄</v>
      </c>
      <c r="U94" s="340"/>
      <c r="V94" s="339"/>
      <c r="W94" s="23"/>
      <c r="X94" s="338"/>
      <c r="Y94" s="728">
        <f t="shared" si="20"/>
        <v>0</v>
      </c>
      <c r="Z94" s="729">
        <f t="shared" si="20"/>
        <v>0</v>
      </c>
      <c r="AA94" s="19"/>
      <c r="AB94" s="730">
        <f t="shared" si="21"/>
        <v>0</v>
      </c>
      <c r="AC94" s="587">
        <f t="shared" si="21"/>
        <v>0</v>
      </c>
      <c r="AD94" s="5" t="s">
        <v>0</v>
      </c>
    </row>
    <row r="95" spans="1:30" ht="13.8" x14ac:dyDescent="0.25">
      <c r="A95" s="593">
        <v>1</v>
      </c>
      <c r="B95" s="23"/>
      <c r="C95" s="113"/>
      <c r="D95" s="592" t="s">
        <v>5156</v>
      </c>
      <c r="E95" s="112" t="s">
        <v>5103</v>
      </c>
      <c r="F95" s="591" t="s">
        <v>5284</v>
      </c>
      <c r="G95" s="590" t="s">
        <v>4344</v>
      </c>
      <c r="H95" s="589" t="s">
        <v>5285</v>
      </c>
      <c r="I95" s="589" t="s">
        <v>4592</v>
      </c>
      <c r="J95" s="588" t="s">
        <v>5094</v>
      </c>
      <c r="K95" s="343" t="s">
        <v>5286</v>
      </c>
      <c r="L95" s="342"/>
      <c r="M95" s="342"/>
      <c r="N95" s="341"/>
      <c r="O95" s="106"/>
      <c r="P95" s="106" t="str">
        <f t="shared" si="17"/>
        <v>◄</v>
      </c>
      <c r="Q95" s="340"/>
      <c r="R95" s="339"/>
      <c r="S95" s="106" t="str">
        <f t="shared" si="18"/>
        <v/>
      </c>
      <c r="T95" s="106" t="str">
        <f t="shared" si="19"/>
        <v>◄</v>
      </c>
      <c r="U95" s="340"/>
      <c r="V95" s="339"/>
      <c r="W95" s="23"/>
      <c r="X95" s="338"/>
      <c r="Y95" s="728">
        <f t="shared" si="20"/>
        <v>0</v>
      </c>
      <c r="Z95" s="729">
        <f t="shared" si="20"/>
        <v>0</v>
      </c>
      <c r="AA95" s="19"/>
      <c r="AB95" s="730">
        <f t="shared" si="21"/>
        <v>0</v>
      </c>
      <c r="AC95" s="587">
        <f t="shared" si="21"/>
        <v>0</v>
      </c>
      <c r="AD95" s="5" t="s">
        <v>0</v>
      </c>
    </row>
    <row r="96" spans="1:30" ht="13.8" x14ac:dyDescent="0.25">
      <c r="A96" s="593"/>
      <c r="B96" s="23"/>
      <c r="C96" s="113"/>
      <c r="D96" s="592" t="s">
        <v>5155</v>
      </c>
      <c r="E96" s="112" t="s">
        <v>5103</v>
      </c>
      <c r="F96" s="591" t="s">
        <v>5284</v>
      </c>
      <c r="G96" s="590" t="s">
        <v>4344</v>
      </c>
      <c r="H96" s="589" t="s">
        <v>5285</v>
      </c>
      <c r="I96" s="589" t="s">
        <v>4592</v>
      </c>
      <c r="J96" s="588" t="s">
        <v>5094</v>
      </c>
      <c r="K96" s="343" t="s">
        <v>5286</v>
      </c>
      <c r="L96" s="342"/>
      <c r="M96" s="342"/>
      <c r="N96" s="341"/>
      <c r="O96" s="106"/>
      <c r="P96" s="106" t="str">
        <f t="shared" si="17"/>
        <v>◄</v>
      </c>
      <c r="Q96" s="340"/>
      <c r="R96" s="339"/>
      <c r="S96" s="106" t="str">
        <f t="shared" si="18"/>
        <v/>
      </c>
      <c r="T96" s="106" t="str">
        <f t="shared" si="19"/>
        <v>◄</v>
      </c>
      <c r="U96" s="340"/>
      <c r="V96" s="339"/>
      <c r="W96" s="23"/>
      <c r="X96" s="338"/>
      <c r="Y96" s="728">
        <f t="shared" si="20"/>
        <v>0</v>
      </c>
      <c r="Z96" s="729">
        <f t="shared" si="20"/>
        <v>0</v>
      </c>
      <c r="AA96" s="19"/>
      <c r="AB96" s="730">
        <f t="shared" si="21"/>
        <v>0</v>
      </c>
      <c r="AC96" s="587">
        <f t="shared" si="21"/>
        <v>0</v>
      </c>
      <c r="AD96" s="5" t="s">
        <v>0</v>
      </c>
    </row>
    <row r="97" spans="1:30" ht="13.8" x14ac:dyDescent="0.25">
      <c r="A97" s="593">
        <v>1</v>
      </c>
      <c r="B97" s="23"/>
      <c r="C97" s="113"/>
      <c r="D97" s="592" t="s">
        <v>5154</v>
      </c>
      <c r="E97" s="112" t="s">
        <v>5103</v>
      </c>
      <c r="F97" s="591" t="s">
        <v>5284</v>
      </c>
      <c r="G97" s="590" t="s">
        <v>5287</v>
      </c>
      <c r="H97" s="589" t="s">
        <v>5285</v>
      </c>
      <c r="I97" s="589" t="s">
        <v>4592</v>
      </c>
      <c r="J97" s="588" t="s">
        <v>5094</v>
      </c>
      <c r="K97" s="343" t="s">
        <v>5288</v>
      </c>
      <c r="L97" s="342"/>
      <c r="M97" s="342"/>
      <c r="N97" s="341"/>
      <c r="O97" s="106"/>
      <c r="P97" s="106" t="str">
        <f t="shared" si="17"/>
        <v>◄</v>
      </c>
      <c r="Q97" s="340"/>
      <c r="R97" s="339"/>
      <c r="S97" s="106" t="str">
        <f t="shared" si="18"/>
        <v/>
      </c>
      <c r="T97" s="106" t="str">
        <f t="shared" si="19"/>
        <v>◄</v>
      </c>
      <c r="U97" s="340"/>
      <c r="V97" s="339"/>
      <c r="W97" s="23"/>
      <c r="X97" s="338"/>
      <c r="Y97" s="728">
        <f t="shared" si="20"/>
        <v>0</v>
      </c>
      <c r="Z97" s="729">
        <f t="shared" si="20"/>
        <v>0</v>
      </c>
      <c r="AA97" s="19"/>
      <c r="AB97" s="730">
        <f t="shared" si="21"/>
        <v>0</v>
      </c>
      <c r="AC97" s="587">
        <f t="shared" si="21"/>
        <v>0</v>
      </c>
      <c r="AD97" s="5" t="s">
        <v>0</v>
      </c>
    </row>
    <row r="98" spans="1:30" ht="13.8" x14ac:dyDescent="0.25">
      <c r="A98" s="593">
        <v>1</v>
      </c>
      <c r="B98" s="23"/>
      <c r="C98" s="113"/>
      <c r="D98" s="592" t="s">
        <v>5153</v>
      </c>
      <c r="E98" s="112" t="s">
        <v>5103</v>
      </c>
      <c r="F98" s="591" t="s">
        <v>5284</v>
      </c>
      <c r="G98" s="590" t="s">
        <v>5287</v>
      </c>
      <c r="H98" s="589" t="s">
        <v>5285</v>
      </c>
      <c r="I98" s="589" t="s">
        <v>4592</v>
      </c>
      <c r="J98" s="588" t="s">
        <v>5094</v>
      </c>
      <c r="K98" s="343" t="s">
        <v>5288</v>
      </c>
      <c r="L98" s="342"/>
      <c r="M98" s="342"/>
      <c r="N98" s="341"/>
      <c r="O98" s="106"/>
      <c r="P98" s="106" t="str">
        <f t="shared" si="17"/>
        <v>◄</v>
      </c>
      <c r="Q98" s="340"/>
      <c r="R98" s="339"/>
      <c r="S98" s="106" t="str">
        <f t="shared" si="18"/>
        <v/>
      </c>
      <c r="T98" s="106" t="str">
        <f t="shared" si="19"/>
        <v>◄</v>
      </c>
      <c r="U98" s="340"/>
      <c r="V98" s="339"/>
      <c r="W98" s="23"/>
      <c r="X98" s="338"/>
      <c r="Y98" s="728">
        <f t="shared" si="20"/>
        <v>0</v>
      </c>
      <c r="Z98" s="729">
        <f t="shared" si="20"/>
        <v>0</v>
      </c>
      <c r="AA98" s="19"/>
      <c r="AB98" s="730">
        <f t="shared" si="21"/>
        <v>0</v>
      </c>
      <c r="AC98" s="587">
        <f t="shared" si="21"/>
        <v>0</v>
      </c>
      <c r="AD98" s="5" t="s">
        <v>0</v>
      </c>
    </row>
    <row r="99" spans="1:30" ht="13.8" x14ac:dyDescent="0.25">
      <c r="A99" s="593"/>
      <c r="B99" s="23"/>
      <c r="C99" s="113"/>
      <c r="D99" s="592" t="s">
        <v>5152</v>
      </c>
      <c r="E99" s="112" t="s">
        <v>5103</v>
      </c>
      <c r="F99" s="591" t="s">
        <v>5284</v>
      </c>
      <c r="G99" s="594" t="s">
        <v>5536</v>
      </c>
      <c r="H99" s="599" t="s">
        <v>5537</v>
      </c>
      <c r="I99" s="589" t="s">
        <v>4592</v>
      </c>
      <c r="J99" s="588" t="s">
        <v>5110</v>
      </c>
      <c r="K99" s="343"/>
      <c r="L99" s="342"/>
      <c r="M99" s="342"/>
      <c r="N99" s="341"/>
      <c r="O99" s="106"/>
      <c r="P99" s="106" t="str">
        <f t="shared" si="17"/>
        <v>◄</v>
      </c>
      <c r="Q99" s="340"/>
      <c r="R99" s="339"/>
      <c r="S99" s="106" t="str">
        <f t="shared" si="18"/>
        <v/>
      </c>
      <c r="T99" s="106" t="str">
        <f t="shared" si="19"/>
        <v>◄</v>
      </c>
      <c r="U99" s="340"/>
      <c r="V99" s="339"/>
      <c r="W99" s="23"/>
      <c r="X99" s="338"/>
      <c r="Y99" s="728">
        <f t="shared" si="20"/>
        <v>0</v>
      </c>
      <c r="Z99" s="729">
        <f t="shared" si="20"/>
        <v>0</v>
      </c>
      <c r="AA99" s="19"/>
      <c r="AB99" s="730">
        <f t="shared" si="21"/>
        <v>0</v>
      </c>
      <c r="AC99" s="587">
        <f t="shared" si="21"/>
        <v>0</v>
      </c>
      <c r="AD99" s="5" t="s">
        <v>0</v>
      </c>
    </row>
    <row r="100" spans="1:30" ht="13.8" x14ac:dyDescent="0.25">
      <c r="A100" s="593"/>
      <c r="B100" s="23"/>
      <c r="C100" s="113"/>
      <c r="D100" s="592" t="s">
        <v>5151</v>
      </c>
      <c r="E100" s="112" t="s">
        <v>5103</v>
      </c>
      <c r="F100" s="591" t="s">
        <v>5284</v>
      </c>
      <c r="G100" s="590" t="s">
        <v>5536</v>
      </c>
      <c r="H100" s="589" t="s">
        <v>5537</v>
      </c>
      <c r="I100" s="589" t="s">
        <v>4592</v>
      </c>
      <c r="J100" s="588" t="s">
        <v>5110</v>
      </c>
      <c r="K100" s="343">
        <v>0</v>
      </c>
      <c r="L100" s="342"/>
      <c r="M100" s="342"/>
      <c r="N100" s="341"/>
      <c r="O100" s="106"/>
      <c r="P100" s="106" t="str">
        <f t="shared" si="17"/>
        <v>◄</v>
      </c>
      <c r="Q100" s="340"/>
      <c r="R100" s="339"/>
      <c r="S100" s="106" t="str">
        <f t="shared" si="18"/>
        <v/>
      </c>
      <c r="T100" s="106" t="str">
        <f t="shared" si="19"/>
        <v>◄</v>
      </c>
      <c r="U100" s="340"/>
      <c r="V100" s="339"/>
      <c r="W100" s="23"/>
      <c r="X100" s="338"/>
      <c r="Y100" s="728">
        <f t="shared" si="20"/>
        <v>0</v>
      </c>
      <c r="Z100" s="729">
        <f t="shared" si="20"/>
        <v>0</v>
      </c>
      <c r="AA100" s="19"/>
      <c r="AB100" s="730">
        <f t="shared" si="21"/>
        <v>0</v>
      </c>
      <c r="AC100" s="587">
        <f t="shared" si="21"/>
        <v>0</v>
      </c>
      <c r="AD100" s="5" t="s">
        <v>0</v>
      </c>
    </row>
    <row r="101" spans="1:30" ht="13.8" x14ac:dyDescent="0.25">
      <c r="A101" s="593"/>
      <c r="B101" s="23"/>
      <c r="C101" s="113"/>
      <c r="D101" s="592" t="s">
        <v>5150</v>
      </c>
      <c r="E101" s="112" t="s">
        <v>5103</v>
      </c>
      <c r="F101" s="591" t="s">
        <v>5284</v>
      </c>
      <c r="G101" s="590" t="s">
        <v>3940</v>
      </c>
      <c r="H101" s="589" t="s">
        <v>5285</v>
      </c>
      <c r="I101" s="589" t="s">
        <v>4592</v>
      </c>
      <c r="J101" s="588" t="s">
        <v>5110</v>
      </c>
      <c r="K101" s="343" t="s">
        <v>5538</v>
      </c>
      <c r="L101" s="342"/>
      <c r="M101" s="342"/>
      <c r="N101" s="341"/>
      <c r="O101" s="106"/>
      <c r="P101" s="106" t="str">
        <f t="shared" si="17"/>
        <v>◄</v>
      </c>
      <c r="Q101" s="340"/>
      <c r="R101" s="339"/>
      <c r="S101" s="106" t="str">
        <f t="shared" si="18"/>
        <v/>
      </c>
      <c r="T101" s="106" t="str">
        <f t="shared" si="19"/>
        <v>◄</v>
      </c>
      <c r="U101" s="340"/>
      <c r="V101" s="339"/>
      <c r="W101" s="23"/>
      <c r="X101" s="338"/>
      <c r="Y101" s="728">
        <f t="shared" si="20"/>
        <v>0</v>
      </c>
      <c r="Z101" s="729">
        <f t="shared" si="20"/>
        <v>0</v>
      </c>
      <c r="AA101" s="19"/>
      <c r="AB101" s="730">
        <f t="shared" si="21"/>
        <v>0</v>
      </c>
      <c r="AC101" s="587">
        <f t="shared" si="21"/>
        <v>0</v>
      </c>
      <c r="AD101" s="5" t="s">
        <v>0</v>
      </c>
    </row>
    <row r="102" spans="1:30" ht="13.8" x14ac:dyDescent="0.25">
      <c r="A102" s="593"/>
      <c r="B102" s="23"/>
      <c r="C102" s="113"/>
      <c r="D102" s="592" t="s">
        <v>5149</v>
      </c>
      <c r="E102" s="112" t="s">
        <v>5103</v>
      </c>
      <c r="F102" s="591" t="s">
        <v>5284</v>
      </c>
      <c r="G102" s="590" t="s">
        <v>3940</v>
      </c>
      <c r="H102" s="589" t="s">
        <v>5285</v>
      </c>
      <c r="I102" s="589" t="s">
        <v>4592</v>
      </c>
      <c r="J102" s="588" t="s">
        <v>5110</v>
      </c>
      <c r="K102" s="343" t="s">
        <v>5538</v>
      </c>
      <c r="L102" s="342"/>
      <c r="M102" s="342"/>
      <c r="N102" s="341"/>
      <c r="O102" s="106"/>
      <c r="P102" s="106" t="str">
        <f t="shared" si="17"/>
        <v>◄</v>
      </c>
      <c r="Q102" s="340"/>
      <c r="R102" s="339"/>
      <c r="S102" s="106" t="str">
        <f t="shared" si="18"/>
        <v/>
      </c>
      <c r="T102" s="106" t="str">
        <f t="shared" si="19"/>
        <v>◄</v>
      </c>
      <c r="U102" s="340"/>
      <c r="V102" s="339"/>
      <c r="W102" s="23"/>
      <c r="X102" s="338"/>
      <c r="Y102" s="728">
        <f t="shared" si="20"/>
        <v>0</v>
      </c>
      <c r="Z102" s="729">
        <f t="shared" si="20"/>
        <v>0</v>
      </c>
      <c r="AA102" s="19"/>
      <c r="AB102" s="730">
        <f t="shared" si="21"/>
        <v>0</v>
      </c>
      <c r="AC102" s="587">
        <f t="shared" si="21"/>
        <v>0</v>
      </c>
      <c r="AD102" s="5" t="s">
        <v>0</v>
      </c>
    </row>
    <row r="103" spans="1:30" ht="13.8" x14ac:dyDescent="0.25">
      <c r="A103" s="593"/>
      <c r="B103" s="23"/>
      <c r="C103" s="113"/>
      <c r="D103" s="592" t="s">
        <v>5148</v>
      </c>
      <c r="E103" s="112" t="s">
        <v>5103</v>
      </c>
      <c r="F103" s="591" t="s">
        <v>5284</v>
      </c>
      <c r="G103" s="590" t="s">
        <v>4344</v>
      </c>
      <c r="H103" s="589" t="s">
        <v>5285</v>
      </c>
      <c r="I103" s="589" t="s">
        <v>4592</v>
      </c>
      <c r="J103" s="588" t="s">
        <v>5110</v>
      </c>
      <c r="K103" s="343" t="s">
        <v>5286</v>
      </c>
      <c r="L103" s="342"/>
      <c r="M103" s="342"/>
      <c r="N103" s="341"/>
      <c r="O103" s="106"/>
      <c r="P103" s="106" t="str">
        <f t="shared" si="17"/>
        <v>◄</v>
      </c>
      <c r="Q103" s="340"/>
      <c r="R103" s="339"/>
      <c r="S103" s="106" t="str">
        <f t="shared" si="18"/>
        <v/>
      </c>
      <c r="T103" s="106" t="str">
        <f t="shared" si="19"/>
        <v>◄</v>
      </c>
      <c r="U103" s="340"/>
      <c r="V103" s="339"/>
      <c r="W103" s="23"/>
      <c r="X103" s="338"/>
      <c r="Y103" s="728">
        <f t="shared" si="20"/>
        <v>0</v>
      </c>
      <c r="Z103" s="729">
        <f t="shared" si="20"/>
        <v>0</v>
      </c>
      <c r="AA103" s="19"/>
      <c r="AB103" s="730">
        <f t="shared" si="21"/>
        <v>0</v>
      </c>
      <c r="AC103" s="587">
        <f t="shared" si="21"/>
        <v>0</v>
      </c>
      <c r="AD103" s="5" t="s">
        <v>0</v>
      </c>
    </row>
    <row r="104" spans="1:30" ht="13.8" x14ac:dyDescent="0.25">
      <c r="A104" s="593"/>
      <c r="B104" s="23"/>
      <c r="C104" s="113"/>
      <c r="D104" s="592" t="s">
        <v>5147</v>
      </c>
      <c r="E104" s="112" t="s">
        <v>5103</v>
      </c>
      <c r="F104" s="591" t="s">
        <v>5284</v>
      </c>
      <c r="G104" s="590" t="s">
        <v>4344</v>
      </c>
      <c r="H104" s="589" t="s">
        <v>5285</v>
      </c>
      <c r="I104" s="589" t="s">
        <v>4592</v>
      </c>
      <c r="J104" s="588" t="s">
        <v>5110</v>
      </c>
      <c r="K104" s="343" t="s">
        <v>5286</v>
      </c>
      <c r="L104" s="342"/>
      <c r="M104" s="342"/>
      <c r="N104" s="341"/>
      <c r="O104" s="106"/>
      <c r="P104" s="106" t="str">
        <f t="shared" si="17"/>
        <v>◄</v>
      </c>
      <c r="Q104" s="340"/>
      <c r="R104" s="339"/>
      <c r="S104" s="106" t="str">
        <f t="shared" si="18"/>
        <v/>
      </c>
      <c r="T104" s="106" t="str">
        <f t="shared" si="19"/>
        <v>◄</v>
      </c>
      <c r="U104" s="340"/>
      <c r="V104" s="339"/>
      <c r="W104" s="23"/>
      <c r="X104" s="338"/>
      <c r="Y104" s="728">
        <f t="shared" si="20"/>
        <v>0</v>
      </c>
      <c r="Z104" s="729">
        <f t="shared" si="20"/>
        <v>0</v>
      </c>
      <c r="AA104" s="19"/>
      <c r="AB104" s="730">
        <f t="shared" si="21"/>
        <v>0</v>
      </c>
      <c r="AC104" s="587">
        <f t="shared" si="21"/>
        <v>0</v>
      </c>
      <c r="AD104" s="5" t="s">
        <v>0</v>
      </c>
    </row>
    <row r="105" spans="1:30" ht="13.8" x14ac:dyDescent="0.25">
      <c r="A105" s="593"/>
      <c r="B105" s="23"/>
      <c r="C105" s="113"/>
      <c r="D105" s="592" t="s">
        <v>5146</v>
      </c>
      <c r="E105" s="112" t="s">
        <v>5103</v>
      </c>
      <c r="F105" s="591" t="s">
        <v>5284</v>
      </c>
      <c r="G105" s="590" t="s">
        <v>5287</v>
      </c>
      <c r="H105" s="589" t="s">
        <v>5285</v>
      </c>
      <c r="I105" s="589" t="s">
        <v>4592</v>
      </c>
      <c r="J105" s="588" t="s">
        <v>5110</v>
      </c>
      <c r="K105" s="343" t="s">
        <v>5288</v>
      </c>
      <c r="L105" s="342"/>
      <c r="M105" s="342"/>
      <c r="N105" s="341"/>
      <c r="O105" s="106"/>
      <c r="P105" s="106" t="str">
        <f t="shared" si="17"/>
        <v>◄</v>
      </c>
      <c r="Q105" s="340"/>
      <c r="R105" s="339"/>
      <c r="S105" s="106" t="str">
        <f t="shared" si="18"/>
        <v/>
      </c>
      <c r="T105" s="106" t="str">
        <f t="shared" si="19"/>
        <v>◄</v>
      </c>
      <c r="U105" s="340"/>
      <c r="V105" s="339"/>
      <c r="W105" s="23"/>
      <c r="X105" s="338"/>
      <c r="Y105" s="728">
        <f t="shared" si="20"/>
        <v>0</v>
      </c>
      <c r="Z105" s="729">
        <f t="shared" si="20"/>
        <v>0</v>
      </c>
      <c r="AA105" s="19"/>
      <c r="AB105" s="730">
        <f t="shared" si="21"/>
        <v>0</v>
      </c>
      <c r="AC105" s="587">
        <f t="shared" si="21"/>
        <v>0</v>
      </c>
      <c r="AD105" s="5" t="s">
        <v>0</v>
      </c>
    </row>
    <row r="106" spans="1:30" thickBot="1" x14ac:dyDescent="0.3">
      <c r="A106" s="593"/>
      <c r="B106" s="23"/>
      <c r="C106" s="113"/>
      <c r="D106" s="592" t="s">
        <v>5145</v>
      </c>
      <c r="E106" s="112" t="s">
        <v>5103</v>
      </c>
      <c r="F106" s="591" t="s">
        <v>5284</v>
      </c>
      <c r="G106" s="590" t="s">
        <v>5287</v>
      </c>
      <c r="H106" s="589" t="s">
        <v>5285</v>
      </c>
      <c r="I106" s="589" t="s">
        <v>4592</v>
      </c>
      <c r="J106" s="588" t="s">
        <v>5110</v>
      </c>
      <c r="K106" s="343" t="s">
        <v>5288</v>
      </c>
      <c r="L106" s="342"/>
      <c r="M106" s="342"/>
      <c r="N106" s="341"/>
      <c r="O106" s="106"/>
      <c r="P106" s="106" t="str">
        <f t="shared" si="17"/>
        <v>◄</v>
      </c>
      <c r="Q106" s="340"/>
      <c r="R106" s="339"/>
      <c r="S106" s="106" t="str">
        <f t="shared" si="18"/>
        <v/>
      </c>
      <c r="T106" s="106" t="str">
        <f t="shared" si="19"/>
        <v>◄</v>
      </c>
      <c r="U106" s="340"/>
      <c r="V106" s="339"/>
      <c r="W106" s="23"/>
      <c r="X106" s="338"/>
      <c r="Y106" s="728">
        <f t="shared" si="20"/>
        <v>0</v>
      </c>
      <c r="Z106" s="729">
        <f t="shared" si="20"/>
        <v>0</v>
      </c>
      <c r="AA106" s="19"/>
      <c r="AB106" s="730">
        <f t="shared" si="21"/>
        <v>0</v>
      </c>
      <c r="AC106" s="587">
        <f t="shared" si="21"/>
        <v>0</v>
      </c>
      <c r="AD106" s="5" t="s">
        <v>0</v>
      </c>
    </row>
    <row r="107" spans="1:30" ht="22.8" customHeight="1" thickTop="1" thickBot="1" x14ac:dyDescent="0.3">
      <c r="A107" s="157"/>
      <c r="B107" s="14">
        <f>ROWS(B108:B175)-1</f>
        <v>67</v>
      </c>
      <c r="C107" s="1060" t="s">
        <v>5144</v>
      </c>
      <c r="D107" s="1061"/>
      <c r="E107" s="1061"/>
      <c r="F107" s="1061"/>
      <c r="G107" s="1061"/>
      <c r="H107" s="1061"/>
      <c r="I107" s="1061"/>
      <c r="J107" s="1061"/>
      <c r="K107" s="595" t="s">
        <v>5534</v>
      </c>
      <c r="L107" s="99"/>
      <c r="M107" s="99"/>
      <c r="N107" s="98"/>
      <c r="O107" s="97"/>
      <c r="P107" s="96" t="str">
        <f>IF(COUNTIF(O108:O186,"?")&gt;0,"?",IF(AND(Q107="◄",R107="►"),"◄►",IF(Q107="◄","◄",IF(R107="►","►",""))))</f>
        <v>◄</v>
      </c>
      <c r="Q107" s="43" t="str">
        <f>IF(SUM(Q108:Q175)+1=ROWS(Q108:Q175)-COUNTIF(Q108:Q175,"-"),"","◄")</f>
        <v>◄</v>
      </c>
      <c r="R107" s="42" t="str">
        <f>IF(SUM(R108:R175)&gt;0,"►","")</f>
        <v/>
      </c>
      <c r="S107" s="45"/>
      <c r="T107" s="96" t="str">
        <f>IF(COUNTIF(S108:S186,"?")&gt;0,"?",IF(AND(U107="◄",V107="►"),"◄►",IF(U107="◄","◄",IF(V107="►","►",""))))</f>
        <v>◄</v>
      </c>
      <c r="U107" s="43" t="str">
        <f>IF(SUM(U108:U175)+1=ROWS(U108:U175)-COUNTIF(U108:U175,"-"),"","◄")</f>
        <v>◄</v>
      </c>
      <c r="V107" s="42" t="str">
        <f>IF(SUM(V108:V175)&gt;0,"►","")</f>
        <v/>
      </c>
      <c r="W107" s="14">
        <f>ROWS(W108:W175)-1</f>
        <v>67</v>
      </c>
      <c r="X107" s="41">
        <f>SUM(X108:X175)-X175</f>
        <v>0</v>
      </c>
      <c r="Y107" s="94" t="s">
        <v>3930</v>
      </c>
      <c r="Z107" s="93"/>
      <c r="AA107" s="41">
        <f>SUM(AA108:AA175)-AA175</f>
        <v>0</v>
      </c>
      <c r="AB107" s="94" t="s">
        <v>3930</v>
      </c>
      <c r="AC107" s="93"/>
      <c r="AD107" s="5" t="s">
        <v>0</v>
      </c>
    </row>
    <row r="108" spans="1:30" ht="13.8" x14ac:dyDescent="0.25">
      <c r="A108" s="593"/>
      <c r="B108" s="23"/>
      <c r="C108" s="113"/>
      <c r="D108" s="592" t="s">
        <v>5143</v>
      </c>
      <c r="E108" s="112" t="s">
        <v>5103</v>
      </c>
      <c r="F108" s="591" t="s">
        <v>5284</v>
      </c>
      <c r="G108" s="590" t="s">
        <v>5536</v>
      </c>
      <c r="H108" s="589" t="s">
        <v>5537</v>
      </c>
      <c r="I108" s="589" t="s">
        <v>4592</v>
      </c>
      <c r="J108" s="588" t="s">
        <v>5135</v>
      </c>
      <c r="K108" s="343"/>
      <c r="L108" s="342"/>
      <c r="M108" s="342"/>
      <c r="N108" s="341"/>
      <c r="O108" s="106"/>
      <c r="P108" s="106" t="str">
        <f t="shared" ref="P108:P133" si="22">IF(AND(Q108="",R108&gt;0),"?",IF(Q108="","◄",IF(R108&gt;=1,"►","")))</f>
        <v>◄</v>
      </c>
      <c r="Q108" s="340"/>
      <c r="R108" s="339"/>
      <c r="S108" s="106" t="str">
        <f t="shared" ref="S108:S133" si="23">IF(T108="?","?","")</f>
        <v/>
      </c>
      <c r="T108" s="106" t="str">
        <f t="shared" ref="T108:T133" si="24">IF(AND(U108="",V108&gt;0),"?",IF(U108="","◄",IF(V108&gt;=1,"►","")))</f>
        <v>◄</v>
      </c>
      <c r="U108" s="340"/>
      <c r="V108" s="339"/>
      <c r="W108" s="23"/>
      <c r="X108" s="338"/>
      <c r="Y108" s="728">
        <f t="shared" ref="Y108:Z133" si="25">(Q108*X108)</f>
        <v>0</v>
      </c>
      <c r="Z108" s="729">
        <f t="shared" si="25"/>
        <v>0</v>
      </c>
      <c r="AA108" s="19"/>
      <c r="AB108" s="730">
        <f t="shared" ref="AB108:AC133" si="26">(U108*AA108)</f>
        <v>0</v>
      </c>
      <c r="AC108" s="587">
        <f t="shared" si="26"/>
        <v>0</v>
      </c>
      <c r="AD108" s="5" t="s">
        <v>0</v>
      </c>
    </row>
    <row r="109" spans="1:30" ht="13.8" x14ac:dyDescent="0.25">
      <c r="A109" s="593"/>
      <c r="B109" s="23"/>
      <c r="C109" s="113"/>
      <c r="D109" s="592" t="s">
        <v>5142</v>
      </c>
      <c r="E109" s="112" t="s">
        <v>5103</v>
      </c>
      <c r="F109" s="591" t="s">
        <v>5284</v>
      </c>
      <c r="G109" s="590" t="s">
        <v>5536</v>
      </c>
      <c r="H109" s="589" t="s">
        <v>5537</v>
      </c>
      <c r="I109" s="589" t="s">
        <v>4592</v>
      </c>
      <c r="J109" s="588" t="s">
        <v>5135</v>
      </c>
      <c r="K109" s="343">
        <v>0</v>
      </c>
      <c r="L109" s="342"/>
      <c r="M109" s="342"/>
      <c r="N109" s="341"/>
      <c r="O109" s="106"/>
      <c r="P109" s="106" t="str">
        <f t="shared" si="22"/>
        <v>◄</v>
      </c>
      <c r="Q109" s="340"/>
      <c r="R109" s="339"/>
      <c r="S109" s="106" t="str">
        <f t="shared" si="23"/>
        <v/>
      </c>
      <c r="T109" s="106" t="str">
        <f t="shared" si="24"/>
        <v>◄</v>
      </c>
      <c r="U109" s="340"/>
      <c r="V109" s="339"/>
      <c r="W109" s="23"/>
      <c r="X109" s="338"/>
      <c r="Y109" s="728">
        <f t="shared" si="25"/>
        <v>0</v>
      </c>
      <c r="Z109" s="729">
        <f t="shared" si="25"/>
        <v>0</v>
      </c>
      <c r="AA109" s="19"/>
      <c r="AB109" s="730">
        <f t="shared" si="26"/>
        <v>0</v>
      </c>
      <c r="AC109" s="587">
        <f t="shared" si="26"/>
        <v>0</v>
      </c>
      <c r="AD109" s="5" t="s">
        <v>0</v>
      </c>
    </row>
    <row r="110" spans="1:30" ht="13.8" x14ac:dyDescent="0.25">
      <c r="A110" s="593"/>
      <c r="B110" s="23"/>
      <c r="C110" s="113"/>
      <c r="D110" s="592" t="s">
        <v>5141</v>
      </c>
      <c r="E110" s="112" t="s">
        <v>5103</v>
      </c>
      <c r="F110" s="591" t="s">
        <v>5284</v>
      </c>
      <c r="G110" s="590" t="s">
        <v>3940</v>
      </c>
      <c r="H110" s="589" t="s">
        <v>5285</v>
      </c>
      <c r="I110" s="589" t="s">
        <v>4592</v>
      </c>
      <c r="J110" s="588" t="s">
        <v>5135</v>
      </c>
      <c r="K110" s="343" t="s">
        <v>5538</v>
      </c>
      <c r="L110" s="342"/>
      <c r="M110" s="342"/>
      <c r="N110" s="341"/>
      <c r="O110" s="106"/>
      <c r="P110" s="106" t="str">
        <f t="shared" si="22"/>
        <v>◄</v>
      </c>
      <c r="Q110" s="340"/>
      <c r="R110" s="339"/>
      <c r="S110" s="106" t="str">
        <f t="shared" si="23"/>
        <v/>
      </c>
      <c r="T110" s="106" t="str">
        <f t="shared" si="24"/>
        <v>◄</v>
      </c>
      <c r="U110" s="340"/>
      <c r="V110" s="339"/>
      <c r="W110" s="23"/>
      <c r="X110" s="338"/>
      <c r="Y110" s="728">
        <f t="shared" si="25"/>
        <v>0</v>
      </c>
      <c r="Z110" s="729">
        <f t="shared" si="25"/>
        <v>0</v>
      </c>
      <c r="AA110" s="19"/>
      <c r="AB110" s="730">
        <f t="shared" si="26"/>
        <v>0</v>
      </c>
      <c r="AC110" s="587">
        <f t="shared" si="26"/>
        <v>0</v>
      </c>
      <c r="AD110" s="5" t="s">
        <v>0</v>
      </c>
    </row>
    <row r="111" spans="1:30" ht="13.8" x14ac:dyDescent="0.25">
      <c r="A111" s="593"/>
      <c r="B111" s="23"/>
      <c r="C111" s="113"/>
      <c r="D111" s="592" t="s">
        <v>5140</v>
      </c>
      <c r="E111" s="112" t="s">
        <v>5103</v>
      </c>
      <c r="F111" s="591" t="s">
        <v>5284</v>
      </c>
      <c r="G111" s="590" t="s">
        <v>3940</v>
      </c>
      <c r="H111" s="589" t="s">
        <v>5285</v>
      </c>
      <c r="I111" s="589" t="s">
        <v>4592</v>
      </c>
      <c r="J111" s="588" t="s">
        <v>5135</v>
      </c>
      <c r="K111" s="343" t="s">
        <v>5538</v>
      </c>
      <c r="L111" s="342"/>
      <c r="M111" s="342"/>
      <c r="N111" s="341"/>
      <c r="O111" s="106"/>
      <c r="P111" s="106" t="str">
        <f t="shared" si="22"/>
        <v>◄</v>
      </c>
      <c r="Q111" s="340"/>
      <c r="R111" s="339"/>
      <c r="S111" s="106" t="str">
        <f t="shared" si="23"/>
        <v/>
      </c>
      <c r="T111" s="106" t="str">
        <f t="shared" si="24"/>
        <v>◄</v>
      </c>
      <c r="U111" s="340"/>
      <c r="V111" s="339"/>
      <c r="W111" s="23"/>
      <c r="X111" s="338"/>
      <c r="Y111" s="728">
        <f t="shared" si="25"/>
        <v>0</v>
      </c>
      <c r="Z111" s="729">
        <f t="shared" si="25"/>
        <v>0</v>
      </c>
      <c r="AA111" s="19"/>
      <c r="AB111" s="730">
        <f t="shared" si="26"/>
        <v>0</v>
      </c>
      <c r="AC111" s="587">
        <f t="shared" si="26"/>
        <v>0</v>
      </c>
      <c r="AD111" s="5" t="s">
        <v>0</v>
      </c>
    </row>
    <row r="112" spans="1:30" ht="13.8" x14ac:dyDescent="0.25">
      <c r="A112" s="593"/>
      <c r="B112" s="23"/>
      <c r="C112" s="113"/>
      <c r="D112" s="592" t="s">
        <v>5139</v>
      </c>
      <c r="E112" s="112" t="s">
        <v>5103</v>
      </c>
      <c r="F112" s="591" t="s">
        <v>5284</v>
      </c>
      <c r="G112" s="590" t="s">
        <v>4344</v>
      </c>
      <c r="H112" s="589" t="s">
        <v>5285</v>
      </c>
      <c r="I112" s="589" t="s">
        <v>4592</v>
      </c>
      <c r="J112" s="588" t="s">
        <v>5135</v>
      </c>
      <c r="K112" s="343" t="s">
        <v>5286</v>
      </c>
      <c r="L112" s="342"/>
      <c r="M112" s="342"/>
      <c r="N112" s="341"/>
      <c r="O112" s="106"/>
      <c r="P112" s="106" t="str">
        <f t="shared" si="22"/>
        <v>◄</v>
      </c>
      <c r="Q112" s="340"/>
      <c r="R112" s="339"/>
      <c r="S112" s="106" t="str">
        <f t="shared" si="23"/>
        <v/>
      </c>
      <c r="T112" s="106" t="str">
        <f t="shared" si="24"/>
        <v>◄</v>
      </c>
      <c r="U112" s="340"/>
      <c r="V112" s="339"/>
      <c r="W112" s="23"/>
      <c r="X112" s="338"/>
      <c r="Y112" s="728">
        <f t="shared" si="25"/>
        <v>0</v>
      </c>
      <c r="Z112" s="729">
        <f t="shared" si="25"/>
        <v>0</v>
      </c>
      <c r="AA112" s="19"/>
      <c r="AB112" s="730">
        <f t="shared" si="26"/>
        <v>0</v>
      </c>
      <c r="AC112" s="587">
        <f t="shared" si="26"/>
        <v>0</v>
      </c>
      <c r="AD112" s="5" t="s">
        <v>0</v>
      </c>
    </row>
    <row r="113" spans="1:30" ht="13.8" x14ac:dyDescent="0.25">
      <c r="A113" s="593">
        <v>1</v>
      </c>
      <c r="B113" s="23"/>
      <c r="C113" s="113"/>
      <c r="D113" s="592" t="s">
        <v>5138</v>
      </c>
      <c r="E113" s="112" t="s">
        <v>5103</v>
      </c>
      <c r="F113" s="591" t="s">
        <v>5284</v>
      </c>
      <c r="G113" s="590" t="s">
        <v>4344</v>
      </c>
      <c r="H113" s="589" t="s">
        <v>5285</v>
      </c>
      <c r="I113" s="589" t="s">
        <v>4592</v>
      </c>
      <c r="J113" s="588" t="s">
        <v>5135</v>
      </c>
      <c r="K113" s="343" t="s">
        <v>5286</v>
      </c>
      <c r="L113" s="342"/>
      <c r="M113" s="342"/>
      <c r="N113" s="341"/>
      <c r="O113" s="106"/>
      <c r="P113" s="106" t="str">
        <f t="shared" si="22"/>
        <v>◄</v>
      </c>
      <c r="Q113" s="340"/>
      <c r="R113" s="339"/>
      <c r="S113" s="106" t="str">
        <f t="shared" si="23"/>
        <v/>
      </c>
      <c r="T113" s="106" t="str">
        <f t="shared" si="24"/>
        <v>◄</v>
      </c>
      <c r="U113" s="340"/>
      <c r="V113" s="339"/>
      <c r="W113" s="23"/>
      <c r="X113" s="338"/>
      <c r="Y113" s="728">
        <f t="shared" si="25"/>
        <v>0</v>
      </c>
      <c r="Z113" s="729">
        <f t="shared" si="25"/>
        <v>0</v>
      </c>
      <c r="AA113" s="19"/>
      <c r="AB113" s="730">
        <f t="shared" si="26"/>
        <v>0</v>
      </c>
      <c r="AC113" s="587">
        <f t="shared" si="26"/>
        <v>0</v>
      </c>
      <c r="AD113" s="5" t="s">
        <v>0</v>
      </c>
    </row>
    <row r="114" spans="1:30" ht="13.8" x14ac:dyDescent="0.25">
      <c r="A114" s="593"/>
      <c r="B114" s="23"/>
      <c r="C114" s="113"/>
      <c r="D114" s="592" t="s">
        <v>5137</v>
      </c>
      <c r="E114" s="112" t="s">
        <v>5103</v>
      </c>
      <c r="F114" s="591" t="s">
        <v>5284</v>
      </c>
      <c r="G114" s="590" t="s">
        <v>5287</v>
      </c>
      <c r="H114" s="589" t="s">
        <v>5285</v>
      </c>
      <c r="I114" s="589" t="s">
        <v>4592</v>
      </c>
      <c r="J114" s="588" t="s">
        <v>5135</v>
      </c>
      <c r="K114" s="343" t="s">
        <v>5288</v>
      </c>
      <c r="L114" s="342"/>
      <c r="M114" s="342"/>
      <c r="N114" s="341"/>
      <c r="O114" s="106"/>
      <c r="P114" s="106" t="str">
        <f t="shared" si="22"/>
        <v>◄</v>
      </c>
      <c r="Q114" s="340"/>
      <c r="R114" s="339"/>
      <c r="S114" s="106" t="str">
        <f t="shared" si="23"/>
        <v/>
      </c>
      <c r="T114" s="106" t="str">
        <f t="shared" si="24"/>
        <v>◄</v>
      </c>
      <c r="U114" s="340"/>
      <c r="V114" s="339"/>
      <c r="W114" s="23"/>
      <c r="X114" s="338"/>
      <c r="Y114" s="728">
        <f t="shared" si="25"/>
        <v>0</v>
      </c>
      <c r="Z114" s="729">
        <f t="shared" si="25"/>
        <v>0</v>
      </c>
      <c r="AA114" s="19"/>
      <c r="AB114" s="730">
        <f t="shared" si="26"/>
        <v>0</v>
      </c>
      <c r="AC114" s="587">
        <f t="shared" si="26"/>
        <v>0</v>
      </c>
      <c r="AD114" s="5" t="s">
        <v>0</v>
      </c>
    </row>
    <row r="115" spans="1:30" ht="13.8" x14ac:dyDescent="0.25">
      <c r="A115" s="593">
        <v>1</v>
      </c>
      <c r="B115" s="23"/>
      <c r="C115" s="113"/>
      <c r="D115" s="592" t="s">
        <v>5136</v>
      </c>
      <c r="E115" s="112" t="s">
        <v>5103</v>
      </c>
      <c r="F115" s="591" t="s">
        <v>5284</v>
      </c>
      <c r="G115" s="590" t="s">
        <v>5287</v>
      </c>
      <c r="H115" s="589" t="s">
        <v>5285</v>
      </c>
      <c r="I115" s="589" t="s">
        <v>4592</v>
      </c>
      <c r="J115" s="588" t="s">
        <v>5135</v>
      </c>
      <c r="K115" s="343" t="s">
        <v>5288</v>
      </c>
      <c r="L115" s="342"/>
      <c r="M115" s="342"/>
      <c r="N115" s="341"/>
      <c r="O115" s="106"/>
      <c r="P115" s="106" t="str">
        <f t="shared" si="22"/>
        <v>◄</v>
      </c>
      <c r="Q115" s="340"/>
      <c r="R115" s="339"/>
      <c r="S115" s="106" t="str">
        <f t="shared" si="23"/>
        <v/>
      </c>
      <c r="T115" s="106" t="str">
        <f t="shared" si="24"/>
        <v>◄</v>
      </c>
      <c r="U115" s="340"/>
      <c r="V115" s="339"/>
      <c r="W115" s="23"/>
      <c r="X115" s="338"/>
      <c r="Y115" s="728">
        <f t="shared" si="25"/>
        <v>0</v>
      </c>
      <c r="Z115" s="729">
        <f t="shared" si="25"/>
        <v>0</v>
      </c>
      <c r="AA115" s="19"/>
      <c r="AB115" s="730">
        <f t="shared" si="26"/>
        <v>0</v>
      </c>
      <c r="AC115" s="587">
        <f t="shared" si="26"/>
        <v>0</v>
      </c>
      <c r="AD115" s="5" t="s">
        <v>0</v>
      </c>
    </row>
    <row r="116" spans="1:30" ht="13.8" x14ac:dyDescent="0.25">
      <c r="A116" s="593">
        <v>1</v>
      </c>
      <c r="B116" s="23"/>
      <c r="C116" s="113"/>
      <c r="D116" s="592" t="s">
        <v>5134</v>
      </c>
      <c r="E116" s="112" t="s">
        <v>5289</v>
      </c>
      <c r="F116" s="591" t="s">
        <v>5281</v>
      </c>
      <c r="G116" s="594" t="s">
        <v>5162</v>
      </c>
      <c r="H116" s="599" t="s">
        <v>562</v>
      </c>
      <c r="I116" s="589" t="s">
        <v>4592</v>
      </c>
      <c r="J116" s="588" t="s">
        <v>5054</v>
      </c>
      <c r="K116" s="343"/>
      <c r="L116" s="342"/>
      <c r="M116" s="342"/>
      <c r="N116" s="341"/>
      <c r="O116" s="106"/>
      <c r="P116" s="106" t="str">
        <f t="shared" si="22"/>
        <v>◄</v>
      </c>
      <c r="Q116" s="340"/>
      <c r="R116" s="339"/>
      <c r="S116" s="106" t="str">
        <f t="shared" si="23"/>
        <v/>
      </c>
      <c r="T116" s="106" t="str">
        <f t="shared" si="24"/>
        <v>◄</v>
      </c>
      <c r="U116" s="340"/>
      <c r="V116" s="339"/>
      <c r="W116" s="23"/>
      <c r="X116" s="338"/>
      <c r="Y116" s="728">
        <f t="shared" si="25"/>
        <v>0</v>
      </c>
      <c r="Z116" s="729">
        <f t="shared" si="25"/>
        <v>0</v>
      </c>
      <c r="AA116" s="19"/>
      <c r="AB116" s="730">
        <f t="shared" si="26"/>
        <v>0</v>
      </c>
      <c r="AC116" s="587">
        <f t="shared" si="26"/>
        <v>0</v>
      </c>
      <c r="AD116" s="5" t="s">
        <v>0</v>
      </c>
    </row>
    <row r="117" spans="1:30" ht="13.8" x14ac:dyDescent="0.25">
      <c r="A117" s="593"/>
      <c r="B117" s="23"/>
      <c r="C117" s="113"/>
      <c r="D117" s="592" t="s">
        <v>5133</v>
      </c>
      <c r="E117" s="112" t="s">
        <v>5289</v>
      </c>
      <c r="F117" s="591" t="s">
        <v>5281</v>
      </c>
      <c r="G117" s="590" t="s">
        <v>5162</v>
      </c>
      <c r="H117" s="589" t="s">
        <v>562</v>
      </c>
      <c r="I117" s="589" t="s">
        <v>4592</v>
      </c>
      <c r="J117" s="588" t="s">
        <v>5054</v>
      </c>
      <c r="K117" s="343">
        <v>0</v>
      </c>
      <c r="L117" s="342"/>
      <c r="M117" s="342"/>
      <c r="N117" s="341"/>
      <c r="O117" s="106"/>
      <c r="P117" s="106" t="str">
        <f t="shared" si="22"/>
        <v>◄</v>
      </c>
      <c r="Q117" s="340"/>
      <c r="R117" s="339"/>
      <c r="S117" s="106" t="str">
        <f t="shared" si="23"/>
        <v/>
      </c>
      <c r="T117" s="106" t="str">
        <f t="shared" si="24"/>
        <v>◄</v>
      </c>
      <c r="U117" s="340"/>
      <c r="V117" s="339"/>
      <c r="W117" s="23"/>
      <c r="X117" s="338"/>
      <c r="Y117" s="728">
        <f t="shared" si="25"/>
        <v>0</v>
      </c>
      <c r="Z117" s="729">
        <f t="shared" si="25"/>
        <v>0</v>
      </c>
      <c r="AA117" s="19"/>
      <c r="AB117" s="730">
        <f t="shared" si="26"/>
        <v>0</v>
      </c>
      <c r="AC117" s="587">
        <f t="shared" si="26"/>
        <v>0</v>
      </c>
      <c r="AD117" s="5" t="s">
        <v>0</v>
      </c>
    </row>
    <row r="118" spans="1:30" ht="13.8" x14ac:dyDescent="0.25">
      <c r="A118" s="593">
        <v>1</v>
      </c>
      <c r="B118" s="23"/>
      <c r="C118" s="113"/>
      <c r="D118" s="592" t="s">
        <v>5132</v>
      </c>
      <c r="E118" s="112" t="s">
        <v>5289</v>
      </c>
      <c r="F118" s="591" t="s">
        <v>5281</v>
      </c>
      <c r="G118" s="590" t="s">
        <v>5290</v>
      </c>
      <c r="H118" s="589" t="s">
        <v>562</v>
      </c>
      <c r="I118" s="589" t="s">
        <v>4592</v>
      </c>
      <c r="J118" s="588" t="s">
        <v>5054</v>
      </c>
      <c r="K118" s="343">
        <v>0</v>
      </c>
      <c r="L118" s="342"/>
      <c r="M118" s="342"/>
      <c r="N118" s="341"/>
      <c r="O118" s="106"/>
      <c r="P118" s="106" t="str">
        <f t="shared" si="22"/>
        <v>◄</v>
      </c>
      <c r="Q118" s="340"/>
      <c r="R118" s="339"/>
      <c r="S118" s="106" t="str">
        <f t="shared" si="23"/>
        <v/>
      </c>
      <c r="T118" s="106" t="str">
        <f t="shared" si="24"/>
        <v>◄</v>
      </c>
      <c r="U118" s="340"/>
      <c r="V118" s="339"/>
      <c r="W118" s="23"/>
      <c r="X118" s="338"/>
      <c r="Y118" s="728">
        <f t="shared" si="25"/>
        <v>0</v>
      </c>
      <c r="Z118" s="729">
        <f t="shared" si="25"/>
        <v>0</v>
      </c>
      <c r="AA118" s="19"/>
      <c r="AB118" s="730">
        <f t="shared" si="26"/>
        <v>0</v>
      </c>
      <c r="AC118" s="587">
        <f t="shared" si="26"/>
        <v>0</v>
      </c>
      <c r="AD118" s="5" t="s">
        <v>0</v>
      </c>
    </row>
    <row r="119" spans="1:30" ht="13.8" x14ac:dyDescent="0.25">
      <c r="A119" s="593"/>
      <c r="B119" s="23"/>
      <c r="C119" s="113"/>
      <c r="D119" s="592" t="s">
        <v>5131</v>
      </c>
      <c r="E119" s="112" t="s">
        <v>5289</v>
      </c>
      <c r="F119" s="591" t="s">
        <v>5281</v>
      </c>
      <c r="G119" s="590" t="s">
        <v>5290</v>
      </c>
      <c r="H119" s="589" t="s">
        <v>562</v>
      </c>
      <c r="I119" s="589" t="s">
        <v>4592</v>
      </c>
      <c r="J119" s="588" t="s">
        <v>5054</v>
      </c>
      <c r="K119" s="343">
        <v>0</v>
      </c>
      <c r="L119" s="342"/>
      <c r="M119" s="342"/>
      <c r="N119" s="341"/>
      <c r="O119" s="106"/>
      <c r="P119" s="106" t="str">
        <f t="shared" si="22"/>
        <v>◄</v>
      </c>
      <c r="Q119" s="340"/>
      <c r="R119" s="339"/>
      <c r="S119" s="106" t="str">
        <f t="shared" si="23"/>
        <v/>
      </c>
      <c r="T119" s="106" t="str">
        <f t="shared" si="24"/>
        <v>◄</v>
      </c>
      <c r="U119" s="340"/>
      <c r="V119" s="339"/>
      <c r="W119" s="23"/>
      <c r="X119" s="338"/>
      <c r="Y119" s="728">
        <f t="shared" si="25"/>
        <v>0</v>
      </c>
      <c r="Z119" s="729">
        <f t="shared" si="25"/>
        <v>0</v>
      </c>
      <c r="AA119" s="19"/>
      <c r="AB119" s="730">
        <f t="shared" si="26"/>
        <v>0</v>
      </c>
      <c r="AC119" s="587">
        <f t="shared" si="26"/>
        <v>0</v>
      </c>
      <c r="AD119" s="5" t="s">
        <v>0</v>
      </c>
    </row>
    <row r="120" spans="1:30" ht="13.8" x14ac:dyDescent="0.25">
      <c r="A120" s="593"/>
      <c r="B120" s="23"/>
      <c r="C120" s="113"/>
      <c r="D120" s="592" t="s">
        <v>5130</v>
      </c>
      <c r="E120" s="112" t="s">
        <v>5289</v>
      </c>
      <c r="F120" s="591" t="s">
        <v>5281</v>
      </c>
      <c r="G120" s="590" t="s">
        <v>5282</v>
      </c>
      <c r="H120" s="589" t="s">
        <v>562</v>
      </c>
      <c r="I120" s="589" t="s">
        <v>4592</v>
      </c>
      <c r="J120" s="588" t="s">
        <v>5054</v>
      </c>
      <c r="K120" s="343">
        <v>0</v>
      </c>
      <c r="L120" s="342"/>
      <c r="M120" s="342"/>
      <c r="N120" s="341"/>
      <c r="O120" s="106"/>
      <c r="P120" s="106" t="str">
        <f t="shared" si="22"/>
        <v>◄</v>
      </c>
      <c r="Q120" s="340"/>
      <c r="R120" s="339"/>
      <c r="S120" s="106" t="str">
        <f t="shared" si="23"/>
        <v/>
      </c>
      <c r="T120" s="106" t="str">
        <f t="shared" si="24"/>
        <v>◄</v>
      </c>
      <c r="U120" s="340"/>
      <c r="V120" s="339"/>
      <c r="W120" s="23"/>
      <c r="X120" s="338"/>
      <c r="Y120" s="728">
        <f t="shared" si="25"/>
        <v>0</v>
      </c>
      <c r="Z120" s="729">
        <f t="shared" si="25"/>
        <v>0</v>
      </c>
      <c r="AA120" s="19"/>
      <c r="AB120" s="730">
        <f t="shared" si="26"/>
        <v>0</v>
      </c>
      <c r="AC120" s="587">
        <f t="shared" si="26"/>
        <v>0</v>
      </c>
      <c r="AD120" s="5" t="s">
        <v>0</v>
      </c>
    </row>
    <row r="121" spans="1:30" ht="13.8" x14ac:dyDescent="0.25">
      <c r="A121" s="593"/>
      <c r="B121" s="23"/>
      <c r="C121" s="113"/>
      <c r="D121" s="592" t="s">
        <v>5129</v>
      </c>
      <c r="E121" s="112" t="s">
        <v>5289</v>
      </c>
      <c r="F121" s="591" t="s">
        <v>5281</v>
      </c>
      <c r="G121" s="590" t="s">
        <v>5282</v>
      </c>
      <c r="H121" s="589" t="s">
        <v>562</v>
      </c>
      <c r="I121" s="589" t="s">
        <v>4592</v>
      </c>
      <c r="J121" s="588" t="s">
        <v>5054</v>
      </c>
      <c r="K121" s="343">
        <v>0</v>
      </c>
      <c r="L121" s="342"/>
      <c r="M121" s="342"/>
      <c r="N121" s="341"/>
      <c r="O121" s="106"/>
      <c r="P121" s="106" t="str">
        <f t="shared" si="22"/>
        <v>◄</v>
      </c>
      <c r="Q121" s="340"/>
      <c r="R121" s="339"/>
      <c r="S121" s="106" t="str">
        <f t="shared" si="23"/>
        <v/>
      </c>
      <c r="T121" s="106" t="str">
        <f t="shared" si="24"/>
        <v>◄</v>
      </c>
      <c r="U121" s="340"/>
      <c r="V121" s="339"/>
      <c r="W121" s="23"/>
      <c r="X121" s="338"/>
      <c r="Y121" s="728">
        <f t="shared" si="25"/>
        <v>0</v>
      </c>
      <c r="Z121" s="729">
        <f t="shared" si="25"/>
        <v>0</v>
      </c>
      <c r="AA121" s="19"/>
      <c r="AB121" s="730">
        <f t="shared" si="26"/>
        <v>0</v>
      </c>
      <c r="AC121" s="587">
        <f t="shared" si="26"/>
        <v>0</v>
      </c>
      <c r="AD121" s="5" t="s">
        <v>0</v>
      </c>
    </row>
    <row r="122" spans="1:30" ht="13.8" x14ac:dyDescent="0.25">
      <c r="A122" s="593"/>
      <c r="B122" s="23"/>
      <c r="C122" s="113"/>
      <c r="D122" s="592" t="s">
        <v>5128</v>
      </c>
      <c r="E122" s="112" t="s">
        <v>5289</v>
      </c>
      <c r="F122" s="591" t="s">
        <v>5281</v>
      </c>
      <c r="G122" s="590">
        <v>136</v>
      </c>
      <c r="H122" s="589" t="s">
        <v>562</v>
      </c>
      <c r="I122" s="589" t="s">
        <v>4592</v>
      </c>
      <c r="J122" s="588" t="s">
        <v>5065</v>
      </c>
      <c r="K122" s="343">
        <v>0</v>
      </c>
      <c r="L122" s="342"/>
      <c r="M122" s="342"/>
      <c r="N122" s="341"/>
      <c r="O122" s="106"/>
      <c r="P122" s="106" t="str">
        <f t="shared" si="22"/>
        <v>◄</v>
      </c>
      <c r="Q122" s="340"/>
      <c r="R122" s="339"/>
      <c r="S122" s="106" t="str">
        <f t="shared" si="23"/>
        <v/>
      </c>
      <c r="T122" s="106" t="str">
        <f t="shared" si="24"/>
        <v>◄</v>
      </c>
      <c r="U122" s="340"/>
      <c r="V122" s="339"/>
      <c r="W122" s="23"/>
      <c r="X122" s="338"/>
      <c r="Y122" s="728">
        <f t="shared" si="25"/>
        <v>0</v>
      </c>
      <c r="Z122" s="729">
        <f t="shared" si="25"/>
        <v>0</v>
      </c>
      <c r="AA122" s="19"/>
      <c r="AB122" s="730">
        <f t="shared" si="26"/>
        <v>0</v>
      </c>
      <c r="AC122" s="587">
        <f t="shared" si="26"/>
        <v>0</v>
      </c>
      <c r="AD122" s="5" t="s">
        <v>0</v>
      </c>
    </row>
    <row r="123" spans="1:30" ht="13.8" x14ac:dyDescent="0.25">
      <c r="A123" s="593"/>
      <c r="B123" s="23"/>
      <c r="C123" s="113"/>
      <c r="D123" s="592" t="s">
        <v>5127</v>
      </c>
      <c r="E123" s="112" t="s">
        <v>5289</v>
      </c>
      <c r="F123" s="591" t="s">
        <v>5281</v>
      </c>
      <c r="G123" s="590">
        <v>136</v>
      </c>
      <c r="H123" s="589" t="s">
        <v>562</v>
      </c>
      <c r="I123" s="589" t="s">
        <v>4592</v>
      </c>
      <c r="J123" s="588" t="s">
        <v>5065</v>
      </c>
      <c r="K123" s="343">
        <v>0</v>
      </c>
      <c r="L123" s="342"/>
      <c r="M123" s="342"/>
      <c r="N123" s="341"/>
      <c r="O123" s="106"/>
      <c r="P123" s="106" t="str">
        <f t="shared" si="22"/>
        <v>◄</v>
      </c>
      <c r="Q123" s="340"/>
      <c r="R123" s="339"/>
      <c r="S123" s="106" t="str">
        <f t="shared" si="23"/>
        <v/>
      </c>
      <c r="T123" s="106" t="str">
        <f t="shared" si="24"/>
        <v>◄</v>
      </c>
      <c r="U123" s="340"/>
      <c r="V123" s="339"/>
      <c r="W123" s="23"/>
      <c r="X123" s="338"/>
      <c r="Y123" s="728">
        <f t="shared" si="25"/>
        <v>0</v>
      </c>
      <c r="Z123" s="729">
        <f t="shared" si="25"/>
        <v>0</v>
      </c>
      <c r="AA123" s="19"/>
      <c r="AB123" s="730">
        <f t="shared" si="26"/>
        <v>0</v>
      </c>
      <c r="AC123" s="587">
        <f t="shared" si="26"/>
        <v>0</v>
      </c>
      <c r="AD123" s="5" t="s">
        <v>0</v>
      </c>
    </row>
    <row r="124" spans="1:30" ht="15" customHeight="1" x14ac:dyDescent="0.25">
      <c r="A124" s="593">
        <v>1</v>
      </c>
      <c r="B124" s="23"/>
      <c r="C124" s="113"/>
      <c r="D124" s="592" t="s">
        <v>5126</v>
      </c>
      <c r="E124" s="112" t="s">
        <v>5289</v>
      </c>
      <c r="F124" s="591" t="s">
        <v>5281</v>
      </c>
      <c r="G124" s="590" t="s">
        <v>5290</v>
      </c>
      <c r="H124" s="589" t="s">
        <v>562</v>
      </c>
      <c r="I124" s="589" t="s">
        <v>4592</v>
      </c>
      <c r="J124" s="588" t="s">
        <v>5065</v>
      </c>
      <c r="K124" s="343">
        <v>0</v>
      </c>
      <c r="L124" s="342"/>
      <c r="M124" s="342"/>
      <c r="N124" s="341"/>
      <c r="O124" s="106"/>
      <c r="P124" s="106" t="str">
        <f t="shared" si="22"/>
        <v>◄</v>
      </c>
      <c r="Q124" s="340"/>
      <c r="R124" s="339"/>
      <c r="S124" s="106" t="str">
        <f t="shared" si="23"/>
        <v/>
      </c>
      <c r="T124" s="106" t="str">
        <f t="shared" si="24"/>
        <v>◄</v>
      </c>
      <c r="U124" s="340"/>
      <c r="V124" s="339"/>
      <c r="W124" s="23"/>
      <c r="X124" s="338"/>
      <c r="Y124" s="728">
        <f t="shared" si="25"/>
        <v>0</v>
      </c>
      <c r="Z124" s="729">
        <f t="shared" si="25"/>
        <v>0</v>
      </c>
      <c r="AA124" s="19"/>
      <c r="AB124" s="730">
        <f t="shared" si="26"/>
        <v>0</v>
      </c>
      <c r="AC124" s="587">
        <f t="shared" si="26"/>
        <v>0</v>
      </c>
      <c r="AD124" s="5" t="s">
        <v>0</v>
      </c>
    </row>
    <row r="125" spans="1:30" ht="13.8" x14ac:dyDescent="0.25">
      <c r="A125" s="593"/>
      <c r="B125" s="23"/>
      <c r="C125" s="113"/>
      <c r="D125" s="592" t="s">
        <v>5125</v>
      </c>
      <c r="E125" s="112" t="s">
        <v>5289</v>
      </c>
      <c r="F125" s="591" t="s">
        <v>5281</v>
      </c>
      <c r="G125" s="590" t="s">
        <v>5290</v>
      </c>
      <c r="H125" s="589" t="s">
        <v>562</v>
      </c>
      <c r="I125" s="589" t="s">
        <v>4592</v>
      </c>
      <c r="J125" s="588" t="s">
        <v>5065</v>
      </c>
      <c r="K125" s="343">
        <v>0</v>
      </c>
      <c r="L125" s="342"/>
      <c r="M125" s="342"/>
      <c r="N125" s="341"/>
      <c r="O125" s="106"/>
      <c r="P125" s="106" t="str">
        <f t="shared" si="22"/>
        <v>◄</v>
      </c>
      <c r="Q125" s="340"/>
      <c r="R125" s="339"/>
      <c r="S125" s="106" t="str">
        <f t="shared" si="23"/>
        <v/>
      </c>
      <c r="T125" s="106" t="str">
        <f t="shared" si="24"/>
        <v>◄</v>
      </c>
      <c r="U125" s="340"/>
      <c r="V125" s="339"/>
      <c r="W125" s="23"/>
      <c r="X125" s="338"/>
      <c r="Y125" s="728">
        <f t="shared" si="25"/>
        <v>0</v>
      </c>
      <c r="Z125" s="729">
        <f t="shared" si="25"/>
        <v>0</v>
      </c>
      <c r="AA125" s="19"/>
      <c r="AB125" s="730">
        <f t="shared" si="26"/>
        <v>0</v>
      </c>
      <c r="AC125" s="587">
        <f t="shared" si="26"/>
        <v>0</v>
      </c>
      <c r="AD125" s="5" t="s">
        <v>0</v>
      </c>
    </row>
    <row r="126" spans="1:30" ht="13.8" x14ac:dyDescent="0.25">
      <c r="A126" s="593">
        <v>1</v>
      </c>
      <c r="B126" s="23"/>
      <c r="C126" s="113"/>
      <c r="D126" s="592" t="s">
        <v>5124</v>
      </c>
      <c r="E126" s="112" t="s">
        <v>5289</v>
      </c>
      <c r="F126" s="591" t="s">
        <v>5281</v>
      </c>
      <c r="G126" s="590" t="s">
        <v>5282</v>
      </c>
      <c r="H126" s="589" t="s">
        <v>562</v>
      </c>
      <c r="I126" s="589" t="s">
        <v>4592</v>
      </c>
      <c r="J126" s="588" t="s">
        <v>5065</v>
      </c>
      <c r="K126" s="343">
        <v>0</v>
      </c>
      <c r="L126" s="342"/>
      <c r="M126" s="342"/>
      <c r="N126" s="341"/>
      <c r="O126" s="106"/>
      <c r="P126" s="106" t="str">
        <f t="shared" si="22"/>
        <v>◄</v>
      </c>
      <c r="Q126" s="340"/>
      <c r="R126" s="339"/>
      <c r="S126" s="106" t="str">
        <f t="shared" si="23"/>
        <v/>
      </c>
      <c r="T126" s="106" t="str">
        <f t="shared" si="24"/>
        <v>◄</v>
      </c>
      <c r="U126" s="340"/>
      <c r="V126" s="339"/>
      <c r="W126" s="23"/>
      <c r="X126" s="338"/>
      <c r="Y126" s="728">
        <f t="shared" si="25"/>
        <v>0</v>
      </c>
      <c r="Z126" s="729">
        <f t="shared" si="25"/>
        <v>0</v>
      </c>
      <c r="AA126" s="19"/>
      <c r="AB126" s="730">
        <f t="shared" si="26"/>
        <v>0</v>
      </c>
      <c r="AC126" s="587">
        <f t="shared" si="26"/>
        <v>0</v>
      </c>
      <c r="AD126" s="5" t="s">
        <v>0</v>
      </c>
    </row>
    <row r="127" spans="1:30" ht="13.8" x14ac:dyDescent="0.25">
      <c r="A127" s="593">
        <v>1</v>
      </c>
      <c r="B127" s="23"/>
      <c r="C127" s="113"/>
      <c r="D127" s="592" t="s">
        <v>5123</v>
      </c>
      <c r="E127" s="112" t="s">
        <v>5289</v>
      </c>
      <c r="F127" s="591" t="s">
        <v>5281</v>
      </c>
      <c r="G127" s="590" t="s">
        <v>5282</v>
      </c>
      <c r="H127" s="589" t="s">
        <v>562</v>
      </c>
      <c r="I127" s="589" t="s">
        <v>4592</v>
      </c>
      <c r="J127" s="588" t="s">
        <v>5065</v>
      </c>
      <c r="K127" s="343">
        <v>0</v>
      </c>
      <c r="L127" s="342"/>
      <c r="M127" s="342"/>
      <c r="N127" s="341"/>
      <c r="O127" s="106"/>
      <c r="P127" s="106" t="str">
        <f t="shared" si="22"/>
        <v>◄</v>
      </c>
      <c r="Q127" s="340"/>
      <c r="R127" s="339"/>
      <c r="S127" s="106" t="str">
        <f t="shared" si="23"/>
        <v/>
      </c>
      <c r="T127" s="106" t="str">
        <f t="shared" si="24"/>
        <v>◄</v>
      </c>
      <c r="U127" s="340"/>
      <c r="V127" s="339"/>
      <c r="W127" s="23"/>
      <c r="X127" s="338"/>
      <c r="Y127" s="728">
        <f t="shared" si="25"/>
        <v>0</v>
      </c>
      <c r="Z127" s="729">
        <f t="shared" si="25"/>
        <v>0</v>
      </c>
      <c r="AA127" s="19"/>
      <c r="AB127" s="730">
        <f t="shared" si="26"/>
        <v>0</v>
      </c>
      <c r="AC127" s="587">
        <f t="shared" si="26"/>
        <v>0</v>
      </c>
      <c r="AD127" s="5" t="s">
        <v>0</v>
      </c>
    </row>
    <row r="128" spans="1:30" ht="13.8" x14ac:dyDescent="0.25">
      <c r="A128" s="593"/>
      <c r="B128" s="23"/>
      <c r="C128" s="113"/>
      <c r="D128" s="592" t="s">
        <v>5122</v>
      </c>
      <c r="E128" s="112" t="s">
        <v>5289</v>
      </c>
      <c r="F128" s="591" t="s">
        <v>5281</v>
      </c>
      <c r="G128" s="590">
        <v>136</v>
      </c>
      <c r="H128" s="589" t="s">
        <v>562</v>
      </c>
      <c r="I128" s="589" t="s">
        <v>4592</v>
      </c>
      <c r="J128" s="588" t="s">
        <v>5116</v>
      </c>
      <c r="K128" s="343">
        <v>0</v>
      </c>
      <c r="L128" s="342"/>
      <c r="M128" s="342"/>
      <c r="N128" s="341"/>
      <c r="O128" s="106"/>
      <c r="P128" s="106" t="str">
        <f t="shared" si="22"/>
        <v>◄</v>
      </c>
      <c r="Q128" s="340"/>
      <c r="R128" s="339"/>
      <c r="S128" s="106" t="str">
        <f t="shared" si="23"/>
        <v/>
      </c>
      <c r="T128" s="106" t="str">
        <f t="shared" si="24"/>
        <v>◄</v>
      </c>
      <c r="U128" s="340"/>
      <c r="V128" s="339"/>
      <c r="W128" s="23"/>
      <c r="X128" s="338"/>
      <c r="Y128" s="728">
        <f t="shared" si="25"/>
        <v>0</v>
      </c>
      <c r="Z128" s="729">
        <f t="shared" si="25"/>
        <v>0</v>
      </c>
      <c r="AA128" s="19"/>
      <c r="AB128" s="730">
        <f t="shared" si="26"/>
        <v>0</v>
      </c>
      <c r="AC128" s="587">
        <f t="shared" si="26"/>
        <v>0</v>
      </c>
      <c r="AD128" s="5" t="s">
        <v>0</v>
      </c>
    </row>
    <row r="129" spans="1:30" ht="13.8" x14ac:dyDescent="0.25">
      <c r="A129" s="593"/>
      <c r="B129" s="23"/>
      <c r="C129" s="113"/>
      <c r="D129" s="592" t="s">
        <v>5121</v>
      </c>
      <c r="E129" s="112" t="s">
        <v>5289</v>
      </c>
      <c r="F129" s="591" t="s">
        <v>5281</v>
      </c>
      <c r="G129" s="590">
        <v>136</v>
      </c>
      <c r="H129" s="589" t="s">
        <v>562</v>
      </c>
      <c r="I129" s="589" t="s">
        <v>4592</v>
      </c>
      <c r="J129" s="588" t="s">
        <v>5116</v>
      </c>
      <c r="K129" s="343">
        <v>0</v>
      </c>
      <c r="L129" s="342"/>
      <c r="M129" s="342"/>
      <c r="N129" s="341"/>
      <c r="O129" s="106"/>
      <c r="P129" s="106" t="str">
        <f t="shared" si="22"/>
        <v>◄</v>
      </c>
      <c r="Q129" s="340"/>
      <c r="R129" s="339"/>
      <c r="S129" s="106" t="str">
        <f t="shared" si="23"/>
        <v/>
      </c>
      <c r="T129" s="106" t="str">
        <f t="shared" si="24"/>
        <v>◄</v>
      </c>
      <c r="U129" s="340"/>
      <c r="V129" s="339"/>
      <c r="W129" s="23"/>
      <c r="X129" s="338"/>
      <c r="Y129" s="728">
        <f t="shared" si="25"/>
        <v>0</v>
      </c>
      <c r="Z129" s="729">
        <f t="shared" si="25"/>
        <v>0</v>
      </c>
      <c r="AA129" s="19"/>
      <c r="AB129" s="730">
        <f t="shared" si="26"/>
        <v>0</v>
      </c>
      <c r="AC129" s="587">
        <f t="shared" si="26"/>
        <v>0</v>
      </c>
      <c r="AD129" s="5" t="s">
        <v>0</v>
      </c>
    </row>
    <row r="130" spans="1:30" ht="13.8" x14ac:dyDescent="0.25">
      <c r="A130" s="593"/>
      <c r="B130" s="23"/>
      <c r="C130" s="113"/>
      <c r="D130" s="592" t="s">
        <v>5120</v>
      </c>
      <c r="E130" s="112" t="s">
        <v>5289</v>
      </c>
      <c r="F130" s="591" t="s">
        <v>5281</v>
      </c>
      <c r="G130" s="590" t="s">
        <v>5290</v>
      </c>
      <c r="H130" s="589" t="s">
        <v>562</v>
      </c>
      <c r="I130" s="589" t="s">
        <v>4592</v>
      </c>
      <c r="J130" s="588" t="s">
        <v>5116</v>
      </c>
      <c r="K130" s="343">
        <v>0</v>
      </c>
      <c r="L130" s="342"/>
      <c r="M130" s="342"/>
      <c r="N130" s="341"/>
      <c r="O130" s="106"/>
      <c r="P130" s="106" t="str">
        <f t="shared" si="22"/>
        <v>◄</v>
      </c>
      <c r="Q130" s="340"/>
      <c r="R130" s="339"/>
      <c r="S130" s="106" t="str">
        <f t="shared" si="23"/>
        <v/>
      </c>
      <c r="T130" s="106" t="str">
        <f t="shared" si="24"/>
        <v>◄</v>
      </c>
      <c r="U130" s="340"/>
      <c r="V130" s="339"/>
      <c r="W130" s="23"/>
      <c r="X130" s="338"/>
      <c r="Y130" s="728">
        <f t="shared" si="25"/>
        <v>0</v>
      </c>
      <c r="Z130" s="729">
        <f t="shared" si="25"/>
        <v>0</v>
      </c>
      <c r="AA130" s="19"/>
      <c r="AB130" s="730">
        <f t="shared" si="26"/>
        <v>0</v>
      </c>
      <c r="AC130" s="587">
        <f t="shared" si="26"/>
        <v>0</v>
      </c>
      <c r="AD130" s="5" t="s">
        <v>0</v>
      </c>
    </row>
    <row r="131" spans="1:30" ht="13.8" x14ac:dyDescent="0.25">
      <c r="A131" s="593"/>
      <c r="B131" s="23"/>
      <c r="C131" s="113"/>
      <c r="D131" s="592" t="s">
        <v>5119</v>
      </c>
      <c r="E131" s="112" t="s">
        <v>5289</v>
      </c>
      <c r="F131" s="591" t="s">
        <v>5281</v>
      </c>
      <c r="G131" s="590" t="s">
        <v>5290</v>
      </c>
      <c r="H131" s="589" t="s">
        <v>562</v>
      </c>
      <c r="I131" s="589" t="s">
        <v>4592</v>
      </c>
      <c r="J131" s="588" t="s">
        <v>5116</v>
      </c>
      <c r="K131" s="343">
        <v>0</v>
      </c>
      <c r="L131" s="342"/>
      <c r="M131" s="342"/>
      <c r="N131" s="341"/>
      <c r="O131" s="106"/>
      <c r="P131" s="106" t="str">
        <f t="shared" si="22"/>
        <v>◄</v>
      </c>
      <c r="Q131" s="340"/>
      <c r="R131" s="339"/>
      <c r="S131" s="106" t="str">
        <f t="shared" si="23"/>
        <v/>
      </c>
      <c r="T131" s="106" t="str">
        <f t="shared" si="24"/>
        <v>◄</v>
      </c>
      <c r="U131" s="340"/>
      <c r="V131" s="339"/>
      <c r="W131" s="23"/>
      <c r="X131" s="338"/>
      <c r="Y131" s="728">
        <f t="shared" si="25"/>
        <v>0</v>
      </c>
      <c r="Z131" s="729">
        <f t="shared" si="25"/>
        <v>0</v>
      </c>
      <c r="AA131" s="19"/>
      <c r="AB131" s="730">
        <f t="shared" si="26"/>
        <v>0</v>
      </c>
      <c r="AC131" s="587">
        <f t="shared" si="26"/>
        <v>0</v>
      </c>
      <c r="AD131" s="5" t="s">
        <v>0</v>
      </c>
    </row>
    <row r="132" spans="1:30" ht="13.8" x14ac:dyDescent="0.25">
      <c r="A132" s="593"/>
      <c r="B132" s="23"/>
      <c r="C132" s="113"/>
      <c r="D132" s="592" t="s">
        <v>5118</v>
      </c>
      <c r="E132" s="112" t="s">
        <v>5289</v>
      </c>
      <c r="F132" s="591" t="s">
        <v>5281</v>
      </c>
      <c r="G132" s="590" t="s">
        <v>5282</v>
      </c>
      <c r="H132" s="589" t="s">
        <v>562</v>
      </c>
      <c r="I132" s="589" t="s">
        <v>4592</v>
      </c>
      <c r="J132" s="588" t="s">
        <v>5116</v>
      </c>
      <c r="K132" s="343">
        <v>0</v>
      </c>
      <c r="L132" s="342"/>
      <c r="M132" s="342"/>
      <c r="N132" s="341"/>
      <c r="O132" s="106"/>
      <c r="P132" s="106" t="str">
        <f t="shared" si="22"/>
        <v>◄</v>
      </c>
      <c r="Q132" s="340"/>
      <c r="R132" s="339"/>
      <c r="S132" s="106" t="str">
        <f t="shared" si="23"/>
        <v/>
      </c>
      <c r="T132" s="106" t="str">
        <f t="shared" si="24"/>
        <v>◄</v>
      </c>
      <c r="U132" s="340"/>
      <c r="V132" s="339"/>
      <c r="W132" s="23"/>
      <c r="X132" s="338"/>
      <c r="Y132" s="728">
        <f t="shared" si="25"/>
        <v>0</v>
      </c>
      <c r="Z132" s="729">
        <f t="shared" si="25"/>
        <v>0</v>
      </c>
      <c r="AA132" s="19"/>
      <c r="AB132" s="730">
        <f t="shared" si="26"/>
        <v>0</v>
      </c>
      <c r="AC132" s="587">
        <f t="shared" si="26"/>
        <v>0</v>
      </c>
      <c r="AD132" s="5" t="s">
        <v>0</v>
      </c>
    </row>
    <row r="133" spans="1:30" thickBot="1" x14ac:dyDescent="0.3">
      <c r="A133" s="593"/>
      <c r="B133" s="23"/>
      <c r="C133" s="113"/>
      <c r="D133" s="592" t="s">
        <v>5117</v>
      </c>
      <c r="E133" s="112" t="s">
        <v>5289</v>
      </c>
      <c r="F133" s="591" t="s">
        <v>5281</v>
      </c>
      <c r="G133" s="590" t="s">
        <v>5282</v>
      </c>
      <c r="H133" s="589" t="s">
        <v>562</v>
      </c>
      <c r="I133" s="589" t="s">
        <v>4592</v>
      </c>
      <c r="J133" s="588" t="s">
        <v>5116</v>
      </c>
      <c r="K133" s="343">
        <v>0</v>
      </c>
      <c r="L133" s="342"/>
      <c r="M133" s="342"/>
      <c r="N133" s="341"/>
      <c r="O133" s="106"/>
      <c r="P133" s="106" t="str">
        <f t="shared" si="22"/>
        <v>◄</v>
      </c>
      <c r="Q133" s="340"/>
      <c r="R133" s="339"/>
      <c r="S133" s="106" t="str">
        <f t="shared" si="23"/>
        <v/>
      </c>
      <c r="T133" s="106" t="str">
        <f t="shared" si="24"/>
        <v>◄</v>
      </c>
      <c r="U133" s="340"/>
      <c r="V133" s="339"/>
      <c r="W133" s="23"/>
      <c r="X133" s="338"/>
      <c r="Y133" s="728">
        <f t="shared" si="25"/>
        <v>0</v>
      </c>
      <c r="Z133" s="729">
        <f t="shared" si="25"/>
        <v>0</v>
      </c>
      <c r="AA133" s="19"/>
      <c r="AB133" s="730">
        <f t="shared" si="26"/>
        <v>0</v>
      </c>
      <c r="AC133" s="587">
        <f t="shared" si="26"/>
        <v>0</v>
      </c>
      <c r="AD133" s="5" t="s">
        <v>0</v>
      </c>
    </row>
    <row r="134" spans="1:30" ht="16.8" thickTop="1" thickBot="1" x14ac:dyDescent="0.3">
      <c r="A134" s="157"/>
      <c r="B134" s="14">
        <f>ROWS(B135:B145)-1</f>
        <v>10</v>
      </c>
      <c r="C134" s="158" t="s">
        <v>5539</v>
      </c>
      <c r="D134" s="10"/>
      <c r="E134" s="10"/>
      <c r="F134" s="10"/>
      <c r="G134" s="101"/>
      <c r="H134" s="101"/>
      <c r="I134" s="101"/>
      <c r="J134" s="101"/>
      <c r="K134" s="595" t="s">
        <v>5540</v>
      </c>
      <c r="L134" s="99"/>
      <c r="M134" s="99"/>
      <c r="N134" s="98"/>
      <c r="O134" s="97"/>
      <c r="P134" s="96" t="str">
        <f>IF(COUNTIF(O135:O151,"?")&gt;0,"?",IF(AND(Q134="◄",R134="►"),"◄►",IF(Q134="◄","◄",IF(R134="►","►",""))))</f>
        <v>◄</v>
      </c>
      <c r="Q134" s="43" t="str">
        <f>IF(SUM(Q135:Q145)+1=ROWS(Q135:Q145)-COUNTIF(Q135:Q145,"-"),"","◄")</f>
        <v>◄</v>
      </c>
      <c r="R134" s="42" t="str">
        <f>IF(SUM(R135:R145)&gt;0,"►","")</f>
        <v/>
      </c>
      <c r="S134" s="45"/>
      <c r="T134" s="96" t="str">
        <f>IF(COUNTIF(S135:S151,"?")&gt;0,"?",IF(AND(U134="◄",V134="►"),"◄►",IF(U134="◄","◄",IF(V134="►","►",""))))</f>
        <v>◄</v>
      </c>
      <c r="U134" s="43" t="str">
        <f>IF(SUM(U135:U145)+1=ROWS(U135:U145)-COUNTIF(U135:U145,"-"),"","◄")</f>
        <v>◄</v>
      </c>
      <c r="V134" s="42" t="str">
        <f>IF(SUM(V135:V145)&gt;0,"►","")</f>
        <v/>
      </c>
      <c r="W134" s="14">
        <f>ROWS(W135:W145)-1</f>
        <v>10</v>
      </c>
      <c r="X134" s="41">
        <f>SUM(X135:X145)-X145</f>
        <v>0</v>
      </c>
      <c r="Y134" s="94" t="s">
        <v>3930</v>
      </c>
      <c r="Z134" s="93"/>
      <c r="AA134" s="41">
        <f>SUM(AA135:AA145)-AA145</f>
        <v>0</v>
      </c>
      <c r="AB134" s="94" t="s">
        <v>3930</v>
      </c>
      <c r="AC134" s="93"/>
      <c r="AD134" s="5" t="s">
        <v>0</v>
      </c>
    </row>
    <row r="135" spans="1:30" ht="13.8" x14ac:dyDescent="0.25">
      <c r="A135" s="593"/>
      <c r="B135" s="23"/>
      <c r="C135" s="113"/>
      <c r="D135" s="592" t="s">
        <v>5115</v>
      </c>
      <c r="E135" s="112" t="s">
        <v>5103</v>
      </c>
      <c r="F135" s="591" t="s">
        <v>5102</v>
      </c>
      <c r="G135" s="594" t="s">
        <v>5101</v>
      </c>
      <c r="H135" s="589" t="s">
        <v>5541</v>
      </c>
      <c r="I135" s="589" t="s">
        <v>4592</v>
      </c>
      <c r="J135" s="588" t="s">
        <v>5094</v>
      </c>
      <c r="K135" s="343"/>
      <c r="L135" s="342"/>
      <c r="M135" s="342"/>
      <c r="N135" s="341"/>
      <c r="O135" s="106"/>
      <c r="P135" s="106" t="str">
        <f t="shared" ref="P135:P144" si="27">IF(AND(Q135="",R135&gt;0),"?",IF(Q135="","◄",IF(R135&gt;=1,"►","")))</f>
        <v>◄</v>
      </c>
      <c r="Q135" s="340"/>
      <c r="R135" s="339"/>
      <c r="S135" s="106" t="str">
        <f t="shared" ref="S135:S144" si="28">IF(T135="?","?","")</f>
        <v/>
      </c>
      <c r="T135" s="106" t="str">
        <f t="shared" ref="T135:T144" si="29">IF(AND(U135="",V135&gt;0),"?",IF(U135="","◄",IF(V135&gt;=1,"►","")))</f>
        <v>◄</v>
      </c>
      <c r="U135" s="340"/>
      <c r="V135" s="339"/>
      <c r="W135" s="23"/>
      <c r="X135" s="338"/>
      <c r="Y135" s="728">
        <f t="shared" ref="Y135:Z144" si="30">(Q135*X135)</f>
        <v>0</v>
      </c>
      <c r="Z135" s="729">
        <f t="shared" si="30"/>
        <v>0</v>
      </c>
      <c r="AA135" s="19"/>
      <c r="AB135" s="730">
        <f t="shared" ref="AB135:AC144" si="31">(U135*AA135)</f>
        <v>0</v>
      </c>
      <c r="AC135" s="587">
        <f t="shared" si="31"/>
        <v>0</v>
      </c>
      <c r="AD135" s="5" t="s">
        <v>0</v>
      </c>
    </row>
    <row r="136" spans="1:30" ht="15" customHeight="1" x14ac:dyDescent="0.25">
      <c r="A136" s="593"/>
      <c r="B136" s="23"/>
      <c r="C136" s="113"/>
      <c r="D136" s="592" t="s">
        <v>5114</v>
      </c>
      <c r="E136" s="112" t="s">
        <v>5103</v>
      </c>
      <c r="F136" s="591" t="s">
        <v>5102</v>
      </c>
      <c r="G136" s="590" t="s">
        <v>5101</v>
      </c>
      <c r="H136" s="589" t="s">
        <v>5541</v>
      </c>
      <c r="I136" s="589" t="s">
        <v>4592</v>
      </c>
      <c r="J136" s="588" t="s">
        <v>5094</v>
      </c>
      <c r="K136" s="343">
        <v>0</v>
      </c>
      <c r="L136" s="342"/>
      <c r="M136" s="342"/>
      <c r="N136" s="341"/>
      <c r="O136" s="106"/>
      <c r="P136" s="106" t="str">
        <f t="shared" si="27"/>
        <v>◄</v>
      </c>
      <c r="Q136" s="340"/>
      <c r="R136" s="339"/>
      <c r="S136" s="106" t="str">
        <f t="shared" si="28"/>
        <v/>
      </c>
      <c r="T136" s="106" t="str">
        <f t="shared" si="29"/>
        <v>◄</v>
      </c>
      <c r="U136" s="340"/>
      <c r="V136" s="339"/>
      <c r="W136" s="23"/>
      <c r="X136" s="338"/>
      <c r="Y136" s="728">
        <f t="shared" si="30"/>
        <v>0</v>
      </c>
      <c r="Z136" s="729">
        <f t="shared" si="30"/>
        <v>0</v>
      </c>
      <c r="AA136" s="19"/>
      <c r="AB136" s="730">
        <f t="shared" si="31"/>
        <v>0</v>
      </c>
      <c r="AC136" s="587">
        <f t="shared" si="31"/>
        <v>0</v>
      </c>
      <c r="AD136" s="5" t="s">
        <v>0</v>
      </c>
    </row>
    <row r="137" spans="1:30" ht="13.8" x14ac:dyDescent="0.25">
      <c r="A137" s="593"/>
      <c r="B137" s="23"/>
      <c r="C137" s="113"/>
      <c r="D137" s="592" t="s">
        <v>5113</v>
      </c>
      <c r="E137" s="112" t="s">
        <v>5103</v>
      </c>
      <c r="F137" s="591" t="s">
        <v>5102</v>
      </c>
      <c r="G137" s="590" t="s">
        <v>5101</v>
      </c>
      <c r="H137" s="589" t="s">
        <v>5541</v>
      </c>
      <c r="I137" s="589" t="s">
        <v>4592</v>
      </c>
      <c r="J137" s="588" t="s">
        <v>5110</v>
      </c>
      <c r="K137" s="343">
        <v>0</v>
      </c>
      <c r="L137" s="342"/>
      <c r="M137" s="342"/>
      <c r="N137" s="341"/>
      <c r="O137" s="106"/>
      <c r="P137" s="106" t="str">
        <f t="shared" si="27"/>
        <v>◄</v>
      </c>
      <c r="Q137" s="340"/>
      <c r="R137" s="339"/>
      <c r="S137" s="106" t="str">
        <f t="shared" si="28"/>
        <v/>
      </c>
      <c r="T137" s="106" t="str">
        <f t="shared" si="29"/>
        <v>◄</v>
      </c>
      <c r="U137" s="340"/>
      <c r="V137" s="339"/>
      <c r="W137" s="23"/>
      <c r="X137" s="338"/>
      <c r="Y137" s="728">
        <f t="shared" si="30"/>
        <v>0</v>
      </c>
      <c r="Z137" s="729">
        <f t="shared" si="30"/>
        <v>0</v>
      </c>
      <c r="AA137" s="19"/>
      <c r="AB137" s="730">
        <f t="shared" si="31"/>
        <v>0</v>
      </c>
      <c r="AC137" s="587">
        <f t="shared" si="31"/>
        <v>0</v>
      </c>
      <c r="AD137" s="5" t="s">
        <v>0</v>
      </c>
    </row>
    <row r="138" spans="1:30" ht="13.8" x14ac:dyDescent="0.25">
      <c r="A138" s="593"/>
      <c r="B138" s="23"/>
      <c r="C138" s="113"/>
      <c r="D138" s="592" t="s">
        <v>5112</v>
      </c>
      <c r="E138" s="112" t="s">
        <v>5103</v>
      </c>
      <c r="F138" s="591" t="s">
        <v>5102</v>
      </c>
      <c r="G138" s="590" t="s">
        <v>5101</v>
      </c>
      <c r="H138" s="589" t="s">
        <v>5541</v>
      </c>
      <c r="I138" s="589" t="s">
        <v>4592</v>
      </c>
      <c r="J138" s="588" t="s">
        <v>5110</v>
      </c>
      <c r="K138" s="343">
        <v>0</v>
      </c>
      <c r="L138" s="342"/>
      <c r="M138" s="342"/>
      <c r="N138" s="341"/>
      <c r="O138" s="106"/>
      <c r="P138" s="106" t="str">
        <f t="shared" si="27"/>
        <v>◄</v>
      </c>
      <c r="Q138" s="340"/>
      <c r="R138" s="339"/>
      <c r="S138" s="106" t="str">
        <f t="shared" si="28"/>
        <v/>
      </c>
      <c r="T138" s="106" t="str">
        <f t="shared" si="29"/>
        <v>◄</v>
      </c>
      <c r="U138" s="340"/>
      <c r="V138" s="339"/>
      <c r="W138" s="23"/>
      <c r="X138" s="338"/>
      <c r="Y138" s="728">
        <f t="shared" si="30"/>
        <v>0</v>
      </c>
      <c r="Z138" s="729">
        <f t="shared" si="30"/>
        <v>0</v>
      </c>
      <c r="AA138" s="19"/>
      <c r="AB138" s="730">
        <f t="shared" si="31"/>
        <v>0</v>
      </c>
      <c r="AC138" s="587">
        <f t="shared" si="31"/>
        <v>0</v>
      </c>
      <c r="AD138" s="5" t="s">
        <v>0</v>
      </c>
    </row>
    <row r="139" spans="1:30" ht="13.8" x14ac:dyDescent="0.25">
      <c r="A139" s="593"/>
      <c r="B139" s="23"/>
      <c r="C139" s="113"/>
      <c r="D139" s="592" t="s">
        <v>5111</v>
      </c>
      <c r="E139" s="112" t="s">
        <v>5103</v>
      </c>
      <c r="F139" s="591" t="s">
        <v>5102</v>
      </c>
      <c r="G139" s="590" t="s">
        <v>5101</v>
      </c>
      <c r="H139" s="589" t="s">
        <v>5100</v>
      </c>
      <c r="I139" s="589" t="s">
        <v>4592</v>
      </c>
      <c r="J139" s="588" t="s">
        <v>5110</v>
      </c>
      <c r="K139" s="343">
        <v>0</v>
      </c>
      <c r="L139" s="342"/>
      <c r="M139" s="342"/>
      <c r="N139" s="341"/>
      <c r="O139" s="106"/>
      <c r="P139" s="106" t="str">
        <f t="shared" si="27"/>
        <v>◄</v>
      </c>
      <c r="Q139" s="340"/>
      <c r="R139" s="339"/>
      <c r="S139" s="106" t="str">
        <f t="shared" si="28"/>
        <v/>
      </c>
      <c r="T139" s="106" t="str">
        <f t="shared" si="29"/>
        <v>◄</v>
      </c>
      <c r="U139" s="340"/>
      <c r="V139" s="339"/>
      <c r="W139" s="23"/>
      <c r="X139" s="338"/>
      <c r="Y139" s="728">
        <f t="shared" si="30"/>
        <v>0</v>
      </c>
      <c r="Z139" s="729">
        <f t="shared" si="30"/>
        <v>0</v>
      </c>
      <c r="AA139" s="19"/>
      <c r="AB139" s="730">
        <f t="shared" si="31"/>
        <v>0</v>
      </c>
      <c r="AC139" s="587">
        <f t="shared" si="31"/>
        <v>0</v>
      </c>
      <c r="AD139" s="5" t="s">
        <v>0</v>
      </c>
    </row>
    <row r="140" spans="1:30" ht="13.8" x14ac:dyDescent="0.25">
      <c r="A140" s="593"/>
      <c r="B140" s="23"/>
      <c r="C140" s="113"/>
      <c r="D140" s="592" t="s">
        <v>5109</v>
      </c>
      <c r="E140" s="112" t="s">
        <v>5103</v>
      </c>
      <c r="F140" s="591" t="s">
        <v>5102</v>
      </c>
      <c r="G140" s="590" t="s">
        <v>5101</v>
      </c>
      <c r="H140" s="589" t="s">
        <v>5541</v>
      </c>
      <c r="I140" s="589" t="s">
        <v>4592</v>
      </c>
      <c r="J140" s="588" t="s">
        <v>5107</v>
      </c>
      <c r="K140" s="343">
        <v>0</v>
      </c>
      <c r="L140" s="342"/>
      <c r="M140" s="342"/>
      <c r="N140" s="341"/>
      <c r="O140" s="106"/>
      <c r="P140" s="106" t="str">
        <f t="shared" si="27"/>
        <v>◄</v>
      </c>
      <c r="Q140" s="340"/>
      <c r="R140" s="339"/>
      <c r="S140" s="106" t="str">
        <f t="shared" si="28"/>
        <v/>
      </c>
      <c r="T140" s="106" t="str">
        <f t="shared" si="29"/>
        <v>◄</v>
      </c>
      <c r="U140" s="340"/>
      <c r="V140" s="339"/>
      <c r="W140" s="23"/>
      <c r="X140" s="338"/>
      <c r="Y140" s="728">
        <f t="shared" si="30"/>
        <v>0</v>
      </c>
      <c r="Z140" s="729">
        <f t="shared" si="30"/>
        <v>0</v>
      </c>
      <c r="AA140" s="19"/>
      <c r="AB140" s="730">
        <f t="shared" si="31"/>
        <v>0</v>
      </c>
      <c r="AC140" s="587">
        <f t="shared" si="31"/>
        <v>0</v>
      </c>
      <c r="AD140" s="5" t="s">
        <v>0</v>
      </c>
    </row>
    <row r="141" spans="1:30" ht="13.8" x14ac:dyDescent="0.25">
      <c r="A141" s="593"/>
      <c r="B141" s="23"/>
      <c r="C141" s="113"/>
      <c r="D141" s="592" t="s">
        <v>5108</v>
      </c>
      <c r="E141" s="112" t="s">
        <v>5103</v>
      </c>
      <c r="F141" s="591" t="s">
        <v>5102</v>
      </c>
      <c r="G141" s="590" t="s">
        <v>5101</v>
      </c>
      <c r="H141" s="589" t="s">
        <v>5541</v>
      </c>
      <c r="I141" s="589" t="s">
        <v>4592</v>
      </c>
      <c r="J141" s="588" t="s">
        <v>5107</v>
      </c>
      <c r="K141" s="343">
        <v>0</v>
      </c>
      <c r="L141" s="342"/>
      <c r="M141" s="342"/>
      <c r="N141" s="341"/>
      <c r="O141" s="106"/>
      <c r="P141" s="106" t="str">
        <f t="shared" si="27"/>
        <v>◄</v>
      </c>
      <c r="Q141" s="340"/>
      <c r="R141" s="339"/>
      <c r="S141" s="106" t="str">
        <f t="shared" si="28"/>
        <v/>
      </c>
      <c r="T141" s="106" t="str">
        <f t="shared" si="29"/>
        <v>◄</v>
      </c>
      <c r="U141" s="340"/>
      <c r="V141" s="339"/>
      <c r="W141" s="23"/>
      <c r="X141" s="338"/>
      <c r="Y141" s="728">
        <f t="shared" si="30"/>
        <v>0</v>
      </c>
      <c r="Z141" s="729">
        <f t="shared" si="30"/>
        <v>0</v>
      </c>
      <c r="AA141" s="19"/>
      <c r="AB141" s="730">
        <f t="shared" si="31"/>
        <v>0</v>
      </c>
      <c r="AC141" s="587">
        <f t="shared" si="31"/>
        <v>0</v>
      </c>
      <c r="AD141" s="5" t="s">
        <v>0</v>
      </c>
    </row>
    <row r="142" spans="1:30" ht="13.8" x14ac:dyDescent="0.25">
      <c r="A142" s="593"/>
      <c r="B142" s="23"/>
      <c r="C142" s="113"/>
      <c r="D142" s="592" t="s">
        <v>5106</v>
      </c>
      <c r="E142" s="112" t="s">
        <v>5103</v>
      </c>
      <c r="F142" s="591" t="s">
        <v>5102</v>
      </c>
      <c r="G142" s="590" t="s">
        <v>5101</v>
      </c>
      <c r="H142" s="589" t="s">
        <v>5541</v>
      </c>
      <c r="I142" s="589" t="s">
        <v>4592</v>
      </c>
      <c r="J142" s="588" t="s">
        <v>5099</v>
      </c>
      <c r="K142" s="343">
        <v>0</v>
      </c>
      <c r="L142" s="342"/>
      <c r="M142" s="342"/>
      <c r="N142" s="341"/>
      <c r="O142" s="106"/>
      <c r="P142" s="106" t="str">
        <f t="shared" si="27"/>
        <v>◄</v>
      </c>
      <c r="Q142" s="340"/>
      <c r="R142" s="339"/>
      <c r="S142" s="106" t="str">
        <f t="shared" si="28"/>
        <v/>
      </c>
      <c r="T142" s="106" t="str">
        <f t="shared" si="29"/>
        <v>◄</v>
      </c>
      <c r="U142" s="340"/>
      <c r="V142" s="339"/>
      <c r="W142" s="23"/>
      <c r="X142" s="338"/>
      <c r="Y142" s="728">
        <f t="shared" si="30"/>
        <v>0</v>
      </c>
      <c r="Z142" s="729">
        <f t="shared" si="30"/>
        <v>0</v>
      </c>
      <c r="AA142" s="19"/>
      <c r="AB142" s="730">
        <f t="shared" si="31"/>
        <v>0</v>
      </c>
      <c r="AC142" s="587">
        <f t="shared" si="31"/>
        <v>0</v>
      </c>
      <c r="AD142" s="5" t="s">
        <v>0</v>
      </c>
    </row>
    <row r="143" spans="1:30" ht="13.8" x14ac:dyDescent="0.25">
      <c r="A143" s="593"/>
      <c r="B143" s="23"/>
      <c r="C143" s="113"/>
      <c r="D143" s="592" t="s">
        <v>5105</v>
      </c>
      <c r="E143" s="112" t="s">
        <v>5103</v>
      </c>
      <c r="F143" s="591" t="s">
        <v>5102</v>
      </c>
      <c r="G143" s="590" t="s">
        <v>5101</v>
      </c>
      <c r="H143" s="589" t="s">
        <v>5541</v>
      </c>
      <c r="I143" s="589" t="s">
        <v>4592</v>
      </c>
      <c r="J143" s="588" t="s">
        <v>5099</v>
      </c>
      <c r="K143" s="343">
        <v>0</v>
      </c>
      <c r="L143" s="342"/>
      <c r="M143" s="342"/>
      <c r="N143" s="341"/>
      <c r="O143" s="106"/>
      <c r="P143" s="106" t="str">
        <f t="shared" si="27"/>
        <v>◄</v>
      </c>
      <c r="Q143" s="340"/>
      <c r="R143" s="339"/>
      <c r="S143" s="106" t="str">
        <f t="shared" si="28"/>
        <v/>
      </c>
      <c r="T143" s="106" t="str">
        <f t="shared" si="29"/>
        <v>◄</v>
      </c>
      <c r="U143" s="340"/>
      <c r="V143" s="339"/>
      <c r="W143" s="23"/>
      <c r="X143" s="338"/>
      <c r="Y143" s="728">
        <f t="shared" si="30"/>
        <v>0</v>
      </c>
      <c r="Z143" s="729">
        <f t="shared" si="30"/>
        <v>0</v>
      </c>
      <c r="AA143" s="19"/>
      <c r="AB143" s="730">
        <f t="shared" si="31"/>
        <v>0</v>
      </c>
      <c r="AC143" s="587">
        <f t="shared" si="31"/>
        <v>0</v>
      </c>
      <c r="AD143" s="5" t="s">
        <v>0</v>
      </c>
    </row>
    <row r="144" spans="1:30" thickBot="1" x14ac:dyDescent="0.3">
      <c r="A144" s="593"/>
      <c r="B144" s="23"/>
      <c r="C144" s="597"/>
      <c r="D144" s="603" t="s">
        <v>5104</v>
      </c>
      <c r="E144" s="602" t="s">
        <v>5103</v>
      </c>
      <c r="F144" s="601" t="s">
        <v>5102</v>
      </c>
      <c r="G144" s="590" t="s">
        <v>5101</v>
      </c>
      <c r="H144" s="589" t="s">
        <v>5100</v>
      </c>
      <c r="I144" s="589" t="s">
        <v>4592</v>
      </c>
      <c r="J144" s="588" t="s">
        <v>5099</v>
      </c>
      <c r="K144" s="343">
        <v>0</v>
      </c>
      <c r="L144" s="342"/>
      <c r="M144" s="342"/>
      <c r="N144" s="341"/>
      <c r="O144" s="106"/>
      <c r="P144" s="106" t="str">
        <f t="shared" si="27"/>
        <v>◄</v>
      </c>
      <c r="Q144" s="340"/>
      <c r="R144" s="339"/>
      <c r="S144" s="106" t="str">
        <f t="shared" si="28"/>
        <v/>
      </c>
      <c r="T144" s="106" t="str">
        <f t="shared" si="29"/>
        <v>◄</v>
      </c>
      <c r="U144" s="340"/>
      <c r="V144" s="339"/>
      <c r="W144" s="23"/>
      <c r="X144" s="338"/>
      <c r="Y144" s="728">
        <f t="shared" si="30"/>
        <v>0</v>
      </c>
      <c r="Z144" s="729">
        <f t="shared" si="30"/>
        <v>0</v>
      </c>
      <c r="AA144" s="19"/>
      <c r="AB144" s="730">
        <f t="shared" si="31"/>
        <v>0</v>
      </c>
      <c r="AC144" s="587">
        <f t="shared" si="31"/>
        <v>0</v>
      </c>
      <c r="AD144" s="5" t="s">
        <v>0</v>
      </c>
    </row>
    <row r="145" spans="1:30" ht="28.8" customHeight="1" thickTop="1" thickBot="1" x14ac:dyDescent="0.3">
      <c r="A145" s="157"/>
      <c r="B145" s="14">
        <f>ROWS(B149:B183)-1</f>
        <v>34</v>
      </c>
      <c r="C145" s="1060" t="s">
        <v>5098</v>
      </c>
      <c r="D145" s="1061"/>
      <c r="E145" s="1061"/>
      <c r="F145" s="1061"/>
      <c r="G145" s="1061"/>
      <c r="H145" s="1061"/>
      <c r="I145" s="1061"/>
      <c r="J145" s="1061"/>
      <c r="K145" s="595" t="s">
        <v>4934</v>
      </c>
      <c r="L145" s="99"/>
      <c r="M145" s="99"/>
      <c r="N145" s="98"/>
      <c r="O145" s="97"/>
      <c r="P145" s="96" t="str">
        <f>IF(COUNTIF(O149:O183,"?")&gt;0,"?",IF(AND(Q145="◄",R145="►"),"◄►",IF(Q145="◄","◄",IF(R145="►","►",""))))</f>
        <v>◄</v>
      </c>
      <c r="Q145" s="43" t="str">
        <f>IF(SUM(Q149:Q183)+1=ROWS(Q149:Q183)-COUNTIF(Q149:Q183,"-"),"","◄")</f>
        <v>◄</v>
      </c>
      <c r="R145" s="42" t="str">
        <f>IF(SUM(R149:R183)&gt;0,"►","")</f>
        <v/>
      </c>
      <c r="S145" s="45"/>
      <c r="T145" s="96" t="str">
        <f>IF(COUNTIF(S149:S183,"?")&gt;0,"?",IF(AND(U145="◄",V145="►"),"◄►",IF(U145="◄","◄",IF(V145="►","►",""))))</f>
        <v>◄</v>
      </c>
      <c r="U145" s="43" t="str">
        <f>IF(SUM(U149:U183)+1=ROWS(U149:U183)-COUNTIF(U149:U183,"-"),"","◄")</f>
        <v>◄</v>
      </c>
      <c r="V145" s="42" t="str">
        <f>IF(SUM(V149:V183)&gt;0,"►","")</f>
        <v/>
      </c>
      <c r="W145" s="14">
        <f>ROWS(W149:W183)-1</f>
        <v>34</v>
      </c>
      <c r="X145" s="41">
        <f>SUM(X149:X183)-X183</f>
        <v>0</v>
      </c>
      <c r="Y145" s="94" t="s">
        <v>3930</v>
      </c>
      <c r="Z145" s="93"/>
      <c r="AA145" s="41">
        <f>SUM(AA149:AA183)-AA183</f>
        <v>0</v>
      </c>
      <c r="AB145" s="94" t="s">
        <v>3930</v>
      </c>
      <c r="AC145" s="93"/>
      <c r="AD145" s="5" t="s">
        <v>0</v>
      </c>
    </row>
    <row r="146" spans="1:30" ht="13.8" x14ac:dyDescent="0.25">
      <c r="A146" s="593"/>
      <c r="B146" s="23"/>
      <c r="C146" s="113"/>
      <c r="D146" s="592" t="s">
        <v>5097</v>
      </c>
      <c r="E146" s="112" t="s">
        <v>5103</v>
      </c>
      <c r="F146" s="591" t="s">
        <v>5277</v>
      </c>
      <c r="G146" s="590" t="s">
        <v>5542</v>
      </c>
      <c r="H146" s="589" t="s">
        <v>5278</v>
      </c>
      <c r="I146" s="589" t="s">
        <v>4592</v>
      </c>
      <c r="J146" s="588" t="s">
        <v>5094</v>
      </c>
      <c r="K146" s="598" t="s">
        <v>5293</v>
      </c>
      <c r="L146" s="342"/>
      <c r="M146" s="342"/>
      <c r="N146" s="342"/>
      <c r="O146" s="106"/>
      <c r="P146" s="106" t="str">
        <f t="shared" ref="P146:P182" si="32">IF(AND(Q146="",R146&gt;0),"?",IF(Q146="","◄",IF(R146&gt;=1,"►","")))</f>
        <v>◄</v>
      </c>
      <c r="Q146" s="340"/>
      <c r="R146" s="339"/>
      <c r="S146" s="106" t="str">
        <f t="shared" ref="S146:S182" si="33">IF(T146="?","?","")</f>
        <v/>
      </c>
      <c r="T146" s="106" t="str">
        <f t="shared" ref="T146:T182" si="34">IF(AND(U146="",V146&gt;0),"?",IF(U146="","◄",IF(V146&gt;=1,"►","")))</f>
        <v>◄</v>
      </c>
      <c r="U146" s="340"/>
      <c r="V146" s="339"/>
      <c r="W146" s="23"/>
      <c r="X146" s="338"/>
      <c r="Y146" s="728">
        <f t="shared" ref="Y146:Z182" si="35">(Q146*X146)</f>
        <v>0</v>
      </c>
      <c r="Z146" s="729">
        <f t="shared" si="35"/>
        <v>0</v>
      </c>
      <c r="AA146" s="19"/>
      <c r="AB146" s="730">
        <f t="shared" ref="AB146:AC182" si="36">(U146*AA146)</f>
        <v>0</v>
      </c>
      <c r="AC146" s="587">
        <f t="shared" si="36"/>
        <v>0</v>
      </c>
      <c r="AD146" s="5" t="s">
        <v>0</v>
      </c>
    </row>
    <row r="147" spans="1:30" ht="13.8" x14ac:dyDescent="0.25">
      <c r="A147" s="593"/>
      <c r="B147" s="23"/>
      <c r="C147" s="113"/>
      <c r="D147" s="592" t="s">
        <v>5096</v>
      </c>
      <c r="E147" s="112" t="s">
        <v>5103</v>
      </c>
      <c r="F147" s="591" t="s">
        <v>5277</v>
      </c>
      <c r="G147" s="590" t="s">
        <v>5542</v>
      </c>
      <c r="H147" s="589" t="s">
        <v>5278</v>
      </c>
      <c r="I147" s="589" t="s">
        <v>4592</v>
      </c>
      <c r="J147" s="588" t="s">
        <v>5094</v>
      </c>
      <c r="K147" s="598" t="s">
        <v>5293</v>
      </c>
      <c r="L147" s="342"/>
      <c r="M147" s="342"/>
      <c r="N147" s="342"/>
      <c r="O147" s="106"/>
      <c r="P147" s="106" t="str">
        <f t="shared" si="32"/>
        <v>◄</v>
      </c>
      <c r="Q147" s="340"/>
      <c r="R147" s="339"/>
      <c r="S147" s="106" t="str">
        <f t="shared" si="33"/>
        <v/>
      </c>
      <c r="T147" s="106" t="str">
        <f t="shared" si="34"/>
        <v>◄</v>
      </c>
      <c r="U147" s="340"/>
      <c r="V147" s="339"/>
      <c r="W147" s="23"/>
      <c r="X147" s="338"/>
      <c r="Y147" s="728">
        <f t="shared" si="35"/>
        <v>0</v>
      </c>
      <c r="Z147" s="729">
        <f t="shared" si="35"/>
        <v>0</v>
      </c>
      <c r="AA147" s="19"/>
      <c r="AB147" s="730">
        <f t="shared" si="36"/>
        <v>0</v>
      </c>
      <c r="AC147" s="587">
        <f t="shared" si="36"/>
        <v>0</v>
      </c>
      <c r="AD147" s="5" t="s">
        <v>0</v>
      </c>
    </row>
    <row r="148" spans="1:30" ht="13.8" x14ac:dyDescent="0.25">
      <c r="A148" s="593"/>
      <c r="B148" s="23"/>
      <c r="C148" s="113"/>
      <c r="D148" s="592" t="s">
        <v>5095</v>
      </c>
      <c r="E148" s="112" t="s">
        <v>5103</v>
      </c>
      <c r="F148" s="591" t="s">
        <v>5291</v>
      </c>
      <c r="G148" s="594" t="s">
        <v>5543</v>
      </c>
      <c r="H148" s="589" t="s">
        <v>5292</v>
      </c>
      <c r="I148" s="589" t="s">
        <v>4592</v>
      </c>
      <c r="J148" s="588" t="s">
        <v>5094</v>
      </c>
      <c r="K148" s="598" t="s">
        <v>5293</v>
      </c>
      <c r="L148" s="342"/>
      <c r="M148" s="342"/>
      <c r="N148" s="342"/>
      <c r="O148" s="106"/>
      <c r="P148" s="106" t="str">
        <f t="shared" si="32"/>
        <v>◄</v>
      </c>
      <c r="Q148" s="340"/>
      <c r="R148" s="339"/>
      <c r="S148" s="106" t="str">
        <f t="shared" si="33"/>
        <v/>
      </c>
      <c r="T148" s="106" t="str">
        <f t="shared" si="34"/>
        <v>◄</v>
      </c>
      <c r="U148" s="340"/>
      <c r="V148" s="339"/>
      <c r="W148" s="23"/>
      <c r="X148" s="338"/>
      <c r="Y148" s="728">
        <f t="shared" si="35"/>
        <v>0</v>
      </c>
      <c r="Z148" s="729">
        <f t="shared" si="35"/>
        <v>0</v>
      </c>
      <c r="AA148" s="19"/>
      <c r="AB148" s="730">
        <f t="shared" si="36"/>
        <v>0</v>
      </c>
      <c r="AC148" s="587">
        <f t="shared" si="36"/>
        <v>0</v>
      </c>
      <c r="AD148" s="5" t="s">
        <v>0</v>
      </c>
    </row>
    <row r="149" spans="1:30" ht="13.8" x14ac:dyDescent="0.25">
      <c r="A149" s="593"/>
      <c r="B149" s="23"/>
      <c r="C149" s="113"/>
      <c r="D149" s="592" t="s">
        <v>5093</v>
      </c>
      <c r="E149" s="112" t="s">
        <v>5289</v>
      </c>
      <c r="F149" s="591" t="s">
        <v>5277</v>
      </c>
      <c r="G149" s="590" t="s">
        <v>5542</v>
      </c>
      <c r="H149" s="589" t="s">
        <v>5278</v>
      </c>
      <c r="I149" s="589" t="s">
        <v>4592</v>
      </c>
      <c r="J149" s="588" t="s">
        <v>5054</v>
      </c>
      <c r="K149" s="598" t="s">
        <v>5293</v>
      </c>
      <c r="L149" s="342"/>
      <c r="M149" s="342"/>
      <c r="N149" s="342"/>
      <c r="O149" s="106"/>
      <c r="P149" s="106" t="str">
        <f t="shared" si="32"/>
        <v>◄</v>
      </c>
      <c r="Q149" s="340"/>
      <c r="R149" s="339"/>
      <c r="S149" s="106" t="str">
        <f t="shared" si="33"/>
        <v/>
      </c>
      <c r="T149" s="106" t="str">
        <f t="shared" si="34"/>
        <v>◄</v>
      </c>
      <c r="U149" s="340"/>
      <c r="V149" s="339"/>
      <c r="W149" s="23"/>
      <c r="X149" s="338"/>
      <c r="Y149" s="728">
        <f t="shared" si="35"/>
        <v>0</v>
      </c>
      <c r="Z149" s="729">
        <f t="shared" si="35"/>
        <v>0</v>
      </c>
      <c r="AA149" s="19"/>
      <c r="AB149" s="730">
        <f t="shared" si="36"/>
        <v>0</v>
      </c>
      <c r="AC149" s="587">
        <f t="shared" si="36"/>
        <v>0</v>
      </c>
      <c r="AD149" s="5" t="s">
        <v>0</v>
      </c>
    </row>
    <row r="150" spans="1:30" ht="13.8" x14ac:dyDescent="0.25">
      <c r="A150" s="593"/>
      <c r="B150" s="23"/>
      <c r="C150" s="113"/>
      <c r="D150" s="592" t="s">
        <v>5092</v>
      </c>
      <c r="E150" s="112" t="s">
        <v>5289</v>
      </c>
      <c r="F150" s="591" t="s">
        <v>5277</v>
      </c>
      <c r="G150" s="590" t="s">
        <v>5542</v>
      </c>
      <c r="H150" s="589" t="s">
        <v>5278</v>
      </c>
      <c r="I150" s="589" t="s">
        <v>4592</v>
      </c>
      <c r="J150" s="588" t="s">
        <v>5054</v>
      </c>
      <c r="K150" s="343" t="s">
        <v>5293</v>
      </c>
      <c r="L150" s="342"/>
      <c r="M150" s="342"/>
      <c r="N150" s="107"/>
      <c r="O150" s="106"/>
      <c r="P150" s="106" t="str">
        <f t="shared" si="32"/>
        <v>◄</v>
      </c>
      <c r="Q150" s="340"/>
      <c r="R150" s="339"/>
      <c r="S150" s="106" t="str">
        <f t="shared" si="33"/>
        <v/>
      </c>
      <c r="T150" s="106" t="str">
        <f t="shared" si="34"/>
        <v>◄</v>
      </c>
      <c r="U150" s="340"/>
      <c r="V150" s="339"/>
      <c r="W150" s="23"/>
      <c r="X150" s="338"/>
      <c r="Y150" s="728">
        <f t="shared" si="35"/>
        <v>0</v>
      </c>
      <c r="Z150" s="729">
        <f t="shared" si="35"/>
        <v>0</v>
      </c>
      <c r="AA150" s="19"/>
      <c r="AB150" s="730">
        <f t="shared" si="36"/>
        <v>0</v>
      </c>
      <c r="AC150" s="587">
        <f t="shared" si="36"/>
        <v>0</v>
      </c>
      <c r="AD150" s="5" t="s">
        <v>0</v>
      </c>
    </row>
    <row r="151" spans="1:30" ht="13.8" x14ac:dyDescent="0.25">
      <c r="A151" s="593"/>
      <c r="B151" s="23"/>
      <c r="C151" s="113"/>
      <c r="D151" s="592" t="s">
        <v>5091</v>
      </c>
      <c r="E151" s="112" t="s">
        <v>5289</v>
      </c>
      <c r="F151" s="591" t="s">
        <v>5277</v>
      </c>
      <c r="G151" s="590" t="s">
        <v>5542</v>
      </c>
      <c r="H151" s="589" t="s">
        <v>5278</v>
      </c>
      <c r="I151" s="589" t="s">
        <v>4592</v>
      </c>
      <c r="J151" s="588" t="s">
        <v>5065</v>
      </c>
      <c r="K151" s="343" t="s">
        <v>5293</v>
      </c>
      <c r="L151" s="342"/>
      <c r="M151" s="342"/>
      <c r="N151" s="107"/>
      <c r="O151" s="106"/>
      <c r="P151" s="106" t="str">
        <f t="shared" si="32"/>
        <v>◄</v>
      </c>
      <c r="Q151" s="340"/>
      <c r="R151" s="339"/>
      <c r="S151" s="106" t="str">
        <f t="shared" si="33"/>
        <v/>
      </c>
      <c r="T151" s="106" t="str">
        <f t="shared" si="34"/>
        <v>◄</v>
      </c>
      <c r="U151" s="340"/>
      <c r="V151" s="339"/>
      <c r="W151" s="23"/>
      <c r="X151" s="338"/>
      <c r="Y151" s="728">
        <f t="shared" si="35"/>
        <v>0</v>
      </c>
      <c r="Z151" s="729">
        <f t="shared" si="35"/>
        <v>0</v>
      </c>
      <c r="AA151" s="19"/>
      <c r="AB151" s="730">
        <f t="shared" si="36"/>
        <v>0</v>
      </c>
      <c r="AC151" s="587">
        <f t="shared" si="36"/>
        <v>0</v>
      </c>
      <c r="AD151" s="5" t="s">
        <v>0</v>
      </c>
    </row>
    <row r="152" spans="1:30" ht="13.8" x14ac:dyDescent="0.25">
      <c r="A152" s="593"/>
      <c r="B152" s="23"/>
      <c r="C152" s="113"/>
      <c r="D152" s="592" t="s">
        <v>5090</v>
      </c>
      <c r="E152" s="112" t="s">
        <v>5289</v>
      </c>
      <c r="F152" s="591" t="s">
        <v>5277</v>
      </c>
      <c r="G152" s="590" t="s">
        <v>5542</v>
      </c>
      <c r="H152" s="589" t="s">
        <v>5278</v>
      </c>
      <c r="I152" s="589" t="s">
        <v>4592</v>
      </c>
      <c r="J152" s="588" t="s">
        <v>5065</v>
      </c>
      <c r="K152" s="343" t="s">
        <v>5293</v>
      </c>
      <c r="L152" s="342"/>
      <c r="M152" s="342"/>
      <c r="N152" s="107"/>
      <c r="O152" s="106"/>
      <c r="P152" s="106" t="str">
        <f t="shared" si="32"/>
        <v>◄</v>
      </c>
      <c r="Q152" s="340"/>
      <c r="R152" s="339"/>
      <c r="S152" s="106" t="str">
        <f t="shared" si="33"/>
        <v/>
      </c>
      <c r="T152" s="106" t="str">
        <f t="shared" si="34"/>
        <v>◄</v>
      </c>
      <c r="U152" s="340"/>
      <c r="V152" s="339"/>
      <c r="W152" s="23"/>
      <c r="X152" s="338"/>
      <c r="Y152" s="728">
        <f t="shared" si="35"/>
        <v>0</v>
      </c>
      <c r="Z152" s="729">
        <f t="shared" si="35"/>
        <v>0</v>
      </c>
      <c r="AA152" s="19"/>
      <c r="AB152" s="730">
        <f t="shared" si="36"/>
        <v>0</v>
      </c>
      <c r="AC152" s="587">
        <f t="shared" si="36"/>
        <v>0</v>
      </c>
      <c r="AD152" s="5" t="s">
        <v>0</v>
      </c>
    </row>
    <row r="153" spans="1:30" ht="13.8" x14ac:dyDescent="0.25">
      <c r="A153" s="593"/>
      <c r="B153" s="23"/>
      <c r="C153" s="113"/>
      <c r="D153" s="592" t="s">
        <v>5089</v>
      </c>
      <c r="E153" s="112" t="s">
        <v>5289</v>
      </c>
      <c r="F153" s="591" t="s">
        <v>5277</v>
      </c>
      <c r="G153" s="590" t="s">
        <v>5542</v>
      </c>
      <c r="H153" s="589" t="s">
        <v>5278</v>
      </c>
      <c r="I153" s="589" t="s">
        <v>4592</v>
      </c>
      <c r="J153" s="588" t="s">
        <v>5062</v>
      </c>
      <c r="K153" s="343" t="s">
        <v>5293</v>
      </c>
      <c r="L153" s="342"/>
      <c r="M153" s="342"/>
      <c r="N153" s="107"/>
      <c r="O153" s="106"/>
      <c r="P153" s="106" t="str">
        <f t="shared" si="32"/>
        <v>◄</v>
      </c>
      <c r="Q153" s="340"/>
      <c r="R153" s="339"/>
      <c r="S153" s="106" t="str">
        <f t="shared" si="33"/>
        <v/>
      </c>
      <c r="T153" s="106" t="str">
        <f t="shared" si="34"/>
        <v>◄</v>
      </c>
      <c r="U153" s="340"/>
      <c r="V153" s="339"/>
      <c r="W153" s="23"/>
      <c r="X153" s="338"/>
      <c r="Y153" s="728">
        <f t="shared" si="35"/>
        <v>0</v>
      </c>
      <c r="Z153" s="729">
        <f t="shared" si="35"/>
        <v>0</v>
      </c>
      <c r="AA153" s="19"/>
      <c r="AB153" s="730">
        <f t="shared" si="36"/>
        <v>0</v>
      </c>
      <c r="AC153" s="587">
        <f t="shared" si="36"/>
        <v>0</v>
      </c>
      <c r="AD153" s="5" t="s">
        <v>0</v>
      </c>
    </row>
    <row r="154" spans="1:30" ht="13.8" x14ac:dyDescent="0.25">
      <c r="A154" s="593"/>
      <c r="B154" s="23"/>
      <c r="C154" s="113"/>
      <c r="D154" s="592" t="s">
        <v>5088</v>
      </c>
      <c r="E154" s="112" t="s">
        <v>5289</v>
      </c>
      <c r="F154" s="591" t="s">
        <v>5277</v>
      </c>
      <c r="G154" s="590" t="s">
        <v>5542</v>
      </c>
      <c r="H154" s="589" t="s">
        <v>5278</v>
      </c>
      <c r="I154" s="589" t="s">
        <v>4592</v>
      </c>
      <c r="J154" s="588" t="s">
        <v>5062</v>
      </c>
      <c r="K154" s="343" t="s">
        <v>5293</v>
      </c>
      <c r="L154" s="342"/>
      <c r="M154" s="342"/>
      <c r="N154" s="107"/>
      <c r="O154" s="106"/>
      <c r="P154" s="106" t="str">
        <f t="shared" si="32"/>
        <v>◄</v>
      </c>
      <c r="Q154" s="340"/>
      <c r="R154" s="339"/>
      <c r="S154" s="106" t="str">
        <f t="shared" si="33"/>
        <v/>
      </c>
      <c r="T154" s="106" t="str">
        <f t="shared" si="34"/>
        <v>◄</v>
      </c>
      <c r="U154" s="340"/>
      <c r="V154" s="339"/>
      <c r="W154" s="23"/>
      <c r="X154" s="338"/>
      <c r="Y154" s="728">
        <f t="shared" si="35"/>
        <v>0</v>
      </c>
      <c r="Z154" s="729">
        <f t="shared" si="35"/>
        <v>0</v>
      </c>
      <c r="AA154" s="19"/>
      <c r="AB154" s="730">
        <f t="shared" si="36"/>
        <v>0</v>
      </c>
      <c r="AC154" s="587">
        <f t="shared" si="36"/>
        <v>0</v>
      </c>
      <c r="AD154" s="5" t="s">
        <v>0</v>
      </c>
    </row>
    <row r="155" spans="1:30" ht="13.8" x14ac:dyDescent="0.25">
      <c r="A155" s="593"/>
      <c r="B155" s="23"/>
      <c r="C155" s="113"/>
      <c r="D155" s="592" t="s">
        <v>5087</v>
      </c>
      <c r="E155" s="112" t="s">
        <v>5289</v>
      </c>
      <c r="F155" s="591" t="s">
        <v>5277</v>
      </c>
      <c r="G155" s="590" t="s">
        <v>5542</v>
      </c>
      <c r="H155" s="589" t="s">
        <v>5278</v>
      </c>
      <c r="I155" s="589" t="s">
        <v>4592</v>
      </c>
      <c r="J155" s="588" t="s">
        <v>5059</v>
      </c>
      <c r="K155" s="343" t="s">
        <v>5293</v>
      </c>
      <c r="L155" s="342"/>
      <c r="M155" s="342"/>
      <c r="N155" s="107"/>
      <c r="O155" s="106"/>
      <c r="P155" s="106" t="str">
        <f t="shared" si="32"/>
        <v>◄</v>
      </c>
      <c r="Q155" s="340"/>
      <c r="R155" s="339"/>
      <c r="S155" s="106" t="str">
        <f t="shared" si="33"/>
        <v/>
      </c>
      <c r="T155" s="106" t="str">
        <f t="shared" si="34"/>
        <v>◄</v>
      </c>
      <c r="U155" s="340"/>
      <c r="V155" s="339"/>
      <c r="W155" s="23"/>
      <c r="X155" s="338"/>
      <c r="Y155" s="728">
        <f t="shared" si="35"/>
        <v>0</v>
      </c>
      <c r="Z155" s="729">
        <f t="shared" si="35"/>
        <v>0</v>
      </c>
      <c r="AA155" s="19"/>
      <c r="AB155" s="730">
        <f t="shared" si="36"/>
        <v>0</v>
      </c>
      <c r="AC155" s="587">
        <f t="shared" si="36"/>
        <v>0</v>
      </c>
      <c r="AD155" s="5" t="s">
        <v>0</v>
      </c>
    </row>
    <row r="156" spans="1:30" ht="13.8" x14ac:dyDescent="0.25">
      <c r="A156" s="593"/>
      <c r="B156" s="23"/>
      <c r="C156" s="113"/>
      <c r="D156" s="592" t="s">
        <v>5086</v>
      </c>
      <c r="E156" s="112" t="s">
        <v>5289</v>
      </c>
      <c r="F156" s="591" t="s">
        <v>5277</v>
      </c>
      <c r="G156" s="590" t="s">
        <v>5542</v>
      </c>
      <c r="H156" s="589" t="s">
        <v>5278</v>
      </c>
      <c r="I156" s="589" t="s">
        <v>4592</v>
      </c>
      <c r="J156" s="588" t="s">
        <v>5059</v>
      </c>
      <c r="K156" s="343" t="s">
        <v>5293</v>
      </c>
      <c r="L156" s="342"/>
      <c r="M156" s="342"/>
      <c r="N156" s="107"/>
      <c r="O156" s="106"/>
      <c r="P156" s="106" t="str">
        <f t="shared" si="32"/>
        <v>◄</v>
      </c>
      <c r="Q156" s="340"/>
      <c r="R156" s="339"/>
      <c r="S156" s="106" t="str">
        <f t="shared" si="33"/>
        <v/>
      </c>
      <c r="T156" s="106" t="str">
        <f t="shared" si="34"/>
        <v>◄</v>
      </c>
      <c r="U156" s="340"/>
      <c r="V156" s="339"/>
      <c r="W156" s="23"/>
      <c r="X156" s="338"/>
      <c r="Y156" s="728">
        <f t="shared" si="35"/>
        <v>0</v>
      </c>
      <c r="Z156" s="729">
        <f t="shared" si="35"/>
        <v>0</v>
      </c>
      <c r="AA156" s="19"/>
      <c r="AB156" s="730">
        <f t="shared" si="36"/>
        <v>0</v>
      </c>
      <c r="AC156" s="587">
        <f t="shared" si="36"/>
        <v>0</v>
      </c>
      <c r="AD156" s="5" t="s">
        <v>0</v>
      </c>
    </row>
    <row r="157" spans="1:30" ht="13.8" x14ac:dyDescent="0.25">
      <c r="A157" s="593"/>
      <c r="B157" s="23"/>
      <c r="C157" s="113"/>
      <c r="D157" s="592" t="s">
        <v>5085</v>
      </c>
      <c r="E157" s="112" t="s">
        <v>5289</v>
      </c>
      <c r="F157" s="591" t="s">
        <v>5277</v>
      </c>
      <c r="G157" s="590" t="s">
        <v>5542</v>
      </c>
      <c r="H157" s="589" t="s">
        <v>5278</v>
      </c>
      <c r="I157" s="589" t="s">
        <v>4592</v>
      </c>
      <c r="J157" s="588" t="s">
        <v>5056</v>
      </c>
      <c r="K157" s="343" t="s">
        <v>5293</v>
      </c>
      <c r="L157" s="342"/>
      <c r="M157" s="342"/>
      <c r="N157" s="341"/>
      <c r="O157" s="106"/>
      <c r="P157" s="106" t="str">
        <f t="shared" si="32"/>
        <v>◄</v>
      </c>
      <c r="Q157" s="340"/>
      <c r="R157" s="339"/>
      <c r="S157" s="106" t="str">
        <f t="shared" si="33"/>
        <v/>
      </c>
      <c r="T157" s="106" t="str">
        <f t="shared" si="34"/>
        <v>◄</v>
      </c>
      <c r="U157" s="340"/>
      <c r="V157" s="339"/>
      <c r="W157" s="23"/>
      <c r="X157" s="338"/>
      <c r="Y157" s="728">
        <f t="shared" si="35"/>
        <v>0</v>
      </c>
      <c r="Z157" s="729">
        <f t="shared" si="35"/>
        <v>0</v>
      </c>
      <c r="AA157" s="19"/>
      <c r="AB157" s="730">
        <f t="shared" si="36"/>
        <v>0</v>
      </c>
      <c r="AC157" s="587">
        <f t="shared" si="36"/>
        <v>0</v>
      </c>
      <c r="AD157" s="5" t="s">
        <v>0</v>
      </c>
    </row>
    <row r="158" spans="1:30" ht="13.8" x14ac:dyDescent="0.25">
      <c r="A158" s="593"/>
      <c r="B158" s="23"/>
      <c r="C158" s="113"/>
      <c r="D158" s="592" t="s">
        <v>5084</v>
      </c>
      <c r="E158" s="112" t="s">
        <v>5289</v>
      </c>
      <c r="F158" s="591" t="s">
        <v>5277</v>
      </c>
      <c r="G158" s="590" t="s">
        <v>5542</v>
      </c>
      <c r="H158" s="589" t="s">
        <v>5278</v>
      </c>
      <c r="I158" s="589" t="s">
        <v>4592</v>
      </c>
      <c r="J158" s="588" t="s">
        <v>5056</v>
      </c>
      <c r="K158" s="343" t="s">
        <v>5293</v>
      </c>
      <c r="L158" s="342"/>
      <c r="M158" s="342"/>
      <c r="N158" s="341"/>
      <c r="O158" s="106"/>
      <c r="P158" s="106" t="str">
        <f t="shared" si="32"/>
        <v>◄</v>
      </c>
      <c r="Q158" s="340"/>
      <c r="R158" s="339"/>
      <c r="S158" s="106" t="str">
        <f t="shared" si="33"/>
        <v/>
      </c>
      <c r="T158" s="106" t="str">
        <f t="shared" si="34"/>
        <v>◄</v>
      </c>
      <c r="U158" s="340"/>
      <c r="V158" s="339"/>
      <c r="W158" s="23"/>
      <c r="X158" s="338"/>
      <c r="Y158" s="728">
        <f t="shared" si="35"/>
        <v>0</v>
      </c>
      <c r="Z158" s="729">
        <f t="shared" si="35"/>
        <v>0</v>
      </c>
      <c r="AA158" s="19"/>
      <c r="AB158" s="730">
        <f t="shared" si="36"/>
        <v>0</v>
      </c>
      <c r="AC158" s="587">
        <f t="shared" si="36"/>
        <v>0</v>
      </c>
      <c r="AD158" s="5" t="s">
        <v>0</v>
      </c>
    </row>
    <row r="159" spans="1:30" ht="13.8" x14ac:dyDescent="0.25">
      <c r="A159" s="593"/>
      <c r="B159" s="23"/>
      <c r="C159" s="113"/>
      <c r="D159" s="592" t="s">
        <v>5083</v>
      </c>
      <c r="E159" s="112" t="s">
        <v>5289</v>
      </c>
      <c r="F159" s="591" t="s">
        <v>5277</v>
      </c>
      <c r="G159" s="590" t="s">
        <v>5542</v>
      </c>
      <c r="H159" s="589" t="s">
        <v>5278</v>
      </c>
      <c r="I159" s="589" t="s">
        <v>4592</v>
      </c>
      <c r="J159" s="588" t="s">
        <v>5070</v>
      </c>
      <c r="K159" s="343" t="s">
        <v>5293</v>
      </c>
      <c r="L159" s="342"/>
      <c r="M159" s="342"/>
      <c r="N159" s="341"/>
      <c r="O159" s="106"/>
      <c r="P159" s="106" t="str">
        <f t="shared" si="32"/>
        <v>◄</v>
      </c>
      <c r="Q159" s="340"/>
      <c r="R159" s="339"/>
      <c r="S159" s="106" t="str">
        <f t="shared" si="33"/>
        <v/>
      </c>
      <c r="T159" s="106" t="str">
        <f t="shared" si="34"/>
        <v>◄</v>
      </c>
      <c r="U159" s="340"/>
      <c r="V159" s="339"/>
      <c r="W159" s="23"/>
      <c r="X159" s="338"/>
      <c r="Y159" s="728">
        <f t="shared" si="35"/>
        <v>0</v>
      </c>
      <c r="Z159" s="729">
        <f t="shared" si="35"/>
        <v>0</v>
      </c>
      <c r="AA159" s="19"/>
      <c r="AB159" s="730">
        <f t="shared" si="36"/>
        <v>0</v>
      </c>
      <c r="AC159" s="587">
        <f t="shared" si="36"/>
        <v>0</v>
      </c>
      <c r="AD159" s="5" t="s">
        <v>0</v>
      </c>
    </row>
    <row r="160" spans="1:30" ht="13.8" x14ac:dyDescent="0.25">
      <c r="A160" s="593"/>
      <c r="B160" s="23"/>
      <c r="C160" s="113"/>
      <c r="D160" s="592" t="s">
        <v>5082</v>
      </c>
      <c r="E160" s="112" t="s">
        <v>5289</v>
      </c>
      <c r="F160" s="591" t="s">
        <v>5277</v>
      </c>
      <c r="G160" s="590" t="s">
        <v>5542</v>
      </c>
      <c r="H160" s="589" t="s">
        <v>5278</v>
      </c>
      <c r="I160" s="589" t="s">
        <v>4592</v>
      </c>
      <c r="J160" s="588" t="s">
        <v>5070</v>
      </c>
      <c r="K160" s="343" t="s">
        <v>5293</v>
      </c>
      <c r="L160" s="342"/>
      <c r="M160" s="342"/>
      <c r="N160" s="341"/>
      <c r="O160" s="106"/>
      <c r="P160" s="106" t="str">
        <f t="shared" si="32"/>
        <v>◄</v>
      </c>
      <c r="Q160" s="340"/>
      <c r="R160" s="339"/>
      <c r="S160" s="106" t="str">
        <f t="shared" si="33"/>
        <v/>
      </c>
      <c r="T160" s="106" t="str">
        <f t="shared" si="34"/>
        <v>◄</v>
      </c>
      <c r="U160" s="340"/>
      <c r="V160" s="339"/>
      <c r="W160" s="23"/>
      <c r="X160" s="338"/>
      <c r="Y160" s="728">
        <f t="shared" si="35"/>
        <v>0</v>
      </c>
      <c r="Z160" s="729">
        <f t="shared" si="35"/>
        <v>0</v>
      </c>
      <c r="AA160" s="19"/>
      <c r="AB160" s="730">
        <f t="shared" si="36"/>
        <v>0</v>
      </c>
      <c r="AC160" s="587">
        <f t="shared" si="36"/>
        <v>0</v>
      </c>
      <c r="AD160" s="5" t="s">
        <v>0</v>
      </c>
    </row>
    <row r="161" spans="1:30" ht="13.8" x14ac:dyDescent="0.25">
      <c r="A161" s="593"/>
      <c r="B161" s="23"/>
      <c r="C161" s="113"/>
      <c r="D161" s="592" t="s">
        <v>5081</v>
      </c>
      <c r="E161" s="112" t="s">
        <v>5289</v>
      </c>
      <c r="F161" s="591" t="s">
        <v>5291</v>
      </c>
      <c r="G161" s="590">
        <v>192</v>
      </c>
      <c r="H161" s="589" t="s">
        <v>5292</v>
      </c>
      <c r="I161" s="589" t="s">
        <v>4592</v>
      </c>
      <c r="J161" s="588" t="s">
        <v>5054</v>
      </c>
      <c r="K161" s="343" t="s">
        <v>5293</v>
      </c>
      <c r="L161" s="342"/>
      <c r="M161" s="342"/>
      <c r="N161" s="341"/>
      <c r="O161" s="106"/>
      <c r="P161" s="106" t="str">
        <f t="shared" si="32"/>
        <v>◄</v>
      </c>
      <c r="Q161" s="340"/>
      <c r="R161" s="339"/>
      <c r="S161" s="106" t="str">
        <f t="shared" si="33"/>
        <v/>
      </c>
      <c r="T161" s="106" t="str">
        <f t="shared" si="34"/>
        <v>◄</v>
      </c>
      <c r="U161" s="340"/>
      <c r="V161" s="339"/>
      <c r="W161" s="23"/>
      <c r="X161" s="338"/>
      <c r="Y161" s="728">
        <f t="shared" si="35"/>
        <v>0</v>
      </c>
      <c r="Z161" s="729">
        <f t="shared" si="35"/>
        <v>0</v>
      </c>
      <c r="AA161" s="19"/>
      <c r="AB161" s="730">
        <f t="shared" si="36"/>
        <v>0</v>
      </c>
      <c r="AC161" s="587">
        <f t="shared" si="36"/>
        <v>0</v>
      </c>
      <c r="AD161" s="5" t="s">
        <v>0</v>
      </c>
    </row>
    <row r="162" spans="1:30" ht="13.8" x14ac:dyDescent="0.25">
      <c r="A162" s="593"/>
      <c r="B162" s="23"/>
      <c r="C162" s="113"/>
      <c r="D162" s="592" t="s">
        <v>5080</v>
      </c>
      <c r="E162" s="112" t="s">
        <v>5289</v>
      </c>
      <c r="F162" s="591" t="s">
        <v>5291</v>
      </c>
      <c r="G162" s="590">
        <v>192</v>
      </c>
      <c r="H162" s="589" t="s">
        <v>5292</v>
      </c>
      <c r="I162" s="589" t="s">
        <v>4592</v>
      </c>
      <c r="J162" s="588" t="s">
        <v>5054</v>
      </c>
      <c r="K162" s="343" t="s">
        <v>5293</v>
      </c>
      <c r="L162" s="342"/>
      <c r="M162" s="342"/>
      <c r="N162" s="341"/>
      <c r="O162" s="106"/>
      <c r="P162" s="106" t="str">
        <f t="shared" si="32"/>
        <v>◄</v>
      </c>
      <c r="Q162" s="340"/>
      <c r="R162" s="339"/>
      <c r="S162" s="106" t="str">
        <f t="shared" si="33"/>
        <v/>
      </c>
      <c r="T162" s="106" t="str">
        <f t="shared" si="34"/>
        <v>◄</v>
      </c>
      <c r="U162" s="340"/>
      <c r="V162" s="339"/>
      <c r="W162" s="23"/>
      <c r="X162" s="338"/>
      <c r="Y162" s="728">
        <f t="shared" si="35"/>
        <v>0</v>
      </c>
      <c r="Z162" s="729">
        <f t="shared" si="35"/>
        <v>0</v>
      </c>
      <c r="AA162" s="19"/>
      <c r="AB162" s="730">
        <f t="shared" si="36"/>
        <v>0</v>
      </c>
      <c r="AC162" s="587">
        <f t="shared" si="36"/>
        <v>0</v>
      </c>
      <c r="AD162" s="5" t="s">
        <v>0</v>
      </c>
    </row>
    <row r="163" spans="1:30" ht="13.8" x14ac:dyDescent="0.25">
      <c r="A163" s="593"/>
      <c r="B163" s="23"/>
      <c r="C163" s="113"/>
      <c r="D163" s="592" t="s">
        <v>5079</v>
      </c>
      <c r="E163" s="112" t="s">
        <v>5289</v>
      </c>
      <c r="F163" s="591" t="s">
        <v>5291</v>
      </c>
      <c r="G163" s="590">
        <v>192</v>
      </c>
      <c r="H163" s="589" t="s">
        <v>5292</v>
      </c>
      <c r="I163" s="589" t="s">
        <v>4592</v>
      </c>
      <c r="J163" s="588" t="s">
        <v>5065</v>
      </c>
      <c r="K163" s="343" t="s">
        <v>5293</v>
      </c>
      <c r="L163" s="342"/>
      <c r="M163" s="342"/>
      <c r="N163" s="341"/>
      <c r="O163" s="106"/>
      <c r="P163" s="106" t="str">
        <f t="shared" si="32"/>
        <v>◄</v>
      </c>
      <c r="Q163" s="340"/>
      <c r="R163" s="339"/>
      <c r="S163" s="106" t="str">
        <f t="shared" si="33"/>
        <v/>
      </c>
      <c r="T163" s="106" t="str">
        <f t="shared" si="34"/>
        <v>◄</v>
      </c>
      <c r="U163" s="340"/>
      <c r="V163" s="339"/>
      <c r="W163" s="23"/>
      <c r="X163" s="338"/>
      <c r="Y163" s="728">
        <f t="shared" si="35"/>
        <v>0</v>
      </c>
      <c r="Z163" s="729">
        <f t="shared" si="35"/>
        <v>0</v>
      </c>
      <c r="AA163" s="19"/>
      <c r="AB163" s="730">
        <f t="shared" si="36"/>
        <v>0</v>
      </c>
      <c r="AC163" s="587">
        <f t="shared" si="36"/>
        <v>0</v>
      </c>
      <c r="AD163" s="5" t="s">
        <v>0</v>
      </c>
    </row>
    <row r="164" spans="1:30" ht="13.8" x14ac:dyDescent="0.25">
      <c r="A164" s="593"/>
      <c r="B164" s="23"/>
      <c r="C164" s="113"/>
      <c r="D164" s="592" t="s">
        <v>5078</v>
      </c>
      <c r="E164" s="112" t="s">
        <v>5289</v>
      </c>
      <c r="F164" s="591" t="s">
        <v>5291</v>
      </c>
      <c r="G164" s="590">
        <v>192</v>
      </c>
      <c r="H164" s="589" t="s">
        <v>5292</v>
      </c>
      <c r="I164" s="589" t="s">
        <v>4592</v>
      </c>
      <c r="J164" s="588" t="s">
        <v>5065</v>
      </c>
      <c r="K164" s="343" t="s">
        <v>5293</v>
      </c>
      <c r="L164" s="342"/>
      <c r="M164" s="342"/>
      <c r="N164" s="341"/>
      <c r="O164" s="106"/>
      <c r="P164" s="106" t="str">
        <f t="shared" si="32"/>
        <v>◄</v>
      </c>
      <c r="Q164" s="340"/>
      <c r="R164" s="339"/>
      <c r="S164" s="106" t="str">
        <f t="shared" si="33"/>
        <v/>
      </c>
      <c r="T164" s="106" t="str">
        <f t="shared" si="34"/>
        <v>◄</v>
      </c>
      <c r="U164" s="340"/>
      <c r="V164" s="339"/>
      <c r="W164" s="23"/>
      <c r="X164" s="338"/>
      <c r="Y164" s="728">
        <f t="shared" si="35"/>
        <v>0</v>
      </c>
      <c r="Z164" s="729">
        <f t="shared" si="35"/>
        <v>0</v>
      </c>
      <c r="AA164" s="19"/>
      <c r="AB164" s="730">
        <f t="shared" si="36"/>
        <v>0</v>
      </c>
      <c r="AC164" s="587">
        <f t="shared" si="36"/>
        <v>0</v>
      </c>
      <c r="AD164" s="5" t="s">
        <v>0</v>
      </c>
    </row>
    <row r="165" spans="1:30" ht="13.8" x14ac:dyDescent="0.25">
      <c r="A165" s="593"/>
      <c r="B165" s="23"/>
      <c r="C165" s="113"/>
      <c r="D165" s="592" t="s">
        <v>5077</v>
      </c>
      <c r="E165" s="112" t="s">
        <v>5289</v>
      </c>
      <c r="F165" s="591" t="s">
        <v>5291</v>
      </c>
      <c r="G165" s="590">
        <v>192</v>
      </c>
      <c r="H165" s="589" t="s">
        <v>5292</v>
      </c>
      <c r="I165" s="589" t="s">
        <v>4592</v>
      </c>
      <c r="J165" s="588" t="s">
        <v>5062</v>
      </c>
      <c r="K165" s="343" t="s">
        <v>5293</v>
      </c>
      <c r="L165" s="342"/>
      <c r="M165" s="342"/>
      <c r="N165" s="341"/>
      <c r="O165" s="106"/>
      <c r="P165" s="106" t="str">
        <f t="shared" si="32"/>
        <v>◄</v>
      </c>
      <c r="Q165" s="340"/>
      <c r="R165" s="339"/>
      <c r="S165" s="106" t="str">
        <f t="shared" si="33"/>
        <v/>
      </c>
      <c r="T165" s="106" t="str">
        <f t="shared" si="34"/>
        <v>◄</v>
      </c>
      <c r="U165" s="340"/>
      <c r="V165" s="339"/>
      <c r="W165" s="23"/>
      <c r="X165" s="338"/>
      <c r="Y165" s="728">
        <f t="shared" si="35"/>
        <v>0</v>
      </c>
      <c r="Z165" s="729">
        <f t="shared" si="35"/>
        <v>0</v>
      </c>
      <c r="AA165" s="19"/>
      <c r="AB165" s="730">
        <f t="shared" si="36"/>
        <v>0</v>
      </c>
      <c r="AC165" s="587">
        <f t="shared" si="36"/>
        <v>0</v>
      </c>
      <c r="AD165" s="5" t="s">
        <v>0</v>
      </c>
    </row>
    <row r="166" spans="1:30" ht="13.8" x14ac:dyDescent="0.25">
      <c r="A166" s="593"/>
      <c r="B166" s="23"/>
      <c r="C166" s="113"/>
      <c r="D166" s="592" t="s">
        <v>5076</v>
      </c>
      <c r="E166" s="112" t="s">
        <v>5289</v>
      </c>
      <c r="F166" s="591" t="s">
        <v>5291</v>
      </c>
      <c r="G166" s="590">
        <v>192</v>
      </c>
      <c r="H166" s="589" t="s">
        <v>5292</v>
      </c>
      <c r="I166" s="589" t="s">
        <v>4592</v>
      </c>
      <c r="J166" s="588" t="s">
        <v>5062</v>
      </c>
      <c r="K166" s="343" t="s">
        <v>5293</v>
      </c>
      <c r="L166" s="342"/>
      <c r="M166" s="342"/>
      <c r="N166" s="341"/>
      <c r="O166" s="106"/>
      <c r="P166" s="106" t="str">
        <f t="shared" si="32"/>
        <v>◄</v>
      </c>
      <c r="Q166" s="340"/>
      <c r="R166" s="339"/>
      <c r="S166" s="106" t="str">
        <f t="shared" si="33"/>
        <v/>
      </c>
      <c r="T166" s="106" t="str">
        <f t="shared" si="34"/>
        <v>◄</v>
      </c>
      <c r="U166" s="340"/>
      <c r="V166" s="339"/>
      <c r="W166" s="23"/>
      <c r="X166" s="338"/>
      <c r="Y166" s="728">
        <f t="shared" si="35"/>
        <v>0</v>
      </c>
      <c r="Z166" s="729">
        <f t="shared" si="35"/>
        <v>0</v>
      </c>
      <c r="AA166" s="19"/>
      <c r="AB166" s="730">
        <f t="shared" si="36"/>
        <v>0</v>
      </c>
      <c r="AC166" s="587">
        <f t="shared" si="36"/>
        <v>0</v>
      </c>
      <c r="AD166" s="5" t="s">
        <v>0</v>
      </c>
    </row>
    <row r="167" spans="1:30" ht="13.8" x14ac:dyDescent="0.25">
      <c r="A167" s="593">
        <v>1</v>
      </c>
      <c r="B167" s="23"/>
      <c r="C167" s="113"/>
      <c r="D167" s="592" t="s">
        <v>5075</v>
      </c>
      <c r="E167" s="112" t="s">
        <v>5289</v>
      </c>
      <c r="F167" s="591" t="s">
        <v>5291</v>
      </c>
      <c r="G167" s="590">
        <v>192</v>
      </c>
      <c r="H167" s="589" t="s">
        <v>5292</v>
      </c>
      <c r="I167" s="589" t="s">
        <v>4592</v>
      </c>
      <c r="J167" s="588" t="s">
        <v>5059</v>
      </c>
      <c r="K167" s="343" t="s">
        <v>5293</v>
      </c>
      <c r="L167" s="342"/>
      <c r="M167" s="342"/>
      <c r="N167" s="341"/>
      <c r="O167" s="106"/>
      <c r="P167" s="106" t="str">
        <f t="shared" si="32"/>
        <v>◄</v>
      </c>
      <c r="Q167" s="340"/>
      <c r="R167" s="339"/>
      <c r="S167" s="106" t="str">
        <f t="shared" si="33"/>
        <v/>
      </c>
      <c r="T167" s="106" t="str">
        <f t="shared" si="34"/>
        <v>◄</v>
      </c>
      <c r="U167" s="340"/>
      <c r="V167" s="339"/>
      <c r="W167" s="23"/>
      <c r="X167" s="338"/>
      <c r="Y167" s="728">
        <f t="shared" si="35"/>
        <v>0</v>
      </c>
      <c r="Z167" s="729">
        <f t="shared" si="35"/>
        <v>0</v>
      </c>
      <c r="AA167" s="19"/>
      <c r="AB167" s="730">
        <f t="shared" si="36"/>
        <v>0</v>
      </c>
      <c r="AC167" s="587">
        <f t="shared" si="36"/>
        <v>0</v>
      </c>
      <c r="AD167" s="5" t="s">
        <v>0</v>
      </c>
    </row>
    <row r="168" spans="1:30" ht="13.8" x14ac:dyDescent="0.25">
      <c r="A168" s="593"/>
      <c r="B168" s="23"/>
      <c r="C168" s="113"/>
      <c r="D168" s="592" t="s">
        <v>5074</v>
      </c>
      <c r="E168" s="112" t="s">
        <v>5289</v>
      </c>
      <c r="F168" s="591" t="s">
        <v>5291</v>
      </c>
      <c r="G168" s="590">
        <v>192</v>
      </c>
      <c r="H168" s="589" t="s">
        <v>5292</v>
      </c>
      <c r="I168" s="589" t="s">
        <v>4592</v>
      </c>
      <c r="J168" s="588" t="s">
        <v>5059</v>
      </c>
      <c r="K168" s="343" t="s">
        <v>5293</v>
      </c>
      <c r="L168" s="342"/>
      <c r="M168" s="342"/>
      <c r="N168" s="341"/>
      <c r="O168" s="106"/>
      <c r="P168" s="106" t="str">
        <f t="shared" si="32"/>
        <v>◄</v>
      </c>
      <c r="Q168" s="340"/>
      <c r="R168" s="339"/>
      <c r="S168" s="106" t="str">
        <f t="shared" si="33"/>
        <v/>
      </c>
      <c r="T168" s="106" t="str">
        <f t="shared" si="34"/>
        <v>◄</v>
      </c>
      <c r="U168" s="340"/>
      <c r="V168" s="339"/>
      <c r="W168" s="23"/>
      <c r="X168" s="338"/>
      <c r="Y168" s="728">
        <f t="shared" si="35"/>
        <v>0</v>
      </c>
      <c r="Z168" s="729">
        <f t="shared" si="35"/>
        <v>0</v>
      </c>
      <c r="AA168" s="19"/>
      <c r="AB168" s="730">
        <f t="shared" si="36"/>
        <v>0</v>
      </c>
      <c r="AC168" s="587">
        <f t="shared" si="36"/>
        <v>0</v>
      </c>
      <c r="AD168" s="5" t="s">
        <v>0</v>
      </c>
    </row>
    <row r="169" spans="1:30" ht="13.8" x14ac:dyDescent="0.25">
      <c r="A169" s="593"/>
      <c r="B169" s="23"/>
      <c r="C169" s="113"/>
      <c r="D169" s="592" t="s">
        <v>5073</v>
      </c>
      <c r="E169" s="112" t="s">
        <v>5289</v>
      </c>
      <c r="F169" s="591" t="s">
        <v>5291</v>
      </c>
      <c r="G169" s="590">
        <v>192</v>
      </c>
      <c r="H169" s="589" t="s">
        <v>5292</v>
      </c>
      <c r="I169" s="589" t="s">
        <v>4592</v>
      </c>
      <c r="J169" s="588" t="s">
        <v>5056</v>
      </c>
      <c r="K169" s="343" t="s">
        <v>5293</v>
      </c>
      <c r="L169" s="342"/>
      <c r="M169" s="342"/>
      <c r="N169" s="341"/>
      <c r="O169" s="106"/>
      <c r="P169" s="106" t="str">
        <f t="shared" si="32"/>
        <v>◄</v>
      </c>
      <c r="Q169" s="340"/>
      <c r="R169" s="339"/>
      <c r="S169" s="106" t="str">
        <f t="shared" si="33"/>
        <v/>
      </c>
      <c r="T169" s="106" t="str">
        <f t="shared" si="34"/>
        <v>◄</v>
      </c>
      <c r="U169" s="340"/>
      <c r="V169" s="339"/>
      <c r="W169" s="23"/>
      <c r="X169" s="338"/>
      <c r="Y169" s="728">
        <f t="shared" si="35"/>
        <v>0</v>
      </c>
      <c r="Z169" s="729">
        <f t="shared" si="35"/>
        <v>0</v>
      </c>
      <c r="AA169" s="19"/>
      <c r="AB169" s="730">
        <f t="shared" si="36"/>
        <v>0</v>
      </c>
      <c r="AC169" s="587">
        <f t="shared" si="36"/>
        <v>0</v>
      </c>
      <c r="AD169" s="5" t="s">
        <v>0</v>
      </c>
    </row>
    <row r="170" spans="1:30" ht="13.8" x14ac:dyDescent="0.25">
      <c r="A170" s="593"/>
      <c r="B170" s="23"/>
      <c r="C170" s="113"/>
      <c r="D170" s="592" t="s">
        <v>5073</v>
      </c>
      <c r="E170" s="112" t="s">
        <v>5289</v>
      </c>
      <c r="F170" s="591" t="s">
        <v>5291</v>
      </c>
      <c r="G170" s="590">
        <v>192</v>
      </c>
      <c r="H170" s="589" t="s">
        <v>5292</v>
      </c>
      <c r="I170" s="589" t="s">
        <v>4592</v>
      </c>
      <c r="J170" s="588" t="s">
        <v>5056</v>
      </c>
      <c r="K170" s="343" t="s">
        <v>5293</v>
      </c>
      <c r="L170" s="342"/>
      <c r="M170" s="342"/>
      <c r="N170" s="341"/>
      <c r="O170" s="106"/>
      <c r="P170" s="106" t="str">
        <f t="shared" si="32"/>
        <v>◄</v>
      </c>
      <c r="Q170" s="340"/>
      <c r="R170" s="339"/>
      <c r="S170" s="106" t="str">
        <f t="shared" si="33"/>
        <v/>
      </c>
      <c r="T170" s="106" t="str">
        <f t="shared" si="34"/>
        <v>◄</v>
      </c>
      <c r="U170" s="340"/>
      <c r="V170" s="339"/>
      <c r="W170" s="23"/>
      <c r="X170" s="338"/>
      <c r="Y170" s="728">
        <f t="shared" si="35"/>
        <v>0</v>
      </c>
      <c r="Z170" s="729">
        <f t="shared" si="35"/>
        <v>0</v>
      </c>
      <c r="AA170" s="19"/>
      <c r="AB170" s="730">
        <f t="shared" si="36"/>
        <v>0</v>
      </c>
      <c r="AC170" s="587">
        <f t="shared" si="36"/>
        <v>0</v>
      </c>
      <c r="AD170" s="5" t="s">
        <v>0</v>
      </c>
    </row>
    <row r="171" spans="1:30" ht="13.8" x14ac:dyDescent="0.25">
      <c r="A171" s="593"/>
      <c r="B171" s="23"/>
      <c r="C171" s="113"/>
      <c r="D171" s="592" t="s">
        <v>5072</v>
      </c>
      <c r="E171" s="112" t="s">
        <v>5289</v>
      </c>
      <c r="F171" s="591" t="s">
        <v>5291</v>
      </c>
      <c r="G171" s="590">
        <v>192</v>
      </c>
      <c r="H171" s="589" t="s">
        <v>5292</v>
      </c>
      <c r="I171" s="589" t="s">
        <v>4592</v>
      </c>
      <c r="J171" s="588" t="s">
        <v>5070</v>
      </c>
      <c r="K171" s="343" t="s">
        <v>5293</v>
      </c>
      <c r="L171" s="342"/>
      <c r="M171" s="342"/>
      <c r="N171" s="341"/>
      <c r="O171" s="106"/>
      <c r="P171" s="106" t="str">
        <f t="shared" si="32"/>
        <v>◄</v>
      </c>
      <c r="Q171" s="340"/>
      <c r="R171" s="339"/>
      <c r="S171" s="106" t="str">
        <f t="shared" si="33"/>
        <v/>
      </c>
      <c r="T171" s="106" t="str">
        <f t="shared" si="34"/>
        <v>◄</v>
      </c>
      <c r="U171" s="340"/>
      <c r="V171" s="339"/>
      <c r="W171" s="23"/>
      <c r="X171" s="338"/>
      <c r="Y171" s="728">
        <f t="shared" si="35"/>
        <v>0</v>
      </c>
      <c r="Z171" s="729">
        <f t="shared" si="35"/>
        <v>0</v>
      </c>
      <c r="AA171" s="19"/>
      <c r="AB171" s="730">
        <f t="shared" si="36"/>
        <v>0</v>
      </c>
      <c r="AC171" s="587">
        <f t="shared" si="36"/>
        <v>0</v>
      </c>
      <c r="AD171" s="5" t="s">
        <v>0</v>
      </c>
    </row>
    <row r="172" spans="1:30" ht="13.8" x14ac:dyDescent="0.25">
      <c r="A172" s="593"/>
      <c r="B172" s="23"/>
      <c r="C172" s="113"/>
      <c r="D172" s="592" t="s">
        <v>5071</v>
      </c>
      <c r="E172" s="112" t="s">
        <v>5289</v>
      </c>
      <c r="F172" s="591" t="s">
        <v>5291</v>
      </c>
      <c r="G172" s="590">
        <v>192</v>
      </c>
      <c r="H172" s="589" t="s">
        <v>5292</v>
      </c>
      <c r="I172" s="589" t="s">
        <v>4592</v>
      </c>
      <c r="J172" s="588" t="s">
        <v>5070</v>
      </c>
      <c r="K172" s="343" t="s">
        <v>5293</v>
      </c>
      <c r="L172" s="342"/>
      <c r="M172" s="342"/>
      <c r="N172" s="341"/>
      <c r="O172" s="106"/>
      <c r="P172" s="106" t="str">
        <f t="shared" si="32"/>
        <v>◄</v>
      </c>
      <c r="Q172" s="340"/>
      <c r="R172" s="339"/>
      <c r="S172" s="106" t="str">
        <f t="shared" si="33"/>
        <v/>
      </c>
      <c r="T172" s="106" t="str">
        <f t="shared" si="34"/>
        <v>◄</v>
      </c>
      <c r="U172" s="340"/>
      <c r="V172" s="339"/>
      <c r="W172" s="23"/>
      <c r="X172" s="338"/>
      <c r="Y172" s="728">
        <f t="shared" si="35"/>
        <v>0</v>
      </c>
      <c r="Z172" s="729">
        <f t="shared" si="35"/>
        <v>0</v>
      </c>
      <c r="AA172" s="19"/>
      <c r="AB172" s="730">
        <f t="shared" si="36"/>
        <v>0</v>
      </c>
      <c r="AC172" s="587">
        <f t="shared" si="36"/>
        <v>0</v>
      </c>
      <c r="AD172" s="5" t="s">
        <v>0</v>
      </c>
    </row>
    <row r="173" spans="1:30" ht="13.8" x14ac:dyDescent="0.25">
      <c r="A173" s="593"/>
      <c r="B173" s="23"/>
      <c r="C173" s="113"/>
      <c r="D173" s="592" t="s">
        <v>5069</v>
      </c>
      <c r="E173" s="112" t="s">
        <v>5289</v>
      </c>
      <c r="F173" s="591" t="s">
        <v>3972</v>
      </c>
      <c r="G173" s="594" t="s">
        <v>5294</v>
      </c>
      <c r="H173" s="599" t="s">
        <v>5295</v>
      </c>
      <c r="I173" s="589" t="s">
        <v>4592</v>
      </c>
      <c r="J173" s="588" t="s">
        <v>5054</v>
      </c>
      <c r="K173" s="343"/>
      <c r="L173" s="342"/>
      <c r="M173" s="342"/>
      <c r="N173" s="341"/>
      <c r="O173" s="106"/>
      <c r="P173" s="106" t="str">
        <f t="shared" si="32"/>
        <v>◄</v>
      </c>
      <c r="Q173" s="340"/>
      <c r="R173" s="339"/>
      <c r="S173" s="106" t="str">
        <f t="shared" si="33"/>
        <v/>
      </c>
      <c r="T173" s="106" t="str">
        <f t="shared" si="34"/>
        <v>◄</v>
      </c>
      <c r="U173" s="340"/>
      <c r="V173" s="339"/>
      <c r="W173" s="23"/>
      <c r="X173" s="338"/>
      <c r="Y173" s="728">
        <f t="shared" si="35"/>
        <v>0</v>
      </c>
      <c r="Z173" s="729">
        <f t="shared" si="35"/>
        <v>0</v>
      </c>
      <c r="AA173" s="19"/>
      <c r="AB173" s="730">
        <f t="shared" si="36"/>
        <v>0</v>
      </c>
      <c r="AC173" s="587">
        <f t="shared" si="36"/>
        <v>0</v>
      </c>
      <c r="AD173" s="5" t="s">
        <v>0</v>
      </c>
    </row>
    <row r="174" spans="1:30" ht="13.8" x14ac:dyDescent="0.25">
      <c r="A174" s="593">
        <v>1</v>
      </c>
      <c r="B174" s="23"/>
      <c r="C174" s="113"/>
      <c r="D174" s="592" t="s">
        <v>5068</v>
      </c>
      <c r="E174" s="112" t="s">
        <v>5289</v>
      </c>
      <c r="F174" s="591" t="s">
        <v>3972</v>
      </c>
      <c r="G174" s="590" t="s">
        <v>5294</v>
      </c>
      <c r="H174" s="589" t="s">
        <v>5295</v>
      </c>
      <c r="I174" s="589" t="s">
        <v>4592</v>
      </c>
      <c r="J174" s="588" t="s">
        <v>5054</v>
      </c>
      <c r="K174" s="343">
        <v>0</v>
      </c>
      <c r="L174" s="342"/>
      <c r="M174" s="342"/>
      <c r="N174" s="341"/>
      <c r="O174" s="106"/>
      <c r="P174" s="106" t="str">
        <f t="shared" si="32"/>
        <v>◄</v>
      </c>
      <c r="Q174" s="340"/>
      <c r="R174" s="339"/>
      <c r="S174" s="106" t="str">
        <f t="shared" si="33"/>
        <v/>
      </c>
      <c r="T174" s="106" t="str">
        <f t="shared" si="34"/>
        <v>◄</v>
      </c>
      <c r="U174" s="340"/>
      <c r="V174" s="339"/>
      <c r="W174" s="23"/>
      <c r="X174" s="338"/>
      <c r="Y174" s="728">
        <f t="shared" si="35"/>
        <v>0</v>
      </c>
      <c r="Z174" s="729">
        <f t="shared" si="35"/>
        <v>0</v>
      </c>
      <c r="AA174" s="19"/>
      <c r="AB174" s="730">
        <f t="shared" si="36"/>
        <v>0</v>
      </c>
      <c r="AC174" s="587">
        <f t="shared" si="36"/>
        <v>0</v>
      </c>
      <c r="AD174" s="5" t="s">
        <v>0</v>
      </c>
    </row>
    <row r="175" spans="1:30" ht="13.8" x14ac:dyDescent="0.25">
      <c r="A175" s="593"/>
      <c r="B175" s="23"/>
      <c r="C175" s="113"/>
      <c r="D175" s="592" t="s">
        <v>5067</v>
      </c>
      <c r="E175" s="112" t="s">
        <v>5289</v>
      </c>
      <c r="F175" s="591" t="s">
        <v>3972</v>
      </c>
      <c r="G175" s="590" t="s">
        <v>5294</v>
      </c>
      <c r="H175" s="589" t="s">
        <v>5295</v>
      </c>
      <c r="I175" s="589" t="s">
        <v>4592</v>
      </c>
      <c r="J175" s="588" t="s">
        <v>5065</v>
      </c>
      <c r="K175" s="343">
        <v>0</v>
      </c>
      <c r="L175" s="342"/>
      <c r="M175" s="342"/>
      <c r="N175" s="341"/>
      <c r="O175" s="106"/>
      <c r="P175" s="106" t="str">
        <f t="shared" si="32"/>
        <v>◄</v>
      </c>
      <c r="Q175" s="340"/>
      <c r="R175" s="339"/>
      <c r="S175" s="106" t="str">
        <f t="shared" si="33"/>
        <v/>
      </c>
      <c r="T175" s="106" t="str">
        <f t="shared" si="34"/>
        <v>◄</v>
      </c>
      <c r="U175" s="340"/>
      <c r="V175" s="339"/>
      <c r="W175" s="23"/>
      <c r="X175" s="338"/>
      <c r="Y175" s="728">
        <f t="shared" si="35"/>
        <v>0</v>
      </c>
      <c r="Z175" s="729">
        <f t="shared" si="35"/>
        <v>0</v>
      </c>
      <c r="AA175" s="19"/>
      <c r="AB175" s="730">
        <f t="shared" si="36"/>
        <v>0</v>
      </c>
      <c r="AC175" s="587">
        <f t="shared" si="36"/>
        <v>0</v>
      </c>
      <c r="AD175" s="5" t="s">
        <v>0</v>
      </c>
    </row>
    <row r="176" spans="1:30" ht="13.8" x14ac:dyDescent="0.25">
      <c r="A176" s="593"/>
      <c r="B176" s="23"/>
      <c r="C176" s="113"/>
      <c r="D176" s="592" t="s">
        <v>5066</v>
      </c>
      <c r="E176" s="112" t="s">
        <v>5289</v>
      </c>
      <c r="F176" s="591" t="s">
        <v>3972</v>
      </c>
      <c r="G176" s="590" t="s">
        <v>5294</v>
      </c>
      <c r="H176" s="589" t="s">
        <v>5295</v>
      </c>
      <c r="I176" s="589" t="s">
        <v>4592</v>
      </c>
      <c r="J176" s="588" t="s">
        <v>5065</v>
      </c>
      <c r="K176" s="343">
        <v>0</v>
      </c>
      <c r="L176" s="342"/>
      <c r="M176" s="342"/>
      <c r="N176" s="341"/>
      <c r="O176" s="106"/>
      <c r="P176" s="106" t="str">
        <f t="shared" si="32"/>
        <v>◄</v>
      </c>
      <c r="Q176" s="340"/>
      <c r="R176" s="339"/>
      <c r="S176" s="106" t="str">
        <f t="shared" si="33"/>
        <v/>
      </c>
      <c r="T176" s="106" t="str">
        <f t="shared" si="34"/>
        <v>◄</v>
      </c>
      <c r="U176" s="340"/>
      <c r="V176" s="339"/>
      <c r="W176" s="23"/>
      <c r="X176" s="338"/>
      <c r="Y176" s="728">
        <f t="shared" si="35"/>
        <v>0</v>
      </c>
      <c r="Z176" s="729">
        <f t="shared" si="35"/>
        <v>0</v>
      </c>
      <c r="AA176" s="19"/>
      <c r="AB176" s="730">
        <f t="shared" si="36"/>
        <v>0</v>
      </c>
      <c r="AC176" s="587">
        <f t="shared" si="36"/>
        <v>0</v>
      </c>
      <c r="AD176" s="5" t="s">
        <v>0</v>
      </c>
    </row>
    <row r="177" spans="1:30" ht="13.8" x14ac:dyDescent="0.25">
      <c r="A177" s="593"/>
      <c r="B177" s="23"/>
      <c r="C177" s="113"/>
      <c r="D177" s="592" t="s">
        <v>5064</v>
      </c>
      <c r="E177" s="112" t="s">
        <v>5289</v>
      </c>
      <c r="F177" s="591" t="s">
        <v>3972</v>
      </c>
      <c r="G177" s="590" t="s">
        <v>5294</v>
      </c>
      <c r="H177" s="589" t="s">
        <v>5295</v>
      </c>
      <c r="I177" s="589" t="s">
        <v>4592</v>
      </c>
      <c r="J177" s="588" t="s">
        <v>5062</v>
      </c>
      <c r="K177" s="343">
        <v>0</v>
      </c>
      <c r="L177" s="342"/>
      <c r="M177" s="342"/>
      <c r="N177" s="341"/>
      <c r="O177" s="106"/>
      <c r="P177" s="106" t="str">
        <f t="shared" si="32"/>
        <v>◄</v>
      </c>
      <c r="Q177" s="340"/>
      <c r="R177" s="339"/>
      <c r="S177" s="106" t="str">
        <f t="shared" si="33"/>
        <v/>
      </c>
      <c r="T177" s="106" t="str">
        <f t="shared" si="34"/>
        <v>◄</v>
      </c>
      <c r="U177" s="340"/>
      <c r="V177" s="339"/>
      <c r="W177" s="23"/>
      <c r="X177" s="338"/>
      <c r="Y177" s="728">
        <f t="shared" si="35"/>
        <v>0</v>
      </c>
      <c r="Z177" s="729">
        <f t="shared" si="35"/>
        <v>0</v>
      </c>
      <c r="AA177" s="19"/>
      <c r="AB177" s="730">
        <f t="shared" si="36"/>
        <v>0</v>
      </c>
      <c r="AC177" s="587">
        <f t="shared" si="36"/>
        <v>0</v>
      </c>
      <c r="AD177" s="5" t="s">
        <v>0</v>
      </c>
    </row>
    <row r="178" spans="1:30" ht="13.8" x14ac:dyDescent="0.25">
      <c r="A178" s="593"/>
      <c r="B178" s="23"/>
      <c r="C178" s="113"/>
      <c r="D178" s="592" t="s">
        <v>5063</v>
      </c>
      <c r="E178" s="112" t="s">
        <v>5289</v>
      </c>
      <c r="F178" s="591" t="s">
        <v>3972</v>
      </c>
      <c r="G178" s="590" t="s">
        <v>5294</v>
      </c>
      <c r="H178" s="589" t="s">
        <v>5295</v>
      </c>
      <c r="I178" s="589" t="s">
        <v>4592</v>
      </c>
      <c r="J178" s="588" t="s">
        <v>5062</v>
      </c>
      <c r="K178" s="343">
        <v>0</v>
      </c>
      <c r="L178" s="342"/>
      <c r="M178" s="342"/>
      <c r="N178" s="341"/>
      <c r="O178" s="106"/>
      <c r="P178" s="106" t="str">
        <f t="shared" si="32"/>
        <v>◄</v>
      </c>
      <c r="Q178" s="340"/>
      <c r="R178" s="339"/>
      <c r="S178" s="106" t="str">
        <f t="shared" si="33"/>
        <v/>
      </c>
      <c r="T178" s="106" t="str">
        <f t="shared" si="34"/>
        <v>◄</v>
      </c>
      <c r="U178" s="340"/>
      <c r="V178" s="339"/>
      <c r="W178" s="23"/>
      <c r="X178" s="338"/>
      <c r="Y178" s="728">
        <f t="shared" si="35"/>
        <v>0</v>
      </c>
      <c r="Z178" s="729">
        <f t="shared" si="35"/>
        <v>0</v>
      </c>
      <c r="AA178" s="19"/>
      <c r="AB178" s="730">
        <f t="shared" si="36"/>
        <v>0</v>
      </c>
      <c r="AC178" s="587">
        <f t="shared" si="36"/>
        <v>0</v>
      </c>
      <c r="AD178" s="5" t="s">
        <v>0</v>
      </c>
    </row>
    <row r="179" spans="1:30" ht="13.8" x14ac:dyDescent="0.25">
      <c r="A179" s="593"/>
      <c r="B179" s="23"/>
      <c r="C179" s="113"/>
      <c r="D179" s="592" t="s">
        <v>5061</v>
      </c>
      <c r="E179" s="112" t="s">
        <v>5289</v>
      </c>
      <c r="F179" s="591" t="s">
        <v>3972</v>
      </c>
      <c r="G179" s="590" t="s">
        <v>5294</v>
      </c>
      <c r="H179" s="589" t="s">
        <v>5295</v>
      </c>
      <c r="I179" s="589" t="s">
        <v>4592</v>
      </c>
      <c r="J179" s="588" t="s">
        <v>5059</v>
      </c>
      <c r="K179" s="343">
        <v>0</v>
      </c>
      <c r="L179" s="342"/>
      <c r="M179" s="342"/>
      <c r="N179" s="341"/>
      <c r="O179" s="106"/>
      <c r="P179" s="106" t="str">
        <f t="shared" si="32"/>
        <v>◄</v>
      </c>
      <c r="Q179" s="340"/>
      <c r="R179" s="339"/>
      <c r="S179" s="106" t="str">
        <f t="shared" si="33"/>
        <v/>
      </c>
      <c r="T179" s="106" t="str">
        <f t="shared" si="34"/>
        <v>◄</v>
      </c>
      <c r="U179" s="340"/>
      <c r="V179" s="339"/>
      <c r="W179" s="23"/>
      <c r="X179" s="338"/>
      <c r="Y179" s="728">
        <f t="shared" si="35"/>
        <v>0</v>
      </c>
      <c r="Z179" s="729">
        <f t="shared" si="35"/>
        <v>0</v>
      </c>
      <c r="AA179" s="19"/>
      <c r="AB179" s="730">
        <f t="shared" si="36"/>
        <v>0</v>
      </c>
      <c r="AC179" s="587">
        <f t="shared" si="36"/>
        <v>0</v>
      </c>
      <c r="AD179" s="5" t="s">
        <v>0</v>
      </c>
    </row>
    <row r="180" spans="1:30" ht="13.8" x14ac:dyDescent="0.25">
      <c r="A180" s="593"/>
      <c r="B180" s="23"/>
      <c r="C180" s="113"/>
      <c r="D180" s="592" t="s">
        <v>5060</v>
      </c>
      <c r="E180" s="112" t="s">
        <v>5289</v>
      </c>
      <c r="F180" s="591" t="s">
        <v>3972</v>
      </c>
      <c r="G180" s="590" t="s">
        <v>5294</v>
      </c>
      <c r="H180" s="589" t="s">
        <v>5295</v>
      </c>
      <c r="I180" s="589" t="s">
        <v>4592</v>
      </c>
      <c r="J180" s="588" t="s">
        <v>5059</v>
      </c>
      <c r="K180" s="343">
        <v>0</v>
      </c>
      <c r="L180" s="342"/>
      <c r="M180" s="342"/>
      <c r="N180" s="341"/>
      <c r="O180" s="106"/>
      <c r="P180" s="106" t="str">
        <f t="shared" si="32"/>
        <v>◄</v>
      </c>
      <c r="Q180" s="340"/>
      <c r="R180" s="339"/>
      <c r="S180" s="106" t="str">
        <f t="shared" si="33"/>
        <v/>
      </c>
      <c r="T180" s="106" t="str">
        <f t="shared" si="34"/>
        <v>◄</v>
      </c>
      <c r="U180" s="340"/>
      <c r="V180" s="339"/>
      <c r="W180" s="23"/>
      <c r="X180" s="338"/>
      <c r="Y180" s="728">
        <f t="shared" si="35"/>
        <v>0</v>
      </c>
      <c r="Z180" s="729">
        <f t="shared" si="35"/>
        <v>0</v>
      </c>
      <c r="AA180" s="19"/>
      <c r="AB180" s="730">
        <f t="shared" si="36"/>
        <v>0</v>
      </c>
      <c r="AC180" s="587">
        <f t="shared" si="36"/>
        <v>0</v>
      </c>
      <c r="AD180" s="5" t="s">
        <v>0</v>
      </c>
    </row>
    <row r="181" spans="1:30" ht="13.8" x14ac:dyDescent="0.25">
      <c r="A181" s="593"/>
      <c r="B181" s="23"/>
      <c r="C181" s="113"/>
      <c r="D181" s="592" t="s">
        <v>5058</v>
      </c>
      <c r="E181" s="112" t="s">
        <v>5289</v>
      </c>
      <c r="F181" s="591" t="s">
        <v>3972</v>
      </c>
      <c r="G181" s="590" t="s">
        <v>5294</v>
      </c>
      <c r="H181" s="589" t="s">
        <v>5295</v>
      </c>
      <c r="I181" s="589" t="s">
        <v>4592</v>
      </c>
      <c r="J181" s="588" t="s">
        <v>5056</v>
      </c>
      <c r="K181" s="343">
        <v>0</v>
      </c>
      <c r="L181" s="342"/>
      <c r="M181" s="342"/>
      <c r="N181" s="341"/>
      <c r="O181" s="106"/>
      <c r="P181" s="106" t="str">
        <f t="shared" si="32"/>
        <v>◄</v>
      </c>
      <c r="Q181" s="340"/>
      <c r="R181" s="339"/>
      <c r="S181" s="106" t="str">
        <f t="shared" si="33"/>
        <v/>
      </c>
      <c r="T181" s="106" t="str">
        <f t="shared" si="34"/>
        <v>◄</v>
      </c>
      <c r="U181" s="340"/>
      <c r="V181" s="339"/>
      <c r="W181" s="23"/>
      <c r="X181" s="338"/>
      <c r="Y181" s="728">
        <f t="shared" si="35"/>
        <v>0</v>
      </c>
      <c r="Z181" s="729">
        <f t="shared" si="35"/>
        <v>0</v>
      </c>
      <c r="AA181" s="19"/>
      <c r="AB181" s="730">
        <f t="shared" si="36"/>
        <v>0</v>
      </c>
      <c r="AC181" s="587">
        <f t="shared" si="36"/>
        <v>0</v>
      </c>
      <c r="AD181" s="5" t="s">
        <v>0</v>
      </c>
    </row>
    <row r="182" spans="1:30" thickBot="1" x14ac:dyDescent="0.3">
      <c r="A182" s="593">
        <v>1</v>
      </c>
      <c r="B182" s="23"/>
      <c r="C182" s="113"/>
      <c r="D182" s="592" t="s">
        <v>5057</v>
      </c>
      <c r="E182" s="112" t="s">
        <v>5289</v>
      </c>
      <c r="F182" s="591" t="s">
        <v>3972</v>
      </c>
      <c r="G182" s="590" t="s">
        <v>5294</v>
      </c>
      <c r="H182" s="589" t="s">
        <v>5295</v>
      </c>
      <c r="I182" s="589" t="s">
        <v>4592</v>
      </c>
      <c r="J182" s="588" t="s">
        <v>5056</v>
      </c>
      <c r="K182" s="343">
        <v>0</v>
      </c>
      <c r="L182" s="342"/>
      <c r="M182" s="342"/>
      <c r="N182" s="341"/>
      <c r="O182" s="106"/>
      <c r="P182" s="106" t="str">
        <f t="shared" si="32"/>
        <v>◄</v>
      </c>
      <c r="Q182" s="340"/>
      <c r="R182" s="339"/>
      <c r="S182" s="106" t="str">
        <f t="shared" si="33"/>
        <v/>
      </c>
      <c r="T182" s="106" t="str">
        <f t="shared" si="34"/>
        <v>◄</v>
      </c>
      <c r="U182" s="340"/>
      <c r="V182" s="339"/>
      <c r="W182" s="23"/>
      <c r="X182" s="338"/>
      <c r="Y182" s="728">
        <f t="shared" si="35"/>
        <v>0</v>
      </c>
      <c r="Z182" s="729">
        <f t="shared" si="35"/>
        <v>0</v>
      </c>
      <c r="AA182" s="19"/>
      <c r="AB182" s="730">
        <f t="shared" si="36"/>
        <v>0</v>
      </c>
      <c r="AC182" s="587">
        <f t="shared" si="36"/>
        <v>0</v>
      </c>
      <c r="AD182" s="5" t="s">
        <v>0</v>
      </c>
    </row>
    <row r="183" spans="1:30" ht="16.8" thickTop="1" thickBot="1" x14ac:dyDescent="0.3">
      <c r="A183" s="157"/>
      <c r="B183" s="14">
        <f>ROWS(B184:B187)-1</f>
        <v>3</v>
      </c>
      <c r="C183" s="158" t="s">
        <v>5544</v>
      </c>
      <c r="D183" s="10"/>
      <c r="E183" s="10"/>
      <c r="F183" s="10"/>
      <c r="G183" s="10"/>
      <c r="H183" s="10"/>
      <c r="I183" s="10"/>
      <c r="J183" s="10"/>
      <c r="K183" s="595">
        <v>5767</v>
      </c>
      <c r="L183" s="99"/>
      <c r="M183" s="99"/>
      <c r="N183" s="98"/>
      <c r="O183" s="97"/>
      <c r="P183" s="96" t="str">
        <f>IF(COUNTIF(O184:O187,"?")&gt;0,"?",IF(AND(Q183="◄",R183="►"),"◄►",IF(Q183="◄","◄",IF(R183="►","►",""))))</f>
        <v>◄</v>
      </c>
      <c r="Q183" s="43" t="str">
        <f>IF(SUM(Q184:Q187)+1=ROWS(Q184:Q187)-COUNTIF(Q184:Q187,"-"),"","◄")</f>
        <v>◄</v>
      </c>
      <c r="R183" s="42" t="str">
        <f>IF(SUM(R184:R187)&gt;0,"►","")</f>
        <v/>
      </c>
      <c r="S183" s="45"/>
      <c r="T183" s="96" t="str">
        <f>IF(COUNTIF(S184:S187,"?")&gt;0,"?",IF(AND(U183="◄",V183="►"),"◄►",IF(U183="◄","◄",IF(V183="►","►",""))))</f>
        <v>◄</v>
      </c>
      <c r="U183" s="43" t="str">
        <f>IF(SUM(U184:U187)+1=ROWS(U184:U187)-COUNTIF(U184:U187,"-"),"","◄")</f>
        <v>◄</v>
      </c>
      <c r="V183" s="42" t="str">
        <f>IF(SUM(V184:V187)&gt;0,"►","")</f>
        <v/>
      </c>
      <c r="W183" s="14">
        <f>ROWS(W184:W187)-1</f>
        <v>3</v>
      </c>
      <c r="X183" s="41">
        <f>SUM(X184:X187)-X187</f>
        <v>0</v>
      </c>
      <c r="Y183" s="94" t="s">
        <v>3930</v>
      </c>
      <c r="Z183" s="93"/>
      <c r="AA183" s="41">
        <f>SUM(AA184:AA187)-AA187</f>
        <v>0</v>
      </c>
      <c r="AB183" s="94" t="s">
        <v>3930</v>
      </c>
      <c r="AC183" s="93"/>
      <c r="AD183" s="5" t="s">
        <v>0</v>
      </c>
    </row>
    <row r="184" spans="1:30" ht="13.8" x14ac:dyDescent="0.25">
      <c r="A184" s="593"/>
      <c r="B184" s="23"/>
      <c r="C184" s="113"/>
      <c r="D184" s="592" t="s">
        <v>5055</v>
      </c>
      <c r="E184" s="112" t="s">
        <v>5545</v>
      </c>
      <c r="F184" s="591" t="s">
        <v>5297</v>
      </c>
      <c r="G184" s="594">
        <v>136</v>
      </c>
      <c r="H184" s="599" t="s">
        <v>489</v>
      </c>
      <c r="I184" s="589" t="s">
        <v>4592</v>
      </c>
      <c r="J184" s="588" t="s">
        <v>5054</v>
      </c>
      <c r="K184" s="343"/>
      <c r="L184" s="342"/>
      <c r="M184" s="342"/>
      <c r="N184" s="342"/>
      <c r="O184" s="106"/>
      <c r="P184" s="106" t="str">
        <f>IF(AND(Q184="",R184&gt;0),"?",IF(Q184="","◄",IF(R184&gt;=1,"►","")))</f>
        <v>◄</v>
      </c>
      <c r="Q184" s="340"/>
      <c r="R184" s="339"/>
      <c r="S184" s="106" t="str">
        <f>IF(T184="?","?","")</f>
        <v/>
      </c>
      <c r="T184" s="106" t="str">
        <f>IF(AND(U184="",V184&gt;0),"?",IF(U184="","◄",IF(V184&gt;=1,"►","")))</f>
        <v>◄</v>
      </c>
      <c r="U184" s="340"/>
      <c r="V184" s="339"/>
      <c r="W184" s="23"/>
      <c r="X184" s="338"/>
      <c r="Y184" s="728">
        <f t="shared" ref="Y184:Z186" si="37">(Q184*X184)</f>
        <v>0</v>
      </c>
      <c r="Z184" s="729">
        <f t="shared" si="37"/>
        <v>0</v>
      </c>
      <c r="AA184" s="19"/>
      <c r="AB184" s="730">
        <f t="shared" ref="AB184:AC186" si="38">(U184*AA184)</f>
        <v>0</v>
      </c>
      <c r="AC184" s="587">
        <f t="shared" si="38"/>
        <v>0</v>
      </c>
      <c r="AD184" s="5" t="s">
        <v>0</v>
      </c>
    </row>
    <row r="185" spans="1:30" ht="13.8" x14ac:dyDescent="0.25">
      <c r="A185" s="593"/>
      <c r="B185" s="23"/>
      <c r="C185" s="113"/>
      <c r="D185" s="592" t="s">
        <v>5053</v>
      </c>
      <c r="E185" s="112" t="s">
        <v>5545</v>
      </c>
      <c r="F185" s="591" t="s">
        <v>5297</v>
      </c>
      <c r="G185" s="590">
        <v>136</v>
      </c>
      <c r="H185" s="589" t="s">
        <v>489</v>
      </c>
      <c r="I185" s="589" t="s">
        <v>4592</v>
      </c>
      <c r="J185" s="588" t="s">
        <v>5030</v>
      </c>
      <c r="K185" s="343"/>
      <c r="L185" s="342"/>
      <c r="M185" s="342"/>
      <c r="N185" s="107"/>
      <c r="O185" s="106"/>
      <c r="P185" s="106" t="str">
        <f>IF(AND(Q185="",R185&gt;0),"?",IF(Q185="","◄",IF(R185&gt;=1,"►","")))</f>
        <v>◄</v>
      </c>
      <c r="Q185" s="340"/>
      <c r="R185" s="339"/>
      <c r="S185" s="106" t="str">
        <f>IF(T185="?","?","")</f>
        <v/>
      </c>
      <c r="T185" s="106" t="str">
        <f>IF(AND(U185="",V185&gt;0),"?",IF(U185="","◄",IF(V185&gt;=1,"►","")))</f>
        <v>◄</v>
      </c>
      <c r="U185" s="340"/>
      <c r="V185" s="339"/>
      <c r="W185" s="23"/>
      <c r="X185" s="338"/>
      <c r="Y185" s="728">
        <f t="shared" si="37"/>
        <v>0</v>
      </c>
      <c r="Z185" s="729">
        <f t="shared" si="37"/>
        <v>0</v>
      </c>
      <c r="AA185" s="19"/>
      <c r="AB185" s="730">
        <f t="shared" si="38"/>
        <v>0</v>
      </c>
      <c r="AC185" s="587">
        <f t="shared" si="38"/>
        <v>0</v>
      </c>
      <c r="AD185" s="5" t="s">
        <v>0</v>
      </c>
    </row>
    <row r="186" spans="1:30" thickBot="1" x14ac:dyDescent="0.3">
      <c r="A186" s="593"/>
      <c r="B186" s="23"/>
      <c r="C186" s="113"/>
      <c r="D186" s="592" t="s">
        <v>5052</v>
      </c>
      <c r="E186" s="112" t="s">
        <v>5545</v>
      </c>
      <c r="F186" s="591" t="s">
        <v>5297</v>
      </c>
      <c r="G186" s="590">
        <v>136</v>
      </c>
      <c r="H186" s="589" t="s">
        <v>489</v>
      </c>
      <c r="I186" s="589" t="s">
        <v>4592</v>
      </c>
      <c r="J186" s="588" t="s">
        <v>5025</v>
      </c>
      <c r="K186" s="343"/>
      <c r="L186" s="342"/>
      <c r="M186" s="342"/>
      <c r="N186" s="571"/>
      <c r="O186" s="106"/>
      <c r="P186" s="106" t="str">
        <f>IF(AND(Q186="",R186&gt;0),"?",IF(Q186="","◄",IF(R186&gt;=1,"►","")))</f>
        <v>◄</v>
      </c>
      <c r="Q186" s="340"/>
      <c r="R186" s="339"/>
      <c r="S186" s="106" t="str">
        <f>IF(T186="?","?","")</f>
        <v/>
      </c>
      <c r="T186" s="106" t="str">
        <f>IF(AND(U186="",V186&gt;0),"?",IF(U186="","◄",IF(V186&gt;=1,"►","")))</f>
        <v>◄</v>
      </c>
      <c r="U186" s="340"/>
      <c r="V186" s="339"/>
      <c r="W186" s="23"/>
      <c r="X186" s="338"/>
      <c r="Y186" s="728">
        <f t="shared" si="37"/>
        <v>0</v>
      </c>
      <c r="Z186" s="729">
        <f t="shared" si="37"/>
        <v>0</v>
      </c>
      <c r="AA186" s="19"/>
      <c r="AB186" s="730">
        <f t="shared" si="38"/>
        <v>0</v>
      </c>
      <c r="AC186" s="587">
        <f t="shared" si="38"/>
        <v>0</v>
      </c>
      <c r="AD186" s="5" t="s">
        <v>0</v>
      </c>
    </row>
    <row r="187" spans="1:30" ht="30" customHeight="1" thickTop="1" thickBot="1" x14ac:dyDescent="0.3">
      <c r="A187" s="157"/>
      <c r="B187" s="14">
        <f>ROWS(B188:B211)-1</f>
        <v>23</v>
      </c>
      <c r="C187" s="1060" t="s">
        <v>5051</v>
      </c>
      <c r="D187" s="1061"/>
      <c r="E187" s="1061"/>
      <c r="F187" s="1061"/>
      <c r="G187" s="1061"/>
      <c r="H187" s="1061"/>
      <c r="I187" s="1061"/>
      <c r="J187" s="1061"/>
      <c r="K187" s="595" t="s">
        <v>4934</v>
      </c>
      <c r="L187" s="99"/>
      <c r="M187" s="99"/>
      <c r="N187" s="98"/>
      <c r="O187" s="97"/>
      <c r="P187" s="96" t="str">
        <f>IF(COUNTIF(O188:O211,"?")&gt;0,"?",IF(AND(Q187="◄",R187="►"),"◄►",IF(Q187="◄","◄",IF(R187="►","►",""))))</f>
        <v>◄</v>
      </c>
      <c r="Q187" s="43" t="str">
        <f>IF(SUM(Q188:Q211)+1=ROWS(Q188:Q211)-COUNTIF(Q188:Q211,"-"),"","◄")</f>
        <v>◄</v>
      </c>
      <c r="R187" s="42" t="str">
        <f>IF(SUM(R188:R211)&gt;0,"►","")</f>
        <v/>
      </c>
      <c r="S187" s="45"/>
      <c r="T187" s="96" t="str">
        <f>IF(COUNTIF(S188:S208,"?")&gt;0,"?",IF(AND(U187="◄",V187="►"),"◄►",IF(U187="◄","◄",IF(V187="►","►",""))))</f>
        <v>◄</v>
      </c>
      <c r="U187" s="43" t="str">
        <f>IF(SUM(U188:U211)+1=ROWS(U188:U211)-COUNTIF(U188:U211,"-"),"","◄")</f>
        <v>◄</v>
      </c>
      <c r="V187" s="42" t="str">
        <f>IF(SUM(V188:V211)&gt;0,"►","")</f>
        <v/>
      </c>
      <c r="W187" s="14">
        <f>ROWS(W188:W211)-1</f>
        <v>23</v>
      </c>
      <c r="X187" s="41">
        <f>SUM(X188:X211)-X211</f>
        <v>0</v>
      </c>
      <c r="Y187" s="94" t="s">
        <v>3930</v>
      </c>
      <c r="Z187" s="93"/>
      <c r="AA187" s="41">
        <f>SUM(AA188:AA211)-AA211</f>
        <v>0</v>
      </c>
      <c r="AB187" s="94" t="s">
        <v>3930</v>
      </c>
      <c r="AC187" s="93"/>
      <c r="AD187" s="5" t="s">
        <v>0</v>
      </c>
    </row>
    <row r="188" spans="1:30" ht="13.8" x14ac:dyDescent="0.25">
      <c r="A188" s="593"/>
      <c r="B188" s="23"/>
      <c r="C188" s="113"/>
      <c r="D188" s="592" t="s">
        <v>5050</v>
      </c>
      <c r="E188" s="112" t="s">
        <v>5545</v>
      </c>
      <c r="F188" s="591" t="s">
        <v>5183</v>
      </c>
      <c r="G188" s="594" t="s">
        <v>5542</v>
      </c>
      <c r="H188" s="599" t="s">
        <v>527</v>
      </c>
      <c r="I188" s="589" t="s">
        <v>4592</v>
      </c>
      <c r="J188" s="588" t="s">
        <v>5032</v>
      </c>
      <c r="K188" s="598" t="s">
        <v>5293</v>
      </c>
      <c r="L188" s="342"/>
      <c r="M188" s="342"/>
      <c r="N188" s="341"/>
      <c r="O188" s="106"/>
      <c r="P188" s="106" t="str">
        <f t="shared" ref="P188:P210" si="39">IF(AND(Q188="",R188&gt;0),"?",IF(Q188="","◄",IF(R188&gt;=1,"►","")))</f>
        <v>◄</v>
      </c>
      <c r="Q188" s="340"/>
      <c r="R188" s="339"/>
      <c r="S188" s="106" t="str">
        <f t="shared" ref="S188:S210" si="40">IF(T188="?","?","")</f>
        <v/>
      </c>
      <c r="T188" s="106" t="str">
        <f t="shared" ref="T188:T210" si="41">IF(AND(U188="",V188&gt;0),"?",IF(U188="","◄",IF(V188&gt;=1,"►","")))</f>
        <v>◄</v>
      </c>
      <c r="U188" s="340"/>
      <c r="V188" s="339"/>
      <c r="W188" s="23"/>
      <c r="X188" s="338"/>
      <c r="Y188" s="728">
        <f t="shared" ref="Y188:Z210" si="42">(Q188*X188)</f>
        <v>0</v>
      </c>
      <c r="Z188" s="729">
        <f t="shared" si="42"/>
        <v>0</v>
      </c>
      <c r="AA188" s="19"/>
      <c r="AB188" s="730">
        <f t="shared" ref="AB188:AC210" si="43">(U188*AA188)</f>
        <v>0</v>
      </c>
      <c r="AC188" s="587">
        <f t="shared" si="43"/>
        <v>0</v>
      </c>
      <c r="AD188" s="5" t="s">
        <v>0</v>
      </c>
    </row>
    <row r="189" spans="1:30" ht="13.8" x14ac:dyDescent="0.25">
      <c r="A189" s="593"/>
      <c r="B189" s="23"/>
      <c r="C189" s="113"/>
      <c r="D189" s="592" t="s">
        <v>5049</v>
      </c>
      <c r="E189" s="112" t="s">
        <v>5545</v>
      </c>
      <c r="F189" s="591" t="s">
        <v>5183</v>
      </c>
      <c r="G189" s="590" t="s">
        <v>5542</v>
      </c>
      <c r="H189" s="589" t="s">
        <v>527</v>
      </c>
      <c r="I189" s="589" t="s">
        <v>4592</v>
      </c>
      <c r="J189" s="588" t="s">
        <v>5030</v>
      </c>
      <c r="K189" s="343" t="s">
        <v>5293</v>
      </c>
      <c r="L189" s="342"/>
      <c r="M189" s="342"/>
      <c r="N189" s="341"/>
      <c r="O189" s="106"/>
      <c r="P189" s="106" t="str">
        <f t="shared" si="39"/>
        <v>◄</v>
      </c>
      <c r="Q189" s="340"/>
      <c r="R189" s="339"/>
      <c r="S189" s="106" t="str">
        <f t="shared" si="40"/>
        <v/>
      </c>
      <c r="T189" s="106" t="str">
        <f t="shared" si="41"/>
        <v>◄</v>
      </c>
      <c r="U189" s="340"/>
      <c r="V189" s="339"/>
      <c r="W189" s="23"/>
      <c r="X189" s="338"/>
      <c r="Y189" s="728">
        <f t="shared" si="42"/>
        <v>0</v>
      </c>
      <c r="Z189" s="729">
        <f t="shared" si="42"/>
        <v>0</v>
      </c>
      <c r="AA189" s="19"/>
      <c r="AB189" s="730">
        <f t="shared" si="43"/>
        <v>0</v>
      </c>
      <c r="AC189" s="587">
        <f t="shared" si="43"/>
        <v>0</v>
      </c>
      <c r="AD189" s="5" t="s">
        <v>0</v>
      </c>
    </row>
    <row r="190" spans="1:30" ht="13.8" x14ac:dyDescent="0.25">
      <c r="A190" s="593"/>
      <c r="B190" s="23"/>
      <c r="C190" s="113"/>
      <c r="D190" s="592" t="s">
        <v>5048</v>
      </c>
      <c r="E190" s="112" t="s">
        <v>5545</v>
      </c>
      <c r="F190" s="591" t="s">
        <v>5183</v>
      </c>
      <c r="G190" s="590" t="s">
        <v>5542</v>
      </c>
      <c r="H190" s="589" t="s">
        <v>527</v>
      </c>
      <c r="I190" s="589" t="s">
        <v>4592</v>
      </c>
      <c r="J190" s="588" t="s">
        <v>5030</v>
      </c>
      <c r="K190" s="343" t="s">
        <v>5293</v>
      </c>
      <c r="L190" s="342"/>
      <c r="M190" s="342"/>
      <c r="N190" s="341"/>
      <c r="O190" s="106"/>
      <c r="P190" s="106" t="str">
        <f t="shared" si="39"/>
        <v>◄</v>
      </c>
      <c r="Q190" s="340"/>
      <c r="R190" s="339"/>
      <c r="S190" s="106" t="str">
        <f t="shared" si="40"/>
        <v/>
      </c>
      <c r="T190" s="106" t="str">
        <f t="shared" si="41"/>
        <v>◄</v>
      </c>
      <c r="U190" s="340"/>
      <c r="V190" s="339"/>
      <c r="W190" s="23"/>
      <c r="X190" s="338"/>
      <c r="Y190" s="728">
        <f t="shared" si="42"/>
        <v>0</v>
      </c>
      <c r="Z190" s="729">
        <f t="shared" si="42"/>
        <v>0</v>
      </c>
      <c r="AA190" s="19"/>
      <c r="AB190" s="730">
        <f t="shared" si="43"/>
        <v>0</v>
      </c>
      <c r="AC190" s="587">
        <f t="shared" si="43"/>
        <v>0</v>
      </c>
      <c r="AD190" s="5" t="s">
        <v>0</v>
      </c>
    </row>
    <row r="191" spans="1:30" ht="13.8" x14ac:dyDescent="0.25">
      <c r="A191" s="593"/>
      <c r="B191" s="23"/>
      <c r="C191" s="113"/>
      <c r="D191" s="592" t="s">
        <v>5047</v>
      </c>
      <c r="E191" s="112" t="s">
        <v>5545</v>
      </c>
      <c r="F191" s="591" t="s">
        <v>5183</v>
      </c>
      <c r="G191" s="590" t="s">
        <v>5542</v>
      </c>
      <c r="H191" s="589" t="s">
        <v>527</v>
      </c>
      <c r="I191" s="589" t="s">
        <v>4592</v>
      </c>
      <c r="J191" s="588" t="s">
        <v>5028</v>
      </c>
      <c r="K191" s="343" t="s">
        <v>5293</v>
      </c>
      <c r="L191" s="342"/>
      <c r="M191" s="342"/>
      <c r="N191" s="341"/>
      <c r="O191" s="106"/>
      <c r="P191" s="106" t="str">
        <f t="shared" si="39"/>
        <v>◄</v>
      </c>
      <c r="Q191" s="340"/>
      <c r="R191" s="339"/>
      <c r="S191" s="106" t="str">
        <f t="shared" si="40"/>
        <v/>
      </c>
      <c r="T191" s="106" t="str">
        <f t="shared" si="41"/>
        <v>◄</v>
      </c>
      <c r="U191" s="340"/>
      <c r="V191" s="339"/>
      <c r="W191" s="23"/>
      <c r="X191" s="338"/>
      <c r="Y191" s="728">
        <f t="shared" si="42"/>
        <v>0</v>
      </c>
      <c r="Z191" s="729">
        <f t="shared" si="42"/>
        <v>0</v>
      </c>
      <c r="AA191" s="19"/>
      <c r="AB191" s="730">
        <f t="shared" si="43"/>
        <v>0</v>
      </c>
      <c r="AC191" s="587">
        <f t="shared" si="43"/>
        <v>0</v>
      </c>
      <c r="AD191" s="5" t="s">
        <v>0</v>
      </c>
    </row>
    <row r="192" spans="1:30" ht="13.8" x14ac:dyDescent="0.25">
      <c r="A192" s="593"/>
      <c r="B192" s="23"/>
      <c r="C192" s="113"/>
      <c r="D192" s="592" t="s">
        <v>5046</v>
      </c>
      <c r="E192" s="112" t="s">
        <v>5545</v>
      </c>
      <c r="F192" s="591" t="s">
        <v>5183</v>
      </c>
      <c r="G192" s="590" t="s">
        <v>5542</v>
      </c>
      <c r="H192" s="589" t="s">
        <v>527</v>
      </c>
      <c r="I192" s="589" t="s">
        <v>4592</v>
      </c>
      <c r="J192" s="588" t="s">
        <v>5025</v>
      </c>
      <c r="K192" s="343" t="s">
        <v>5293</v>
      </c>
      <c r="L192" s="342"/>
      <c r="M192" s="342"/>
      <c r="N192" s="341"/>
      <c r="O192" s="106"/>
      <c r="P192" s="106" t="str">
        <f t="shared" si="39"/>
        <v>◄</v>
      </c>
      <c r="Q192" s="340"/>
      <c r="R192" s="339"/>
      <c r="S192" s="106" t="str">
        <f t="shared" si="40"/>
        <v/>
      </c>
      <c r="T192" s="106" t="str">
        <f t="shared" si="41"/>
        <v>◄</v>
      </c>
      <c r="U192" s="340"/>
      <c r="V192" s="339"/>
      <c r="W192" s="23"/>
      <c r="X192" s="338"/>
      <c r="Y192" s="728">
        <f t="shared" si="42"/>
        <v>0</v>
      </c>
      <c r="Z192" s="729">
        <f t="shared" si="42"/>
        <v>0</v>
      </c>
      <c r="AA192" s="19"/>
      <c r="AB192" s="730">
        <f t="shared" si="43"/>
        <v>0</v>
      </c>
      <c r="AC192" s="587">
        <f t="shared" si="43"/>
        <v>0</v>
      </c>
      <c r="AD192" s="5" t="s">
        <v>0</v>
      </c>
    </row>
    <row r="193" spans="1:30" ht="13.8" x14ac:dyDescent="0.25">
      <c r="A193" s="593"/>
      <c r="B193" s="23"/>
      <c r="C193" s="113"/>
      <c r="D193" s="592" t="s">
        <v>5045</v>
      </c>
      <c r="E193" s="112" t="s">
        <v>5545</v>
      </c>
      <c r="F193" s="591" t="s">
        <v>5183</v>
      </c>
      <c r="G193" s="590" t="s">
        <v>5542</v>
      </c>
      <c r="H193" s="589" t="s">
        <v>527</v>
      </c>
      <c r="I193" s="589" t="s">
        <v>4592</v>
      </c>
      <c r="J193" s="588" t="s">
        <v>5022</v>
      </c>
      <c r="K193" s="343" t="s">
        <v>5293</v>
      </c>
      <c r="L193" s="342"/>
      <c r="M193" s="342"/>
      <c r="N193" s="341"/>
      <c r="O193" s="106"/>
      <c r="P193" s="106" t="str">
        <f t="shared" si="39"/>
        <v>◄</v>
      </c>
      <c r="Q193" s="340"/>
      <c r="R193" s="339"/>
      <c r="S193" s="106" t="str">
        <f t="shared" si="40"/>
        <v/>
      </c>
      <c r="T193" s="106" t="str">
        <f t="shared" si="41"/>
        <v>◄</v>
      </c>
      <c r="U193" s="340"/>
      <c r="V193" s="339"/>
      <c r="W193" s="23"/>
      <c r="X193" s="338"/>
      <c r="Y193" s="728">
        <f t="shared" si="42"/>
        <v>0</v>
      </c>
      <c r="Z193" s="729">
        <f t="shared" si="42"/>
        <v>0</v>
      </c>
      <c r="AA193" s="19"/>
      <c r="AB193" s="730">
        <f t="shared" si="43"/>
        <v>0</v>
      </c>
      <c r="AC193" s="587">
        <f t="shared" si="43"/>
        <v>0</v>
      </c>
      <c r="AD193" s="5" t="s">
        <v>0</v>
      </c>
    </row>
    <row r="194" spans="1:30" ht="13.8" x14ac:dyDescent="0.25">
      <c r="A194" s="593"/>
      <c r="B194" s="23"/>
      <c r="C194" s="113"/>
      <c r="D194" s="592" t="s">
        <v>5044</v>
      </c>
      <c r="E194" s="112" t="s">
        <v>5545</v>
      </c>
      <c r="F194" s="591" t="s">
        <v>5183</v>
      </c>
      <c r="G194" s="590" t="s">
        <v>5542</v>
      </c>
      <c r="H194" s="589" t="s">
        <v>527</v>
      </c>
      <c r="I194" s="589" t="s">
        <v>4592</v>
      </c>
      <c r="J194" s="588" t="s">
        <v>5034</v>
      </c>
      <c r="K194" s="343" t="s">
        <v>5293</v>
      </c>
      <c r="L194" s="342"/>
      <c r="M194" s="342"/>
      <c r="N194" s="341"/>
      <c r="O194" s="106"/>
      <c r="P194" s="106" t="str">
        <f t="shared" si="39"/>
        <v>◄</v>
      </c>
      <c r="Q194" s="340"/>
      <c r="R194" s="339"/>
      <c r="S194" s="106" t="str">
        <f t="shared" si="40"/>
        <v/>
      </c>
      <c r="T194" s="106" t="str">
        <f t="shared" si="41"/>
        <v>◄</v>
      </c>
      <c r="U194" s="340"/>
      <c r="V194" s="339"/>
      <c r="W194" s="23"/>
      <c r="X194" s="338"/>
      <c r="Y194" s="728">
        <f t="shared" si="42"/>
        <v>0</v>
      </c>
      <c r="Z194" s="729">
        <f t="shared" si="42"/>
        <v>0</v>
      </c>
      <c r="AA194" s="19"/>
      <c r="AB194" s="730">
        <f t="shared" si="43"/>
        <v>0</v>
      </c>
      <c r="AC194" s="587">
        <f t="shared" si="43"/>
        <v>0</v>
      </c>
      <c r="AD194" s="5" t="s">
        <v>0</v>
      </c>
    </row>
    <row r="195" spans="1:30" ht="13.8" x14ac:dyDescent="0.25">
      <c r="A195" s="593"/>
      <c r="B195" s="23"/>
      <c r="C195" s="113"/>
      <c r="D195" s="592" t="s">
        <v>5043</v>
      </c>
      <c r="E195" s="112" t="s">
        <v>5545</v>
      </c>
      <c r="F195" s="591" t="s">
        <v>5102</v>
      </c>
      <c r="G195" s="594" t="s">
        <v>5543</v>
      </c>
      <c r="H195" s="599" t="s">
        <v>5546</v>
      </c>
      <c r="I195" s="589" t="s">
        <v>4592</v>
      </c>
      <c r="J195" s="588" t="s">
        <v>5032</v>
      </c>
      <c r="K195" s="343" t="s">
        <v>5293</v>
      </c>
      <c r="L195" s="342"/>
      <c r="M195" s="342"/>
      <c r="N195" s="341"/>
      <c r="O195" s="106"/>
      <c r="P195" s="106" t="str">
        <f t="shared" si="39"/>
        <v>◄</v>
      </c>
      <c r="Q195" s="340"/>
      <c r="R195" s="339"/>
      <c r="S195" s="106" t="str">
        <f t="shared" si="40"/>
        <v/>
      </c>
      <c r="T195" s="106" t="str">
        <f t="shared" si="41"/>
        <v>◄</v>
      </c>
      <c r="U195" s="340"/>
      <c r="V195" s="339"/>
      <c r="W195" s="23"/>
      <c r="X195" s="338"/>
      <c r="Y195" s="728">
        <f t="shared" si="42"/>
        <v>0</v>
      </c>
      <c r="Z195" s="729">
        <f t="shared" si="42"/>
        <v>0</v>
      </c>
      <c r="AA195" s="19"/>
      <c r="AB195" s="730">
        <f t="shared" si="43"/>
        <v>0</v>
      </c>
      <c r="AC195" s="587">
        <f t="shared" si="43"/>
        <v>0</v>
      </c>
      <c r="AD195" s="5" t="s">
        <v>0</v>
      </c>
    </row>
    <row r="196" spans="1:30" ht="13.8" x14ac:dyDescent="0.25">
      <c r="A196" s="593"/>
      <c r="B196" s="23"/>
      <c r="C196" s="113"/>
      <c r="D196" s="592" t="s">
        <v>5042</v>
      </c>
      <c r="E196" s="112" t="s">
        <v>5545</v>
      </c>
      <c r="F196" s="591" t="s">
        <v>5102</v>
      </c>
      <c r="G196" s="590" t="s">
        <v>5543</v>
      </c>
      <c r="H196" s="589" t="s">
        <v>5546</v>
      </c>
      <c r="I196" s="589" t="s">
        <v>4592</v>
      </c>
      <c r="J196" s="588" t="s">
        <v>5032</v>
      </c>
      <c r="K196" s="343" t="s">
        <v>5293</v>
      </c>
      <c r="L196" s="342"/>
      <c r="M196" s="342"/>
      <c r="N196" s="341"/>
      <c r="O196" s="106"/>
      <c r="P196" s="106" t="str">
        <f t="shared" si="39"/>
        <v>◄</v>
      </c>
      <c r="Q196" s="340"/>
      <c r="R196" s="339"/>
      <c r="S196" s="106" t="str">
        <f t="shared" si="40"/>
        <v/>
      </c>
      <c r="T196" s="106" t="str">
        <f t="shared" si="41"/>
        <v>◄</v>
      </c>
      <c r="U196" s="340"/>
      <c r="V196" s="339"/>
      <c r="W196" s="23"/>
      <c r="X196" s="338"/>
      <c r="Y196" s="728">
        <f t="shared" si="42"/>
        <v>0</v>
      </c>
      <c r="Z196" s="729">
        <f t="shared" si="42"/>
        <v>0</v>
      </c>
      <c r="AA196" s="19"/>
      <c r="AB196" s="730">
        <f t="shared" si="43"/>
        <v>0</v>
      </c>
      <c r="AC196" s="587">
        <f t="shared" si="43"/>
        <v>0</v>
      </c>
      <c r="AD196" s="5" t="s">
        <v>0</v>
      </c>
    </row>
    <row r="197" spans="1:30" ht="13.8" x14ac:dyDescent="0.25">
      <c r="A197" s="593"/>
      <c r="B197" s="23"/>
      <c r="C197" s="113"/>
      <c r="D197" s="592" t="s">
        <v>5041</v>
      </c>
      <c r="E197" s="112" t="s">
        <v>5545</v>
      </c>
      <c r="F197" s="591" t="s">
        <v>5102</v>
      </c>
      <c r="G197" s="590" t="s">
        <v>5543</v>
      </c>
      <c r="H197" s="589" t="s">
        <v>5546</v>
      </c>
      <c r="I197" s="589" t="s">
        <v>4592</v>
      </c>
      <c r="J197" s="588" t="s">
        <v>5030</v>
      </c>
      <c r="K197" s="343" t="s">
        <v>5293</v>
      </c>
      <c r="L197" s="342"/>
      <c r="M197" s="342"/>
      <c r="N197" s="341"/>
      <c r="O197" s="106"/>
      <c r="P197" s="106" t="str">
        <f t="shared" si="39"/>
        <v>◄</v>
      </c>
      <c r="Q197" s="340"/>
      <c r="R197" s="339"/>
      <c r="S197" s="106" t="str">
        <f t="shared" si="40"/>
        <v/>
      </c>
      <c r="T197" s="106" t="str">
        <f t="shared" si="41"/>
        <v>◄</v>
      </c>
      <c r="U197" s="340"/>
      <c r="V197" s="339"/>
      <c r="W197" s="23"/>
      <c r="X197" s="338"/>
      <c r="Y197" s="728">
        <f t="shared" si="42"/>
        <v>0</v>
      </c>
      <c r="Z197" s="729">
        <f t="shared" si="42"/>
        <v>0</v>
      </c>
      <c r="AA197" s="19"/>
      <c r="AB197" s="730">
        <f t="shared" si="43"/>
        <v>0</v>
      </c>
      <c r="AC197" s="587">
        <f t="shared" si="43"/>
        <v>0</v>
      </c>
      <c r="AD197" s="5" t="s">
        <v>0</v>
      </c>
    </row>
    <row r="198" spans="1:30" ht="13.8" x14ac:dyDescent="0.25">
      <c r="A198" s="593"/>
      <c r="B198" s="23"/>
      <c r="C198" s="113"/>
      <c r="D198" s="592" t="s">
        <v>5040</v>
      </c>
      <c r="E198" s="112" t="s">
        <v>5545</v>
      </c>
      <c r="F198" s="591" t="s">
        <v>5102</v>
      </c>
      <c r="G198" s="590" t="s">
        <v>5543</v>
      </c>
      <c r="H198" s="589" t="s">
        <v>5546</v>
      </c>
      <c r="I198" s="589" t="s">
        <v>4592</v>
      </c>
      <c r="J198" s="588" t="s">
        <v>5030</v>
      </c>
      <c r="K198" s="343" t="s">
        <v>5293</v>
      </c>
      <c r="L198" s="342"/>
      <c r="M198" s="342"/>
      <c r="N198" s="341"/>
      <c r="O198" s="97"/>
      <c r="P198" s="106" t="str">
        <f t="shared" si="39"/>
        <v>◄</v>
      </c>
      <c r="Q198" s="340"/>
      <c r="R198" s="339"/>
      <c r="S198" s="106" t="str">
        <f t="shared" si="40"/>
        <v/>
      </c>
      <c r="T198" s="106" t="str">
        <f t="shared" si="41"/>
        <v>◄</v>
      </c>
      <c r="U198" s="340"/>
      <c r="V198" s="339"/>
      <c r="W198" s="23"/>
      <c r="X198" s="338"/>
      <c r="Y198" s="728">
        <f t="shared" si="42"/>
        <v>0</v>
      </c>
      <c r="Z198" s="729">
        <f t="shared" si="42"/>
        <v>0</v>
      </c>
      <c r="AA198" s="19"/>
      <c r="AB198" s="730">
        <f t="shared" si="43"/>
        <v>0</v>
      </c>
      <c r="AC198" s="587">
        <f t="shared" si="43"/>
        <v>0</v>
      </c>
      <c r="AD198" s="5" t="s">
        <v>0</v>
      </c>
    </row>
    <row r="199" spans="1:30" ht="13.8" x14ac:dyDescent="0.25">
      <c r="A199" s="593"/>
      <c r="B199" s="23"/>
      <c r="C199" s="113"/>
      <c r="D199" s="592" t="s">
        <v>5039</v>
      </c>
      <c r="E199" s="112" t="s">
        <v>5545</v>
      </c>
      <c r="F199" s="591" t="s">
        <v>5102</v>
      </c>
      <c r="G199" s="590" t="s">
        <v>5543</v>
      </c>
      <c r="H199" s="589" t="s">
        <v>5546</v>
      </c>
      <c r="I199" s="589" t="s">
        <v>4592</v>
      </c>
      <c r="J199" s="588" t="s">
        <v>5028</v>
      </c>
      <c r="K199" s="343" t="s">
        <v>5293</v>
      </c>
      <c r="L199" s="342"/>
      <c r="M199" s="342"/>
      <c r="N199" s="341"/>
      <c r="O199" s="106"/>
      <c r="P199" s="106" t="str">
        <f t="shared" si="39"/>
        <v>◄</v>
      </c>
      <c r="Q199" s="340"/>
      <c r="R199" s="339"/>
      <c r="S199" s="106" t="str">
        <f t="shared" si="40"/>
        <v/>
      </c>
      <c r="T199" s="106" t="str">
        <f t="shared" si="41"/>
        <v>◄</v>
      </c>
      <c r="U199" s="340"/>
      <c r="V199" s="339"/>
      <c r="W199" s="23"/>
      <c r="X199" s="338"/>
      <c r="Y199" s="728">
        <f t="shared" si="42"/>
        <v>0</v>
      </c>
      <c r="Z199" s="729">
        <f t="shared" si="42"/>
        <v>0</v>
      </c>
      <c r="AA199" s="19"/>
      <c r="AB199" s="730">
        <f t="shared" si="43"/>
        <v>0</v>
      </c>
      <c r="AC199" s="587">
        <f t="shared" si="43"/>
        <v>0</v>
      </c>
      <c r="AD199" s="5" t="s">
        <v>0</v>
      </c>
    </row>
    <row r="200" spans="1:30" ht="13.8" x14ac:dyDescent="0.25">
      <c r="A200" s="593"/>
      <c r="B200" s="23"/>
      <c r="C200" s="113"/>
      <c r="D200" s="592" t="s">
        <v>5038</v>
      </c>
      <c r="E200" s="112" t="s">
        <v>5545</v>
      </c>
      <c r="F200" s="591" t="s">
        <v>5102</v>
      </c>
      <c r="G200" s="590" t="s">
        <v>5543</v>
      </c>
      <c r="H200" s="589" t="s">
        <v>5546</v>
      </c>
      <c r="I200" s="589" t="s">
        <v>4592</v>
      </c>
      <c r="J200" s="588" t="s">
        <v>5025</v>
      </c>
      <c r="K200" s="343" t="s">
        <v>5293</v>
      </c>
      <c r="L200" s="342"/>
      <c r="M200" s="342"/>
      <c r="N200" s="341"/>
      <c r="O200" s="106"/>
      <c r="P200" s="106" t="str">
        <f t="shared" si="39"/>
        <v>◄</v>
      </c>
      <c r="Q200" s="340"/>
      <c r="R200" s="339"/>
      <c r="S200" s="106" t="str">
        <f t="shared" si="40"/>
        <v/>
      </c>
      <c r="T200" s="106" t="str">
        <f t="shared" si="41"/>
        <v>◄</v>
      </c>
      <c r="U200" s="340"/>
      <c r="V200" s="339"/>
      <c r="W200" s="23"/>
      <c r="X200" s="338"/>
      <c r="Y200" s="728">
        <f t="shared" si="42"/>
        <v>0</v>
      </c>
      <c r="Z200" s="729">
        <f t="shared" si="42"/>
        <v>0</v>
      </c>
      <c r="AA200" s="19"/>
      <c r="AB200" s="730">
        <f t="shared" si="43"/>
        <v>0</v>
      </c>
      <c r="AC200" s="587">
        <f t="shared" si="43"/>
        <v>0</v>
      </c>
      <c r="AD200" s="5" t="s">
        <v>0</v>
      </c>
    </row>
    <row r="201" spans="1:30" ht="13.8" x14ac:dyDescent="0.25">
      <c r="A201" s="593"/>
      <c r="B201" s="23"/>
      <c r="C201" s="113"/>
      <c r="D201" s="592" t="s">
        <v>5037</v>
      </c>
      <c r="E201" s="112" t="s">
        <v>5545</v>
      </c>
      <c r="F201" s="591" t="s">
        <v>5102</v>
      </c>
      <c r="G201" s="590" t="s">
        <v>5543</v>
      </c>
      <c r="H201" s="589" t="s">
        <v>5546</v>
      </c>
      <c r="I201" s="589" t="s">
        <v>4592</v>
      </c>
      <c r="J201" s="588" t="s">
        <v>5022</v>
      </c>
      <c r="K201" s="343" t="s">
        <v>5293</v>
      </c>
      <c r="L201" s="342"/>
      <c r="M201" s="342"/>
      <c r="N201" s="341"/>
      <c r="O201" s="106"/>
      <c r="P201" s="106" t="str">
        <f t="shared" si="39"/>
        <v>◄</v>
      </c>
      <c r="Q201" s="340"/>
      <c r="R201" s="339"/>
      <c r="S201" s="106" t="str">
        <f t="shared" si="40"/>
        <v/>
      </c>
      <c r="T201" s="106" t="str">
        <f t="shared" si="41"/>
        <v>◄</v>
      </c>
      <c r="U201" s="340"/>
      <c r="V201" s="339"/>
      <c r="W201" s="23"/>
      <c r="X201" s="338"/>
      <c r="Y201" s="728">
        <f t="shared" si="42"/>
        <v>0</v>
      </c>
      <c r="Z201" s="729">
        <f t="shared" si="42"/>
        <v>0</v>
      </c>
      <c r="AA201" s="19"/>
      <c r="AB201" s="730">
        <f t="shared" si="43"/>
        <v>0</v>
      </c>
      <c r="AC201" s="587">
        <f t="shared" si="43"/>
        <v>0</v>
      </c>
      <c r="AD201" s="5" t="s">
        <v>0</v>
      </c>
    </row>
    <row r="202" spans="1:30" ht="13.8" x14ac:dyDescent="0.25">
      <c r="A202" s="593"/>
      <c r="B202" s="23"/>
      <c r="C202" s="113"/>
      <c r="D202" s="592" t="s">
        <v>5036</v>
      </c>
      <c r="E202" s="112" t="s">
        <v>5545</v>
      </c>
      <c r="F202" s="591" t="s">
        <v>5102</v>
      </c>
      <c r="G202" s="590" t="s">
        <v>5543</v>
      </c>
      <c r="H202" s="589" t="s">
        <v>5546</v>
      </c>
      <c r="I202" s="589" t="s">
        <v>4592</v>
      </c>
      <c r="J202" s="588" t="s">
        <v>5034</v>
      </c>
      <c r="K202" s="343" t="s">
        <v>5293</v>
      </c>
      <c r="L202" s="342"/>
      <c r="M202" s="342"/>
      <c r="N202" s="341"/>
      <c r="O202" s="106"/>
      <c r="P202" s="106" t="str">
        <f t="shared" si="39"/>
        <v>◄</v>
      </c>
      <c r="Q202" s="340"/>
      <c r="R202" s="339"/>
      <c r="S202" s="106" t="str">
        <f t="shared" si="40"/>
        <v/>
      </c>
      <c r="T202" s="106" t="str">
        <f t="shared" si="41"/>
        <v>◄</v>
      </c>
      <c r="U202" s="340"/>
      <c r="V202" s="339"/>
      <c r="W202" s="23"/>
      <c r="X202" s="338"/>
      <c r="Y202" s="728">
        <f t="shared" si="42"/>
        <v>0</v>
      </c>
      <c r="Z202" s="729">
        <f t="shared" si="42"/>
        <v>0</v>
      </c>
      <c r="AA202" s="19"/>
      <c r="AB202" s="730">
        <f t="shared" si="43"/>
        <v>0</v>
      </c>
      <c r="AC202" s="587">
        <f t="shared" si="43"/>
        <v>0</v>
      </c>
      <c r="AD202" s="5" t="s">
        <v>0</v>
      </c>
    </row>
    <row r="203" spans="1:30" ht="13.8" x14ac:dyDescent="0.25">
      <c r="A203" s="593"/>
      <c r="B203" s="23"/>
      <c r="C203" s="113"/>
      <c r="D203" s="592" t="s">
        <v>5035</v>
      </c>
      <c r="E203" s="112" t="s">
        <v>5545</v>
      </c>
      <c r="F203" s="591" t="s">
        <v>5102</v>
      </c>
      <c r="G203" s="590" t="s">
        <v>5543</v>
      </c>
      <c r="H203" s="589" t="s">
        <v>5546</v>
      </c>
      <c r="I203" s="589" t="s">
        <v>4592</v>
      </c>
      <c r="J203" s="588" t="s">
        <v>5034</v>
      </c>
      <c r="K203" s="343" t="s">
        <v>5293</v>
      </c>
      <c r="L203" s="342"/>
      <c r="M203" s="342"/>
      <c r="N203" s="341"/>
      <c r="O203" s="106"/>
      <c r="P203" s="106" t="str">
        <f t="shared" si="39"/>
        <v>◄</v>
      </c>
      <c r="Q203" s="340"/>
      <c r="R203" s="339"/>
      <c r="S203" s="106" t="str">
        <f t="shared" si="40"/>
        <v/>
      </c>
      <c r="T203" s="106" t="str">
        <f t="shared" si="41"/>
        <v>◄</v>
      </c>
      <c r="U203" s="340"/>
      <c r="V203" s="339"/>
      <c r="W203" s="23"/>
      <c r="X203" s="338"/>
      <c r="Y203" s="728">
        <f t="shared" si="42"/>
        <v>0</v>
      </c>
      <c r="Z203" s="729">
        <f t="shared" si="42"/>
        <v>0</v>
      </c>
      <c r="AA203" s="19"/>
      <c r="AB203" s="730">
        <f t="shared" si="43"/>
        <v>0</v>
      </c>
      <c r="AC203" s="587">
        <f t="shared" si="43"/>
        <v>0</v>
      </c>
      <c r="AD203" s="5" t="s">
        <v>0</v>
      </c>
    </row>
    <row r="204" spans="1:30" ht="13.8" x14ac:dyDescent="0.25">
      <c r="A204" s="593"/>
      <c r="B204" s="23"/>
      <c r="C204" s="113"/>
      <c r="D204" s="592" t="s">
        <v>5033</v>
      </c>
      <c r="E204" s="112" t="s">
        <v>5545</v>
      </c>
      <c r="F204" s="591" t="s">
        <v>3972</v>
      </c>
      <c r="G204" s="594" t="s">
        <v>5294</v>
      </c>
      <c r="H204" s="599" t="s">
        <v>5295</v>
      </c>
      <c r="I204" s="589" t="s">
        <v>4592</v>
      </c>
      <c r="J204" s="588" t="s">
        <v>5032</v>
      </c>
      <c r="K204" s="598" t="s">
        <v>5547</v>
      </c>
      <c r="L204" s="342"/>
      <c r="M204" s="342"/>
      <c r="N204" s="341"/>
      <c r="O204" s="106"/>
      <c r="P204" s="106" t="str">
        <f t="shared" si="39"/>
        <v>◄</v>
      </c>
      <c r="Q204" s="340"/>
      <c r="R204" s="339"/>
      <c r="S204" s="106" t="str">
        <f t="shared" si="40"/>
        <v/>
      </c>
      <c r="T204" s="106" t="str">
        <f t="shared" si="41"/>
        <v>◄</v>
      </c>
      <c r="U204" s="340"/>
      <c r="V204" s="339"/>
      <c r="W204" s="23"/>
      <c r="X204" s="338"/>
      <c r="Y204" s="728">
        <f t="shared" si="42"/>
        <v>0</v>
      </c>
      <c r="Z204" s="729">
        <f t="shared" si="42"/>
        <v>0</v>
      </c>
      <c r="AA204" s="19"/>
      <c r="AB204" s="730">
        <f t="shared" si="43"/>
        <v>0</v>
      </c>
      <c r="AC204" s="587">
        <f t="shared" si="43"/>
        <v>0</v>
      </c>
      <c r="AD204" s="5" t="s">
        <v>0</v>
      </c>
    </row>
    <row r="205" spans="1:30" ht="13.8" x14ac:dyDescent="0.25">
      <c r="A205" s="593"/>
      <c r="B205" s="23"/>
      <c r="C205" s="113"/>
      <c r="D205" s="592" t="s">
        <v>5031</v>
      </c>
      <c r="E205" s="112" t="s">
        <v>5545</v>
      </c>
      <c r="F205" s="591" t="s">
        <v>3972</v>
      </c>
      <c r="G205" s="590" t="s">
        <v>5294</v>
      </c>
      <c r="H205" s="589" t="s">
        <v>5295</v>
      </c>
      <c r="I205" s="589" t="s">
        <v>4592</v>
      </c>
      <c r="J205" s="588" t="s">
        <v>5030</v>
      </c>
      <c r="K205" s="343" t="s">
        <v>5547</v>
      </c>
      <c r="L205" s="342"/>
      <c r="M205" s="342"/>
      <c r="N205" s="341"/>
      <c r="O205" s="106"/>
      <c r="P205" s="106" t="str">
        <f t="shared" si="39"/>
        <v>◄</v>
      </c>
      <c r="Q205" s="340"/>
      <c r="R205" s="339"/>
      <c r="S205" s="106" t="str">
        <f t="shared" si="40"/>
        <v/>
      </c>
      <c r="T205" s="106" t="str">
        <f t="shared" si="41"/>
        <v>◄</v>
      </c>
      <c r="U205" s="340"/>
      <c r="V205" s="339"/>
      <c r="W205" s="23"/>
      <c r="X205" s="338"/>
      <c r="Y205" s="728">
        <f t="shared" si="42"/>
        <v>0</v>
      </c>
      <c r="Z205" s="729">
        <f t="shared" si="42"/>
        <v>0</v>
      </c>
      <c r="AA205" s="19"/>
      <c r="AB205" s="730">
        <f t="shared" si="43"/>
        <v>0</v>
      </c>
      <c r="AC205" s="587">
        <f t="shared" si="43"/>
        <v>0</v>
      </c>
      <c r="AD205" s="5" t="s">
        <v>0</v>
      </c>
    </row>
    <row r="206" spans="1:30" ht="13.8" x14ac:dyDescent="0.25">
      <c r="A206" s="593"/>
      <c r="B206" s="23"/>
      <c r="C206" s="113"/>
      <c r="D206" s="592" t="s">
        <v>5029</v>
      </c>
      <c r="E206" s="112" t="s">
        <v>5545</v>
      </c>
      <c r="F206" s="591" t="s">
        <v>3972</v>
      </c>
      <c r="G206" s="590" t="s">
        <v>5294</v>
      </c>
      <c r="H206" s="589" t="s">
        <v>5295</v>
      </c>
      <c r="I206" s="589" t="s">
        <v>4592</v>
      </c>
      <c r="J206" s="588" t="s">
        <v>5028</v>
      </c>
      <c r="K206" s="343" t="s">
        <v>5547</v>
      </c>
      <c r="L206" s="342"/>
      <c r="M206" s="342"/>
      <c r="N206" s="341"/>
      <c r="O206" s="106"/>
      <c r="P206" s="106" t="str">
        <f t="shared" si="39"/>
        <v>◄</v>
      </c>
      <c r="Q206" s="340"/>
      <c r="R206" s="339"/>
      <c r="S206" s="106" t="str">
        <f t="shared" si="40"/>
        <v/>
      </c>
      <c r="T206" s="106" t="str">
        <f t="shared" si="41"/>
        <v>◄</v>
      </c>
      <c r="U206" s="340"/>
      <c r="V206" s="339"/>
      <c r="W206" s="23"/>
      <c r="X206" s="338"/>
      <c r="Y206" s="728">
        <f t="shared" si="42"/>
        <v>0</v>
      </c>
      <c r="Z206" s="729">
        <f t="shared" si="42"/>
        <v>0</v>
      </c>
      <c r="AA206" s="19"/>
      <c r="AB206" s="730">
        <f t="shared" si="43"/>
        <v>0</v>
      </c>
      <c r="AC206" s="587">
        <f t="shared" si="43"/>
        <v>0</v>
      </c>
      <c r="AD206" s="5" t="s">
        <v>0</v>
      </c>
    </row>
    <row r="207" spans="1:30" ht="13.8" x14ac:dyDescent="0.25">
      <c r="A207" s="593"/>
      <c r="B207" s="23"/>
      <c r="C207" s="113"/>
      <c r="D207" s="592" t="s">
        <v>5027</v>
      </c>
      <c r="E207" s="112" t="s">
        <v>5545</v>
      </c>
      <c r="F207" s="591" t="s">
        <v>3972</v>
      </c>
      <c r="G207" s="590" t="s">
        <v>5294</v>
      </c>
      <c r="H207" s="589" t="s">
        <v>5295</v>
      </c>
      <c r="I207" s="589" t="s">
        <v>4592</v>
      </c>
      <c r="J207" s="588" t="s">
        <v>5025</v>
      </c>
      <c r="K207" s="343" t="s">
        <v>5547</v>
      </c>
      <c r="L207" s="342"/>
      <c r="M207" s="342"/>
      <c r="N207" s="341"/>
      <c r="O207" s="106"/>
      <c r="P207" s="106" t="str">
        <f t="shared" si="39"/>
        <v>◄</v>
      </c>
      <c r="Q207" s="340"/>
      <c r="R207" s="339"/>
      <c r="S207" s="106" t="str">
        <f t="shared" si="40"/>
        <v/>
      </c>
      <c r="T207" s="106" t="str">
        <f t="shared" si="41"/>
        <v>◄</v>
      </c>
      <c r="U207" s="340"/>
      <c r="V207" s="339"/>
      <c r="W207" s="23"/>
      <c r="X207" s="338"/>
      <c r="Y207" s="728">
        <f t="shared" si="42"/>
        <v>0</v>
      </c>
      <c r="Z207" s="729">
        <f t="shared" si="42"/>
        <v>0</v>
      </c>
      <c r="AA207" s="19"/>
      <c r="AB207" s="730">
        <f t="shared" si="43"/>
        <v>0</v>
      </c>
      <c r="AC207" s="587">
        <f t="shared" si="43"/>
        <v>0</v>
      </c>
      <c r="AD207" s="5" t="s">
        <v>0</v>
      </c>
    </row>
    <row r="208" spans="1:30" ht="13.8" x14ac:dyDescent="0.25">
      <c r="A208" s="593"/>
      <c r="B208" s="23"/>
      <c r="C208" s="113"/>
      <c r="D208" s="592" t="s">
        <v>5026</v>
      </c>
      <c r="E208" s="112" t="s">
        <v>5545</v>
      </c>
      <c r="F208" s="591" t="s">
        <v>3972</v>
      </c>
      <c r="G208" s="590" t="s">
        <v>5294</v>
      </c>
      <c r="H208" s="589" t="s">
        <v>5295</v>
      </c>
      <c r="I208" s="589" t="s">
        <v>4592</v>
      </c>
      <c r="J208" s="588" t="s">
        <v>5025</v>
      </c>
      <c r="K208" s="343" t="s">
        <v>5547</v>
      </c>
      <c r="L208" s="342"/>
      <c r="M208" s="342"/>
      <c r="N208" s="341"/>
      <c r="O208" s="97"/>
      <c r="P208" s="106" t="str">
        <f t="shared" si="39"/>
        <v>◄</v>
      </c>
      <c r="Q208" s="340"/>
      <c r="R208" s="339"/>
      <c r="S208" s="106" t="str">
        <f t="shared" si="40"/>
        <v/>
      </c>
      <c r="T208" s="106" t="str">
        <f t="shared" si="41"/>
        <v>◄</v>
      </c>
      <c r="U208" s="340"/>
      <c r="V208" s="339"/>
      <c r="W208" s="23"/>
      <c r="X208" s="338"/>
      <c r="Y208" s="728">
        <f t="shared" si="42"/>
        <v>0</v>
      </c>
      <c r="Z208" s="729">
        <f t="shared" si="42"/>
        <v>0</v>
      </c>
      <c r="AA208" s="19"/>
      <c r="AB208" s="730">
        <f t="shared" si="43"/>
        <v>0</v>
      </c>
      <c r="AC208" s="587">
        <f t="shared" si="43"/>
        <v>0</v>
      </c>
      <c r="AD208" s="5" t="s">
        <v>0</v>
      </c>
    </row>
    <row r="209" spans="1:30" ht="13.8" x14ac:dyDescent="0.25">
      <c r="A209" s="593"/>
      <c r="B209" s="23"/>
      <c r="C209" s="113"/>
      <c r="D209" s="592" t="s">
        <v>5024</v>
      </c>
      <c r="E209" s="112" t="s">
        <v>5545</v>
      </c>
      <c r="F209" s="591" t="s">
        <v>3972</v>
      </c>
      <c r="G209" s="590" t="s">
        <v>5294</v>
      </c>
      <c r="H209" s="589" t="s">
        <v>5295</v>
      </c>
      <c r="I209" s="589" t="s">
        <v>4592</v>
      </c>
      <c r="J209" s="588" t="s">
        <v>5022</v>
      </c>
      <c r="K209" s="343" t="s">
        <v>5547</v>
      </c>
      <c r="L209" s="342"/>
      <c r="M209" s="342"/>
      <c r="N209" s="341"/>
      <c r="O209" s="106"/>
      <c r="P209" s="106" t="str">
        <f t="shared" si="39"/>
        <v>◄</v>
      </c>
      <c r="Q209" s="340"/>
      <c r="R209" s="339"/>
      <c r="S209" s="106" t="str">
        <f t="shared" si="40"/>
        <v/>
      </c>
      <c r="T209" s="106" t="str">
        <f t="shared" si="41"/>
        <v>◄</v>
      </c>
      <c r="U209" s="340"/>
      <c r="V209" s="339"/>
      <c r="W209" s="23"/>
      <c r="X209" s="338"/>
      <c r="Y209" s="728">
        <f t="shared" si="42"/>
        <v>0</v>
      </c>
      <c r="Z209" s="729">
        <f t="shared" si="42"/>
        <v>0</v>
      </c>
      <c r="AA209" s="19"/>
      <c r="AB209" s="730">
        <f t="shared" si="43"/>
        <v>0</v>
      </c>
      <c r="AC209" s="587">
        <f t="shared" si="43"/>
        <v>0</v>
      </c>
      <c r="AD209" s="5" t="s">
        <v>0</v>
      </c>
    </row>
    <row r="210" spans="1:30" thickBot="1" x14ac:dyDescent="0.3">
      <c r="A210" s="593"/>
      <c r="B210" s="23"/>
      <c r="C210" s="113"/>
      <c r="D210" s="592" t="s">
        <v>5023</v>
      </c>
      <c r="E210" s="112" t="s">
        <v>5545</v>
      </c>
      <c r="F210" s="591" t="s">
        <v>3972</v>
      </c>
      <c r="G210" s="594" t="s">
        <v>5548</v>
      </c>
      <c r="H210" s="589" t="s">
        <v>5295</v>
      </c>
      <c r="I210" s="589" t="s">
        <v>4592</v>
      </c>
      <c r="J210" s="588" t="s">
        <v>5022</v>
      </c>
      <c r="K210" s="343" t="s">
        <v>5547</v>
      </c>
      <c r="L210" s="342"/>
      <c r="M210" s="342"/>
      <c r="N210" s="341"/>
      <c r="O210" s="106"/>
      <c r="P210" s="106" t="str">
        <f t="shared" si="39"/>
        <v>◄</v>
      </c>
      <c r="Q210" s="340"/>
      <c r="R210" s="339"/>
      <c r="S210" s="106" t="str">
        <f t="shared" si="40"/>
        <v/>
      </c>
      <c r="T210" s="106" t="str">
        <f t="shared" si="41"/>
        <v>◄</v>
      </c>
      <c r="U210" s="340"/>
      <c r="V210" s="339"/>
      <c r="W210" s="23"/>
      <c r="X210" s="338"/>
      <c r="Y210" s="728">
        <f t="shared" si="42"/>
        <v>0</v>
      </c>
      <c r="Z210" s="729">
        <f t="shared" si="42"/>
        <v>0</v>
      </c>
      <c r="AA210" s="19"/>
      <c r="AB210" s="730">
        <f t="shared" si="43"/>
        <v>0</v>
      </c>
      <c r="AC210" s="587">
        <f t="shared" si="43"/>
        <v>0</v>
      </c>
      <c r="AD210" s="5" t="s">
        <v>0</v>
      </c>
    </row>
    <row r="211" spans="1:30" ht="16.8" thickTop="1" thickBot="1" x14ac:dyDescent="0.3">
      <c r="A211" s="157"/>
      <c r="B211" s="14">
        <f>ROWS(B212:B241)-1</f>
        <v>29</v>
      </c>
      <c r="C211" s="158" t="s">
        <v>5021</v>
      </c>
      <c r="D211" s="10"/>
      <c r="E211" s="10"/>
      <c r="F211" s="10"/>
      <c r="G211" s="101"/>
      <c r="H211" s="101"/>
      <c r="I211" s="101"/>
      <c r="J211" s="101"/>
      <c r="K211" s="595">
        <v>5767</v>
      </c>
      <c r="L211" s="10"/>
      <c r="M211" s="10"/>
      <c r="N211" s="10"/>
      <c r="O211" s="97"/>
      <c r="P211" s="96" t="str">
        <f>IF(COUNTIF(O212:O241,"?")&gt;0,"?",IF(AND(Q211="◄",R211="►"),"◄►",IF(Q211="◄","◄",IF(R211="►","►",""))))</f>
        <v>◄</v>
      </c>
      <c r="Q211" s="43" t="str">
        <f>IF(SUM(Q212:Q241)+1=ROWS(Q212:Q241)-COUNTIF(Q212:Q241,"-"),"","◄")</f>
        <v>◄</v>
      </c>
      <c r="R211" s="42" t="str">
        <f>IF(SUM(R212:R241)&gt;0,"►","")</f>
        <v/>
      </c>
      <c r="S211" s="45"/>
      <c r="T211" s="96" t="str">
        <f>IF(COUNTIF(S212:S232,"?")&gt;0,"?",IF(AND(U211="◄",V211="►"),"◄►",IF(U211="◄","◄",IF(V211="►","►",""))))</f>
        <v>◄</v>
      </c>
      <c r="U211" s="43" t="str">
        <f>IF(SUM(U212:U241)+1=ROWS(U212:U241)-COUNTIF(U212:U241,"-"),"","◄")</f>
        <v>◄</v>
      </c>
      <c r="V211" s="42" t="str">
        <f>IF(SUM(V212:V241)&gt;0,"►","")</f>
        <v/>
      </c>
      <c r="W211" s="14">
        <f>ROWS(W212:W241)-1</f>
        <v>29</v>
      </c>
      <c r="X211" s="41">
        <f>SUM(X212:X241)-X241</f>
        <v>0</v>
      </c>
      <c r="Y211" s="94" t="s">
        <v>3930</v>
      </c>
      <c r="Z211" s="93"/>
      <c r="AA211" s="41">
        <f>SUM(AA212:AA241)-AA241</f>
        <v>0</v>
      </c>
      <c r="AB211" s="94" t="s">
        <v>3930</v>
      </c>
      <c r="AC211" s="93"/>
      <c r="AD211" s="5" t="s">
        <v>0</v>
      </c>
    </row>
    <row r="212" spans="1:30" ht="13.8" x14ac:dyDescent="0.25">
      <c r="A212" s="593"/>
      <c r="B212" s="23"/>
      <c r="C212" s="113"/>
      <c r="D212" s="592" t="s">
        <v>5020</v>
      </c>
      <c r="E212" s="112" t="s">
        <v>5549</v>
      </c>
      <c r="F212" s="591" t="s">
        <v>5297</v>
      </c>
      <c r="G212" s="590">
        <v>136</v>
      </c>
      <c r="H212" s="599" t="s">
        <v>489</v>
      </c>
      <c r="I212" s="589" t="s">
        <v>4592</v>
      </c>
      <c r="J212" s="588" t="s">
        <v>4981</v>
      </c>
      <c r="K212" s="343"/>
      <c r="L212" s="342"/>
      <c r="M212" s="342"/>
      <c r="N212" s="341"/>
      <c r="O212" s="106"/>
      <c r="P212" s="106" t="str">
        <f t="shared" ref="P212:P240" si="44">IF(AND(Q212="",R212&gt;0),"?",IF(Q212="","◄",IF(R212&gt;=1,"►","")))</f>
        <v>◄</v>
      </c>
      <c r="Q212" s="340"/>
      <c r="R212" s="339"/>
      <c r="S212" s="106" t="str">
        <f t="shared" ref="S212:S240" si="45">IF(T212="?","?","")</f>
        <v/>
      </c>
      <c r="T212" s="106" t="str">
        <f t="shared" ref="T212:T240" si="46">IF(AND(U212="",V212&gt;0),"?",IF(U212="","◄",IF(V212&gt;=1,"►","")))</f>
        <v>◄</v>
      </c>
      <c r="U212" s="340"/>
      <c r="V212" s="339"/>
      <c r="W212" s="23"/>
      <c r="X212" s="338"/>
      <c r="Y212" s="728">
        <f t="shared" ref="Y212:Z240" si="47">(Q212*X212)</f>
        <v>0</v>
      </c>
      <c r="Z212" s="729">
        <f t="shared" si="47"/>
        <v>0</v>
      </c>
      <c r="AA212" s="19"/>
      <c r="AB212" s="730">
        <f t="shared" ref="AB212:AC240" si="48">(U212*AA212)</f>
        <v>0</v>
      </c>
      <c r="AC212" s="587">
        <f t="shared" si="48"/>
        <v>0</v>
      </c>
      <c r="AD212" s="5" t="s">
        <v>0</v>
      </c>
    </row>
    <row r="213" spans="1:30" ht="13.8" x14ac:dyDescent="0.25">
      <c r="A213" s="593"/>
      <c r="B213" s="23"/>
      <c r="C213" s="113"/>
      <c r="D213" s="592" t="s">
        <v>5019</v>
      </c>
      <c r="E213" s="112" t="s">
        <v>5549</v>
      </c>
      <c r="F213" s="591" t="s">
        <v>5297</v>
      </c>
      <c r="G213" s="590">
        <v>136</v>
      </c>
      <c r="H213" s="589" t="s">
        <v>489</v>
      </c>
      <c r="I213" s="589" t="s">
        <v>4592</v>
      </c>
      <c r="J213" s="588" t="s">
        <v>4981</v>
      </c>
      <c r="K213" s="343">
        <v>0</v>
      </c>
      <c r="L213" s="342"/>
      <c r="M213" s="342"/>
      <c r="N213" s="341"/>
      <c r="O213" s="106"/>
      <c r="P213" s="106" t="str">
        <f t="shared" si="44"/>
        <v>◄</v>
      </c>
      <c r="Q213" s="340"/>
      <c r="R213" s="339"/>
      <c r="S213" s="106" t="str">
        <f t="shared" si="45"/>
        <v/>
      </c>
      <c r="T213" s="106" t="str">
        <f t="shared" si="46"/>
        <v>◄</v>
      </c>
      <c r="U213" s="340"/>
      <c r="V213" s="339"/>
      <c r="W213" s="23"/>
      <c r="X213" s="338"/>
      <c r="Y213" s="728">
        <f t="shared" si="47"/>
        <v>0</v>
      </c>
      <c r="Z213" s="729">
        <f t="shared" si="47"/>
        <v>0</v>
      </c>
      <c r="AA213" s="19"/>
      <c r="AB213" s="730">
        <f t="shared" si="48"/>
        <v>0</v>
      </c>
      <c r="AC213" s="587">
        <f t="shared" si="48"/>
        <v>0</v>
      </c>
      <c r="AD213" s="5" t="s">
        <v>0</v>
      </c>
    </row>
    <row r="214" spans="1:30" ht="13.8" x14ac:dyDescent="0.25">
      <c r="A214" s="593"/>
      <c r="B214" s="23"/>
      <c r="C214" s="113"/>
      <c r="D214" s="592" t="s">
        <v>5018</v>
      </c>
      <c r="E214" s="112" t="s">
        <v>5549</v>
      </c>
      <c r="F214" s="591" t="s">
        <v>5297</v>
      </c>
      <c r="G214" s="590" t="s">
        <v>5290</v>
      </c>
      <c r="H214" s="599" t="s">
        <v>489</v>
      </c>
      <c r="I214" s="589" t="s">
        <v>4592</v>
      </c>
      <c r="J214" s="588" t="s">
        <v>4981</v>
      </c>
      <c r="K214" s="343">
        <v>0</v>
      </c>
      <c r="L214" s="342"/>
      <c r="M214" s="342"/>
      <c r="N214" s="341"/>
      <c r="O214" s="106"/>
      <c r="P214" s="106" t="str">
        <f t="shared" si="44"/>
        <v>◄</v>
      </c>
      <c r="Q214" s="340"/>
      <c r="R214" s="339"/>
      <c r="S214" s="106" t="str">
        <f t="shared" si="45"/>
        <v/>
      </c>
      <c r="T214" s="106" t="str">
        <f t="shared" si="46"/>
        <v>◄</v>
      </c>
      <c r="U214" s="340"/>
      <c r="V214" s="339"/>
      <c r="W214" s="23"/>
      <c r="X214" s="338"/>
      <c r="Y214" s="728">
        <f t="shared" si="47"/>
        <v>0</v>
      </c>
      <c r="Z214" s="729">
        <f t="shared" si="47"/>
        <v>0</v>
      </c>
      <c r="AA214" s="19"/>
      <c r="AB214" s="730">
        <f t="shared" si="48"/>
        <v>0</v>
      </c>
      <c r="AC214" s="587">
        <f t="shared" si="48"/>
        <v>0</v>
      </c>
      <c r="AD214" s="5" t="s">
        <v>0</v>
      </c>
    </row>
    <row r="215" spans="1:30" ht="13.8" x14ac:dyDescent="0.25">
      <c r="A215" s="593"/>
      <c r="B215" s="23"/>
      <c r="C215" s="113"/>
      <c r="D215" s="592" t="s">
        <v>5017</v>
      </c>
      <c r="E215" s="112" t="s">
        <v>5549</v>
      </c>
      <c r="F215" s="591" t="s">
        <v>5297</v>
      </c>
      <c r="G215" s="590" t="s">
        <v>5290</v>
      </c>
      <c r="H215" s="589" t="s">
        <v>489</v>
      </c>
      <c r="I215" s="589" t="s">
        <v>4592</v>
      </c>
      <c r="J215" s="588" t="s">
        <v>4981</v>
      </c>
      <c r="K215" s="343">
        <v>0</v>
      </c>
      <c r="L215" s="342"/>
      <c r="M215" s="342"/>
      <c r="N215" s="341"/>
      <c r="O215" s="106"/>
      <c r="P215" s="106" t="str">
        <f t="shared" si="44"/>
        <v>◄</v>
      </c>
      <c r="Q215" s="340"/>
      <c r="R215" s="339"/>
      <c r="S215" s="106" t="str">
        <f t="shared" si="45"/>
        <v/>
      </c>
      <c r="T215" s="106" t="str">
        <f t="shared" si="46"/>
        <v>◄</v>
      </c>
      <c r="U215" s="340"/>
      <c r="V215" s="339"/>
      <c r="W215" s="23"/>
      <c r="X215" s="338"/>
      <c r="Y215" s="728">
        <f t="shared" si="47"/>
        <v>0</v>
      </c>
      <c r="Z215" s="729">
        <f t="shared" si="47"/>
        <v>0</v>
      </c>
      <c r="AA215" s="19"/>
      <c r="AB215" s="730">
        <f t="shared" si="48"/>
        <v>0</v>
      </c>
      <c r="AC215" s="587">
        <f t="shared" si="48"/>
        <v>0</v>
      </c>
      <c r="AD215" s="5" t="s">
        <v>0</v>
      </c>
    </row>
    <row r="216" spans="1:30" ht="13.8" x14ac:dyDescent="0.25">
      <c r="A216" s="593"/>
      <c r="B216" s="23"/>
      <c r="C216" s="113"/>
      <c r="D216" s="592" t="s">
        <v>5016</v>
      </c>
      <c r="E216" s="112" t="s">
        <v>5549</v>
      </c>
      <c r="F216" s="591" t="s">
        <v>5297</v>
      </c>
      <c r="G216" s="590" t="s">
        <v>5282</v>
      </c>
      <c r="H216" s="599" t="s">
        <v>489</v>
      </c>
      <c r="I216" s="589" t="s">
        <v>4592</v>
      </c>
      <c r="J216" s="588" t="s">
        <v>4981</v>
      </c>
      <c r="K216" s="343">
        <v>0</v>
      </c>
      <c r="L216" s="342"/>
      <c r="M216" s="342"/>
      <c r="N216" s="341"/>
      <c r="O216" s="106"/>
      <c r="P216" s="106" t="str">
        <f t="shared" si="44"/>
        <v>◄</v>
      </c>
      <c r="Q216" s="340"/>
      <c r="R216" s="339"/>
      <c r="S216" s="106" t="str">
        <f t="shared" si="45"/>
        <v/>
      </c>
      <c r="T216" s="106" t="str">
        <f t="shared" si="46"/>
        <v>◄</v>
      </c>
      <c r="U216" s="340"/>
      <c r="V216" s="339"/>
      <c r="W216" s="23"/>
      <c r="X216" s="338"/>
      <c r="Y216" s="728">
        <f t="shared" si="47"/>
        <v>0</v>
      </c>
      <c r="Z216" s="729">
        <f t="shared" si="47"/>
        <v>0</v>
      </c>
      <c r="AA216" s="19"/>
      <c r="AB216" s="730">
        <f t="shared" si="48"/>
        <v>0</v>
      </c>
      <c r="AC216" s="587">
        <f t="shared" si="48"/>
        <v>0</v>
      </c>
      <c r="AD216" s="5" t="s">
        <v>0</v>
      </c>
    </row>
    <row r="217" spans="1:30" ht="13.8" x14ac:dyDescent="0.25">
      <c r="A217" s="593"/>
      <c r="B217" s="23"/>
      <c r="C217" s="113"/>
      <c r="D217" s="592" t="s">
        <v>5015</v>
      </c>
      <c r="E217" s="112" t="s">
        <v>5549</v>
      </c>
      <c r="F217" s="591" t="s">
        <v>5297</v>
      </c>
      <c r="G217" s="590" t="s">
        <v>5282</v>
      </c>
      <c r="H217" s="589" t="s">
        <v>489</v>
      </c>
      <c r="I217" s="589" t="s">
        <v>4592</v>
      </c>
      <c r="J217" s="588" t="s">
        <v>4981</v>
      </c>
      <c r="K217" s="343">
        <v>0</v>
      </c>
      <c r="L217" s="342"/>
      <c r="M217" s="342"/>
      <c r="N217" s="341"/>
      <c r="O217" s="106"/>
      <c r="P217" s="106" t="str">
        <f t="shared" si="44"/>
        <v>◄</v>
      </c>
      <c r="Q217" s="340"/>
      <c r="R217" s="339"/>
      <c r="S217" s="106" t="str">
        <f t="shared" si="45"/>
        <v/>
      </c>
      <c r="T217" s="106" t="str">
        <f t="shared" si="46"/>
        <v>◄</v>
      </c>
      <c r="U217" s="340"/>
      <c r="V217" s="339"/>
      <c r="W217" s="23"/>
      <c r="X217" s="338"/>
      <c r="Y217" s="728">
        <f t="shared" si="47"/>
        <v>0</v>
      </c>
      <c r="Z217" s="729">
        <f t="shared" si="47"/>
        <v>0</v>
      </c>
      <c r="AA217" s="19"/>
      <c r="AB217" s="730">
        <f t="shared" si="48"/>
        <v>0</v>
      </c>
      <c r="AC217" s="587">
        <f t="shared" si="48"/>
        <v>0</v>
      </c>
      <c r="AD217" s="5" t="s">
        <v>0</v>
      </c>
    </row>
    <row r="218" spans="1:30" ht="13.8" x14ac:dyDescent="0.25">
      <c r="A218" s="593"/>
      <c r="B218" s="23"/>
      <c r="C218" s="113"/>
      <c r="D218" s="592" t="s">
        <v>5014</v>
      </c>
      <c r="E218" s="112" t="s">
        <v>5549</v>
      </c>
      <c r="F218" s="591" t="s">
        <v>5297</v>
      </c>
      <c r="G218" s="590" t="s">
        <v>5550</v>
      </c>
      <c r="H218" s="589" t="s">
        <v>489</v>
      </c>
      <c r="I218" s="589" t="s">
        <v>4592</v>
      </c>
      <c r="J218" s="588" t="s">
        <v>4981</v>
      </c>
      <c r="K218" s="343">
        <v>0</v>
      </c>
      <c r="L218" s="342"/>
      <c r="M218" s="342"/>
      <c r="N218" s="341"/>
      <c r="O218" s="106"/>
      <c r="P218" s="106" t="str">
        <f t="shared" si="44"/>
        <v>◄</v>
      </c>
      <c r="Q218" s="340"/>
      <c r="R218" s="339"/>
      <c r="S218" s="106" t="str">
        <f t="shared" si="45"/>
        <v/>
      </c>
      <c r="T218" s="106" t="str">
        <f t="shared" si="46"/>
        <v>◄</v>
      </c>
      <c r="U218" s="340"/>
      <c r="V218" s="339"/>
      <c r="W218" s="23"/>
      <c r="X218" s="338"/>
      <c r="Y218" s="728">
        <f t="shared" si="47"/>
        <v>0</v>
      </c>
      <c r="Z218" s="729">
        <f t="shared" si="47"/>
        <v>0</v>
      </c>
      <c r="AA218" s="19"/>
      <c r="AB218" s="730">
        <f t="shared" si="48"/>
        <v>0</v>
      </c>
      <c r="AC218" s="587">
        <f t="shared" si="48"/>
        <v>0</v>
      </c>
      <c r="AD218" s="5" t="s">
        <v>0</v>
      </c>
    </row>
    <row r="219" spans="1:30" ht="13.8" x14ac:dyDescent="0.25">
      <c r="A219" s="593"/>
      <c r="B219" s="23"/>
      <c r="C219" s="113"/>
      <c r="D219" s="592" t="s">
        <v>5013</v>
      </c>
      <c r="E219" s="112" t="s">
        <v>5549</v>
      </c>
      <c r="F219" s="591" t="s">
        <v>5297</v>
      </c>
      <c r="G219" s="590">
        <v>136</v>
      </c>
      <c r="H219" s="589" t="s">
        <v>489</v>
      </c>
      <c r="I219" s="589" t="s">
        <v>4592</v>
      </c>
      <c r="J219" s="588" t="s">
        <v>4978</v>
      </c>
      <c r="K219" s="343"/>
      <c r="L219" s="342"/>
      <c r="M219" s="342"/>
      <c r="N219" s="341"/>
      <c r="O219" s="106"/>
      <c r="P219" s="106" t="str">
        <f t="shared" si="44"/>
        <v>◄</v>
      </c>
      <c r="Q219" s="340"/>
      <c r="R219" s="339"/>
      <c r="S219" s="106" t="str">
        <f t="shared" si="45"/>
        <v/>
      </c>
      <c r="T219" s="106" t="str">
        <f t="shared" si="46"/>
        <v>◄</v>
      </c>
      <c r="U219" s="340"/>
      <c r="V219" s="339"/>
      <c r="W219" s="23"/>
      <c r="X219" s="338"/>
      <c r="Y219" s="728">
        <f t="shared" si="47"/>
        <v>0</v>
      </c>
      <c r="Z219" s="729">
        <f t="shared" si="47"/>
        <v>0</v>
      </c>
      <c r="AA219" s="19"/>
      <c r="AB219" s="730">
        <f t="shared" si="48"/>
        <v>0</v>
      </c>
      <c r="AC219" s="587">
        <f t="shared" si="48"/>
        <v>0</v>
      </c>
      <c r="AD219" s="5" t="s">
        <v>0</v>
      </c>
    </row>
    <row r="220" spans="1:30" ht="13.8" x14ac:dyDescent="0.25">
      <c r="A220" s="593"/>
      <c r="B220" s="23"/>
      <c r="C220" s="113"/>
      <c r="D220" s="592" t="s">
        <v>5012</v>
      </c>
      <c r="E220" s="112" t="s">
        <v>5549</v>
      </c>
      <c r="F220" s="591" t="s">
        <v>5297</v>
      </c>
      <c r="G220" s="590">
        <v>136</v>
      </c>
      <c r="H220" s="589" t="s">
        <v>489</v>
      </c>
      <c r="I220" s="589" t="s">
        <v>4592</v>
      </c>
      <c r="J220" s="588" t="s">
        <v>4978</v>
      </c>
      <c r="K220" s="343">
        <v>0</v>
      </c>
      <c r="L220" s="342"/>
      <c r="M220" s="342"/>
      <c r="N220" s="341"/>
      <c r="O220" s="106"/>
      <c r="P220" s="106" t="str">
        <f t="shared" si="44"/>
        <v>◄</v>
      </c>
      <c r="Q220" s="340"/>
      <c r="R220" s="339"/>
      <c r="S220" s="106" t="str">
        <f t="shared" si="45"/>
        <v/>
      </c>
      <c r="T220" s="106" t="str">
        <f t="shared" si="46"/>
        <v>◄</v>
      </c>
      <c r="U220" s="340"/>
      <c r="V220" s="339"/>
      <c r="W220" s="23"/>
      <c r="X220" s="338"/>
      <c r="Y220" s="728">
        <f t="shared" si="47"/>
        <v>0</v>
      </c>
      <c r="Z220" s="729">
        <f t="shared" si="47"/>
        <v>0</v>
      </c>
      <c r="AA220" s="19"/>
      <c r="AB220" s="730">
        <f t="shared" si="48"/>
        <v>0</v>
      </c>
      <c r="AC220" s="587">
        <f t="shared" si="48"/>
        <v>0</v>
      </c>
      <c r="AD220" s="5" t="s">
        <v>0</v>
      </c>
    </row>
    <row r="221" spans="1:30" ht="13.8" x14ac:dyDescent="0.25">
      <c r="A221" s="593"/>
      <c r="B221" s="23"/>
      <c r="C221" s="113"/>
      <c r="D221" s="592" t="s">
        <v>5011</v>
      </c>
      <c r="E221" s="112" t="s">
        <v>5549</v>
      </c>
      <c r="F221" s="591" t="s">
        <v>5297</v>
      </c>
      <c r="G221" s="590" t="s">
        <v>5290</v>
      </c>
      <c r="H221" s="589" t="s">
        <v>489</v>
      </c>
      <c r="I221" s="589" t="s">
        <v>4592</v>
      </c>
      <c r="J221" s="588" t="s">
        <v>4978</v>
      </c>
      <c r="K221" s="343">
        <v>0</v>
      </c>
      <c r="L221" s="342"/>
      <c r="M221" s="342"/>
      <c r="N221" s="341"/>
      <c r="O221" s="106"/>
      <c r="P221" s="106" t="str">
        <f t="shared" si="44"/>
        <v>◄</v>
      </c>
      <c r="Q221" s="340"/>
      <c r="R221" s="339"/>
      <c r="S221" s="106" t="str">
        <f t="shared" si="45"/>
        <v/>
      </c>
      <c r="T221" s="106" t="str">
        <f t="shared" si="46"/>
        <v>◄</v>
      </c>
      <c r="U221" s="340"/>
      <c r="V221" s="339"/>
      <c r="W221" s="23"/>
      <c r="X221" s="338"/>
      <c r="Y221" s="728">
        <f t="shared" si="47"/>
        <v>0</v>
      </c>
      <c r="Z221" s="729">
        <f t="shared" si="47"/>
        <v>0</v>
      </c>
      <c r="AA221" s="19"/>
      <c r="AB221" s="730">
        <f t="shared" si="48"/>
        <v>0</v>
      </c>
      <c r="AC221" s="587">
        <f t="shared" si="48"/>
        <v>0</v>
      </c>
      <c r="AD221" s="5" t="s">
        <v>0</v>
      </c>
    </row>
    <row r="222" spans="1:30" ht="13.8" x14ac:dyDescent="0.25">
      <c r="A222" s="593"/>
      <c r="B222" s="23"/>
      <c r="C222" s="113"/>
      <c r="D222" s="592" t="s">
        <v>5010</v>
      </c>
      <c r="E222" s="112" t="s">
        <v>5549</v>
      </c>
      <c r="F222" s="591" t="s">
        <v>5297</v>
      </c>
      <c r="G222" s="590" t="s">
        <v>5290</v>
      </c>
      <c r="H222" s="589" t="s">
        <v>489</v>
      </c>
      <c r="I222" s="589" t="s">
        <v>4592</v>
      </c>
      <c r="J222" s="588" t="s">
        <v>4978</v>
      </c>
      <c r="K222" s="343">
        <v>0</v>
      </c>
      <c r="L222" s="342"/>
      <c r="M222" s="342"/>
      <c r="N222" s="341"/>
      <c r="O222" s="106"/>
      <c r="P222" s="106" t="str">
        <f t="shared" si="44"/>
        <v>◄</v>
      </c>
      <c r="Q222" s="340"/>
      <c r="R222" s="339"/>
      <c r="S222" s="106" t="str">
        <f t="shared" si="45"/>
        <v/>
      </c>
      <c r="T222" s="106" t="str">
        <f t="shared" si="46"/>
        <v>◄</v>
      </c>
      <c r="U222" s="340"/>
      <c r="V222" s="339"/>
      <c r="W222" s="23"/>
      <c r="X222" s="338"/>
      <c r="Y222" s="728">
        <f t="shared" si="47"/>
        <v>0</v>
      </c>
      <c r="Z222" s="729">
        <f t="shared" si="47"/>
        <v>0</v>
      </c>
      <c r="AA222" s="19"/>
      <c r="AB222" s="730">
        <f t="shared" si="48"/>
        <v>0</v>
      </c>
      <c r="AC222" s="587">
        <f t="shared" si="48"/>
        <v>0</v>
      </c>
      <c r="AD222" s="5" t="s">
        <v>0</v>
      </c>
    </row>
    <row r="223" spans="1:30" ht="13.8" x14ac:dyDescent="0.25">
      <c r="A223" s="593"/>
      <c r="B223" s="23"/>
      <c r="C223" s="113"/>
      <c r="D223" s="592" t="s">
        <v>5009</v>
      </c>
      <c r="E223" s="112" t="s">
        <v>5549</v>
      </c>
      <c r="F223" s="591" t="s">
        <v>5297</v>
      </c>
      <c r="G223" s="590" t="s">
        <v>5282</v>
      </c>
      <c r="H223" s="589" t="s">
        <v>489</v>
      </c>
      <c r="I223" s="589" t="s">
        <v>4592</v>
      </c>
      <c r="J223" s="588" t="s">
        <v>4978</v>
      </c>
      <c r="K223" s="343">
        <v>0</v>
      </c>
      <c r="L223" s="342"/>
      <c r="M223" s="342"/>
      <c r="N223" s="341"/>
      <c r="O223" s="106"/>
      <c r="P223" s="106" t="str">
        <f t="shared" si="44"/>
        <v>◄</v>
      </c>
      <c r="Q223" s="340"/>
      <c r="R223" s="339"/>
      <c r="S223" s="106" t="str">
        <f t="shared" si="45"/>
        <v/>
      </c>
      <c r="T223" s="106" t="str">
        <f t="shared" si="46"/>
        <v>◄</v>
      </c>
      <c r="U223" s="340"/>
      <c r="V223" s="339"/>
      <c r="W223" s="23"/>
      <c r="X223" s="338"/>
      <c r="Y223" s="728">
        <f t="shared" si="47"/>
        <v>0</v>
      </c>
      <c r="Z223" s="729">
        <f t="shared" si="47"/>
        <v>0</v>
      </c>
      <c r="AA223" s="19"/>
      <c r="AB223" s="730">
        <f t="shared" si="48"/>
        <v>0</v>
      </c>
      <c r="AC223" s="587">
        <f t="shared" si="48"/>
        <v>0</v>
      </c>
      <c r="AD223" s="5" t="s">
        <v>0</v>
      </c>
    </row>
    <row r="224" spans="1:30" ht="13.8" x14ac:dyDescent="0.25">
      <c r="A224" s="593"/>
      <c r="B224" s="23"/>
      <c r="C224" s="113"/>
      <c r="D224" s="592" t="s">
        <v>5008</v>
      </c>
      <c r="E224" s="112" t="s">
        <v>5549</v>
      </c>
      <c r="F224" s="591" t="s">
        <v>5297</v>
      </c>
      <c r="G224" s="590" t="s">
        <v>5282</v>
      </c>
      <c r="H224" s="589" t="s">
        <v>489</v>
      </c>
      <c r="I224" s="589" t="s">
        <v>4592</v>
      </c>
      <c r="J224" s="588" t="s">
        <v>4978</v>
      </c>
      <c r="K224" s="343">
        <v>0</v>
      </c>
      <c r="L224" s="342"/>
      <c r="M224" s="342"/>
      <c r="N224" s="341"/>
      <c r="O224" s="106"/>
      <c r="P224" s="106" t="str">
        <f t="shared" si="44"/>
        <v>◄</v>
      </c>
      <c r="Q224" s="340"/>
      <c r="R224" s="339"/>
      <c r="S224" s="106" t="str">
        <f t="shared" si="45"/>
        <v/>
      </c>
      <c r="T224" s="106" t="str">
        <f t="shared" si="46"/>
        <v>◄</v>
      </c>
      <c r="U224" s="340"/>
      <c r="V224" s="339"/>
      <c r="W224" s="23"/>
      <c r="X224" s="338"/>
      <c r="Y224" s="728">
        <f t="shared" si="47"/>
        <v>0</v>
      </c>
      <c r="Z224" s="729">
        <f t="shared" si="47"/>
        <v>0</v>
      </c>
      <c r="AA224" s="19"/>
      <c r="AB224" s="730">
        <f t="shared" si="48"/>
        <v>0</v>
      </c>
      <c r="AC224" s="587">
        <f t="shared" si="48"/>
        <v>0</v>
      </c>
      <c r="AD224" s="5" t="s">
        <v>0</v>
      </c>
    </row>
    <row r="225" spans="1:30" ht="13.8" x14ac:dyDescent="0.25">
      <c r="A225" s="593"/>
      <c r="B225" s="23"/>
      <c r="C225" s="113"/>
      <c r="D225" s="592" t="s">
        <v>5007</v>
      </c>
      <c r="E225" s="112" t="s">
        <v>5549</v>
      </c>
      <c r="F225" s="591" t="s">
        <v>5297</v>
      </c>
      <c r="G225" s="590" t="s">
        <v>5550</v>
      </c>
      <c r="H225" s="589" t="s">
        <v>489</v>
      </c>
      <c r="I225" s="589" t="s">
        <v>4592</v>
      </c>
      <c r="J225" s="588" t="s">
        <v>4978</v>
      </c>
      <c r="K225" s="343">
        <v>0</v>
      </c>
      <c r="L225" s="342"/>
      <c r="M225" s="342"/>
      <c r="N225" s="341"/>
      <c r="O225" s="97"/>
      <c r="P225" s="106" t="str">
        <f t="shared" si="44"/>
        <v>◄</v>
      </c>
      <c r="Q225" s="340"/>
      <c r="R225" s="339"/>
      <c r="S225" s="106" t="str">
        <f t="shared" si="45"/>
        <v/>
      </c>
      <c r="T225" s="106" t="str">
        <f t="shared" si="46"/>
        <v>◄</v>
      </c>
      <c r="U225" s="340"/>
      <c r="V225" s="339"/>
      <c r="W225" s="23"/>
      <c r="X225" s="338"/>
      <c r="Y225" s="728">
        <f t="shared" si="47"/>
        <v>0</v>
      </c>
      <c r="Z225" s="729">
        <f t="shared" si="47"/>
        <v>0</v>
      </c>
      <c r="AA225" s="19"/>
      <c r="AB225" s="730">
        <f t="shared" si="48"/>
        <v>0</v>
      </c>
      <c r="AC225" s="587">
        <f t="shared" si="48"/>
        <v>0</v>
      </c>
      <c r="AD225" s="5" t="s">
        <v>0</v>
      </c>
    </row>
    <row r="226" spans="1:30" ht="13.8" x14ac:dyDescent="0.25">
      <c r="A226" s="593"/>
      <c r="B226" s="23"/>
      <c r="C226" s="113"/>
      <c r="D226" s="592" t="s">
        <v>5006</v>
      </c>
      <c r="E226" s="112" t="s">
        <v>5549</v>
      </c>
      <c r="F226" s="591" t="s">
        <v>5297</v>
      </c>
      <c r="G226" s="590">
        <v>136</v>
      </c>
      <c r="H226" s="599" t="s">
        <v>489</v>
      </c>
      <c r="I226" s="589" t="s">
        <v>4592</v>
      </c>
      <c r="J226" s="588" t="s">
        <v>4975</v>
      </c>
      <c r="K226" s="343"/>
      <c r="L226" s="342"/>
      <c r="M226" s="342"/>
      <c r="N226" s="341"/>
      <c r="O226" s="97"/>
      <c r="P226" s="106" t="str">
        <f t="shared" si="44"/>
        <v>◄</v>
      </c>
      <c r="Q226" s="340"/>
      <c r="R226" s="339"/>
      <c r="S226" s="106" t="str">
        <f t="shared" si="45"/>
        <v/>
      </c>
      <c r="T226" s="106" t="str">
        <f t="shared" si="46"/>
        <v>◄</v>
      </c>
      <c r="U226" s="340"/>
      <c r="V226" s="339"/>
      <c r="W226" s="23"/>
      <c r="X226" s="338"/>
      <c r="Y226" s="728">
        <f t="shared" si="47"/>
        <v>0</v>
      </c>
      <c r="Z226" s="729">
        <f t="shared" si="47"/>
        <v>0</v>
      </c>
      <c r="AA226" s="19"/>
      <c r="AB226" s="730">
        <f t="shared" si="48"/>
        <v>0</v>
      </c>
      <c r="AC226" s="587">
        <f t="shared" si="48"/>
        <v>0</v>
      </c>
      <c r="AD226" s="5" t="s">
        <v>0</v>
      </c>
    </row>
    <row r="227" spans="1:30" ht="13.8" x14ac:dyDescent="0.25">
      <c r="A227" s="593"/>
      <c r="B227" s="23"/>
      <c r="C227" s="113"/>
      <c r="D227" s="592" t="s">
        <v>5005</v>
      </c>
      <c r="E227" s="112" t="s">
        <v>5549</v>
      </c>
      <c r="F227" s="591" t="s">
        <v>5297</v>
      </c>
      <c r="G227" s="590">
        <v>136</v>
      </c>
      <c r="H227" s="589" t="s">
        <v>489</v>
      </c>
      <c r="I227" s="589" t="s">
        <v>4592</v>
      </c>
      <c r="J227" s="588" t="s">
        <v>4975</v>
      </c>
      <c r="K227" s="343"/>
      <c r="L227" s="342"/>
      <c r="M227" s="342"/>
      <c r="N227" s="341"/>
      <c r="O227" s="97"/>
      <c r="P227" s="106" t="str">
        <f t="shared" si="44"/>
        <v>◄</v>
      </c>
      <c r="Q227" s="340"/>
      <c r="R227" s="339"/>
      <c r="S227" s="106" t="str">
        <f t="shared" si="45"/>
        <v/>
      </c>
      <c r="T227" s="106" t="str">
        <f t="shared" si="46"/>
        <v>◄</v>
      </c>
      <c r="U227" s="340"/>
      <c r="V227" s="339"/>
      <c r="W227" s="23"/>
      <c r="X227" s="338"/>
      <c r="Y227" s="728">
        <f t="shared" si="47"/>
        <v>0</v>
      </c>
      <c r="Z227" s="729">
        <f t="shared" si="47"/>
        <v>0</v>
      </c>
      <c r="AA227" s="19"/>
      <c r="AB227" s="730">
        <f t="shared" si="48"/>
        <v>0</v>
      </c>
      <c r="AC227" s="587">
        <f t="shared" si="48"/>
        <v>0</v>
      </c>
      <c r="AD227" s="5" t="s">
        <v>0</v>
      </c>
    </row>
    <row r="228" spans="1:30" ht="13.8" x14ac:dyDescent="0.25">
      <c r="A228" s="593"/>
      <c r="B228" s="23"/>
      <c r="C228" s="113"/>
      <c r="D228" s="592" t="s">
        <v>5004</v>
      </c>
      <c r="E228" s="112" t="s">
        <v>5549</v>
      </c>
      <c r="F228" s="591" t="s">
        <v>5297</v>
      </c>
      <c r="G228" s="590">
        <v>136</v>
      </c>
      <c r="H228" s="589" t="s">
        <v>489</v>
      </c>
      <c r="I228" s="589" t="s">
        <v>4592</v>
      </c>
      <c r="J228" s="588" t="s">
        <v>4975</v>
      </c>
      <c r="K228" s="343"/>
      <c r="L228" s="342"/>
      <c r="M228" s="342"/>
      <c r="N228" s="341"/>
      <c r="O228" s="97"/>
      <c r="P228" s="106" t="str">
        <f t="shared" si="44"/>
        <v>◄</v>
      </c>
      <c r="Q228" s="340"/>
      <c r="R228" s="339"/>
      <c r="S228" s="106" t="str">
        <f t="shared" si="45"/>
        <v/>
      </c>
      <c r="T228" s="106" t="str">
        <f t="shared" si="46"/>
        <v>◄</v>
      </c>
      <c r="U228" s="340"/>
      <c r="V228" s="339"/>
      <c r="W228" s="23"/>
      <c r="X228" s="338"/>
      <c r="Y228" s="728">
        <f t="shared" si="47"/>
        <v>0</v>
      </c>
      <c r="Z228" s="729">
        <f t="shared" si="47"/>
        <v>0</v>
      </c>
      <c r="AA228" s="19"/>
      <c r="AB228" s="730">
        <f t="shared" si="48"/>
        <v>0</v>
      </c>
      <c r="AC228" s="587">
        <f t="shared" si="48"/>
        <v>0</v>
      </c>
      <c r="AD228" s="5" t="s">
        <v>0</v>
      </c>
    </row>
    <row r="229" spans="1:30" ht="13.8" x14ac:dyDescent="0.25">
      <c r="A229" s="593"/>
      <c r="B229" s="23"/>
      <c r="C229" s="113"/>
      <c r="D229" s="592" t="s">
        <v>5003</v>
      </c>
      <c r="E229" s="112" t="s">
        <v>5549</v>
      </c>
      <c r="F229" s="591" t="s">
        <v>5297</v>
      </c>
      <c r="G229" s="590">
        <v>136</v>
      </c>
      <c r="H229" s="589" t="s">
        <v>489</v>
      </c>
      <c r="I229" s="589" t="s">
        <v>4592</v>
      </c>
      <c r="J229" s="588" t="s">
        <v>4972</v>
      </c>
      <c r="K229" s="343"/>
      <c r="L229" s="342"/>
      <c r="M229" s="342"/>
      <c r="N229" s="341"/>
      <c r="O229" s="97"/>
      <c r="P229" s="106" t="str">
        <f t="shared" si="44"/>
        <v>◄</v>
      </c>
      <c r="Q229" s="340"/>
      <c r="R229" s="339"/>
      <c r="S229" s="106" t="str">
        <f t="shared" si="45"/>
        <v/>
      </c>
      <c r="T229" s="106" t="str">
        <f t="shared" si="46"/>
        <v>◄</v>
      </c>
      <c r="U229" s="340"/>
      <c r="V229" s="339"/>
      <c r="W229" s="23"/>
      <c r="X229" s="338"/>
      <c r="Y229" s="728">
        <f t="shared" si="47"/>
        <v>0</v>
      </c>
      <c r="Z229" s="729">
        <f t="shared" si="47"/>
        <v>0</v>
      </c>
      <c r="AA229" s="19"/>
      <c r="AB229" s="730">
        <f t="shared" si="48"/>
        <v>0</v>
      </c>
      <c r="AC229" s="587">
        <f t="shared" si="48"/>
        <v>0</v>
      </c>
      <c r="AD229" s="5" t="s">
        <v>0</v>
      </c>
    </row>
    <row r="230" spans="1:30" ht="13.8" x14ac:dyDescent="0.25">
      <c r="A230" s="593"/>
      <c r="B230" s="23"/>
      <c r="C230" s="113"/>
      <c r="D230" s="592" t="s">
        <v>5002</v>
      </c>
      <c r="E230" s="112" t="s">
        <v>5549</v>
      </c>
      <c r="F230" s="591" t="s">
        <v>5297</v>
      </c>
      <c r="G230" s="590">
        <v>136</v>
      </c>
      <c r="H230" s="589" t="s">
        <v>489</v>
      </c>
      <c r="I230" s="589" t="s">
        <v>4592</v>
      </c>
      <c r="J230" s="588" t="s">
        <v>4972</v>
      </c>
      <c r="K230" s="343"/>
      <c r="L230" s="342"/>
      <c r="M230" s="342"/>
      <c r="N230" s="341"/>
      <c r="O230" s="97"/>
      <c r="P230" s="106" t="str">
        <f t="shared" si="44"/>
        <v>◄</v>
      </c>
      <c r="Q230" s="340"/>
      <c r="R230" s="339"/>
      <c r="S230" s="106" t="str">
        <f t="shared" si="45"/>
        <v/>
      </c>
      <c r="T230" s="106" t="str">
        <f t="shared" si="46"/>
        <v>◄</v>
      </c>
      <c r="U230" s="340"/>
      <c r="V230" s="339"/>
      <c r="W230" s="23"/>
      <c r="X230" s="338"/>
      <c r="Y230" s="728">
        <f t="shared" si="47"/>
        <v>0</v>
      </c>
      <c r="Z230" s="729">
        <f t="shared" si="47"/>
        <v>0</v>
      </c>
      <c r="AA230" s="19"/>
      <c r="AB230" s="730">
        <f t="shared" si="48"/>
        <v>0</v>
      </c>
      <c r="AC230" s="587">
        <f t="shared" si="48"/>
        <v>0</v>
      </c>
      <c r="AD230" s="5" t="s">
        <v>0</v>
      </c>
    </row>
    <row r="231" spans="1:30" ht="13.8" x14ac:dyDescent="0.25">
      <c r="A231" s="593"/>
      <c r="B231" s="23"/>
      <c r="C231" s="113"/>
      <c r="D231" s="592" t="s">
        <v>5001</v>
      </c>
      <c r="E231" s="112" t="s">
        <v>5549</v>
      </c>
      <c r="F231" s="591" t="s">
        <v>5297</v>
      </c>
      <c r="G231" s="590">
        <v>136</v>
      </c>
      <c r="H231" s="589" t="s">
        <v>489</v>
      </c>
      <c r="I231" s="589" t="s">
        <v>4592</v>
      </c>
      <c r="J231" s="588" t="s">
        <v>4972</v>
      </c>
      <c r="K231" s="343"/>
      <c r="L231" s="342"/>
      <c r="M231" s="342"/>
      <c r="N231" s="341"/>
      <c r="O231" s="97"/>
      <c r="P231" s="106" t="str">
        <f t="shared" si="44"/>
        <v>◄</v>
      </c>
      <c r="Q231" s="340"/>
      <c r="R231" s="339"/>
      <c r="S231" s="106" t="str">
        <f t="shared" si="45"/>
        <v/>
      </c>
      <c r="T231" s="106" t="str">
        <f t="shared" si="46"/>
        <v>◄</v>
      </c>
      <c r="U231" s="340"/>
      <c r="V231" s="339"/>
      <c r="W231" s="23"/>
      <c r="X231" s="338"/>
      <c r="Y231" s="728">
        <f t="shared" si="47"/>
        <v>0</v>
      </c>
      <c r="Z231" s="729">
        <f t="shared" si="47"/>
        <v>0</v>
      </c>
      <c r="AA231" s="19"/>
      <c r="AB231" s="730">
        <f t="shared" si="48"/>
        <v>0</v>
      </c>
      <c r="AC231" s="587">
        <f t="shared" si="48"/>
        <v>0</v>
      </c>
      <c r="AD231" s="5" t="s">
        <v>0</v>
      </c>
    </row>
    <row r="232" spans="1:30" ht="13.8" x14ac:dyDescent="0.25">
      <c r="A232" s="593"/>
      <c r="B232" s="23"/>
      <c r="C232" s="113"/>
      <c r="D232" s="592" t="s">
        <v>5000</v>
      </c>
      <c r="E232" s="112" t="s">
        <v>5549</v>
      </c>
      <c r="F232" s="591" t="s">
        <v>5297</v>
      </c>
      <c r="G232" s="590">
        <v>136</v>
      </c>
      <c r="H232" s="589" t="s">
        <v>489</v>
      </c>
      <c r="I232" s="589" t="s">
        <v>4592</v>
      </c>
      <c r="J232" s="588" t="s">
        <v>4972</v>
      </c>
      <c r="K232" s="343"/>
      <c r="L232" s="342"/>
      <c r="M232" s="342"/>
      <c r="N232" s="341"/>
      <c r="O232" s="97"/>
      <c r="P232" s="106" t="str">
        <f t="shared" si="44"/>
        <v>◄</v>
      </c>
      <c r="Q232" s="340"/>
      <c r="R232" s="339"/>
      <c r="S232" s="106" t="str">
        <f t="shared" si="45"/>
        <v/>
      </c>
      <c r="T232" s="106" t="str">
        <f t="shared" si="46"/>
        <v>◄</v>
      </c>
      <c r="U232" s="340"/>
      <c r="V232" s="339"/>
      <c r="W232" s="23"/>
      <c r="X232" s="338"/>
      <c r="Y232" s="728">
        <f t="shared" si="47"/>
        <v>0</v>
      </c>
      <c r="Z232" s="729">
        <f t="shared" si="47"/>
        <v>0</v>
      </c>
      <c r="AA232" s="19"/>
      <c r="AB232" s="730">
        <f t="shared" si="48"/>
        <v>0</v>
      </c>
      <c r="AC232" s="587">
        <f t="shared" si="48"/>
        <v>0</v>
      </c>
      <c r="AD232" s="5" t="s">
        <v>0</v>
      </c>
    </row>
    <row r="233" spans="1:30" ht="13.8" x14ac:dyDescent="0.25">
      <c r="A233" s="593"/>
      <c r="B233" s="23"/>
      <c r="C233" s="113"/>
      <c r="D233" s="592" t="s">
        <v>4999</v>
      </c>
      <c r="E233" s="112" t="s">
        <v>5549</v>
      </c>
      <c r="F233" s="591" t="s">
        <v>5297</v>
      </c>
      <c r="G233" s="590">
        <v>136</v>
      </c>
      <c r="H233" s="589" t="s">
        <v>489</v>
      </c>
      <c r="I233" s="589" t="s">
        <v>4592</v>
      </c>
      <c r="J233" s="588" t="s">
        <v>4972</v>
      </c>
      <c r="K233" s="343"/>
      <c r="L233" s="342"/>
      <c r="M233" s="342"/>
      <c r="N233" s="341"/>
      <c r="O233" s="97"/>
      <c r="P233" s="106" t="str">
        <f t="shared" si="44"/>
        <v>◄</v>
      </c>
      <c r="Q233" s="340"/>
      <c r="R233" s="339"/>
      <c r="S233" s="106" t="str">
        <f t="shared" si="45"/>
        <v/>
      </c>
      <c r="T233" s="106" t="str">
        <f t="shared" si="46"/>
        <v>◄</v>
      </c>
      <c r="U233" s="340"/>
      <c r="V233" s="339"/>
      <c r="W233" s="23"/>
      <c r="X233" s="338"/>
      <c r="Y233" s="728">
        <f t="shared" si="47"/>
        <v>0</v>
      </c>
      <c r="Z233" s="729">
        <f t="shared" si="47"/>
        <v>0</v>
      </c>
      <c r="AA233" s="19"/>
      <c r="AB233" s="730">
        <f t="shared" si="48"/>
        <v>0</v>
      </c>
      <c r="AC233" s="587">
        <f t="shared" si="48"/>
        <v>0</v>
      </c>
      <c r="AD233" s="5" t="s">
        <v>0</v>
      </c>
    </row>
    <row r="234" spans="1:30" ht="13.8" x14ac:dyDescent="0.25">
      <c r="A234" s="593"/>
      <c r="B234" s="23"/>
      <c r="C234" s="113"/>
      <c r="D234" s="592" t="s">
        <v>4998</v>
      </c>
      <c r="E234" s="112" t="s">
        <v>5549</v>
      </c>
      <c r="F234" s="591" t="s">
        <v>5297</v>
      </c>
      <c r="G234" s="590">
        <v>136</v>
      </c>
      <c r="H234" s="589" t="s">
        <v>489</v>
      </c>
      <c r="I234" s="589" t="s">
        <v>4592</v>
      </c>
      <c r="J234" s="588" t="s">
        <v>4972</v>
      </c>
      <c r="K234" s="343"/>
      <c r="L234" s="342"/>
      <c r="M234" s="342"/>
      <c r="N234" s="341"/>
      <c r="O234" s="97"/>
      <c r="P234" s="106" t="str">
        <f t="shared" si="44"/>
        <v>◄</v>
      </c>
      <c r="Q234" s="340"/>
      <c r="R234" s="339"/>
      <c r="S234" s="106" t="str">
        <f t="shared" si="45"/>
        <v/>
      </c>
      <c r="T234" s="106" t="str">
        <f t="shared" si="46"/>
        <v>◄</v>
      </c>
      <c r="U234" s="340"/>
      <c r="V234" s="339"/>
      <c r="W234" s="23"/>
      <c r="X234" s="338"/>
      <c r="Y234" s="728">
        <f t="shared" si="47"/>
        <v>0</v>
      </c>
      <c r="Z234" s="729">
        <f t="shared" si="47"/>
        <v>0</v>
      </c>
      <c r="AA234" s="19"/>
      <c r="AB234" s="730">
        <f t="shared" si="48"/>
        <v>0</v>
      </c>
      <c r="AC234" s="587">
        <f t="shared" si="48"/>
        <v>0</v>
      </c>
      <c r="AD234" s="5" t="s">
        <v>0</v>
      </c>
    </row>
    <row r="235" spans="1:30" ht="13.8" x14ac:dyDescent="0.25">
      <c r="A235" s="593"/>
      <c r="B235" s="23"/>
      <c r="C235" s="113"/>
      <c r="D235" s="592" t="s">
        <v>4997</v>
      </c>
      <c r="E235" s="112" t="s">
        <v>5549</v>
      </c>
      <c r="F235" s="591" t="s">
        <v>5297</v>
      </c>
      <c r="G235" s="590">
        <v>136</v>
      </c>
      <c r="H235" s="589" t="s">
        <v>489</v>
      </c>
      <c r="I235" s="589" t="s">
        <v>4592</v>
      </c>
      <c r="J235" s="588" t="s">
        <v>4969</v>
      </c>
      <c r="K235" s="343"/>
      <c r="L235" s="342"/>
      <c r="M235" s="342"/>
      <c r="N235" s="341"/>
      <c r="O235" s="97"/>
      <c r="P235" s="106" t="str">
        <f t="shared" si="44"/>
        <v>◄</v>
      </c>
      <c r="Q235" s="340"/>
      <c r="R235" s="339"/>
      <c r="S235" s="106" t="str">
        <f t="shared" si="45"/>
        <v/>
      </c>
      <c r="T235" s="106" t="str">
        <f t="shared" si="46"/>
        <v>◄</v>
      </c>
      <c r="U235" s="340"/>
      <c r="V235" s="339"/>
      <c r="W235" s="23"/>
      <c r="X235" s="338"/>
      <c r="Y235" s="728">
        <f t="shared" si="47"/>
        <v>0</v>
      </c>
      <c r="Z235" s="729">
        <f t="shared" si="47"/>
        <v>0</v>
      </c>
      <c r="AA235" s="19"/>
      <c r="AB235" s="730">
        <f t="shared" si="48"/>
        <v>0</v>
      </c>
      <c r="AC235" s="587">
        <f t="shared" si="48"/>
        <v>0</v>
      </c>
      <c r="AD235" s="5" t="s">
        <v>0</v>
      </c>
    </row>
    <row r="236" spans="1:30" ht="13.8" x14ac:dyDescent="0.25">
      <c r="A236" s="593"/>
      <c r="B236" s="23"/>
      <c r="C236" s="113"/>
      <c r="D236" s="592" t="s">
        <v>4996</v>
      </c>
      <c r="E236" s="112" t="s">
        <v>5549</v>
      </c>
      <c r="F236" s="591" t="s">
        <v>5297</v>
      </c>
      <c r="G236" s="590">
        <v>136</v>
      </c>
      <c r="H236" s="589" t="s">
        <v>489</v>
      </c>
      <c r="I236" s="589" t="s">
        <v>4592</v>
      </c>
      <c r="J236" s="588" t="s">
        <v>4969</v>
      </c>
      <c r="K236" s="343"/>
      <c r="L236" s="342"/>
      <c r="M236" s="342"/>
      <c r="N236" s="341"/>
      <c r="O236" s="97"/>
      <c r="P236" s="106" t="str">
        <f t="shared" si="44"/>
        <v>◄</v>
      </c>
      <c r="Q236" s="340"/>
      <c r="R236" s="339"/>
      <c r="S236" s="106" t="str">
        <f t="shared" si="45"/>
        <v/>
      </c>
      <c r="T236" s="106" t="str">
        <f t="shared" si="46"/>
        <v>◄</v>
      </c>
      <c r="U236" s="340"/>
      <c r="V236" s="339"/>
      <c r="W236" s="23"/>
      <c r="X236" s="338"/>
      <c r="Y236" s="728">
        <f t="shared" si="47"/>
        <v>0</v>
      </c>
      <c r="Z236" s="729">
        <f t="shared" si="47"/>
        <v>0</v>
      </c>
      <c r="AA236" s="19"/>
      <c r="AB236" s="730">
        <f t="shared" si="48"/>
        <v>0</v>
      </c>
      <c r="AC236" s="587">
        <f t="shared" si="48"/>
        <v>0</v>
      </c>
      <c r="AD236" s="5" t="s">
        <v>0</v>
      </c>
    </row>
    <row r="237" spans="1:30" ht="13.8" x14ac:dyDescent="0.25">
      <c r="A237" s="593"/>
      <c r="B237" s="23"/>
      <c r="C237" s="113"/>
      <c r="D237" s="592" t="s">
        <v>4995</v>
      </c>
      <c r="E237" s="112" t="s">
        <v>5549</v>
      </c>
      <c r="F237" s="591" t="s">
        <v>5297</v>
      </c>
      <c r="G237" s="590">
        <v>136</v>
      </c>
      <c r="H237" s="589" t="s">
        <v>489</v>
      </c>
      <c r="I237" s="589" t="s">
        <v>4592</v>
      </c>
      <c r="J237" s="588" t="s">
        <v>4969</v>
      </c>
      <c r="K237" s="343"/>
      <c r="L237" s="342"/>
      <c r="M237" s="342"/>
      <c r="N237" s="341"/>
      <c r="O237" s="97"/>
      <c r="P237" s="106" t="str">
        <f t="shared" si="44"/>
        <v>◄</v>
      </c>
      <c r="Q237" s="340"/>
      <c r="R237" s="339"/>
      <c r="S237" s="106" t="str">
        <f t="shared" si="45"/>
        <v/>
      </c>
      <c r="T237" s="106" t="str">
        <f t="shared" si="46"/>
        <v>◄</v>
      </c>
      <c r="U237" s="340"/>
      <c r="V237" s="339"/>
      <c r="W237" s="23"/>
      <c r="X237" s="338"/>
      <c r="Y237" s="728">
        <f t="shared" si="47"/>
        <v>0</v>
      </c>
      <c r="Z237" s="729">
        <f t="shared" si="47"/>
        <v>0</v>
      </c>
      <c r="AA237" s="19"/>
      <c r="AB237" s="730">
        <f t="shared" si="48"/>
        <v>0</v>
      </c>
      <c r="AC237" s="587">
        <f t="shared" si="48"/>
        <v>0</v>
      </c>
      <c r="AD237" s="5" t="s">
        <v>0</v>
      </c>
    </row>
    <row r="238" spans="1:30" ht="13.8" x14ac:dyDescent="0.25">
      <c r="A238" s="593"/>
      <c r="B238" s="23"/>
      <c r="C238" s="113"/>
      <c r="D238" s="592" t="s">
        <v>4994</v>
      </c>
      <c r="E238" s="112" t="s">
        <v>5549</v>
      </c>
      <c r="F238" s="591" t="s">
        <v>5297</v>
      </c>
      <c r="G238" s="590">
        <v>136</v>
      </c>
      <c r="H238" s="589" t="s">
        <v>489</v>
      </c>
      <c r="I238" s="589" t="s">
        <v>4592</v>
      </c>
      <c r="J238" s="588" t="s">
        <v>4967</v>
      </c>
      <c r="K238" s="343"/>
      <c r="L238" s="342"/>
      <c r="M238" s="342"/>
      <c r="N238" s="341"/>
      <c r="O238" s="97"/>
      <c r="P238" s="106" t="str">
        <f t="shared" si="44"/>
        <v>◄</v>
      </c>
      <c r="Q238" s="340"/>
      <c r="R238" s="339"/>
      <c r="S238" s="106" t="str">
        <f t="shared" si="45"/>
        <v/>
      </c>
      <c r="T238" s="106" t="str">
        <f t="shared" si="46"/>
        <v>◄</v>
      </c>
      <c r="U238" s="340"/>
      <c r="V238" s="339"/>
      <c r="W238" s="23"/>
      <c r="X238" s="338"/>
      <c r="Y238" s="728">
        <f t="shared" si="47"/>
        <v>0</v>
      </c>
      <c r="Z238" s="729">
        <f t="shared" si="47"/>
        <v>0</v>
      </c>
      <c r="AA238" s="19"/>
      <c r="AB238" s="730">
        <f t="shared" si="48"/>
        <v>0</v>
      </c>
      <c r="AC238" s="587">
        <f t="shared" si="48"/>
        <v>0</v>
      </c>
      <c r="AD238" s="5" t="s">
        <v>0</v>
      </c>
    </row>
    <row r="239" spans="1:30" ht="13.8" x14ac:dyDescent="0.25">
      <c r="A239" s="593"/>
      <c r="B239" s="23"/>
      <c r="C239" s="113"/>
      <c r="D239" s="592" t="s">
        <v>4993</v>
      </c>
      <c r="E239" s="112" t="s">
        <v>5549</v>
      </c>
      <c r="F239" s="591" t="s">
        <v>5297</v>
      </c>
      <c r="G239" s="590" t="s">
        <v>5290</v>
      </c>
      <c r="H239" s="589" t="s">
        <v>489</v>
      </c>
      <c r="I239" s="589" t="s">
        <v>4592</v>
      </c>
      <c r="J239" s="588" t="s">
        <v>4967</v>
      </c>
      <c r="K239" s="343"/>
      <c r="L239" s="342"/>
      <c r="M239" s="342"/>
      <c r="N239" s="341"/>
      <c r="O239" s="97"/>
      <c r="P239" s="106" t="str">
        <f t="shared" si="44"/>
        <v>◄</v>
      </c>
      <c r="Q239" s="340"/>
      <c r="R239" s="339"/>
      <c r="S239" s="106" t="str">
        <f t="shared" si="45"/>
        <v/>
      </c>
      <c r="T239" s="106" t="str">
        <f t="shared" si="46"/>
        <v>◄</v>
      </c>
      <c r="U239" s="340"/>
      <c r="V239" s="339"/>
      <c r="W239" s="23"/>
      <c r="X239" s="338"/>
      <c r="Y239" s="728">
        <f t="shared" si="47"/>
        <v>0</v>
      </c>
      <c r="Z239" s="729">
        <f t="shared" si="47"/>
        <v>0</v>
      </c>
      <c r="AA239" s="19"/>
      <c r="AB239" s="730">
        <f t="shared" si="48"/>
        <v>0</v>
      </c>
      <c r="AC239" s="587">
        <f t="shared" si="48"/>
        <v>0</v>
      </c>
      <c r="AD239" s="5" t="s">
        <v>0</v>
      </c>
    </row>
    <row r="240" spans="1:30" thickBot="1" x14ac:dyDescent="0.3">
      <c r="A240" s="593"/>
      <c r="B240" s="23"/>
      <c r="C240" s="113"/>
      <c r="D240" s="592" t="s">
        <v>4992</v>
      </c>
      <c r="E240" s="112" t="s">
        <v>5549</v>
      </c>
      <c r="F240" s="591" t="s">
        <v>5297</v>
      </c>
      <c r="G240" s="590" t="s">
        <v>5282</v>
      </c>
      <c r="H240" s="589" t="s">
        <v>489</v>
      </c>
      <c r="I240" s="589" t="s">
        <v>4592</v>
      </c>
      <c r="J240" s="588" t="s">
        <v>4967</v>
      </c>
      <c r="K240" s="343"/>
      <c r="L240" s="342"/>
      <c r="M240" s="342"/>
      <c r="N240" s="341"/>
      <c r="O240" s="97"/>
      <c r="P240" s="106" t="str">
        <f t="shared" si="44"/>
        <v>◄</v>
      </c>
      <c r="Q240" s="340"/>
      <c r="R240" s="339"/>
      <c r="S240" s="106" t="str">
        <f t="shared" si="45"/>
        <v/>
      </c>
      <c r="T240" s="106" t="str">
        <f t="shared" si="46"/>
        <v>◄</v>
      </c>
      <c r="U240" s="340"/>
      <c r="V240" s="339"/>
      <c r="W240" s="23"/>
      <c r="X240" s="338"/>
      <c r="Y240" s="728">
        <f t="shared" si="47"/>
        <v>0</v>
      </c>
      <c r="Z240" s="729">
        <f t="shared" si="47"/>
        <v>0</v>
      </c>
      <c r="AA240" s="19"/>
      <c r="AB240" s="730">
        <f t="shared" si="48"/>
        <v>0</v>
      </c>
      <c r="AC240" s="587">
        <f t="shared" si="48"/>
        <v>0</v>
      </c>
      <c r="AD240" s="5" t="s">
        <v>0</v>
      </c>
    </row>
    <row r="241" spans="1:30" ht="16.8" thickTop="1" thickBot="1" x14ac:dyDescent="0.3">
      <c r="A241" s="157"/>
      <c r="B241" s="14">
        <f>ROWS(B242:B261)-1</f>
        <v>19</v>
      </c>
      <c r="C241" s="158" t="s">
        <v>5551</v>
      </c>
      <c r="D241" s="10"/>
      <c r="E241" s="10"/>
      <c r="F241" s="10"/>
      <c r="G241" s="101"/>
      <c r="H241" s="101"/>
      <c r="I241" s="101"/>
      <c r="J241" s="101"/>
      <c r="K241" s="595" t="s">
        <v>4934</v>
      </c>
      <c r="L241" s="10"/>
      <c r="M241" s="10"/>
      <c r="N241" s="10"/>
      <c r="O241" s="97"/>
      <c r="P241" s="96" t="str">
        <f>IF(COUNTIF(O242:O261,"?")&gt;0,"?",IF(AND(Q241="◄",R241="►"),"◄►",IF(Q241="◄","◄",IF(R241="►","►",""))))</f>
        <v>◄</v>
      </c>
      <c r="Q241" s="43" t="str">
        <f>IF(SUM(Q242:Q261)+1=ROWS(Q242:Q261)-COUNTIF(Q242:Q261,"-"),"","◄")</f>
        <v>◄</v>
      </c>
      <c r="R241" s="42" t="str">
        <f>IF(SUM(R242:R261)&gt;0,"►","")</f>
        <v/>
      </c>
      <c r="S241" s="45"/>
      <c r="T241" s="96" t="str">
        <f>IF(COUNTIF(S242:S262,"?")&gt;0,"?",IF(AND(U241="◄",V241="►"),"◄►",IF(U241="◄","◄",IF(V241="►","►",""))))</f>
        <v>◄</v>
      </c>
      <c r="U241" s="43" t="str">
        <f>IF(SUM(U242:U261)+1=ROWS(U242:U261)-COUNTIF(U242:U261,"-"),"","◄")</f>
        <v>◄</v>
      </c>
      <c r="V241" s="42" t="str">
        <f>IF(SUM(V242:V261)&gt;0,"►","")</f>
        <v/>
      </c>
      <c r="W241" s="14">
        <f>ROWS(W242:W261)-1</f>
        <v>19</v>
      </c>
      <c r="X241" s="41">
        <f>SUM(X242:X261)-X261</f>
        <v>0</v>
      </c>
      <c r="Y241" s="94" t="s">
        <v>3930</v>
      </c>
      <c r="Z241" s="93"/>
      <c r="AA241" s="41">
        <f>SUM(AA242:AA261)-AA261</f>
        <v>0</v>
      </c>
      <c r="AB241" s="94" t="s">
        <v>3930</v>
      </c>
      <c r="AC241" s="93"/>
      <c r="AD241" s="5" t="s">
        <v>0</v>
      </c>
    </row>
    <row r="242" spans="1:30" ht="13.8" x14ac:dyDescent="0.25">
      <c r="A242" s="593"/>
      <c r="B242" s="23"/>
      <c r="C242" s="113"/>
      <c r="D242" s="592" t="s">
        <v>4991</v>
      </c>
      <c r="E242" s="112" t="s">
        <v>5549</v>
      </c>
      <c r="F242" s="591" t="s">
        <v>5183</v>
      </c>
      <c r="G242" s="594" t="s">
        <v>5542</v>
      </c>
      <c r="H242" s="599" t="s">
        <v>527</v>
      </c>
      <c r="I242" s="589" t="s">
        <v>4592</v>
      </c>
      <c r="J242" s="588" t="s">
        <v>4978</v>
      </c>
      <c r="K242" s="598" t="s">
        <v>5293</v>
      </c>
      <c r="L242" s="342"/>
      <c r="M242" s="342"/>
      <c r="N242" s="341"/>
      <c r="O242" s="106"/>
      <c r="P242" s="106" t="str">
        <f t="shared" ref="P242:P260" si="49">IF(AND(Q242="",R242&gt;0),"?",IF(Q242="","◄",IF(R242&gt;=1,"►","")))</f>
        <v>◄</v>
      </c>
      <c r="Q242" s="340"/>
      <c r="R242" s="339"/>
      <c r="S242" s="106" t="str">
        <f t="shared" ref="S242:S260" si="50">IF(T242="?","?","")</f>
        <v/>
      </c>
      <c r="T242" s="106" t="str">
        <f t="shared" ref="T242:T260" si="51">IF(AND(U242="",V242&gt;0),"?",IF(U242="","◄",IF(V242&gt;=1,"►","")))</f>
        <v>◄</v>
      </c>
      <c r="U242" s="340"/>
      <c r="V242" s="339"/>
      <c r="W242" s="23"/>
      <c r="X242" s="338"/>
      <c r="Y242" s="728">
        <f t="shared" ref="Y242:Z260" si="52">(Q242*X242)</f>
        <v>0</v>
      </c>
      <c r="Z242" s="729">
        <f t="shared" si="52"/>
        <v>0</v>
      </c>
      <c r="AA242" s="19"/>
      <c r="AB242" s="730">
        <f t="shared" ref="AB242:AC260" si="53">(U242*AA242)</f>
        <v>0</v>
      </c>
      <c r="AC242" s="587">
        <f t="shared" si="53"/>
        <v>0</v>
      </c>
      <c r="AD242" s="5" t="s">
        <v>0</v>
      </c>
    </row>
    <row r="243" spans="1:30" ht="13.8" x14ac:dyDescent="0.25">
      <c r="A243" s="593"/>
      <c r="B243" s="23"/>
      <c r="C243" s="113"/>
      <c r="D243" s="592" t="s">
        <v>4990</v>
      </c>
      <c r="E243" s="112" t="s">
        <v>5549</v>
      </c>
      <c r="F243" s="591" t="s">
        <v>5183</v>
      </c>
      <c r="G243" s="590" t="s">
        <v>5542</v>
      </c>
      <c r="H243" s="589" t="s">
        <v>527</v>
      </c>
      <c r="I243" s="589" t="s">
        <v>4592</v>
      </c>
      <c r="J243" s="588" t="s">
        <v>4981</v>
      </c>
      <c r="K243" s="343" t="s">
        <v>5293</v>
      </c>
      <c r="L243" s="342"/>
      <c r="M243" s="342"/>
      <c r="N243" s="341"/>
      <c r="O243" s="106"/>
      <c r="P243" s="106" t="str">
        <f t="shared" si="49"/>
        <v>◄</v>
      </c>
      <c r="Q243" s="340"/>
      <c r="R243" s="339"/>
      <c r="S243" s="106" t="str">
        <f t="shared" si="50"/>
        <v/>
      </c>
      <c r="T243" s="106" t="str">
        <f t="shared" si="51"/>
        <v>◄</v>
      </c>
      <c r="U243" s="340"/>
      <c r="V243" s="339"/>
      <c r="W243" s="23"/>
      <c r="X243" s="338"/>
      <c r="Y243" s="728">
        <f t="shared" si="52"/>
        <v>0</v>
      </c>
      <c r="Z243" s="729">
        <f t="shared" si="52"/>
        <v>0</v>
      </c>
      <c r="AA243" s="19"/>
      <c r="AB243" s="730">
        <f t="shared" si="53"/>
        <v>0</v>
      </c>
      <c r="AC243" s="587">
        <f t="shared" si="53"/>
        <v>0</v>
      </c>
      <c r="AD243" s="5" t="s">
        <v>0</v>
      </c>
    </row>
    <row r="244" spans="1:30" ht="13.8" x14ac:dyDescent="0.25">
      <c r="A244" s="593"/>
      <c r="B244" s="23"/>
      <c r="C244" s="113"/>
      <c r="D244" s="592" t="s">
        <v>4989</v>
      </c>
      <c r="E244" s="112" t="s">
        <v>5549</v>
      </c>
      <c r="F244" s="591" t="s">
        <v>5183</v>
      </c>
      <c r="G244" s="590" t="s">
        <v>5542</v>
      </c>
      <c r="H244" s="589" t="s">
        <v>527</v>
      </c>
      <c r="I244" s="589" t="s">
        <v>4592</v>
      </c>
      <c r="J244" s="588" t="s">
        <v>4978</v>
      </c>
      <c r="K244" s="343" t="s">
        <v>5293</v>
      </c>
      <c r="L244" s="342"/>
      <c r="M244" s="342"/>
      <c r="N244" s="341"/>
      <c r="O244" s="106"/>
      <c r="P244" s="106" t="str">
        <f t="shared" si="49"/>
        <v>◄</v>
      </c>
      <c r="Q244" s="340"/>
      <c r="R244" s="339"/>
      <c r="S244" s="106" t="str">
        <f t="shared" si="50"/>
        <v/>
      </c>
      <c r="T244" s="106" t="str">
        <f t="shared" si="51"/>
        <v>◄</v>
      </c>
      <c r="U244" s="340"/>
      <c r="V244" s="339"/>
      <c r="W244" s="23"/>
      <c r="X244" s="338"/>
      <c r="Y244" s="728">
        <f t="shared" si="52"/>
        <v>0</v>
      </c>
      <c r="Z244" s="729">
        <f t="shared" si="52"/>
        <v>0</v>
      </c>
      <c r="AA244" s="19"/>
      <c r="AB244" s="730">
        <f t="shared" si="53"/>
        <v>0</v>
      </c>
      <c r="AC244" s="587">
        <f t="shared" si="53"/>
        <v>0</v>
      </c>
      <c r="AD244" s="5" t="s">
        <v>0</v>
      </c>
    </row>
    <row r="245" spans="1:30" ht="13.8" x14ac:dyDescent="0.25">
      <c r="A245" s="593"/>
      <c r="B245" s="23"/>
      <c r="C245" s="113"/>
      <c r="D245" s="592" t="s">
        <v>4988</v>
      </c>
      <c r="E245" s="112" t="s">
        <v>5549</v>
      </c>
      <c r="F245" s="591" t="s">
        <v>5183</v>
      </c>
      <c r="G245" s="590" t="s">
        <v>5542</v>
      </c>
      <c r="H245" s="589" t="s">
        <v>527</v>
      </c>
      <c r="I245" s="589" t="s">
        <v>4592</v>
      </c>
      <c r="J245" s="588" t="s">
        <v>4978</v>
      </c>
      <c r="K245" s="343" t="s">
        <v>5293</v>
      </c>
      <c r="L245" s="342"/>
      <c r="M245" s="342"/>
      <c r="N245" s="341"/>
      <c r="O245" s="97"/>
      <c r="P245" s="106" t="str">
        <f t="shared" si="49"/>
        <v>◄</v>
      </c>
      <c r="Q245" s="340"/>
      <c r="R245" s="339"/>
      <c r="S245" s="106" t="str">
        <f t="shared" si="50"/>
        <v/>
      </c>
      <c r="T245" s="106" t="str">
        <f t="shared" si="51"/>
        <v>◄</v>
      </c>
      <c r="U245" s="340"/>
      <c r="V245" s="339"/>
      <c r="W245" s="23"/>
      <c r="X245" s="338"/>
      <c r="Y245" s="728">
        <f t="shared" si="52"/>
        <v>0</v>
      </c>
      <c r="Z245" s="729">
        <f t="shared" si="52"/>
        <v>0</v>
      </c>
      <c r="AA245" s="19"/>
      <c r="AB245" s="730">
        <f t="shared" si="53"/>
        <v>0</v>
      </c>
      <c r="AC245" s="587">
        <f t="shared" si="53"/>
        <v>0</v>
      </c>
      <c r="AD245" s="5" t="s">
        <v>0</v>
      </c>
    </row>
    <row r="246" spans="1:30" ht="13.8" x14ac:dyDescent="0.25">
      <c r="A246" s="593"/>
      <c r="B246" s="23"/>
      <c r="C246" s="113"/>
      <c r="D246" s="592" t="s">
        <v>4987</v>
      </c>
      <c r="E246" s="112" t="s">
        <v>5549</v>
      </c>
      <c r="F246" s="591" t="s">
        <v>5183</v>
      </c>
      <c r="G246" s="590" t="s">
        <v>5542</v>
      </c>
      <c r="H246" s="589" t="s">
        <v>527</v>
      </c>
      <c r="I246" s="589" t="s">
        <v>4592</v>
      </c>
      <c r="J246" s="588" t="s">
        <v>4975</v>
      </c>
      <c r="K246" s="343" t="s">
        <v>5293</v>
      </c>
      <c r="L246" s="342"/>
      <c r="M246" s="342"/>
      <c r="N246" s="341"/>
      <c r="O246" s="106"/>
      <c r="P246" s="106" t="str">
        <f t="shared" si="49"/>
        <v>◄</v>
      </c>
      <c r="Q246" s="340"/>
      <c r="R246" s="339"/>
      <c r="S246" s="106" t="str">
        <f t="shared" si="50"/>
        <v/>
      </c>
      <c r="T246" s="106" t="str">
        <f t="shared" si="51"/>
        <v>◄</v>
      </c>
      <c r="U246" s="340"/>
      <c r="V246" s="339"/>
      <c r="W246" s="23"/>
      <c r="X246" s="338"/>
      <c r="Y246" s="728">
        <f t="shared" si="52"/>
        <v>0</v>
      </c>
      <c r="Z246" s="729">
        <f t="shared" si="52"/>
        <v>0</v>
      </c>
      <c r="AA246" s="19"/>
      <c r="AB246" s="730">
        <f t="shared" si="53"/>
        <v>0</v>
      </c>
      <c r="AC246" s="587">
        <f t="shared" si="53"/>
        <v>0</v>
      </c>
      <c r="AD246" s="5" t="s">
        <v>0</v>
      </c>
    </row>
    <row r="247" spans="1:30" ht="13.8" x14ac:dyDescent="0.25">
      <c r="A247" s="593"/>
      <c r="B247" s="23"/>
      <c r="C247" s="113"/>
      <c r="D247" s="592" t="s">
        <v>4986</v>
      </c>
      <c r="E247" s="112" t="s">
        <v>5549</v>
      </c>
      <c r="F247" s="591" t="s">
        <v>5183</v>
      </c>
      <c r="G247" s="590" t="s">
        <v>5542</v>
      </c>
      <c r="H247" s="589" t="s">
        <v>527</v>
      </c>
      <c r="I247" s="589" t="s">
        <v>4592</v>
      </c>
      <c r="J247" s="588" t="s">
        <v>4972</v>
      </c>
      <c r="K247" s="343" t="s">
        <v>5293</v>
      </c>
      <c r="L247" s="342"/>
      <c r="M247" s="342"/>
      <c r="N247" s="341"/>
      <c r="O247" s="106"/>
      <c r="P247" s="106" t="str">
        <f t="shared" si="49"/>
        <v>◄</v>
      </c>
      <c r="Q247" s="340"/>
      <c r="R247" s="339"/>
      <c r="S247" s="106" t="str">
        <f t="shared" si="50"/>
        <v/>
      </c>
      <c r="T247" s="106" t="str">
        <f t="shared" si="51"/>
        <v>◄</v>
      </c>
      <c r="U247" s="340"/>
      <c r="V247" s="339"/>
      <c r="W247" s="23"/>
      <c r="X247" s="338"/>
      <c r="Y247" s="728">
        <f t="shared" si="52"/>
        <v>0</v>
      </c>
      <c r="Z247" s="729">
        <f t="shared" si="52"/>
        <v>0</v>
      </c>
      <c r="AA247" s="19"/>
      <c r="AB247" s="730">
        <f t="shared" si="53"/>
        <v>0</v>
      </c>
      <c r="AC247" s="587">
        <f t="shared" si="53"/>
        <v>0</v>
      </c>
      <c r="AD247" s="5" t="s">
        <v>0</v>
      </c>
    </row>
    <row r="248" spans="1:30" ht="13.8" x14ac:dyDescent="0.25">
      <c r="A248" s="593"/>
      <c r="B248" s="23"/>
      <c r="C248" s="113"/>
      <c r="D248" s="592" t="s">
        <v>4985</v>
      </c>
      <c r="E248" s="112" t="s">
        <v>5549</v>
      </c>
      <c r="F248" s="591" t="s">
        <v>5183</v>
      </c>
      <c r="G248" s="590" t="s">
        <v>5542</v>
      </c>
      <c r="H248" s="589" t="s">
        <v>527</v>
      </c>
      <c r="I248" s="589" t="s">
        <v>4592</v>
      </c>
      <c r="J248" s="588" t="s">
        <v>4969</v>
      </c>
      <c r="K248" s="343" t="s">
        <v>5293</v>
      </c>
      <c r="L248" s="342"/>
      <c r="M248" s="342"/>
      <c r="N248" s="341"/>
      <c r="O248" s="106"/>
      <c r="P248" s="106" t="str">
        <f t="shared" si="49"/>
        <v>◄</v>
      </c>
      <c r="Q248" s="340"/>
      <c r="R248" s="339"/>
      <c r="S248" s="106" t="str">
        <f t="shared" si="50"/>
        <v/>
      </c>
      <c r="T248" s="106" t="str">
        <f t="shared" si="51"/>
        <v>◄</v>
      </c>
      <c r="U248" s="340"/>
      <c r="V248" s="339"/>
      <c r="W248" s="23"/>
      <c r="X248" s="338"/>
      <c r="Y248" s="728">
        <f t="shared" si="52"/>
        <v>0</v>
      </c>
      <c r="Z248" s="729">
        <f t="shared" si="52"/>
        <v>0</v>
      </c>
      <c r="AA248" s="19"/>
      <c r="AB248" s="730">
        <f t="shared" si="53"/>
        <v>0</v>
      </c>
      <c r="AC248" s="587">
        <f t="shared" si="53"/>
        <v>0</v>
      </c>
      <c r="AD248" s="5" t="s">
        <v>0</v>
      </c>
    </row>
    <row r="249" spans="1:30" ht="13.8" x14ac:dyDescent="0.25">
      <c r="A249" s="593"/>
      <c r="B249" s="23"/>
      <c r="C249" s="113"/>
      <c r="D249" s="592" t="s">
        <v>4984</v>
      </c>
      <c r="E249" s="112" t="s">
        <v>5549</v>
      </c>
      <c r="F249" s="591" t="s">
        <v>5183</v>
      </c>
      <c r="G249" s="590" t="s">
        <v>5542</v>
      </c>
      <c r="H249" s="589" t="s">
        <v>527</v>
      </c>
      <c r="I249" s="589" t="s">
        <v>4592</v>
      </c>
      <c r="J249" s="588" t="s">
        <v>4967</v>
      </c>
      <c r="K249" s="343" t="s">
        <v>5293</v>
      </c>
      <c r="L249" s="342"/>
      <c r="M249" s="342"/>
      <c r="N249" s="341"/>
      <c r="O249" s="106"/>
      <c r="P249" s="106" t="str">
        <f t="shared" si="49"/>
        <v>◄</v>
      </c>
      <c r="Q249" s="340"/>
      <c r="R249" s="339"/>
      <c r="S249" s="106" t="str">
        <f t="shared" si="50"/>
        <v/>
      </c>
      <c r="T249" s="106" t="str">
        <f t="shared" si="51"/>
        <v>◄</v>
      </c>
      <c r="U249" s="340"/>
      <c r="V249" s="339"/>
      <c r="W249" s="23"/>
      <c r="X249" s="338"/>
      <c r="Y249" s="728">
        <f t="shared" si="52"/>
        <v>0</v>
      </c>
      <c r="Z249" s="729">
        <f t="shared" si="52"/>
        <v>0</v>
      </c>
      <c r="AA249" s="19"/>
      <c r="AB249" s="730">
        <f t="shared" si="53"/>
        <v>0</v>
      </c>
      <c r="AC249" s="587">
        <f t="shared" si="53"/>
        <v>0</v>
      </c>
      <c r="AD249" s="5" t="s">
        <v>0</v>
      </c>
    </row>
    <row r="250" spans="1:30" ht="13.8" x14ac:dyDescent="0.25">
      <c r="A250" s="593"/>
      <c r="B250" s="23"/>
      <c r="C250" s="113"/>
      <c r="D250" s="592" t="s">
        <v>4983</v>
      </c>
      <c r="E250" s="112" t="s">
        <v>5549</v>
      </c>
      <c r="F250" s="591" t="s">
        <v>3972</v>
      </c>
      <c r="G250" s="594" t="s">
        <v>5294</v>
      </c>
      <c r="H250" s="599" t="s">
        <v>5295</v>
      </c>
      <c r="I250" s="589" t="s">
        <v>4592</v>
      </c>
      <c r="J250" s="588" t="s">
        <v>4981</v>
      </c>
      <c r="K250" s="598" t="s">
        <v>5547</v>
      </c>
      <c r="L250" s="342"/>
      <c r="M250" s="342"/>
      <c r="N250" s="341"/>
      <c r="O250" s="106"/>
      <c r="P250" s="106" t="str">
        <f t="shared" si="49"/>
        <v>◄</v>
      </c>
      <c r="Q250" s="340"/>
      <c r="R250" s="339"/>
      <c r="S250" s="106" t="str">
        <f t="shared" si="50"/>
        <v/>
      </c>
      <c r="T250" s="106" t="str">
        <f t="shared" si="51"/>
        <v>◄</v>
      </c>
      <c r="U250" s="340"/>
      <c r="V250" s="339"/>
      <c r="W250" s="23"/>
      <c r="X250" s="338"/>
      <c r="Y250" s="728">
        <f t="shared" si="52"/>
        <v>0</v>
      </c>
      <c r="Z250" s="729">
        <f t="shared" si="52"/>
        <v>0</v>
      </c>
      <c r="AA250" s="19"/>
      <c r="AB250" s="730">
        <f t="shared" si="53"/>
        <v>0</v>
      </c>
      <c r="AC250" s="587">
        <f t="shared" si="53"/>
        <v>0</v>
      </c>
      <c r="AD250" s="5" t="s">
        <v>0</v>
      </c>
    </row>
    <row r="251" spans="1:30" ht="13.8" x14ac:dyDescent="0.25">
      <c r="A251" s="593"/>
      <c r="B251" s="23"/>
      <c r="C251" s="113"/>
      <c r="D251" s="592" t="s">
        <v>4982</v>
      </c>
      <c r="E251" s="112" t="s">
        <v>5549</v>
      </c>
      <c r="F251" s="591" t="s">
        <v>3972</v>
      </c>
      <c r="G251" s="590" t="s">
        <v>5294</v>
      </c>
      <c r="H251" s="589" t="s">
        <v>5295</v>
      </c>
      <c r="I251" s="589" t="s">
        <v>4592</v>
      </c>
      <c r="J251" s="588" t="s">
        <v>4981</v>
      </c>
      <c r="K251" s="343" t="s">
        <v>5547</v>
      </c>
      <c r="L251" s="342"/>
      <c r="M251" s="342"/>
      <c r="N251" s="341"/>
      <c r="O251" s="106"/>
      <c r="P251" s="106" t="str">
        <f t="shared" si="49"/>
        <v>◄</v>
      </c>
      <c r="Q251" s="340"/>
      <c r="R251" s="339"/>
      <c r="S251" s="106" t="str">
        <f t="shared" si="50"/>
        <v/>
      </c>
      <c r="T251" s="106" t="str">
        <f t="shared" si="51"/>
        <v>◄</v>
      </c>
      <c r="U251" s="340"/>
      <c r="V251" s="339"/>
      <c r="W251" s="23"/>
      <c r="X251" s="338"/>
      <c r="Y251" s="728">
        <f t="shared" si="52"/>
        <v>0</v>
      </c>
      <c r="Z251" s="729">
        <f t="shared" si="52"/>
        <v>0</v>
      </c>
      <c r="AA251" s="19"/>
      <c r="AB251" s="730">
        <f t="shared" si="53"/>
        <v>0</v>
      </c>
      <c r="AC251" s="587">
        <f t="shared" si="53"/>
        <v>0</v>
      </c>
      <c r="AD251" s="5" t="s">
        <v>0</v>
      </c>
    </row>
    <row r="252" spans="1:30" ht="13.8" x14ac:dyDescent="0.25">
      <c r="A252" s="593"/>
      <c r="B252" s="23"/>
      <c r="C252" s="113"/>
      <c r="D252" s="592" t="s">
        <v>4980</v>
      </c>
      <c r="E252" s="112" t="s">
        <v>5549</v>
      </c>
      <c r="F252" s="591" t="s">
        <v>3972</v>
      </c>
      <c r="G252" s="590" t="s">
        <v>5294</v>
      </c>
      <c r="H252" s="589" t="s">
        <v>5295</v>
      </c>
      <c r="I252" s="589" t="s">
        <v>4592</v>
      </c>
      <c r="J252" s="588" t="s">
        <v>4978</v>
      </c>
      <c r="K252" s="343" t="s">
        <v>5547</v>
      </c>
      <c r="L252" s="342"/>
      <c r="M252" s="342"/>
      <c r="N252" s="341"/>
      <c r="O252" s="106"/>
      <c r="P252" s="106" t="str">
        <f t="shared" si="49"/>
        <v>◄</v>
      </c>
      <c r="Q252" s="340"/>
      <c r="R252" s="339"/>
      <c r="S252" s="106" t="str">
        <f t="shared" si="50"/>
        <v/>
      </c>
      <c r="T252" s="106" t="str">
        <f t="shared" si="51"/>
        <v>◄</v>
      </c>
      <c r="U252" s="340"/>
      <c r="V252" s="339"/>
      <c r="W252" s="23"/>
      <c r="X252" s="338"/>
      <c r="Y252" s="728">
        <f t="shared" si="52"/>
        <v>0</v>
      </c>
      <c r="Z252" s="729">
        <f t="shared" si="52"/>
        <v>0</v>
      </c>
      <c r="AA252" s="19"/>
      <c r="AB252" s="730">
        <f t="shared" si="53"/>
        <v>0</v>
      </c>
      <c r="AC252" s="587">
        <f t="shared" si="53"/>
        <v>0</v>
      </c>
      <c r="AD252" s="5" t="s">
        <v>0</v>
      </c>
    </row>
    <row r="253" spans="1:30" ht="13.8" x14ac:dyDescent="0.25">
      <c r="A253" s="593"/>
      <c r="B253" s="23"/>
      <c r="C253" s="113"/>
      <c r="D253" s="592" t="s">
        <v>4979</v>
      </c>
      <c r="E253" s="112" t="s">
        <v>5549</v>
      </c>
      <c r="F253" s="591" t="s">
        <v>3972</v>
      </c>
      <c r="G253" s="590" t="s">
        <v>5294</v>
      </c>
      <c r="H253" s="589" t="s">
        <v>5295</v>
      </c>
      <c r="I253" s="589" t="s">
        <v>4592</v>
      </c>
      <c r="J253" s="588" t="s">
        <v>4978</v>
      </c>
      <c r="K253" s="343" t="s">
        <v>5547</v>
      </c>
      <c r="L253" s="342"/>
      <c r="M253" s="342"/>
      <c r="N253" s="341"/>
      <c r="O253" s="106"/>
      <c r="P253" s="106" t="str">
        <f t="shared" si="49"/>
        <v>◄</v>
      </c>
      <c r="Q253" s="340"/>
      <c r="R253" s="339"/>
      <c r="S253" s="106" t="str">
        <f t="shared" si="50"/>
        <v/>
      </c>
      <c r="T253" s="106" t="str">
        <f t="shared" si="51"/>
        <v>◄</v>
      </c>
      <c r="U253" s="340"/>
      <c r="V253" s="339"/>
      <c r="W253" s="23"/>
      <c r="X253" s="338"/>
      <c r="Y253" s="728">
        <f t="shared" si="52"/>
        <v>0</v>
      </c>
      <c r="Z253" s="729">
        <f t="shared" si="52"/>
        <v>0</v>
      </c>
      <c r="AA253" s="19"/>
      <c r="AB253" s="730">
        <f t="shared" si="53"/>
        <v>0</v>
      </c>
      <c r="AC253" s="587">
        <f t="shared" si="53"/>
        <v>0</v>
      </c>
      <c r="AD253" s="5" t="s">
        <v>0</v>
      </c>
    </row>
    <row r="254" spans="1:30" ht="13.8" x14ac:dyDescent="0.25">
      <c r="A254" s="593"/>
      <c r="B254" s="23"/>
      <c r="C254" s="113"/>
      <c r="D254" s="592" t="s">
        <v>4977</v>
      </c>
      <c r="E254" s="112" t="s">
        <v>5549</v>
      </c>
      <c r="F254" s="591" t="s">
        <v>3972</v>
      </c>
      <c r="G254" s="590" t="s">
        <v>5294</v>
      </c>
      <c r="H254" s="589" t="s">
        <v>5295</v>
      </c>
      <c r="I254" s="589" t="s">
        <v>4592</v>
      </c>
      <c r="J254" s="588" t="s">
        <v>4975</v>
      </c>
      <c r="K254" s="343" t="s">
        <v>5547</v>
      </c>
      <c r="L254" s="342"/>
      <c r="M254" s="342"/>
      <c r="N254" s="341"/>
      <c r="O254" s="106"/>
      <c r="P254" s="106" t="str">
        <f t="shared" si="49"/>
        <v>◄</v>
      </c>
      <c r="Q254" s="340"/>
      <c r="R254" s="339"/>
      <c r="S254" s="106" t="str">
        <f t="shared" si="50"/>
        <v/>
      </c>
      <c r="T254" s="106" t="str">
        <f t="shared" si="51"/>
        <v>◄</v>
      </c>
      <c r="U254" s="340"/>
      <c r="V254" s="339"/>
      <c r="W254" s="23"/>
      <c r="X254" s="338"/>
      <c r="Y254" s="728">
        <f t="shared" si="52"/>
        <v>0</v>
      </c>
      <c r="Z254" s="729">
        <f t="shared" si="52"/>
        <v>0</v>
      </c>
      <c r="AA254" s="19"/>
      <c r="AB254" s="730">
        <f t="shared" si="53"/>
        <v>0</v>
      </c>
      <c r="AC254" s="587">
        <f t="shared" si="53"/>
        <v>0</v>
      </c>
      <c r="AD254" s="5" t="s">
        <v>0</v>
      </c>
    </row>
    <row r="255" spans="1:30" ht="13.8" x14ac:dyDescent="0.25">
      <c r="A255" s="593"/>
      <c r="B255" s="23"/>
      <c r="C255" s="113"/>
      <c r="D255" s="592" t="s">
        <v>4976</v>
      </c>
      <c r="E255" s="112" t="s">
        <v>5549</v>
      </c>
      <c r="F255" s="591" t="s">
        <v>3972</v>
      </c>
      <c r="G255" s="590" t="s">
        <v>5294</v>
      </c>
      <c r="H255" s="589" t="s">
        <v>5295</v>
      </c>
      <c r="I255" s="589" t="s">
        <v>4592</v>
      </c>
      <c r="J255" s="588" t="s">
        <v>4975</v>
      </c>
      <c r="K255" s="343" t="s">
        <v>5547</v>
      </c>
      <c r="L255" s="342"/>
      <c r="M255" s="342"/>
      <c r="N255" s="341"/>
      <c r="O255" s="106"/>
      <c r="P255" s="106" t="str">
        <f t="shared" si="49"/>
        <v>◄</v>
      </c>
      <c r="Q255" s="340"/>
      <c r="R255" s="339"/>
      <c r="S255" s="106" t="str">
        <f t="shared" si="50"/>
        <v/>
      </c>
      <c r="T255" s="106" t="str">
        <f t="shared" si="51"/>
        <v>◄</v>
      </c>
      <c r="U255" s="340"/>
      <c r="V255" s="339"/>
      <c r="W255" s="23"/>
      <c r="X255" s="338"/>
      <c r="Y255" s="728">
        <f t="shared" si="52"/>
        <v>0</v>
      </c>
      <c r="Z255" s="729">
        <f t="shared" si="52"/>
        <v>0</v>
      </c>
      <c r="AA255" s="19"/>
      <c r="AB255" s="730">
        <f t="shared" si="53"/>
        <v>0</v>
      </c>
      <c r="AC255" s="587">
        <f t="shared" si="53"/>
        <v>0</v>
      </c>
      <c r="AD255" s="5" t="s">
        <v>0</v>
      </c>
    </row>
    <row r="256" spans="1:30" ht="13.8" x14ac:dyDescent="0.25">
      <c r="A256" s="593"/>
      <c r="B256" s="23"/>
      <c r="C256" s="113"/>
      <c r="D256" s="592" t="s">
        <v>4974</v>
      </c>
      <c r="E256" s="112" t="s">
        <v>5549</v>
      </c>
      <c r="F256" s="591" t="s">
        <v>3972</v>
      </c>
      <c r="G256" s="590" t="s">
        <v>5294</v>
      </c>
      <c r="H256" s="589" t="s">
        <v>5295</v>
      </c>
      <c r="I256" s="589" t="s">
        <v>4592</v>
      </c>
      <c r="J256" s="588" t="s">
        <v>4972</v>
      </c>
      <c r="K256" s="343" t="s">
        <v>5547</v>
      </c>
      <c r="L256" s="342"/>
      <c r="M256" s="342"/>
      <c r="N256" s="341"/>
      <c r="O256" s="106"/>
      <c r="P256" s="106" t="str">
        <f t="shared" si="49"/>
        <v>◄</v>
      </c>
      <c r="Q256" s="340"/>
      <c r="R256" s="339"/>
      <c r="S256" s="106" t="str">
        <f t="shared" si="50"/>
        <v/>
      </c>
      <c r="T256" s="106" t="str">
        <f t="shared" si="51"/>
        <v>◄</v>
      </c>
      <c r="U256" s="340"/>
      <c r="V256" s="339"/>
      <c r="W256" s="23"/>
      <c r="X256" s="338"/>
      <c r="Y256" s="728">
        <f t="shared" si="52"/>
        <v>0</v>
      </c>
      <c r="Z256" s="729">
        <f t="shared" si="52"/>
        <v>0</v>
      </c>
      <c r="AA256" s="19"/>
      <c r="AB256" s="730">
        <f t="shared" si="53"/>
        <v>0</v>
      </c>
      <c r="AC256" s="587">
        <f t="shared" si="53"/>
        <v>0</v>
      </c>
      <c r="AD256" s="5" t="s">
        <v>0</v>
      </c>
    </row>
    <row r="257" spans="1:30" ht="13.8" x14ac:dyDescent="0.25">
      <c r="A257" s="593"/>
      <c r="B257" s="23"/>
      <c r="C257" s="113"/>
      <c r="D257" s="592" t="s">
        <v>4973</v>
      </c>
      <c r="E257" s="112" t="s">
        <v>5549</v>
      </c>
      <c r="F257" s="591" t="s">
        <v>3972</v>
      </c>
      <c r="G257" s="590" t="s">
        <v>5294</v>
      </c>
      <c r="H257" s="589" t="s">
        <v>5295</v>
      </c>
      <c r="I257" s="589" t="s">
        <v>4592</v>
      </c>
      <c r="J257" s="588" t="s">
        <v>4972</v>
      </c>
      <c r="K257" s="343" t="s">
        <v>5547</v>
      </c>
      <c r="L257" s="342"/>
      <c r="M257" s="342"/>
      <c r="N257" s="341"/>
      <c r="O257" s="106"/>
      <c r="P257" s="106" t="str">
        <f t="shared" si="49"/>
        <v>◄</v>
      </c>
      <c r="Q257" s="340"/>
      <c r="R257" s="339"/>
      <c r="S257" s="106" t="str">
        <f t="shared" si="50"/>
        <v/>
      </c>
      <c r="T257" s="106" t="str">
        <f t="shared" si="51"/>
        <v>◄</v>
      </c>
      <c r="U257" s="340"/>
      <c r="V257" s="339"/>
      <c r="W257" s="23"/>
      <c r="X257" s="338"/>
      <c r="Y257" s="728">
        <f t="shared" si="52"/>
        <v>0</v>
      </c>
      <c r="Z257" s="729">
        <f t="shared" si="52"/>
        <v>0</v>
      </c>
      <c r="AA257" s="19"/>
      <c r="AB257" s="730">
        <f t="shared" si="53"/>
        <v>0</v>
      </c>
      <c r="AC257" s="587">
        <f t="shared" si="53"/>
        <v>0</v>
      </c>
      <c r="AD257" s="5" t="s">
        <v>0</v>
      </c>
    </row>
    <row r="258" spans="1:30" ht="13.8" x14ac:dyDescent="0.25">
      <c r="A258" s="593"/>
      <c r="B258" s="23"/>
      <c r="C258" s="113"/>
      <c r="D258" s="592" t="s">
        <v>4971</v>
      </c>
      <c r="E258" s="112" t="s">
        <v>5549</v>
      </c>
      <c r="F258" s="591" t="s">
        <v>3972</v>
      </c>
      <c r="G258" s="590" t="s">
        <v>5294</v>
      </c>
      <c r="H258" s="589" t="s">
        <v>5295</v>
      </c>
      <c r="I258" s="589" t="s">
        <v>4592</v>
      </c>
      <c r="J258" s="588" t="s">
        <v>4969</v>
      </c>
      <c r="K258" s="343" t="s">
        <v>5547</v>
      </c>
      <c r="L258" s="342"/>
      <c r="M258" s="342"/>
      <c r="N258" s="341"/>
      <c r="O258" s="106"/>
      <c r="P258" s="106" t="str">
        <f t="shared" si="49"/>
        <v>◄</v>
      </c>
      <c r="Q258" s="340"/>
      <c r="R258" s="339"/>
      <c r="S258" s="106" t="str">
        <f t="shared" si="50"/>
        <v/>
      </c>
      <c r="T258" s="106" t="str">
        <f t="shared" si="51"/>
        <v>◄</v>
      </c>
      <c r="U258" s="340"/>
      <c r="V258" s="339"/>
      <c r="W258" s="23"/>
      <c r="X258" s="338"/>
      <c r="Y258" s="728">
        <f t="shared" si="52"/>
        <v>0</v>
      </c>
      <c r="Z258" s="729">
        <f t="shared" si="52"/>
        <v>0</v>
      </c>
      <c r="AA258" s="19"/>
      <c r="AB258" s="730">
        <f t="shared" si="53"/>
        <v>0</v>
      </c>
      <c r="AC258" s="587">
        <f t="shared" si="53"/>
        <v>0</v>
      </c>
      <c r="AD258" s="5" t="s">
        <v>0</v>
      </c>
    </row>
    <row r="259" spans="1:30" ht="13.8" x14ac:dyDescent="0.25">
      <c r="A259" s="593"/>
      <c r="B259" s="23"/>
      <c r="C259" s="113"/>
      <c r="D259" s="592" t="s">
        <v>4970</v>
      </c>
      <c r="E259" s="112" t="s">
        <v>5549</v>
      </c>
      <c r="F259" s="591" t="s">
        <v>3972</v>
      </c>
      <c r="G259" s="590" t="s">
        <v>5294</v>
      </c>
      <c r="H259" s="589" t="s">
        <v>5295</v>
      </c>
      <c r="I259" s="589" t="s">
        <v>4592</v>
      </c>
      <c r="J259" s="588" t="s">
        <v>4969</v>
      </c>
      <c r="K259" s="343" t="s">
        <v>5547</v>
      </c>
      <c r="L259" s="342"/>
      <c r="M259" s="342"/>
      <c r="N259" s="341"/>
      <c r="O259" s="106"/>
      <c r="P259" s="106" t="str">
        <f t="shared" si="49"/>
        <v>◄</v>
      </c>
      <c r="Q259" s="340"/>
      <c r="R259" s="339"/>
      <c r="S259" s="106" t="str">
        <f t="shared" si="50"/>
        <v/>
      </c>
      <c r="T259" s="106" t="str">
        <f t="shared" si="51"/>
        <v>◄</v>
      </c>
      <c r="U259" s="340"/>
      <c r="V259" s="339"/>
      <c r="W259" s="23"/>
      <c r="X259" s="338"/>
      <c r="Y259" s="728">
        <f t="shared" si="52"/>
        <v>0</v>
      </c>
      <c r="Z259" s="729">
        <f t="shared" si="52"/>
        <v>0</v>
      </c>
      <c r="AA259" s="19"/>
      <c r="AB259" s="730">
        <f t="shared" si="53"/>
        <v>0</v>
      </c>
      <c r="AC259" s="587">
        <f t="shared" si="53"/>
        <v>0</v>
      </c>
      <c r="AD259" s="5" t="s">
        <v>0</v>
      </c>
    </row>
    <row r="260" spans="1:30" thickBot="1" x14ac:dyDescent="0.3">
      <c r="A260" s="593"/>
      <c r="B260" s="23"/>
      <c r="C260" s="113"/>
      <c r="D260" s="592" t="s">
        <v>4968</v>
      </c>
      <c r="E260" s="112" t="s">
        <v>5549</v>
      </c>
      <c r="F260" s="591" t="s">
        <v>3972</v>
      </c>
      <c r="G260" s="590" t="s">
        <v>5294</v>
      </c>
      <c r="H260" s="589" t="s">
        <v>5295</v>
      </c>
      <c r="I260" s="589" t="s">
        <v>4592</v>
      </c>
      <c r="J260" s="588" t="s">
        <v>4967</v>
      </c>
      <c r="K260" s="343" t="s">
        <v>5547</v>
      </c>
      <c r="L260" s="342"/>
      <c r="M260" s="342"/>
      <c r="N260" s="341"/>
      <c r="O260" s="106"/>
      <c r="P260" s="106" t="str">
        <f t="shared" si="49"/>
        <v>◄</v>
      </c>
      <c r="Q260" s="340"/>
      <c r="R260" s="339"/>
      <c r="S260" s="106" t="str">
        <f t="shared" si="50"/>
        <v/>
      </c>
      <c r="T260" s="106" t="str">
        <f t="shared" si="51"/>
        <v>◄</v>
      </c>
      <c r="U260" s="340"/>
      <c r="V260" s="339"/>
      <c r="W260" s="23"/>
      <c r="X260" s="338"/>
      <c r="Y260" s="728">
        <f t="shared" si="52"/>
        <v>0</v>
      </c>
      <c r="Z260" s="729">
        <f t="shared" si="52"/>
        <v>0</v>
      </c>
      <c r="AA260" s="19"/>
      <c r="AB260" s="730">
        <f t="shared" si="53"/>
        <v>0</v>
      </c>
      <c r="AC260" s="587">
        <f t="shared" si="53"/>
        <v>0</v>
      </c>
      <c r="AD260" s="5" t="s">
        <v>0</v>
      </c>
    </row>
    <row r="261" spans="1:30" ht="16.8" thickTop="1" thickBot="1" x14ac:dyDescent="0.3">
      <c r="A261" s="157"/>
      <c r="B261" s="14">
        <f>ROWS(B262:B292)-1</f>
        <v>30</v>
      </c>
      <c r="C261" s="158" t="s">
        <v>4966</v>
      </c>
      <c r="D261" s="10"/>
      <c r="E261" s="10"/>
      <c r="F261" s="10"/>
      <c r="G261" s="101"/>
      <c r="H261" s="101"/>
      <c r="I261" s="101"/>
      <c r="J261" s="101"/>
      <c r="K261" s="595">
        <v>5767</v>
      </c>
      <c r="L261" s="10"/>
      <c r="M261" s="10"/>
      <c r="N261" s="10"/>
      <c r="O261" s="97"/>
      <c r="P261" s="96" t="str">
        <f>IF(COUNTIF(O262:O292,"?")&gt;0,"?",IF(AND(Q261="◄",R261="►"),"◄►",IF(Q261="◄","◄",IF(R261="►","►",""))))</f>
        <v>◄</v>
      </c>
      <c r="Q261" s="43" t="str">
        <f>IF(SUM(Q262:Q292)+1=ROWS(Q262:Q292)-COUNTIF(Q262:Q292,"-"),"","◄")</f>
        <v>◄</v>
      </c>
      <c r="R261" s="42" t="str">
        <f>IF(SUM(R262:R292)&gt;0,"►","")</f>
        <v/>
      </c>
      <c r="S261" s="45"/>
      <c r="T261" s="96" t="str">
        <f>IF(COUNTIF(S262:S282,"?")&gt;0,"?",IF(AND(U261="◄",V261="►"),"◄►",IF(U261="◄","◄",IF(V261="►","►",""))))</f>
        <v>◄</v>
      </c>
      <c r="U261" s="43" t="str">
        <f>IF(SUM(U262:U292)+1=ROWS(U262:U292)-COUNTIF(U262:U292,"-"),"","◄")</f>
        <v>◄</v>
      </c>
      <c r="V261" s="42" t="str">
        <f>IF(SUM(V262:V292)&gt;0,"►","")</f>
        <v/>
      </c>
      <c r="W261" s="14">
        <f>ROWS(W262:W292)-1</f>
        <v>30</v>
      </c>
      <c r="X261" s="41">
        <f>SUM(X262:X292)-X292</f>
        <v>0</v>
      </c>
      <c r="Y261" s="94" t="s">
        <v>3930</v>
      </c>
      <c r="Z261" s="93"/>
      <c r="AA261" s="41">
        <f>SUM(AA262:AA292)-AA292</f>
        <v>0</v>
      </c>
      <c r="AB261" s="94" t="s">
        <v>3930</v>
      </c>
      <c r="AC261" s="93"/>
      <c r="AD261" s="5" t="s">
        <v>0</v>
      </c>
    </row>
    <row r="262" spans="1:30" ht="13.8" x14ac:dyDescent="0.25">
      <c r="A262" s="593"/>
      <c r="B262" s="23"/>
      <c r="C262" s="113"/>
      <c r="D262" s="592" t="s">
        <v>4965</v>
      </c>
      <c r="E262" s="112" t="s">
        <v>5296</v>
      </c>
      <c r="F262" s="591" t="s">
        <v>5297</v>
      </c>
      <c r="G262" s="590">
        <v>136</v>
      </c>
      <c r="H262" s="599" t="s">
        <v>489</v>
      </c>
      <c r="I262" s="589" t="s">
        <v>4592</v>
      </c>
      <c r="J262" s="588" t="s">
        <v>4910</v>
      </c>
      <c r="K262" s="343"/>
      <c r="L262" s="342"/>
      <c r="M262" s="342"/>
      <c r="N262" s="341"/>
      <c r="O262" s="106"/>
      <c r="P262" s="106" t="str">
        <f t="shared" ref="P262:P291" si="54">IF(AND(Q262="",R262&gt;0),"?",IF(Q262="","◄",IF(R262&gt;=1,"►","")))</f>
        <v>◄</v>
      </c>
      <c r="Q262" s="340"/>
      <c r="R262" s="339"/>
      <c r="S262" s="106" t="str">
        <f t="shared" ref="S262:S291" si="55">IF(T262="?","?","")</f>
        <v/>
      </c>
      <c r="T262" s="106" t="str">
        <f t="shared" ref="T262:T291" si="56">IF(AND(U262="",V262&gt;0),"?",IF(U262="","◄",IF(V262&gt;=1,"►","")))</f>
        <v>◄</v>
      </c>
      <c r="U262" s="340"/>
      <c r="V262" s="339"/>
      <c r="W262" s="23"/>
      <c r="X262" s="338"/>
      <c r="Y262" s="728">
        <f t="shared" ref="Y262:Z291" si="57">(Q262*X262)</f>
        <v>0</v>
      </c>
      <c r="Z262" s="729">
        <f t="shared" si="57"/>
        <v>0</v>
      </c>
      <c r="AA262" s="19"/>
      <c r="AB262" s="730">
        <f t="shared" ref="AB262:AC291" si="58">(U262*AA262)</f>
        <v>0</v>
      </c>
      <c r="AC262" s="587">
        <f t="shared" si="58"/>
        <v>0</v>
      </c>
      <c r="AD262" s="5" t="s">
        <v>0</v>
      </c>
    </row>
    <row r="263" spans="1:30" ht="13.8" x14ac:dyDescent="0.25">
      <c r="A263" s="593"/>
      <c r="B263" s="23"/>
      <c r="C263" s="113"/>
      <c r="D263" s="592" t="s">
        <v>4964</v>
      </c>
      <c r="E263" s="112" t="s">
        <v>5296</v>
      </c>
      <c r="F263" s="591" t="s">
        <v>5297</v>
      </c>
      <c r="G263" s="590">
        <v>136</v>
      </c>
      <c r="H263" s="589" t="s">
        <v>489</v>
      </c>
      <c r="I263" s="589" t="s">
        <v>4592</v>
      </c>
      <c r="J263" s="588" t="s">
        <v>4910</v>
      </c>
      <c r="K263" s="343">
        <v>0</v>
      </c>
      <c r="L263" s="342"/>
      <c r="M263" s="342"/>
      <c r="N263" s="341"/>
      <c r="O263" s="106"/>
      <c r="P263" s="106" t="str">
        <f t="shared" si="54"/>
        <v>◄</v>
      </c>
      <c r="Q263" s="340"/>
      <c r="R263" s="339"/>
      <c r="S263" s="106" t="str">
        <f t="shared" si="55"/>
        <v/>
      </c>
      <c r="T263" s="106" t="str">
        <f t="shared" si="56"/>
        <v>◄</v>
      </c>
      <c r="U263" s="340"/>
      <c r="V263" s="339"/>
      <c r="W263" s="23"/>
      <c r="X263" s="338"/>
      <c r="Y263" s="728">
        <f t="shared" si="57"/>
        <v>0</v>
      </c>
      <c r="Z263" s="729">
        <f t="shared" si="57"/>
        <v>0</v>
      </c>
      <c r="AA263" s="19"/>
      <c r="AB263" s="730">
        <f t="shared" si="58"/>
        <v>0</v>
      </c>
      <c r="AC263" s="587">
        <f t="shared" si="58"/>
        <v>0</v>
      </c>
      <c r="AD263" s="5" t="s">
        <v>0</v>
      </c>
    </row>
    <row r="264" spans="1:30" ht="13.8" x14ac:dyDescent="0.25">
      <c r="A264" s="593"/>
      <c r="B264" s="23"/>
      <c r="C264" s="113"/>
      <c r="D264" s="592" t="s">
        <v>4963</v>
      </c>
      <c r="E264" s="112" t="s">
        <v>5296</v>
      </c>
      <c r="F264" s="591" t="s">
        <v>5297</v>
      </c>
      <c r="G264" s="590" t="s">
        <v>5290</v>
      </c>
      <c r="H264" s="589" t="s">
        <v>489</v>
      </c>
      <c r="I264" s="589" t="s">
        <v>4592</v>
      </c>
      <c r="J264" s="588" t="s">
        <v>4910</v>
      </c>
      <c r="K264" s="343">
        <v>0</v>
      </c>
      <c r="L264" s="342"/>
      <c r="M264" s="342"/>
      <c r="N264" s="341"/>
      <c r="O264" s="106"/>
      <c r="P264" s="106" t="str">
        <f t="shared" si="54"/>
        <v>◄</v>
      </c>
      <c r="Q264" s="340"/>
      <c r="R264" s="339"/>
      <c r="S264" s="106" t="str">
        <f t="shared" si="55"/>
        <v/>
      </c>
      <c r="T264" s="106" t="str">
        <f t="shared" si="56"/>
        <v>◄</v>
      </c>
      <c r="U264" s="340"/>
      <c r="V264" s="339"/>
      <c r="W264" s="23"/>
      <c r="X264" s="338"/>
      <c r="Y264" s="728">
        <f t="shared" si="57"/>
        <v>0</v>
      </c>
      <c r="Z264" s="729">
        <f t="shared" si="57"/>
        <v>0</v>
      </c>
      <c r="AA264" s="19"/>
      <c r="AB264" s="730">
        <f t="shared" si="58"/>
        <v>0</v>
      </c>
      <c r="AC264" s="587">
        <f t="shared" si="58"/>
        <v>0</v>
      </c>
      <c r="AD264" s="5" t="s">
        <v>0</v>
      </c>
    </row>
    <row r="265" spans="1:30" ht="13.8" x14ac:dyDescent="0.25">
      <c r="A265" s="593"/>
      <c r="B265" s="23"/>
      <c r="C265" s="113"/>
      <c r="D265" s="592" t="s">
        <v>4962</v>
      </c>
      <c r="E265" s="112" t="s">
        <v>5296</v>
      </c>
      <c r="F265" s="591" t="s">
        <v>5297</v>
      </c>
      <c r="G265" s="590" t="s">
        <v>5290</v>
      </c>
      <c r="H265" s="589" t="s">
        <v>489</v>
      </c>
      <c r="I265" s="589" t="s">
        <v>4592</v>
      </c>
      <c r="J265" s="588" t="s">
        <v>4910</v>
      </c>
      <c r="K265" s="343">
        <v>0</v>
      </c>
      <c r="L265" s="342"/>
      <c r="M265" s="342"/>
      <c r="N265" s="341"/>
      <c r="O265" s="97"/>
      <c r="P265" s="106" t="str">
        <f t="shared" si="54"/>
        <v>◄</v>
      </c>
      <c r="Q265" s="340"/>
      <c r="R265" s="339"/>
      <c r="S265" s="106" t="str">
        <f t="shared" si="55"/>
        <v/>
      </c>
      <c r="T265" s="106" t="str">
        <f t="shared" si="56"/>
        <v>◄</v>
      </c>
      <c r="U265" s="340"/>
      <c r="V265" s="339"/>
      <c r="W265" s="23"/>
      <c r="X265" s="338"/>
      <c r="Y265" s="728">
        <f t="shared" si="57"/>
        <v>0</v>
      </c>
      <c r="Z265" s="729">
        <f t="shared" si="57"/>
        <v>0</v>
      </c>
      <c r="AA265" s="19"/>
      <c r="AB265" s="730">
        <f t="shared" si="58"/>
        <v>0</v>
      </c>
      <c r="AC265" s="587">
        <f t="shared" si="58"/>
        <v>0</v>
      </c>
      <c r="AD265" s="5" t="s">
        <v>0</v>
      </c>
    </row>
    <row r="266" spans="1:30" ht="13.8" x14ac:dyDescent="0.25">
      <c r="A266" s="593"/>
      <c r="B266" s="23"/>
      <c r="C266" s="113"/>
      <c r="D266" s="592" t="s">
        <v>4961</v>
      </c>
      <c r="E266" s="112" t="s">
        <v>5296</v>
      </c>
      <c r="F266" s="591" t="s">
        <v>5297</v>
      </c>
      <c r="G266" s="590" t="s">
        <v>5282</v>
      </c>
      <c r="H266" s="589" t="s">
        <v>489</v>
      </c>
      <c r="I266" s="589" t="s">
        <v>4592</v>
      </c>
      <c r="J266" s="588" t="s">
        <v>4910</v>
      </c>
      <c r="K266" s="343">
        <v>0</v>
      </c>
      <c r="L266" s="342"/>
      <c r="M266" s="342"/>
      <c r="N266" s="341"/>
      <c r="O266" s="106"/>
      <c r="P266" s="106" t="str">
        <f t="shared" si="54"/>
        <v>◄</v>
      </c>
      <c r="Q266" s="340"/>
      <c r="R266" s="339"/>
      <c r="S266" s="106" t="str">
        <f t="shared" si="55"/>
        <v/>
      </c>
      <c r="T266" s="106" t="str">
        <f t="shared" si="56"/>
        <v>◄</v>
      </c>
      <c r="U266" s="340"/>
      <c r="V266" s="339"/>
      <c r="W266" s="23"/>
      <c r="X266" s="338"/>
      <c r="Y266" s="728">
        <f t="shared" si="57"/>
        <v>0</v>
      </c>
      <c r="Z266" s="729">
        <f t="shared" si="57"/>
        <v>0</v>
      </c>
      <c r="AA266" s="19"/>
      <c r="AB266" s="730">
        <f t="shared" si="58"/>
        <v>0</v>
      </c>
      <c r="AC266" s="587">
        <f t="shared" si="58"/>
        <v>0</v>
      </c>
      <c r="AD266" s="5" t="s">
        <v>0</v>
      </c>
    </row>
    <row r="267" spans="1:30" ht="13.8" x14ac:dyDescent="0.25">
      <c r="A267" s="593"/>
      <c r="B267" s="23"/>
      <c r="C267" s="113"/>
      <c r="D267" s="592" t="s">
        <v>4960</v>
      </c>
      <c r="E267" s="112" t="s">
        <v>5296</v>
      </c>
      <c r="F267" s="591" t="s">
        <v>5297</v>
      </c>
      <c r="G267" s="590" t="s">
        <v>5282</v>
      </c>
      <c r="H267" s="589" t="s">
        <v>489</v>
      </c>
      <c r="I267" s="589" t="s">
        <v>4592</v>
      </c>
      <c r="J267" s="588" t="s">
        <v>4910</v>
      </c>
      <c r="K267" s="343">
        <v>0</v>
      </c>
      <c r="L267" s="342"/>
      <c r="M267" s="342"/>
      <c r="N267" s="341"/>
      <c r="O267" s="106"/>
      <c r="P267" s="106" t="str">
        <f t="shared" si="54"/>
        <v>◄</v>
      </c>
      <c r="Q267" s="340"/>
      <c r="R267" s="339"/>
      <c r="S267" s="106" t="str">
        <f t="shared" si="55"/>
        <v/>
      </c>
      <c r="T267" s="106" t="str">
        <f t="shared" si="56"/>
        <v>◄</v>
      </c>
      <c r="U267" s="340"/>
      <c r="V267" s="339"/>
      <c r="W267" s="23"/>
      <c r="X267" s="338"/>
      <c r="Y267" s="728">
        <f t="shared" si="57"/>
        <v>0</v>
      </c>
      <c r="Z267" s="729">
        <f t="shared" si="57"/>
        <v>0</v>
      </c>
      <c r="AA267" s="19"/>
      <c r="AB267" s="730">
        <f t="shared" si="58"/>
        <v>0</v>
      </c>
      <c r="AC267" s="587">
        <f t="shared" si="58"/>
        <v>0</v>
      </c>
      <c r="AD267" s="5" t="s">
        <v>0</v>
      </c>
    </row>
    <row r="268" spans="1:30" ht="13.8" x14ac:dyDescent="0.25">
      <c r="A268" s="593"/>
      <c r="B268" s="23"/>
      <c r="C268" s="113"/>
      <c r="D268" s="592" t="s">
        <v>4959</v>
      </c>
      <c r="E268" s="112" t="s">
        <v>5296</v>
      </c>
      <c r="F268" s="591" t="s">
        <v>5297</v>
      </c>
      <c r="G268" s="590">
        <v>136</v>
      </c>
      <c r="H268" s="589" t="s">
        <v>489</v>
      </c>
      <c r="I268" s="589" t="s">
        <v>4592</v>
      </c>
      <c r="J268" s="588" t="s">
        <v>4908</v>
      </c>
      <c r="K268" s="343">
        <v>0</v>
      </c>
      <c r="L268" s="342"/>
      <c r="M268" s="342"/>
      <c r="N268" s="341"/>
      <c r="O268" s="106"/>
      <c r="P268" s="106" t="str">
        <f t="shared" si="54"/>
        <v>◄</v>
      </c>
      <c r="Q268" s="340"/>
      <c r="R268" s="339"/>
      <c r="S268" s="106" t="str">
        <f t="shared" si="55"/>
        <v/>
      </c>
      <c r="T268" s="106" t="str">
        <f t="shared" si="56"/>
        <v>◄</v>
      </c>
      <c r="U268" s="340"/>
      <c r="V268" s="339"/>
      <c r="W268" s="23"/>
      <c r="X268" s="338"/>
      <c r="Y268" s="728">
        <f t="shared" si="57"/>
        <v>0</v>
      </c>
      <c r="Z268" s="729">
        <f t="shared" si="57"/>
        <v>0</v>
      </c>
      <c r="AA268" s="19"/>
      <c r="AB268" s="730">
        <f t="shared" si="58"/>
        <v>0</v>
      </c>
      <c r="AC268" s="587">
        <f t="shared" si="58"/>
        <v>0</v>
      </c>
      <c r="AD268" s="5" t="s">
        <v>0</v>
      </c>
    </row>
    <row r="269" spans="1:30" ht="13.8" x14ac:dyDescent="0.25">
      <c r="A269" s="593"/>
      <c r="B269" s="23"/>
      <c r="C269" s="113"/>
      <c r="D269" s="592" t="s">
        <v>4958</v>
      </c>
      <c r="E269" s="112" t="s">
        <v>5296</v>
      </c>
      <c r="F269" s="591" t="s">
        <v>5297</v>
      </c>
      <c r="G269" s="590">
        <v>136</v>
      </c>
      <c r="H269" s="589" t="s">
        <v>489</v>
      </c>
      <c r="I269" s="589" t="s">
        <v>4592</v>
      </c>
      <c r="J269" s="588" t="s">
        <v>4908</v>
      </c>
      <c r="K269" s="343">
        <v>0</v>
      </c>
      <c r="L269" s="342"/>
      <c r="M269" s="342"/>
      <c r="N269" s="341"/>
      <c r="O269" s="106"/>
      <c r="P269" s="106" t="str">
        <f t="shared" si="54"/>
        <v>◄</v>
      </c>
      <c r="Q269" s="340"/>
      <c r="R269" s="339"/>
      <c r="S269" s="106" t="str">
        <f t="shared" si="55"/>
        <v/>
      </c>
      <c r="T269" s="106" t="str">
        <f t="shared" si="56"/>
        <v>◄</v>
      </c>
      <c r="U269" s="340"/>
      <c r="V269" s="339"/>
      <c r="W269" s="23"/>
      <c r="X269" s="338"/>
      <c r="Y269" s="728">
        <f t="shared" si="57"/>
        <v>0</v>
      </c>
      <c r="Z269" s="729">
        <f t="shared" si="57"/>
        <v>0</v>
      </c>
      <c r="AA269" s="19"/>
      <c r="AB269" s="730">
        <f t="shared" si="58"/>
        <v>0</v>
      </c>
      <c r="AC269" s="587">
        <f t="shared" si="58"/>
        <v>0</v>
      </c>
      <c r="AD269" s="5" t="s">
        <v>0</v>
      </c>
    </row>
    <row r="270" spans="1:30" ht="13.8" x14ac:dyDescent="0.25">
      <c r="A270" s="593"/>
      <c r="B270" s="23"/>
      <c r="C270" s="113"/>
      <c r="D270" s="592" t="s">
        <v>4957</v>
      </c>
      <c r="E270" s="112" t="s">
        <v>5296</v>
      </c>
      <c r="F270" s="591" t="s">
        <v>5297</v>
      </c>
      <c r="G270" s="590" t="s">
        <v>5290</v>
      </c>
      <c r="H270" s="589" t="s">
        <v>489</v>
      </c>
      <c r="I270" s="589" t="s">
        <v>4592</v>
      </c>
      <c r="J270" s="588" t="s">
        <v>4908</v>
      </c>
      <c r="K270" s="343">
        <v>0</v>
      </c>
      <c r="L270" s="342"/>
      <c r="M270" s="342"/>
      <c r="N270" s="341"/>
      <c r="O270" s="106"/>
      <c r="P270" s="106" t="str">
        <f t="shared" si="54"/>
        <v>◄</v>
      </c>
      <c r="Q270" s="340"/>
      <c r="R270" s="339"/>
      <c r="S270" s="106" t="str">
        <f t="shared" si="55"/>
        <v/>
      </c>
      <c r="T270" s="106" t="str">
        <f t="shared" si="56"/>
        <v>◄</v>
      </c>
      <c r="U270" s="340"/>
      <c r="V270" s="339"/>
      <c r="W270" s="23"/>
      <c r="X270" s="338"/>
      <c r="Y270" s="728">
        <f t="shared" si="57"/>
        <v>0</v>
      </c>
      <c r="Z270" s="729">
        <f t="shared" si="57"/>
        <v>0</v>
      </c>
      <c r="AA270" s="19"/>
      <c r="AB270" s="730">
        <f t="shared" si="58"/>
        <v>0</v>
      </c>
      <c r="AC270" s="587">
        <f t="shared" si="58"/>
        <v>0</v>
      </c>
      <c r="AD270" s="5" t="s">
        <v>0</v>
      </c>
    </row>
    <row r="271" spans="1:30" ht="13.8" x14ac:dyDescent="0.25">
      <c r="A271" s="593"/>
      <c r="B271" s="23"/>
      <c r="C271" s="113"/>
      <c r="D271" s="592" t="s">
        <v>4956</v>
      </c>
      <c r="E271" s="112" t="s">
        <v>5296</v>
      </c>
      <c r="F271" s="591" t="s">
        <v>5297</v>
      </c>
      <c r="G271" s="590" t="s">
        <v>5290</v>
      </c>
      <c r="H271" s="589" t="s">
        <v>489</v>
      </c>
      <c r="I271" s="589" t="s">
        <v>4592</v>
      </c>
      <c r="J271" s="588" t="s">
        <v>4908</v>
      </c>
      <c r="K271" s="343">
        <v>0</v>
      </c>
      <c r="L271" s="342"/>
      <c r="M271" s="342"/>
      <c r="N271" s="341"/>
      <c r="O271" s="106"/>
      <c r="P271" s="106" t="str">
        <f t="shared" si="54"/>
        <v>◄</v>
      </c>
      <c r="Q271" s="340"/>
      <c r="R271" s="339"/>
      <c r="S271" s="106" t="str">
        <f t="shared" si="55"/>
        <v/>
      </c>
      <c r="T271" s="106" t="str">
        <f t="shared" si="56"/>
        <v>◄</v>
      </c>
      <c r="U271" s="340"/>
      <c r="V271" s="339"/>
      <c r="W271" s="23"/>
      <c r="X271" s="338"/>
      <c r="Y271" s="728">
        <f t="shared" si="57"/>
        <v>0</v>
      </c>
      <c r="Z271" s="729">
        <f t="shared" si="57"/>
        <v>0</v>
      </c>
      <c r="AA271" s="19"/>
      <c r="AB271" s="730">
        <f t="shared" si="58"/>
        <v>0</v>
      </c>
      <c r="AC271" s="587">
        <f t="shared" si="58"/>
        <v>0</v>
      </c>
      <c r="AD271" s="5" t="s">
        <v>0</v>
      </c>
    </row>
    <row r="272" spans="1:30" ht="13.8" x14ac:dyDescent="0.25">
      <c r="A272" s="593"/>
      <c r="B272" s="23"/>
      <c r="C272" s="113"/>
      <c r="D272" s="592" t="s">
        <v>4955</v>
      </c>
      <c r="E272" s="112" t="s">
        <v>5296</v>
      </c>
      <c r="F272" s="591" t="s">
        <v>5297</v>
      </c>
      <c r="G272" s="590" t="s">
        <v>5282</v>
      </c>
      <c r="H272" s="589" t="s">
        <v>489</v>
      </c>
      <c r="I272" s="589" t="s">
        <v>4592</v>
      </c>
      <c r="J272" s="588" t="s">
        <v>4908</v>
      </c>
      <c r="K272" s="343">
        <v>0</v>
      </c>
      <c r="L272" s="342"/>
      <c r="M272" s="342"/>
      <c r="N272" s="341"/>
      <c r="O272" s="106"/>
      <c r="P272" s="106" t="str">
        <f t="shared" si="54"/>
        <v>◄</v>
      </c>
      <c r="Q272" s="340"/>
      <c r="R272" s="339"/>
      <c r="S272" s="106" t="str">
        <f t="shared" si="55"/>
        <v/>
      </c>
      <c r="T272" s="106" t="str">
        <f t="shared" si="56"/>
        <v>◄</v>
      </c>
      <c r="U272" s="340"/>
      <c r="V272" s="339"/>
      <c r="W272" s="23"/>
      <c r="X272" s="338"/>
      <c r="Y272" s="728">
        <f t="shared" si="57"/>
        <v>0</v>
      </c>
      <c r="Z272" s="729">
        <f t="shared" si="57"/>
        <v>0</v>
      </c>
      <c r="AA272" s="19"/>
      <c r="AB272" s="730">
        <f t="shared" si="58"/>
        <v>0</v>
      </c>
      <c r="AC272" s="587">
        <f t="shared" si="58"/>
        <v>0</v>
      </c>
      <c r="AD272" s="5" t="s">
        <v>0</v>
      </c>
    </row>
    <row r="273" spans="1:30" ht="13.8" x14ac:dyDescent="0.25">
      <c r="A273" s="593"/>
      <c r="B273" s="23"/>
      <c r="C273" s="113"/>
      <c r="D273" s="592" t="s">
        <v>4954</v>
      </c>
      <c r="E273" s="112" t="s">
        <v>5296</v>
      </c>
      <c r="F273" s="591" t="s">
        <v>5297</v>
      </c>
      <c r="G273" s="590" t="s">
        <v>5282</v>
      </c>
      <c r="H273" s="589" t="s">
        <v>489</v>
      </c>
      <c r="I273" s="589" t="s">
        <v>4592</v>
      </c>
      <c r="J273" s="588" t="s">
        <v>4908</v>
      </c>
      <c r="K273" s="343">
        <v>0</v>
      </c>
      <c r="L273" s="342"/>
      <c r="M273" s="342"/>
      <c r="N273" s="341"/>
      <c r="O273" s="106"/>
      <c r="P273" s="106" t="str">
        <f t="shared" si="54"/>
        <v>◄</v>
      </c>
      <c r="Q273" s="340"/>
      <c r="R273" s="339"/>
      <c r="S273" s="106" t="str">
        <f t="shared" si="55"/>
        <v/>
      </c>
      <c r="T273" s="106" t="str">
        <f t="shared" si="56"/>
        <v>◄</v>
      </c>
      <c r="U273" s="340"/>
      <c r="V273" s="339"/>
      <c r="W273" s="23"/>
      <c r="X273" s="338"/>
      <c r="Y273" s="728">
        <f t="shared" si="57"/>
        <v>0</v>
      </c>
      <c r="Z273" s="729">
        <f t="shared" si="57"/>
        <v>0</v>
      </c>
      <c r="AA273" s="19"/>
      <c r="AB273" s="730">
        <f t="shared" si="58"/>
        <v>0</v>
      </c>
      <c r="AC273" s="587">
        <f t="shared" si="58"/>
        <v>0</v>
      </c>
      <c r="AD273" s="5" t="s">
        <v>0</v>
      </c>
    </row>
    <row r="274" spans="1:30" ht="13.8" x14ac:dyDescent="0.25">
      <c r="A274" s="593"/>
      <c r="B274" s="23"/>
      <c r="C274" s="113"/>
      <c r="D274" s="592" t="s">
        <v>4953</v>
      </c>
      <c r="E274" s="112" t="s">
        <v>5296</v>
      </c>
      <c r="F274" s="591" t="s">
        <v>5297</v>
      </c>
      <c r="G274" s="590">
        <v>136</v>
      </c>
      <c r="H274" s="589" t="s">
        <v>489</v>
      </c>
      <c r="I274" s="589" t="s">
        <v>4592</v>
      </c>
      <c r="J274" s="588" t="s">
        <v>4919</v>
      </c>
      <c r="K274" s="343">
        <v>0</v>
      </c>
      <c r="L274" s="342"/>
      <c r="M274" s="342"/>
      <c r="N274" s="341"/>
      <c r="O274" s="106"/>
      <c r="P274" s="106" t="str">
        <f t="shared" si="54"/>
        <v>◄</v>
      </c>
      <c r="Q274" s="340"/>
      <c r="R274" s="339"/>
      <c r="S274" s="106" t="str">
        <f t="shared" si="55"/>
        <v/>
      </c>
      <c r="T274" s="106" t="str">
        <f t="shared" si="56"/>
        <v>◄</v>
      </c>
      <c r="U274" s="340"/>
      <c r="V274" s="339"/>
      <c r="W274" s="23"/>
      <c r="X274" s="338"/>
      <c r="Y274" s="728">
        <f t="shared" si="57"/>
        <v>0</v>
      </c>
      <c r="Z274" s="729">
        <f t="shared" si="57"/>
        <v>0</v>
      </c>
      <c r="AA274" s="19"/>
      <c r="AB274" s="730">
        <f t="shared" si="58"/>
        <v>0</v>
      </c>
      <c r="AC274" s="587">
        <f t="shared" si="58"/>
        <v>0</v>
      </c>
      <c r="AD274" s="5" t="s">
        <v>0</v>
      </c>
    </row>
    <row r="275" spans="1:30" ht="13.8" x14ac:dyDescent="0.25">
      <c r="A275" s="593"/>
      <c r="B275" s="23"/>
      <c r="C275" s="113"/>
      <c r="D275" s="592" t="s">
        <v>4952</v>
      </c>
      <c r="E275" s="112" t="s">
        <v>5296</v>
      </c>
      <c r="F275" s="591" t="s">
        <v>5297</v>
      </c>
      <c r="G275" s="590">
        <v>136</v>
      </c>
      <c r="H275" s="589" t="s">
        <v>489</v>
      </c>
      <c r="I275" s="589" t="s">
        <v>4592</v>
      </c>
      <c r="J275" s="588" t="s">
        <v>4919</v>
      </c>
      <c r="K275" s="343">
        <v>0</v>
      </c>
      <c r="L275" s="342"/>
      <c r="M275" s="342"/>
      <c r="N275" s="341"/>
      <c r="O275" s="106"/>
      <c r="P275" s="106" t="str">
        <f t="shared" si="54"/>
        <v>◄</v>
      </c>
      <c r="Q275" s="340"/>
      <c r="R275" s="339"/>
      <c r="S275" s="106" t="str">
        <f t="shared" si="55"/>
        <v/>
      </c>
      <c r="T275" s="106" t="str">
        <f t="shared" si="56"/>
        <v>◄</v>
      </c>
      <c r="U275" s="340"/>
      <c r="V275" s="339"/>
      <c r="W275" s="23"/>
      <c r="X275" s="338"/>
      <c r="Y275" s="728">
        <f t="shared" si="57"/>
        <v>0</v>
      </c>
      <c r="Z275" s="729">
        <f t="shared" si="57"/>
        <v>0</v>
      </c>
      <c r="AA275" s="19"/>
      <c r="AB275" s="730">
        <f t="shared" si="58"/>
        <v>0</v>
      </c>
      <c r="AC275" s="587">
        <f t="shared" si="58"/>
        <v>0</v>
      </c>
      <c r="AD275" s="5" t="s">
        <v>0</v>
      </c>
    </row>
    <row r="276" spans="1:30" ht="13.8" x14ac:dyDescent="0.25">
      <c r="A276" s="593"/>
      <c r="B276" s="23"/>
      <c r="C276" s="113"/>
      <c r="D276" s="592" t="s">
        <v>4951</v>
      </c>
      <c r="E276" s="112" t="s">
        <v>5296</v>
      </c>
      <c r="F276" s="591" t="s">
        <v>5297</v>
      </c>
      <c r="G276" s="590" t="s">
        <v>5290</v>
      </c>
      <c r="H276" s="589" t="s">
        <v>489</v>
      </c>
      <c r="I276" s="589" t="s">
        <v>4592</v>
      </c>
      <c r="J276" s="588" t="s">
        <v>4919</v>
      </c>
      <c r="K276" s="343">
        <v>0</v>
      </c>
      <c r="L276" s="342"/>
      <c r="M276" s="342"/>
      <c r="N276" s="341"/>
      <c r="O276" s="106"/>
      <c r="P276" s="106" t="str">
        <f t="shared" si="54"/>
        <v>◄</v>
      </c>
      <c r="Q276" s="340"/>
      <c r="R276" s="339"/>
      <c r="S276" s="106" t="str">
        <f t="shared" si="55"/>
        <v/>
      </c>
      <c r="T276" s="106" t="str">
        <f t="shared" si="56"/>
        <v>◄</v>
      </c>
      <c r="U276" s="340"/>
      <c r="V276" s="339"/>
      <c r="W276" s="23"/>
      <c r="X276" s="338"/>
      <c r="Y276" s="728">
        <f t="shared" si="57"/>
        <v>0</v>
      </c>
      <c r="Z276" s="729">
        <f t="shared" si="57"/>
        <v>0</v>
      </c>
      <c r="AA276" s="19"/>
      <c r="AB276" s="730">
        <f t="shared" si="58"/>
        <v>0</v>
      </c>
      <c r="AC276" s="587">
        <f t="shared" si="58"/>
        <v>0</v>
      </c>
      <c r="AD276" s="5" t="s">
        <v>0</v>
      </c>
    </row>
    <row r="277" spans="1:30" ht="13.8" x14ac:dyDescent="0.25">
      <c r="A277" s="593"/>
      <c r="B277" s="23"/>
      <c r="C277" s="113"/>
      <c r="D277" s="592" t="s">
        <v>4950</v>
      </c>
      <c r="E277" s="112" t="s">
        <v>5296</v>
      </c>
      <c r="F277" s="591" t="s">
        <v>5297</v>
      </c>
      <c r="G277" s="590" t="s">
        <v>5290</v>
      </c>
      <c r="H277" s="589" t="s">
        <v>489</v>
      </c>
      <c r="I277" s="589" t="s">
        <v>4592</v>
      </c>
      <c r="J277" s="588" t="s">
        <v>4919</v>
      </c>
      <c r="K277" s="343">
        <v>0</v>
      </c>
      <c r="L277" s="342"/>
      <c r="M277" s="342"/>
      <c r="N277" s="341"/>
      <c r="O277" s="106"/>
      <c r="P277" s="106" t="str">
        <f t="shared" si="54"/>
        <v>◄</v>
      </c>
      <c r="Q277" s="340"/>
      <c r="R277" s="339"/>
      <c r="S277" s="106" t="str">
        <f t="shared" si="55"/>
        <v/>
      </c>
      <c r="T277" s="106" t="str">
        <f t="shared" si="56"/>
        <v>◄</v>
      </c>
      <c r="U277" s="340"/>
      <c r="V277" s="339"/>
      <c r="W277" s="23"/>
      <c r="X277" s="338"/>
      <c r="Y277" s="728">
        <f t="shared" si="57"/>
        <v>0</v>
      </c>
      <c r="Z277" s="729">
        <f t="shared" si="57"/>
        <v>0</v>
      </c>
      <c r="AA277" s="19"/>
      <c r="AB277" s="730">
        <f t="shared" si="58"/>
        <v>0</v>
      </c>
      <c r="AC277" s="587">
        <f t="shared" si="58"/>
        <v>0</v>
      </c>
      <c r="AD277" s="5" t="s">
        <v>0</v>
      </c>
    </row>
    <row r="278" spans="1:30" ht="14.4" customHeight="1" x14ac:dyDescent="0.25">
      <c r="A278" s="593">
        <v>1</v>
      </c>
      <c r="B278" s="23"/>
      <c r="C278" s="113"/>
      <c r="D278" s="592" t="s">
        <v>4949</v>
      </c>
      <c r="E278" s="112" t="s">
        <v>5296</v>
      </c>
      <c r="F278" s="591" t="s">
        <v>5297</v>
      </c>
      <c r="G278" s="590" t="s">
        <v>5282</v>
      </c>
      <c r="H278" s="589" t="s">
        <v>489</v>
      </c>
      <c r="I278" s="589" t="s">
        <v>4592</v>
      </c>
      <c r="J278" s="588" t="s">
        <v>4919</v>
      </c>
      <c r="K278" s="343">
        <v>0</v>
      </c>
      <c r="L278" s="342"/>
      <c r="M278" s="342"/>
      <c r="N278" s="341"/>
      <c r="O278" s="106"/>
      <c r="P278" s="106" t="str">
        <f t="shared" si="54"/>
        <v>◄</v>
      </c>
      <c r="Q278" s="340"/>
      <c r="R278" s="339"/>
      <c r="S278" s="106" t="str">
        <f t="shared" si="55"/>
        <v/>
      </c>
      <c r="T278" s="106" t="str">
        <f t="shared" si="56"/>
        <v>◄</v>
      </c>
      <c r="U278" s="340"/>
      <c r="V278" s="339"/>
      <c r="W278" s="23"/>
      <c r="X278" s="338"/>
      <c r="Y278" s="728">
        <f t="shared" si="57"/>
        <v>0</v>
      </c>
      <c r="Z278" s="729">
        <f t="shared" si="57"/>
        <v>0</v>
      </c>
      <c r="AA278" s="19"/>
      <c r="AB278" s="730">
        <f t="shared" si="58"/>
        <v>0</v>
      </c>
      <c r="AC278" s="587">
        <f t="shared" si="58"/>
        <v>0</v>
      </c>
      <c r="AD278" s="5" t="s">
        <v>0</v>
      </c>
    </row>
    <row r="279" spans="1:30" ht="14.4" customHeight="1" x14ac:dyDescent="0.25">
      <c r="A279" s="593">
        <v>1</v>
      </c>
      <c r="B279" s="23"/>
      <c r="C279" s="113"/>
      <c r="D279" s="592" t="s">
        <v>4948</v>
      </c>
      <c r="E279" s="112" t="s">
        <v>5296</v>
      </c>
      <c r="F279" s="591" t="s">
        <v>5297</v>
      </c>
      <c r="G279" s="590" t="s">
        <v>5282</v>
      </c>
      <c r="H279" s="589" t="s">
        <v>489</v>
      </c>
      <c r="I279" s="589" t="s">
        <v>4592</v>
      </c>
      <c r="J279" s="588" t="s">
        <v>4919</v>
      </c>
      <c r="K279" s="343">
        <v>0</v>
      </c>
      <c r="L279" s="342"/>
      <c r="M279" s="342"/>
      <c r="N279" s="341"/>
      <c r="O279" s="106"/>
      <c r="P279" s="106" t="str">
        <f t="shared" si="54"/>
        <v>◄</v>
      </c>
      <c r="Q279" s="340"/>
      <c r="R279" s="339"/>
      <c r="S279" s="106" t="str">
        <f t="shared" si="55"/>
        <v/>
      </c>
      <c r="T279" s="106" t="str">
        <f t="shared" si="56"/>
        <v>◄</v>
      </c>
      <c r="U279" s="340"/>
      <c r="V279" s="339"/>
      <c r="W279" s="23"/>
      <c r="X279" s="338"/>
      <c r="Y279" s="728">
        <f t="shared" si="57"/>
        <v>0</v>
      </c>
      <c r="Z279" s="729">
        <f t="shared" si="57"/>
        <v>0</v>
      </c>
      <c r="AA279" s="19"/>
      <c r="AB279" s="730">
        <f t="shared" si="58"/>
        <v>0</v>
      </c>
      <c r="AC279" s="587">
        <f t="shared" si="58"/>
        <v>0</v>
      </c>
      <c r="AD279" s="5" t="s">
        <v>0</v>
      </c>
    </row>
    <row r="280" spans="1:30" ht="14.4" customHeight="1" x14ac:dyDescent="0.25">
      <c r="A280" s="593"/>
      <c r="B280" s="23"/>
      <c r="C280" s="113"/>
      <c r="D280" s="592" t="s">
        <v>4947</v>
      </c>
      <c r="E280" s="112" t="s">
        <v>5296</v>
      </c>
      <c r="F280" s="591" t="s">
        <v>5297</v>
      </c>
      <c r="G280" s="590">
        <v>136</v>
      </c>
      <c r="H280" s="589" t="s">
        <v>489</v>
      </c>
      <c r="I280" s="589" t="s">
        <v>4592</v>
      </c>
      <c r="J280" s="588" t="s">
        <v>4917</v>
      </c>
      <c r="K280" s="343">
        <v>0</v>
      </c>
      <c r="L280" s="342"/>
      <c r="M280" s="342"/>
      <c r="N280" s="341"/>
      <c r="O280" s="106"/>
      <c r="P280" s="106" t="str">
        <f t="shared" si="54"/>
        <v>◄</v>
      </c>
      <c r="Q280" s="340"/>
      <c r="R280" s="339"/>
      <c r="S280" s="106" t="str">
        <f t="shared" si="55"/>
        <v/>
      </c>
      <c r="T280" s="106" t="str">
        <f t="shared" si="56"/>
        <v>◄</v>
      </c>
      <c r="U280" s="340"/>
      <c r="V280" s="339"/>
      <c r="W280" s="23"/>
      <c r="X280" s="338"/>
      <c r="Y280" s="728">
        <f t="shared" si="57"/>
        <v>0</v>
      </c>
      <c r="Z280" s="729">
        <f t="shared" si="57"/>
        <v>0</v>
      </c>
      <c r="AA280" s="19"/>
      <c r="AB280" s="730">
        <f t="shared" si="58"/>
        <v>0</v>
      </c>
      <c r="AC280" s="587">
        <f t="shared" si="58"/>
        <v>0</v>
      </c>
      <c r="AD280" s="5" t="s">
        <v>0</v>
      </c>
    </row>
    <row r="281" spans="1:30" ht="14.4" customHeight="1" x14ac:dyDescent="0.25">
      <c r="A281" s="593"/>
      <c r="B281" s="23"/>
      <c r="C281" s="113"/>
      <c r="D281" s="592" t="s">
        <v>4946</v>
      </c>
      <c r="E281" s="112" t="s">
        <v>5296</v>
      </c>
      <c r="F281" s="591" t="s">
        <v>5297</v>
      </c>
      <c r="G281" s="590">
        <v>136</v>
      </c>
      <c r="H281" s="589" t="s">
        <v>489</v>
      </c>
      <c r="I281" s="589" t="s">
        <v>4592</v>
      </c>
      <c r="J281" s="588" t="s">
        <v>4917</v>
      </c>
      <c r="K281" s="343">
        <v>0</v>
      </c>
      <c r="L281" s="342"/>
      <c r="M281" s="342"/>
      <c r="N281" s="341"/>
      <c r="O281" s="106"/>
      <c r="P281" s="106" t="str">
        <f t="shared" si="54"/>
        <v>◄</v>
      </c>
      <c r="Q281" s="340"/>
      <c r="R281" s="339"/>
      <c r="S281" s="106" t="str">
        <f t="shared" si="55"/>
        <v/>
      </c>
      <c r="T281" s="106" t="str">
        <f t="shared" si="56"/>
        <v>◄</v>
      </c>
      <c r="U281" s="340"/>
      <c r="V281" s="339"/>
      <c r="W281" s="23"/>
      <c r="X281" s="338"/>
      <c r="Y281" s="728">
        <f t="shared" si="57"/>
        <v>0</v>
      </c>
      <c r="Z281" s="729">
        <f t="shared" si="57"/>
        <v>0</v>
      </c>
      <c r="AA281" s="19"/>
      <c r="AB281" s="730">
        <f t="shared" si="58"/>
        <v>0</v>
      </c>
      <c r="AC281" s="587">
        <f t="shared" si="58"/>
        <v>0</v>
      </c>
      <c r="AD281" s="5" t="s">
        <v>0</v>
      </c>
    </row>
    <row r="282" spans="1:30" ht="14.4" customHeight="1" x14ac:dyDescent="0.25">
      <c r="A282" s="593"/>
      <c r="B282" s="23"/>
      <c r="C282" s="113"/>
      <c r="D282" s="592" t="s">
        <v>4945</v>
      </c>
      <c r="E282" s="112" t="s">
        <v>5296</v>
      </c>
      <c r="F282" s="591" t="s">
        <v>5297</v>
      </c>
      <c r="G282" s="590" t="s">
        <v>5290</v>
      </c>
      <c r="H282" s="589" t="s">
        <v>489</v>
      </c>
      <c r="I282" s="589" t="s">
        <v>4592</v>
      </c>
      <c r="J282" s="588" t="s">
        <v>4917</v>
      </c>
      <c r="K282" s="343">
        <v>0</v>
      </c>
      <c r="L282" s="342"/>
      <c r="M282" s="342"/>
      <c r="N282" s="341"/>
      <c r="O282" s="106"/>
      <c r="P282" s="106" t="str">
        <f t="shared" si="54"/>
        <v>◄</v>
      </c>
      <c r="Q282" s="340"/>
      <c r="R282" s="339"/>
      <c r="S282" s="106" t="str">
        <f t="shared" si="55"/>
        <v/>
      </c>
      <c r="T282" s="106" t="str">
        <f t="shared" si="56"/>
        <v>◄</v>
      </c>
      <c r="U282" s="340"/>
      <c r="V282" s="339"/>
      <c r="W282" s="23"/>
      <c r="X282" s="338"/>
      <c r="Y282" s="728">
        <f t="shared" si="57"/>
        <v>0</v>
      </c>
      <c r="Z282" s="729">
        <f t="shared" si="57"/>
        <v>0</v>
      </c>
      <c r="AA282" s="19"/>
      <c r="AB282" s="730">
        <f t="shared" si="58"/>
        <v>0</v>
      </c>
      <c r="AC282" s="587">
        <f t="shared" si="58"/>
        <v>0</v>
      </c>
      <c r="AD282" s="5" t="s">
        <v>0</v>
      </c>
    </row>
    <row r="283" spans="1:30" ht="14.4" customHeight="1" x14ac:dyDescent="0.25">
      <c r="A283" s="593"/>
      <c r="B283" s="23"/>
      <c r="C283" s="113"/>
      <c r="D283" s="592" t="s">
        <v>4944</v>
      </c>
      <c r="E283" s="112" t="s">
        <v>5296</v>
      </c>
      <c r="F283" s="591" t="s">
        <v>5297</v>
      </c>
      <c r="G283" s="590" t="s">
        <v>5290</v>
      </c>
      <c r="H283" s="589" t="s">
        <v>489</v>
      </c>
      <c r="I283" s="589" t="s">
        <v>4592</v>
      </c>
      <c r="J283" s="588" t="s">
        <v>4917</v>
      </c>
      <c r="K283" s="343">
        <v>0</v>
      </c>
      <c r="L283" s="342"/>
      <c r="M283" s="342"/>
      <c r="N283" s="341"/>
      <c r="O283" s="106"/>
      <c r="P283" s="106" t="str">
        <f t="shared" si="54"/>
        <v>◄</v>
      </c>
      <c r="Q283" s="340"/>
      <c r="R283" s="339"/>
      <c r="S283" s="106" t="str">
        <f t="shared" si="55"/>
        <v/>
      </c>
      <c r="T283" s="106" t="str">
        <f t="shared" si="56"/>
        <v>◄</v>
      </c>
      <c r="U283" s="340"/>
      <c r="V283" s="339"/>
      <c r="W283" s="23"/>
      <c r="X283" s="338"/>
      <c r="Y283" s="728">
        <f t="shared" si="57"/>
        <v>0</v>
      </c>
      <c r="Z283" s="729">
        <f t="shared" si="57"/>
        <v>0</v>
      </c>
      <c r="AA283" s="19"/>
      <c r="AB283" s="730">
        <f t="shared" si="58"/>
        <v>0</v>
      </c>
      <c r="AC283" s="587">
        <f t="shared" si="58"/>
        <v>0</v>
      </c>
      <c r="AD283" s="5" t="s">
        <v>0</v>
      </c>
    </row>
    <row r="284" spans="1:30" ht="14.4" customHeight="1" x14ac:dyDescent="0.25">
      <c r="A284" s="593">
        <v>1</v>
      </c>
      <c r="B284" s="23"/>
      <c r="C284" s="113"/>
      <c r="D284" s="592" t="s">
        <v>4943</v>
      </c>
      <c r="E284" s="112" t="s">
        <v>5296</v>
      </c>
      <c r="F284" s="591" t="s">
        <v>5297</v>
      </c>
      <c r="G284" s="590" t="s">
        <v>5282</v>
      </c>
      <c r="H284" s="589" t="s">
        <v>489</v>
      </c>
      <c r="I284" s="589" t="s">
        <v>4592</v>
      </c>
      <c r="J284" s="588" t="s">
        <v>4917</v>
      </c>
      <c r="K284" s="343">
        <v>0</v>
      </c>
      <c r="L284" s="342"/>
      <c r="M284" s="342"/>
      <c r="N284" s="341"/>
      <c r="O284" s="106"/>
      <c r="P284" s="106" t="str">
        <f t="shared" si="54"/>
        <v>◄</v>
      </c>
      <c r="Q284" s="340"/>
      <c r="R284" s="339"/>
      <c r="S284" s="106" t="str">
        <f t="shared" si="55"/>
        <v/>
      </c>
      <c r="T284" s="106" t="str">
        <f t="shared" si="56"/>
        <v>◄</v>
      </c>
      <c r="U284" s="340"/>
      <c r="V284" s="339"/>
      <c r="W284" s="23"/>
      <c r="X284" s="338"/>
      <c r="Y284" s="728">
        <f t="shared" si="57"/>
        <v>0</v>
      </c>
      <c r="Z284" s="729">
        <f t="shared" si="57"/>
        <v>0</v>
      </c>
      <c r="AA284" s="19"/>
      <c r="AB284" s="730">
        <f t="shared" si="58"/>
        <v>0</v>
      </c>
      <c r="AC284" s="587">
        <f t="shared" si="58"/>
        <v>0</v>
      </c>
      <c r="AD284" s="5" t="s">
        <v>0</v>
      </c>
    </row>
    <row r="285" spans="1:30" ht="14.4" customHeight="1" x14ac:dyDescent="0.25">
      <c r="A285" s="593">
        <v>1</v>
      </c>
      <c r="B285" s="23"/>
      <c r="C285" s="113"/>
      <c r="D285" s="592" t="s">
        <v>4942</v>
      </c>
      <c r="E285" s="112" t="s">
        <v>5296</v>
      </c>
      <c r="F285" s="591" t="s">
        <v>5297</v>
      </c>
      <c r="G285" s="590" t="s">
        <v>5282</v>
      </c>
      <c r="H285" s="589" t="s">
        <v>489</v>
      </c>
      <c r="I285" s="589" t="s">
        <v>4592</v>
      </c>
      <c r="J285" s="588" t="s">
        <v>4917</v>
      </c>
      <c r="K285" s="343">
        <v>0</v>
      </c>
      <c r="L285" s="342"/>
      <c r="M285" s="342"/>
      <c r="N285" s="341"/>
      <c r="O285" s="106"/>
      <c r="P285" s="106" t="str">
        <f t="shared" si="54"/>
        <v>◄</v>
      </c>
      <c r="Q285" s="340"/>
      <c r="R285" s="339"/>
      <c r="S285" s="106" t="str">
        <f t="shared" si="55"/>
        <v/>
      </c>
      <c r="T285" s="106" t="str">
        <f t="shared" si="56"/>
        <v>◄</v>
      </c>
      <c r="U285" s="340"/>
      <c r="V285" s="339"/>
      <c r="W285" s="23"/>
      <c r="X285" s="338"/>
      <c r="Y285" s="728">
        <f t="shared" si="57"/>
        <v>0</v>
      </c>
      <c r="Z285" s="729">
        <f t="shared" si="57"/>
        <v>0</v>
      </c>
      <c r="AA285" s="19"/>
      <c r="AB285" s="730">
        <f t="shared" si="58"/>
        <v>0</v>
      </c>
      <c r="AC285" s="587">
        <f t="shared" si="58"/>
        <v>0</v>
      </c>
      <c r="AD285" s="5" t="s">
        <v>0</v>
      </c>
    </row>
    <row r="286" spans="1:30" ht="14.4" customHeight="1" x14ac:dyDescent="0.25">
      <c r="A286" s="593"/>
      <c r="B286" s="23"/>
      <c r="C286" s="113"/>
      <c r="D286" s="592" t="s">
        <v>4941</v>
      </c>
      <c r="E286" s="112" t="s">
        <v>5296</v>
      </c>
      <c r="F286" s="591" t="s">
        <v>5297</v>
      </c>
      <c r="G286" s="590">
        <v>136</v>
      </c>
      <c r="H286" s="589" t="s">
        <v>489</v>
      </c>
      <c r="I286" s="589" t="s">
        <v>4592</v>
      </c>
      <c r="J286" s="588" t="s">
        <v>4915</v>
      </c>
      <c r="K286" s="343">
        <v>0</v>
      </c>
      <c r="L286" s="342"/>
      <c r="M286" s="342"/>
      <c r="N286" s="341"/>
      <c r="O286" s="106"/>
      <c r="P286" s="106" t="str">
        <f t="shared" si="54"/>
        <v>◄</v>
      </c>
      <c r="Q286" s="340"/>
      <c r="R286" s="339"/>
      <c r="S286" s="106" t="str">
        <f t="shared" si="55"/>
        <v/>
      </c>
      <c r="T286" s="106" t="str">
        <f t="shared" si="56"/>
        <v>◄</v>
      </c>
      <c r="U286" s="340"/>
      <c r="V286" s="339"/>
      <c r="W286" s="23"/>
      <c r="X286" s="338"/>
      <c r="Y286" s="728">
        <f t="shared" si="57"/>
        <v>0</v>
      </c>
      <c r="Z286" s="729">
        <f t="shared" si="57"/>
        <v>0</v>
      </c>
      <c r="AA286" s="19"/>
      <c r="AB286" s="730">
        <f t="shared" si="58"/>
        <v>0</v>
      </c>
      <c r="AC286" s="587">
        <f t="shared" si="58"/>
        <v>0</v>
      </c>
      <c r="AD286" s="5" t="s">
        <v>0</v>
      </c>
    </row>
    <row r="287" spans="1:30" ht="13.8" x14ac:dyDescent="0.25">
      <c r="A287" s="593"/>
      <c r="B287" s="23"/>
      <c r="C287" s="113"/>
      <c r="D287" s="592" t="s">
        <v>4940</v>
      </c>
      <c r="E287" s="112" t="s">
        <v>5296</v>
      </c>
      <c r="F287" s="591" t="s">
        <v>5297</v>
      </c>
      <c r="G287" s="590" t="s">
        <v>5290</v>
      </c>
      <c r="H287" s="589" t="s">
        <v>489</v>
      </c>
      <c r="I287" s="589" t="s">
        <v>4592</v>
      </c>
      <c r="J287" s="588" t="s">
        <v>4915</v>
      </c>
      <c r="K287" s="343">
        <v>0</v>
      </c>
      <c r="L287" s="342"/>
      <c r="M287" s="342"/>
      <c r="N287" s="341"/>
      <c r="O287" s="106"/>
      <c r="P287" s="106" t="str">
        <f t="shared" si="54"/>
        <v>◄</v>
      </c>
      <c r="Q287" s="340"/>
      <c r="R287" s="339"/>
      <c r="S287" s="106" t="str">
        <f t="shared" si="55"/>
        <v/>
      </c>
      <c r="T287" s="106" t="str">
        <f t="shared" si="56"/>
        <v>◄</v>
      </c>
      <c r="U287" s="340"/>
      <c r="V287" s="339"/>
      <c r="W287" s="23"/>
      <c r="X287" s="338"/>
      <c r="Y287" s="728">
        <f t="shared" si="57"/>
        <v>0</v>
      </c>
      <c r="Z287" s="729">
        <f t="shared" si="57"/>
        <v>0</v>
      </c>
      <c r="AA287" s="19"/>
      <c r="AB287" s="730">
        <f t="shared" si="58"/>
        <v>0</v>
      </c>
      <c r="AC287" s="587">
        <f t="shared" si="58"/>
        <v>0</v>
      </c>
      <c r="AD287" s="5" t="s">
        <v>0</v>
      </c>
    </row>
    <row r="288" spans="1:30" ht="13.8" x14ac:dyDescent="0.25">
      <c r="A288" s="593"/>
      <c r="B288" s="23"/>
      <c r="C288" s="113"/>
      <c r="D288" s="592" t="s">
        <v>4939</v>
      </c>
      <c r="E288" s="112" t="s">
        <v>5296</v>
      </c>
      <c r="F288" s="591" t="s">
        <v>5297</v>
      </c>
      <c r="G288" s="590" t="s">
        <v>5282</v>
      </c>
      <c r="H288" s="589" t="s">
        <v>489</v>
      </c>
      <c r="I288" s="589" t="s">
        <v>4592</v>
      </c>
      <c r="J288" s="588" t="s">
        <v>4915</v>
      </c>
      <c r="K288" s="343">
        <v>0</v>
      </c>
      <c r="L288" s="342"/>
      <c r="M288" s="342"/>
      <c r="N288" s="341"/>
      <c r="O288" s="106"/>
      <c r="P288" s="106" t="str">
        <f t="shared" si="54"/>
        <v>◄</v>
      </c>
      <c r="Q288" s="340"/>
      <c r="R288" s="339"/>
      <c r="S288" s="106" t="str">
        <f t="shared" si="55"/>
        <v/>
      </c>
      <c r="T288" s="106" t="str">
        <f t="shared" si="56"/>
        <v>◄</v>
      </c>
      <c r="U288" s="340"/>
      <c r="V288" s="339"/>
      <c r="W288" s="23"/>
      <c r="X288" s="338"/>
      <c r="Y288" s="728">
        <f t="shared" si="57"/>
        <v>0</v>
      </c>
      <c r="Z288" s="729">
        <f t="shared" si="57"/>
        <v>0</v>
      </c>
      <c r="AA288" s="19"/>
      <c r="AB288" s="730">
        <f t="shared" si="58"/>
        <v>0</v>
      </c>
      <c r="AC288" s="587">
        <f t="shared" si="58"/>
        <v>0</v>
      </c>
      <c r="AD288" s="5" t="s">
        <v>0</v>
      </c>
    </row>
    <row r="289" spans="1:30" ht="13.8" x14ac:dyDescent="0.25">
      <c r="A289" s="593"/>
      <c r="B289" s="23"/>
      <c r="C289" s="113"/>
      <c r="D289" s="592" t="s">
        <v>4938</v>
      </c>
      <c r="E289" s="112" t="s">
        <v>5296</v>
      </c>
      <c r="F289" s="591" t="s">
        <v>5297</v>
      </c>
      <c r="G289" s="590">
        <v>136</v>
      </c>
      <c r="H289" s="589" t="s">
        <v>489</v>
      </c>
      <c r="I289" s="589" t="s">
        <v>4592</v>
      </c>
      <c r="J289" s="588" t="s">
        <v>4913</v>
      </c>
      <c r="K289" s="343">
        <v>0</v>
      </c>
      <c r="L289" s="342"/>
      <c r="M289" s="342"/>
      <c r="N289" s="341"/>
      <c r="O289" s="106"/>
      <c r="P289" s="106" t="str">
        <f t="shared" si="54"/>
        <v>◄</v>
      </c>
      <c r="Q289" s="340"/>
      <c r="R289" s="339"/>
      <c r="S289" s="106" t="str">
        <f t="shared" si="55"/>
        <v/>
      </c>
      <c r="T289" s="106" t="str">
        <f t="shared" si="56"/>
        <v>◄</v>
      </c>
      <c r="U289" s="340"/>
      <c r="V289" s="339"/>
      <c r="W289" s="23"/>
      <c r="X289" s="338"/>
      <c r="Y289" s="728">
        <f t="shared" si="57"/>
        <v>0</v>
      </c>
      <c r="Z289" s="729">
        <f t="shared" si="57"/>
        <v>0</v>
      </c>
      <c r="AA289" s="19"/>
      <c r="AB289" s="730">
        <f t="shared" si="58"/>
        <v>0</v>
      </c>
      <c r="AC289" s="587">
        <f t="shared" si="58"/>
        <v>0</v>
      </c>
      <c r="AD289" s="5" t="s">
        <v>0</v>
      </c>
    </row>
    <row r="290" spans="1:30" ht="13.8" x14ac:dyDescent="0.25">
      <c r="A290" s="593"/>
      <c r="B290" s="23"/>
      <c r="C290" s="113"/>
      <c r="D290" s="592" t="s">
        <v>4937</v>
      </c>
      <c r="E290" s="112" t="s">
        <v>5296</v>
      </c>
      <c r="F290" s="591" t="s">
        <v>5297</v>
      </c>
      <c r="G290" s="590" t="s">
        <v>5290</v>
      </c>
      <c r="H290" s="589" t="s">
        <v>489</v>
      </c>
      <c r="I290" s="589" t="s">
        <v>4592</v>
      </c>
      <c r="J290" s="588" t="s">
        <v>4913</v>
      </c>
      <c r="K290" s="343">
        <v>0</v>
      </c>
      <c r="L290" s="342"/>
      <c r="M290" s="342"/>
      <c r="N290" s="341"/>
      <c r="O290" s="106"/>
      <c r="P290" s="106" t="str">
        <f t="shared" si="54"/>
        <v>◄</v>
      </c>
      <c r="Q290" s="340"/>
      <c r="R290" s="339"/>
      <c r="S290" s="106" t="str">
        <f t="shared" si="55"/>
        <v/>
      </c>
      <c r="T290" s="106" t="str">
        <f t="shared" si="56"/>
        <v>◄</v>
      </c>
      <c r="U290" s="340"/>
      <c r="V290" s="339"/>
      <c r="W290" s="23"/>
      <c r="X290" s="338"/>
      <c r="Y290" s="728">
        <f t="shared" si="57"/>
        <v>0</v>
      </c>
      <c r="Z290" s="729">
        <f t="shared" si="57"/>
        <v>0</v>
      </c>
      <c r="AA290" s="19"/>
      <c r="AB290" s="730">
        <f t="shared" si="58"/>
        <v>0</v>
      </c>
      <c r="AC290" s="587">
        <f t="shared" si="58"/>
        <v>0</v>
      </c>
      <c r="AD290" s="5" t="s">
        <v>0</v>
      </c>
    </row>
    <row r="291" spans="1:30" thickBot="1" x14ac:dyDescent="0.3">
      <c r="A291" s="593"/>
      <c r="B291" s="23"/>
      <c r="C291" s="113"/>
      <c r="D291" s="592" t="s">
        <v>4936</v>
      </c>
      <c r="E291" s="112" t="s">
        <v>5296</v>
      </c>
      <c r="F291" s="591" t="s">
        <v>5297</v>
      </c>
      <c r="G291" s="590" t="s">
        <v>5282</v>
      </c>
      <c r="H291" s="589" t="s">
        <v>489</v>
      </c>
      <c r="I291" s="589" t="s">
        <v>4592</v>
      </c>
      <c r="J291" s="588" t="s">
        <v>4913</v>
      </c>
      <c r="K291" s="343">
        <v>0</v>
      </c>
      <c r="L291" s="342"/>
      <c r="M291" s="342"/>
      <c r="N291" s="341"/>
      <c r="O291" s="106"/>
      <c r="P291" s="106" t="str">
        <f t="shared" si="54"/>
        <v>◄</v>
      </c>
      <c r="Q291" s="340"/>
      <c r="R291" s="339"/>
      <c r="S291" s="106" t="str">
        <f t="shared" si="55"/>
        <v/>
      </c>
      <c r="T291" s="106" t="str">
        <f t="shared" si="56"/>
        <v>◄</v>
      </c>
      <c r="U291" s="340"/>
      <c r="V291" s="339"/>
      <c r="W291" s="23"/>
      <c r="X291" s="338"/>
      <c r="Y291" s="728">
        <f t="shared" si="57"/>
        <v>0</v>
      </c>
      <c r="Z291" s="729">
        <f t="shared" si="57"/>
        <v>0</v>
      </c>
      <c r="AA291" s="19"/>
      <c r="AB291" s="730">
        <f t="shared" si="58"/>
        <v>0</v>
      </c>
      <c r="AC291" s="587">
        <f t="shared" si="58"/>
        <v>0</v>
      </c>
      <c r="AD291" s="5" t="s">
        <v>0</v>
      </c>
    </row>
    <row r="292" spans="1:30" ht="16.8" thickTop="1" thickBot="1" x14ac:dyDescent="0.3">
      <c r="A292" s="157"/>
      <c r="B292" s="14">
        <f>ROWS(B293:B331)-1</f>
        <v>38</v>
      </c>
      <c r="C292" s="158" t="s">
        <v>4935</v>
      </c>
      <c r="D292" s="10"/>
      <c r="E292" s="10"/>
      <c r="F292" s="10"/>
      <c r="G292" s="101"/>
      <c r="H292" s="101"/>
      <c r="I292" s="101"/>
      <c r="J292" s="101"/>
      <c r="K292" s="595" t="s">
        <v>4934</v>
      </c>
      <c r="L292" s="10"/>
      <c r="M292" s="10"/>
      <c r="N292" s="10"/>
      <c r="O292" s="97"/>
      <c r="P292" s="96" t="str">
        <f>IF(COUNTIF(O293:O331,"?")&gt;0,"?",IF(AND(Q292="◄",R292="►"),"◄►",IF(Q292="◄","◄",IF(R292="►","►",""))))</f>
        <v>◄</v>
      </c>
      <c r="Q292" s="43" t="str">
        <f>IF(SUM(Q293:Q331)+1=ROWS(Q293:Q331)-COUNTIF(Q293:Q331,"-"),"","◄")</f>
        <v>◄</v>
      </c>
      <c r="R292" s="42" t="str">
        <f>IF(SUM(R293:R331)&gt;0,"►","")</f>
        <v/>
      </c>
      <c r="S292" s="45"/>
      <c r="T292" s="96" t="str">
        <f>IF(COUNTIF(S293:S313,"?")&gt;0,"?",IF(AND(U292="◄",V292="►"),"◄►",IF(U292="◄","◄",IF(V292="►","►",""))))</f>
        <v>◄</v>
      </c>
      <c r="U292" s="43" t="str">
        <f>IF(SUM(U293:U331)+1=ROWS(U293:U331)-COUNTIF(U293:U331,"-"),"","◄")</f>
        <v>◄</v>
      </c>
      <c r="V292" s="42" t="str">
        <f>IF(SUM(V293:V331)&gt;0,"►","")</f>
        <v/>
      </c>
      <c r="W292" s="14">
        <f>ROWS(W293:W331)-1</f>
        <v>38</v>
      </c>
      <c r="X292" s="41">
        <f>SUM(X293:X331)-X331</f>
        <v>0</v>
      </c>
      <c r="Y292" s="94" t="s">
        <v>3930</v>
      </c>
      <c r="Z292" s="93"/>
      <c r="AA292" s="41">
        <f>SUM(AA293:AA331)-AA331</f>
        <v>0</v>
      </c>
      <c r="AB292" s="94" t="s">
        <v>3930</v>
      </c>
      <c r="AC292" s="93"/>
      <c r="AD292" s="5" t="s">
        <v>0</v>
      </c>
    </row>
    <row r="293" spans="1:30" ht="13.8" x14ac:dyDescent="0.25">
      <c r="A293" s="593"/>
      <c r="B293" s="23"/>
      <c r="C293" s="113"/>
      <c r="D293" s="592" t="s">
        <v>4933</v>
      </c>
      <c r="E293" s="112" t="s">
        <v>5296</v>
      </c>
      <c r="F293" s="591" t="s">
        <v>5297</v>
      </c>
      <c r="G293" s="590" t="s">
        <v>5552</v>
      </c>
      <c r="H293" s="589" t="s">
        <v>489</v>
      </c>
      <c r="I293" s="589" t="s">
        <v>4592</v>
      </c>
      <c r="J293" s="588" t="s">
        <v>4908</v>
      </c>
      <c r="K293" s="598" t="s">
        <v>5553</v>
      </c>
      <c r="L293" s="342"/>
      <c r="M293" s="342"/>
      <c r="N293" s="341"/>
      <c r="O293" s="106"/>
      <c r="P293" s="106" t="str">
        <f t="shared" ref="P293:P330" si="59">IF(AND(Q293="",R293&gt;0),"?",IF(Q293="","◄",IF(R293&gt;=1,"►","")))</f>
        <v>◄</v>
      </c>
      <c r="Q293" s="340"/>
      <c r="R293" s="339"/>
      <c r="S293" s="106" t="str">
        <f t="shared" ref="S293:S330" si="60">IF(T293="?","?","")</f>
        <v/>
      </c>
      <c r="T293" s="106" t="str">
        <f t="shared" ref="T293:T330" si="61">IF(AND(U293="",V293&gt;0),"?",IF(U293="","◄",IF(V293&gt;=1,"►","")))</f>
        <v>◄</v>
      </c>
      <c r="U293" s="340"/>
      <c r="V293" s="339"/>
      <c r="W293" s="23"/>
      <c r="X293" s="338"/>
      <c r="Y293" s="728">
        <f t="shared" ref="Y293:Z330" si="62">(Q293*X293)</f>
        <v>0</v>
      </c>
      <c r="Z293" s="729">
        <f t="shared" si="62"/>
        <v>0</v>
      </c>
      <c r="AA293" s="19"/>
      <c r="AB293" s="730">
        <f t="shared" ref="AB293:AC330" si="63">(U293*AA293)</f>
        <v>0</v>
      </c>
      <c r="AC293" s="587">
        <f t="shared" si="63"/>
        <v>0</v>
      </c>
      <c r="AD293" s="5" t="s">
        <v>0</v>
      </c>
    </row>
    <row r="294" spans="1:30" ht="13.8" x14ac:dyDescent="0.25">
      <c r="A294" s="593"/>
      <c r="B294" s="23"/>
      <c r="C294" s="113"/>
      <c r="D294" s="592" t="s">
        <v>4932</v>
      </c>
      <c r="E294" s="112" t="s">
        <v>5296</v>
      </c>
      <c r="F294" s="591" t="s">
        <v>5297</v>
      </c>
      <c r="G294" s="590" t="s">
        <v>5552</v>
      </c>
      <c r="H294" s="589" t="s">
        <v>489</v>
      </c>
      <c r="I294" s="589" t="s">
        <v>4592</v>
      </c>
      <c r="J294" s="588" t="s">
        <v>4919</v>
      </c>
      <c r="K294" s="343" t="s">
        <v>5553</v>
      </c>
      <c r="L294" s="342"/>
      <c r="M294" s="342"/>
      <c r="N294" s="341"/>
      <c r="O294" s="106"/>
      <c r="P294" s="106" t="str">
        <f t="shared" si="59"/>
        <v>◄</v>
      </c>
      <c r="Q294" s="340"/>
      <c r="R294" s="339"/>
      <c r="S294" s="106" t="str">
        <f t="shared" si="60"/>
        <v/>
      </c>
      <c r="T294" s="106" t="str">
        <f t="shared" si="61"/>
        <v>◄</v>
      </c>
      <c r="U294" s="340"/>
      <c r="V294" s="339"/>
      <c r="W294" s="23"/>
      <c r="X294" s="338"/>
      <c r="Y294" s="728">
        <f t="shared" si="62"/>
        <v>0</v>
      </c>
      <c r="Z294" s="729">
        <f t="shared" si="62"/>
        <v>0</v>
      </c>
      <c r="AA294" s="19"/>
      <c r="AB294" s="730">
        <f t="shared" si="63"/>
        <v>0</v>
      </c>
      <c r="AC294" s="587">
        <f t="shared" si="63"/>
        <v>0</v>
      </c>
      <c r="AD294" s="5" t="s">
        <v>0</v>
      </c>
    </row>
    <row r="295" spans="1:30" ht="13.8" x14ac:dyDescent="0.25">
      <c r="A295" s="593"/>
      <c r="B295" s="23"/>
      <c r="C295" s="113"/>
      <c r="D295" s="592" t="s">
        <v>4931</v>
      </c>
      <c r="E295" s="112" t="s">
        <v>5296</v>
      </c>
      <c r="F295" s="591" t="s">
        <v>5297</v>
      </c>
      <c r="G295" s="590" t="s">
        <v>5552</v>
      </c>
      <c r="H295" s="589" t="s">
        <v>489</v>
      </c>
      <c r="I295" s="589" t="s">
        <v>4592</v>
      </c>
      <c r="J295" s="588" t="s">
        <v>4919</v>
      </c>
      <c r="K295" s="343" t="s">
        <v>5553</v>
      </c>
      <c r="L295" s="342"/>
      <c r="M295" s="342"/>
      <c r="N295" s="341"/>
      <c r="O295" s="106"/>
      <c r="P295" s="106" t="str">
        <f t="shared" si="59"/>
        <v>◄</v>
      </c>
      <c r="Q295" s="340"/>
      <c r="R295" s="339"/>
      <c r="S295" s="106" t="str">
        <f t="shared" si="60"/>
        <v/>
      </c>
      <c r="T295" s="106" t="str">
        <f t="shared" si="61"/>
        <v>◄</v>
      </c>
      <c r="U295" s="340"/>
      <c r="V295" s="339"/>
      <c r="W295" s="23"/>
      <c r="X295" s="338"/>
      <c r="Y295" s="728">
        <f t="shared" si="62"/>
        <v>0</v>
      </c>
      <c r="Z295" s="729">
        <f t="shared" si="62"/>
        <v>0</v>
      </c>
      <c r="AA295" s="19"/>
      <c r="AB295" s="730">
        <f t="shared" si="63"/>
        <v>0</v>
      </c>
      <c r="AC295" s="587">
        <f t="shared" si="63"/>
        <v>0</v>
      </c>
      <c r="AD295" s="5" t="s">
        <v>0</v>
      </c>
    </row>
    <row r="296" spans="1:30" ht="13.8" x14ac:dyDescent="0.25">
      <c r="A296" s="593"/>
      <c r="B296" s="23"/>
      <c r="C296" s="113"/>
      <c r="D296" s="592" t="s">
        <v>4930</v>
      </c>
      <c r="E296" s="112" t="s">
        <v>5296</v>
      </c>
      <c r="F296" s="591" t="s">
        <v>5297</v>
      </c>
      <c r="G296" s="590" t="s">
        <v>5552</v>
      </c>
      <c r="H296" s="589" t="s">
        <v>489</v>
      </c>
      <c r="I296" s="589" t="s">
        <v>4592</v>
      </c>
      <c r="J296" s="588" t="s">
        <v>4917</v>
      </c>
      <c r="K296" s="343" t="s">
        <v>5553</v>
      </c>
      <c r="L296" s="342"/>
      <c r="M296" s="342"/>
      <c r="N296" s="341"/>
      <c r="O296" s="97"/>
      <c r="P296" s="106" t="str">
        <f t="shared" si="59"/>
        <v>◄</v>
      </c>
      <c r="Q296" s="340"/>
      <c r="R296" s="339"/>
      <c r="S296" s="106" t="str">
        <f t="shared" si="60"/>
        <v/>
      </c>
      <c r="T296" s="106" t="str">
        <f t="shared" si="61"/>
        <v>◄</v>
      </c>
      <c r="U296" s="340"/>
      <c r="V296" s="339"/>
      <c r="W296" s="23"/>
      <c r="X296" s="338"/>
      <c r="Y296" s="728">
        <f t="shared" si="62"/>
        <v>0</v>
      </c>
      <c r="Z296" s="729">
        <f t="shared" si="62"/>
        <v>0</v>
      </c>
      <c r="AA296" s="19"/>
      <c r="AB296" s="730">
        <f t="shared" si="63"/>
        <v>0</v>
      </c>
      <c r="AC296" s="587">
        <f t="shared" si="63"/>
        <v>0</v>
      </c>
      <c r="AD296" s="5" t="s">
        <v>0</v>
      </c>
    </row>
    <row r="297" spans="1:30" ht="13.8" x14ac:dyDescent="0.25">
      <c r="A297" s="593"/>
      <c r="B297" s="23"/>
      <c r="C297" s="113"/>
      <c r="D297" s="592" t="s">
        <v>4929</v>
      </c>
      <c r="E297" s="112" t="s">
        <v>5296</v>
      </c>
      <c r="F297" s="591" t="s">
        <v>5297</v>
      </c>
      <c r="G297" s="590" t="s">
        <v>5552</v>
      </c>
      <c r="H297" s="589" t="s">
        <v>489</v>
      </c>
      <c r="I297" s="589" t="s">
        <v>4592</v>
      </c>
      <c r="J297" s="588" t="s">
        <v>4915</v>
      </c>
      <c r="K297" s="343" t="s">
        <v>5553</v>
      </c>
      <c r="L297" s="342"/>
      <c r="M297" s="342"/>
      <c r="N297" s="341"/>
      <c r="O297" s="106"/>
      <c r="P297" s="106" t="str">
        <f t="shared" si="59"/>
        <v>◄</v>
      </c>
      <c r="Q297" s="340"/>
      <c r="R297" s="339"/>
      <c r="S297" s="106" t="str">
        <f t="shared" si="60"/>
        <v/>
      </c>
      <c r="T297" s="106" t="str">
        <f t="shared" si="61"/>
        <v>◄</v>
      </c>
      <c r="U297" s="340"/>
      <c r="V297" s="339"/>
      <c r="W297" s="23"/>
      <c r="X297" s="338"/>
      <c r="Y297" s="728">
        <f t="shared" si="62"/>
        <v>0</v>
      </c>
      <c r="Z297" s="729">
        <f t="shared" si="62"/>
        <v>0</v>
      </c>
      <c r="AA297" s="19"/>
      <c r="AB297" s="730">
        <f t="shared" si="63"/>
        <v>0</v>
      </c>
      <c r="AC297" s="587">
        <f t="shared" si="63"/>
        <v>0</v>
      </c>
      <c r="AD297" s="5" t="s">
        <v>0</v>
      </c>
    </row>
    <row r="298" spans="1:30" ht="13.8" x14ac:dyDescent="0.25">
      <c r="A298" s="593"/>
      <c r="B298" s="23"/>
      <c r="C298" s="113"/>
      <c r="D298" s="592" t="s">
        <v>4928</v>
      </c>
      <c r="E298" s="112" t="s">
        <v>5296</v>
      </c>
      <c r="F298" s="591" t="s">
        <v>5297</v>
      </c>
      <c r="G298" s="590" t="s">
        <v>5552</v>
      </c>
      <c r="H298" s="589" t="s">
        <v>489</v>
      </c>
      <c r="I298" s="589" t="s">
        <v>4592</v>
      </c>
      <c r="J298" s="588" t="s">
        <v>4913</v>
      </c>
      <c r="K298" s="343" t="s">
        <v>5553</v>
      </c>
      <c r="L298" s="342"/>
      <c r="M298" s="342"/>
      <c r="N298" s="341"/>
      <c r="O298" s="106"/>
      <c r="P298" s="106" t="str">
        <f t="shared" si="59"/>
        <v>◄</v>
      </c>
      <c r="Q298" s="340"/>
      <c r="R298" s="339"/>
      <c r="S298" s="106" t="str">
        <f t="shared" si="60"/>
        <v/>
      </c>
      <c r="T298" s="106" t="str">
        <f t="shared" si="61"/>
        <v>◄</v>
      </c>
      <c r="U298" s="340"/>
      <c r="V298" s="339"/>
      <c r="W298" s="23"/>
      <c r="X298" s="338"/>
      <c r="Y298" s="728">
        <f t="shared" si="62"/>
        <v>0</v>
      </c>
      <c r="Z298" s="729">
        <f t="shared" si="62"/>
        <v>0</v>
      </c>
      <c r="AA298" s="19"/>
      <c r="AB298" s="730">
        <f t="shared" si="63"/>
        <v>0</v>
      </c>
      <c r="AC298" s="587">
        <f t="shared" si="63"/>
        <v>0</v>
      </c>
      <c r="AD298" s="5" t="s">
        <v>0</v>
      </c>
    </row>
    <row r="299" spans="1:30" ht="13.8" x14ac:dyDescent="0.25">
      <c r="A299" s="593"/>
      <c r="B299" s="23"/>
      <c r="C299" s="113"/>
      <c r="D299" s="592" t="s">
        <v>4927</v>
      </c>
      <c r="E299" s="112" t="s">
        <v>5296</v>
      </c>
      <c r="F299" s="591" t="s">
        <v>5291</v>
      </c>
      <c r="G299" s="594" t="s">
        <v>5543</v>
      </c>
      <c r="H299" s="589" t="s">
        <v>5292</v>
      </c>
      <c r="I299" s="589" t="s">
        <v>4592</v>
      </c>
      <c r="J299" s="588" t="s">
        <v>4910</v>
      </c>
      <c r="K299" s="598" t="s">
        <v>5293</v>
      </c>
      <c r="L299" s="342"/>
      <c r="M299" s="342"/>
      <c r="N299" s="341"/>
      <c r="O299" s="106"/>
      <c r="P299" s="106" t="str">
        <f t="shared" si="59"/>
        <v>◄</v>
      </c>
      <c r="Q299" s="340"/>
      <c r="R299" s="339"/>
      <c r="S299" s="106" t="str">
        <f t="shared" si="60"/>
        <v/>
      </c>
      <c r="T299" s="106" t="str">
        <f t="shared" si="61"/>
        <v>◄</v>
      </c>
      <c r="U299" s="340"/>
      <c r="V299" s="339"/>
      <c r="W299" s="23"/>
      <c r="X299" s="338"/>
      <c r="Y299" s="728">
        <f t="shared" si="62"/>
        <v>0</v>
      </c>
      <c r="Z299" s="729">
        <f t="shared" si="62"/>
        <v>0</v>
      </c>
      <c r="AA299" s="19"/>
      <c r="AB299" s="730">
        <f t="shared" si="63"/>
        <v>0</v>
      </c>
      <c r="AC299" s="587">
        <f t="shared" si="63"/>
        <v>0</v>
      </c>
      <c r="AD299" s="5" t="s">
        <v>0</v>
      </c>
    </row>
    <row r="300" spans="1:30" ht="13.8" x14ac:dyDescent="0.25">
      <c r="A300" s="593"/>
      <c r="B300" s="23"/>
      <c r="C300" s="113"/>
      <c r="D300" s="592" t="s">
        <v>4926</v>
      </c>
      <c r="E300" s="112" t="s">
        <v>5296</v>
      </c>
      <c r="F300" s="591" t="s">
        <v>5291</v>
      </c>
      <c r="G300" s="590" t="s">
        <v>5543</v>
      </c>
      <c r="H300" s="589" t="s">
        <v>5292</v>
      </c>
      <c r="I300" s="589" t="s">
        <v>4592</v>
      </c>
      <c r="J300" s="588" t="s">
        <v>4910</v>
      </c>
      <c r="K300" s="343" t="s">
        <v>5293</v>
      </c>
      <c r="L300" s="342"/>
      <c r="M300" s="342"/>
      <c r="N300" s="341"/>
      <c r="O300" s="106"/>
      <c r="P300" s="106" t="str">
        <f t="shared" si="59"/>
        <v>◄</v>
      </c>
      <c r="Q300" s="340"/>
      <c r="R300" s="339"/>
      <c r="S300" s="106" t="str">
        <f t="shared" si="60"/>
        <v/>
      </c>
      <c r="T300" s="106" t="str">
        <f t="shared" si="61"/>
        <v>◄</v>
      </c>
      <c r="U300" s="340"/>
      <c r="V300" s="339"/>
      <c r="W300" s="23"/>
      <c r="X300" s="338"/>
      <c r="Y300" s="728">
        <f t="shared" si="62"/>
        <v>0</v>
      </c>
      <c r="Z300" s="729">
        <f t="shared" si="62"/>
        <v>0</v>
      </c>
      <c r="AA300" s="19"/>
      <c r="AB300" s="730">
        <f t="shared" si="63"/>
        <v>0</v>
      </c>
      <c r="AC300" s="587">
        <f t="shared" si="63"/>
        <v>0</v>
      </c>
      <c r="AD300" s="5" t="s">
        <v>0</v>
      </c>
    </row>
    <row r="301" spans="1:30" ht="13.8" x14ac:dyDescent="0.25">
      <c r="A301" s="593"/>
      <c r="B301" s="23"/>
      <c r="C301" s="113"/>
      <c r="D301" s="592" t="s">
        <v>4925</v>
      </c>
      <c r="E301" s="112" t="s">
        <v>5296</v>
      </c>
      <c r="F301" s="591" t="s">
        <v>5291</v>
      </c>
      <c r="G301" s="590" t="s">
        <v>5543</v>
      </c>
      <c r="H301" s="589" t="s">
        <v>5292</v>
      </c>
      <c r="I301" s="589" t="s">
        <v>4592</v>
      </c>
      <c r="J301" s="588" t="s">
        <v>4908</v>
      </c>
      <c r="K301" s="343" t="s">
        <v>5293</v>
      </c>
      <c r="L301" s="342"/>
      <c r="M301" s="342"/>
      <c r="N301" s="341"/>
      <c r="O301" s="106"/>
      <c r="P301" s="106" t="str">
        <f t="shared" si="59"/>
        <v>◄</v>
      </c>
      <c r="Q301" s="340"/>
      <c r="R301" s="339"/>
      <c r="S301" s="106" t="str">
        <f t="shared" si="60"/>
        <v/>
      </c>
      <c r="T301" s="106" t="str">
        <f t="shared" si="61"/>
        <v>◄</v>
      </c>
      <c r="U301" s="340"/>
      <c r="V301" s="339"/>
      <c r="W301" s="23"/>
      <c r="X301" s="338"/>
      <c r="Y301" s="728">
        <f t="shared" si="62"/>
        <v>0</v>
      </c>
      <c r="Z301" s="729">
        <f t="shared" si="62"/>
        <v>0</v>
      </c>
      <c r="AA301" s="19"/>
      <c r="AB301" s="730">
        <f t="shared" si="63"/>
        <v>0</v>
      </c>
      <c r="AC301" s="587">
        <f t="shared" si="63"/>
        <v>0</v>
      </c>
      <c r="AD301" s="5" t="s">
        <v>0</v>
      </c>
    </row>
    <row r="302" spans="1:30" ht="13.8" x14ac:dyDescent="0.25">
      <c r="A302" s="593"/>
      <c r="B302" s="23"/>
      <c r="C302" s="113"/>
      <c r="D302" s="592" t="s">
        <v>4924</v>
      </c>
      <c r="E302" s="112" t="s">
        <v>5296</v>
      </c>
      <c r="F302" s="591" t="s">
        <v>5284</v>
      </c>
      <c r="G302" s="594" t="s">
        <v>5294</v>
      </c>
      <c r="H302" s="589" t="s">
        <v>5554</v>
      </c>
      <c r="I302" s="589" t="s">
        <v>4592</v>
      </c>
      <c r="J302" s="588" t="s">
        <v>4910</v>
      </c>
      <c r="K302" s="598" t="s">
        <v>5547</v>
      </c>
      <c r="L302" s="342"/>
      <c r="M302" s="342"/>
      <c r="N302" s="341"/>
      <c r="O302" s="106"/>
      <c r="P302" s="106" t="str">
        <f t="shared" si="59"/>
        <v>◄</v>
      </c>
      <c r="Q302" s="340"/>
      <c r="R302" s="339"/>
      <c r="S302" s="106" t="str">
        <f t="shared" si="60"/>
        <v/>
      </c>
      <c r="T302" s="106" t="str">
        <f t="shared" si="61"/>
        <v>◄</v>
      </c>
      <c r="U302" s="340"/>
      <c r="V302" s="339"/>
      <c r="W302" s="23"/>
      <c r="X302" s="338"/>
      <c r="Y302" s="728">
        <f t="shared" si="62"/>
        <v>0</v>
      </c>
      <c r="Z302" s="729">
        <f t="shared" si="62"/>
        <v>0</v>
      </c>
      <c r="AA302" s="19"/>
      <c r="AB302" s="730">
        <f t="shared" si="63"/>
        <v>0</v>
      </c>
      <c r="AC302" s="587">
        <f t="shared" si="63"/>
        <v>0</v>
      </c>
      <c r="AD302" s="5" t="s">
        <v>0</v>
      </c>
    </row>
    <row r="303" spans="1:30" ht="13.8" x14ac:dyDescent="0.25">
      <c r="A303" s="593"/>
      <c r="B303" s="23"/>
      <c r="C303" s="113"/>
      <c r="D303" s="592" t="s">
        <v>4923</v>
      </c>
      <c r="E303" s="112" t="s">
        <v>5296</v>
      </c>
      <c r="F303" s="591" t="s">
        <v>5284</v>
      </c>
      <c r="G303" s="590" t="s">
        <v>5294</v>
      </c>
      <c r="H303" s="589" t="s">
        <v>5554</v>
      </c>
      <c r="I303" s="589" t="s">
        <v>4592</v>
      </c>
      <c r="J303" s="588" t="s">
        <v>4910</v>
      </c>
      <c r="K303" s="343" t="s">
        <v>5547</v>
      </c>
      <c r="L303" s="342"/>
      <c r="M303" s="342"/>
      <c r="N303" s="341"/>
      <c r="O303" s="106"/>
      <c r="P303" s="106" t="str">
        <f t="shared" si="59"/>
        <v>◄</v>
      </c>
      <c r="Q303" s="340"/>
      <c r="R303" s="339"/>
      <c r="S303" s="106" t="str">
        <f t="shared" si="60"/>
        <v/>
      </c>
      <c r="T303" s="106" t="str">
        <f t="shared" si="61"/>
        <v>◄</v>
      </c>
      <c r="U303" s="340"/>
      <c r="V303" s="339"/>
      <c r="W303" s="23"/>
      <c r="X303" s="338"/>
      <c r="Y303" s="728">
        <f t="shared" si="62"/>
        <v>0</v>
      </c>
      <c r="Z303" s="729">
        <f t="shared" si="62"/>
        <v>0</v>
      </c>
      <c r="AA303" s="19"/>
      <c r="AB303" s="730">
        <f t="shared" si="63"/>
        <v>0</v>
      </c>
      <c r="AC303" s="587">
        <f t="shared" si="63"/>
        <v>0</v>
      </c>
      <c r="AD303" s="5" t="s">
        <v>0</v>
      </c>
    </row>
    <row r="304" spans="1:30" ht="13.8" x14ac:dyDescent="0.25">
      <c r="A304" s="593"/>
      <c r="B304" s="23"/>
      <c r="C304" s="113"/>
      <c r="D304" s="592" t="s">
        <v>4922</v>
      </c>
      <c r="E304" s="112" t="s">
        <v>5296</v>
      </c>
      <c r="F304" s="591" t="s">
        <v>5284</v>
      </c>
      <c r="G304" s="590" t="s">
        <v>5294</v>
      </c>
      <c r="H304" s="589" t="s">
        <v>5554</v>
      </c>
      <c r="I304" s="589" t="s">
        <v>4592</v>
      </c>
      <c r="J304" s="588" t="s">
        <v>4908</v>
      </c>
      <c r="K304" s="343" t="s">
        <v>5547</v>
      </c>
      <c r="L304" s="342"/>
      <c r="M304" s="342"/>
      <c r="N304" s="341"/>
      <c r="O304" s="106"/>
      <c r="P304" s="106" t="str">
        <f t="shared" si="59"/>
        <v>◄</v>
      </c>
      <c r="Q304" s="340"/>
      <c r="R304" s="339"/>
      <c r="S304" s="106" t="str">
        <f t="shared" si="60"/>
        <v/>
      </c>
      <c r="T304" s="106" t="str">
        <f t="shared" si="61"/>
        <v>◄</v>
      </c>
      <c r="U304" s="340"/>
      <c r="V304" s="339"/>
      <c r="W304" s="23"/>
      <c r="X304" s="338"/>
      <c r="Y304" s="728">
        <f t="shared" si="62"/>
        <v>0</v>
      </c>
      <c r="Z304" s="729">
        <f t="shared" si="62"/>
        <v>0</v>
      </c>
      <c r="AA304" s="19"/>
      <c r="AB304" s="730">
        <f t="shared" si="63"/>
        <v>0</v>
      </c>
      <c r="AC304" s="587">
        <f t="shared" si="63"/>
        <v>0</v>
      </c>
      <c r="AD304" s="5" t="s">
        <v>0</v>
      </c>
    </row>
    <row r="305" spans="1:30" ht="13.8" x14ac:dyDescent="0.25">
      <c r="A305" s="593"/>
      <c r="B305" s="23"/>
      <c r="C305" s="113"/>
      <c r="D305" s="592" t="s">
        <v>4921</v>
      </c>
      <c r="E305" s="112" t="s">
        <v>5296</v>
      </c>
      <c r="F305" s="591" t="s">
        <v>5284</v>
      </c>
      <c r="G305" s="590" t="s">
        <v>5294</v>
      </c>
      <c r="H305" s="589" t="s">
        <v>5554</v>
      </c>
      <c r="I305" s="589" t="s">
        <v>4592</v>
      </c>
      <c r="J305" s="588" t="s">
        <v>4919</v>
      </c>
      <c r="K305" s="343" t="s">
        <v>5547</v>
      </c>
      <c r="L305" s="342"/>
      <c r="M305" s="342"/>
      <c r="N305" s="341"/>
      <c r="O305" s="106"/>
      <c r="P305" s="106" t="str">
        <f t="shared" si="59"/>
        <v>◄</v>
      </c>
      <c r="Q305" s="340"/>
      <c r="R305" s="339"/>
      <c r="S305" s="106" t="str">
        <f t="shared" si="60"/>
        <v/>
      </c>
      <c r="T305" s="106" t="str">
        <f t="shared" si="61"/>
        <v>◄</v>
      </c>
      <c r="U305" s="340"/>
      <c r="V305" s="339"/>
      <c r="W305" s="23"/>
      <c r="X305" s="338"/>
      <c r="Y305" s="728">
        <f t="shared" si="62"/>
        <v>0</v>
      </c>
      <c r="Z305" s="729">
        <f t="shared" si="62"/>
        <v>0</v>
      </c>
      <c r="AA305" s="19"/>
      <c r="AB305" s="730">
        <f t="shared" si="63"/>
        <v>0</v>
      </c>
      <c r="AC305" s="587">
        <f t="shared" si="63"/>
        <v>0</v>
      </c>
      <c r="AD305" s="5" t="s">
        <v>0</v>
      </c>
    </row>
    <row r="306" spans="1:30" ht="13.8" x14ac:dyDescent="0.25">
      <c r="A306" s="593"/>
      <c r="B306" s="23"/>
      <c r="C306" s="113"/>
      <c r="D306" s="592" t="s">
        <v>4920</v>
      </c>
      <c r="E306" s="112" t="s">
        <v>5296</v>
      </c>
      <c r="F306" s="591" t="s">
        <v>5284</v>
      </c>
      <c r="G306" s="590" t="s">
        <v>5294</v>
      </c>
      <c r="H306" s="589" t="s">
        <v>5554</v>
      </c>
      <c r="I306" s="589" t="s">
        <v>4592</v>
      </c>
      <c r="J306" s="588" t="s">
        <v>4919</v>
      </c>
      <c r="K306" s="343" t="s">
        <v>5547</v>
      </c>
      <c r="L306" s="342"/>
      <c r="M306" s="342"/>
      <c r="N306" s="341"/>
      <c r="O306" s="106"/>
      <c r="P306" s="106" t="str">
        <f t="shared" si="59"/>
        <v>◄</v>
      </c>
      <c r="Q306" s="340"/>
      <c r="R306" s="339"/>
      <c r="S306" s="106" t="str">
        <f t="shared" si="60"/>
        <v/>
      </c>
      <c r="T306" s="106" t="str">
        <f t="shared" si="61"/>
        <v>◄</v>
      </c>
      <c r="U306" s="340"/>
      <c r="V306" s="339"/>
      <c r="W306" s="23"/>
      <c r="X306" s="338"/>
      <c r="Y306" s="728">
        <f t="shared" si="62"/>
        <v>0</v>
      </c>
      <c r="Z306" s="729">
        <f t="shared" si="62"/>
        <v>0</v>
      </c>
      <c r="AA306" s="19"/>
      <c r="AB306" s="730">
        <f t="shared" si="63"/>
        <v>0</v>
      </c>
      <c r="AC306" s="587">
        <f t="shared" si="63"/>
        <v>0</v>
      </c>
      <c r="AD306" s="5" t="s">
        <v>0</v>
      </c>
    </row>
    <row r="307" spans="1:30" ht="13.8" x14ac:dyDescent="0.25">
      <c r="A307" s="593"/>
      <c r="B307" s="23"/>
      <c r="C307" s="113"/>
      <c r="D307" s="592" t="s">
        <v>4918</v>
      </c>
      <c r="E307" s="112" t="s">
        <v>5296</v>
      </c>
      <c r="F307" s="591" t="s">
        <v>5284</v>
      </c>
      <c r="G307" s="590" t="s">
        <v>5294</v>
      </c>
      <c r="H307" s="589" t="s">
        <v>5554</v>
      </c>
      <c r="I307" s="589" t="s">
        <v>4592</v>
      </c>
      <c r="J307" s="588" t="s">
        <v>4917</v>
      </c>
      <c r="K307" s="343" t="s">
        <v>5547</v>
      </c>
      <c r="L307" s="342"/>
      <c r="M307" s="342"/>
      <c r="N307" s="341"/>
      <c r="O307" s="106"/>
      <c r="P307" s="106" t="str">
        <f t="shared" si="59"/>
        <v>◄</v>
      </c>
      <c r="Q307" s="340"/>
      <c r="R307" s="339"/>
      <c r="S307" s="106" t="str">
        <f t="shared" si="60"/>
        <v/>
      </c>
      <c r="T307" s="106" t="str">
        <f t="shared" si="61"/>
        <v>◄</v>
      </c>
      <c r="U307" s="340"/>
      <c r="V307" s="339"/>
      <c r="W307" s="23"/>
      <c r="X307" s="338"/>
      <c r="Y307" s="728">
        <f t="shared" si="62"/>
        <v>0</v>
      </c>
      <c r="Z307" s="729">
        <f t="shared" si="62"/>
        <v>0</v>
      </c>
      <c r="AA307" s="19"/>
      <c r="AB307" s="730">
        <f t="shared" si="63"/>
        <v>0</v>
      </c>
      <c r="AC307" s="587">
        <f t="shared" si="63"/>
        <v>0</v>
      </c>
      <c r="AD307" s="5" t="s">
        <v>0</v>
      </c>
    </row>
    <row r="308" spans="1:30" ht="13.8" x14ac:dyDescent="0.25">
      <c r="A308" s="593"/>
      <c r="B308" s="23"/>
      <c r="C308" s="113"/>
      <c r="D308" s="592" t="s">
        <v>4916</v>
      </c>
      <c r="E308" s="112" t="s">
        <v>5296</v>
      </c>
      <c r="F308" s="591" t="s">
        <v>5284</v>
      </c>
      <c r="G308" s="590" t="s">
        <v>5294</v>
      </c>
      <c r="H308" s="589" t="s">
        <v>5554</v>
      </c>
      <c r="I308" s="589" t="s">
        <v>4592</v>
      </c>
      <c r="J308" s="588" t="s">
        <v>4915</v>
      </c>
      <c r="K308" s="343" t="s">
        <v>5547</v>
      </c>
      <c r="L308" s="342"/>
      <c r="M308" s="342"/>
      <c r="N308" s="341"/>
      <c r="O308" s="106"/>
      <c r="P308" s="106" t="str">
        <f t="shared" si="59"/>
        <v>◄</v>
      </c>
      <c r="Q308" s="340"/>
      <c r="R308" s="339"/>
      <c r="S308" s="106" t="str">
        <f t="shared" si="60"/>
        <v/>
      </c>
      <c r="T308" s="106" t="str">
        <f t="shared" si="61"/>
        <v>◄</v>
      </c>
      <c r="U308" s="340"/>
      <c r="V308" s="339"/>
      <c r="W308" s="23"/>
      <c r="X308" s="338"/>
      <c r="Y308" s="728">
        <f t="shared" si="62"/>
        <v>0</v>
      </c>
      <c r="Z308" s="729">
        <f t="shared" si="62"/>
        <v>0</v>
      </c>
      <c r="AA308" s="19"/>
      <c r="AB308" s="730">
        <f t="shared" si="63"/>
        <v>0</v>
      </c>
      <c r="AC308" s="587">
        <f t="shared" si="63"/>
        <v>0</v>
      </c>
      <c r="AD308" s="5" t="s">
        <v>0</v>
      </c>
    </row>
    <row r="309" spans="1:30" ht="13.8" x14ac:dyDescent="0.25">
      <c r="A309" s="593"/>
      <c r="B309" s="23"/>
      <c r="C309" s="113"/>
      <c r="D309" s="592" t="s">
        <v>4914</v>
      </c>
      <c r="E309" s="112" t="s">
        <v>5296</v>
      </c>
      <c r="F309" s="591" t="s">
        <v>5284</v>
      </c>
      <c r="G309" s="590" t="s">
        <v>5294</v>
      </c>
      <c r="H309" s="589" t="s">
        <v>5554</v>
      </c>
      <c r="I309" s="589" t="s">
        <v>4592</v>
      </c>
      <c r="J309" s="588" t="s">
        <v>4913</v>
      </c>
      <c r="K309" s="343" t="s">
        <v>5547</v>
      </c>
      <c r="L309" s="342"/>
      <c r="M309" s="342"/>
      <c r="N309" s="341"/>
      <c r="O309" s="106"/>
      <c r="P309" s="106" t="str">
        <f t="shared" si="59"/>
        <v>◄</v>
      </c>
      <c r="Q309" s="340"/>
      <c r="R309" s="339"/>
      <c r="S309" s="106" t="str">
        <f t="shared" si="60"/>
        <v/>
      </c>
      <c r="T309" s="106" t="str">
        <f t="shared" si="61"/>
        <v>◄</v>
      </c>
      <c r="U309" s="340"/>
      <c r="V309" s="339"/>
      <c r="W309" s="23"/>
      <c r="X309" s="338"/>
      <c r="Y309" s="728">
        <f t="shared" si="62"/>
        <v>0</v>
      </c>
      <c r="Z309" s="729">
        <f t="shared" si="62"/>
        <v>0</v>
      </c>
      <c r="AA309" s="19"/>
      <c r="AB309" s="730">
        <f t="shared" si="63"/>
        <v>0</v>
      </c>
      <c r="AC309" s="587">
        <f t="shared" si="63"/>
        <v>0</v>
      </c>
      <c r="AD309" s="5" t="s">
        <v>0</v>
      </c>
    </row>
    <row r="310" spans="1:30" ht="13.8" x14ac:dyDescent="0.25">
      <c r="A310" s="593"/>
      <c r="B310" s="23"/>
      <c r="C310" s="113"/>
      <c r="D310" s="592" t="s">
        <v>4912</v>
      </c>
      <c r="E310" s="112" t="s">
        <v>5296</v>
      </c>
      <c r="F310" s="591" t="s">
        <v>5284</v>
      </c>
      <c r="G310" s="590" t="s">
        <v>5294</v>
      </c>
      <c r="H310" s="589" t="s">
        <v>5554</v>
      </c>
      <c r="I310" s="589" t="s">
        <v>4592</v>
      </c>
      <c r="J310" s="588" t="s">
        <v>4910</v>
      </c>
      <c r="K310" s="343" t="s">
        <v>5547</v>
      </c>
      <c r="L310" s="342"/>
      <c r="M310" s="342"/>
      <c r="N310" s="341"/>
      <c r="O310" s="106"/>
      <c r="P310" s="106" t="str">
        <f t="shared" si="59"/>
        <v>◄</v>
      </c>
      <c r="Q310" s="340"/>
      <c r="R310" s="339"/>
      <c r="S310" s="106" t="str">
        <f t="shared" si="60"/>
        <v/>
      </c>
      <c r="T310" s="106" t="str">
        <f t="shared" si="61"/>
        <v>◄</v>
      </c>
      <c r="U310" s="340"/>
      <c r="V310" s="339"/>
      <c r="W310" s="23"/>
      <c r="X310" s="338"/>
      <c r="Y310" s="728">
        <f t="shared" si="62"/>
        <v>0</v>
      </c>
      <c r="Z310" s="729">
        <f t="shared" si="62"/>
        <v>0</v>
      </c>
      <c r="AA310" s="19"/>
      <c r="AB310" s="730">
        <f t="shared" si="63"/>
        <v>0</v>
      </c>
      <c r="AC310" s="587">
        <f t="shared" si="63"/>
        <v>0</v>
      </c>
      <c r="AD310" s="5" t="s">
        <v>0</v>
      </c>
    </row>
    <row r="311" spans="1:30" ht="13.8" x14ac:dyDescent="0.25">
      <c r="A311" s="593"/>
      <c r="B311" s="23"/>
      <c r="C311" s="113"/>
      <c r="D311" s="592" t="s">
        <v>4911</v>
      </c>
      <c r="E311" s="112" t="s">
        <v>5296</v>
      </c>
      <c r="F311" s="591" t="s">
        <v>5284</v>
      </c>
      <c r="G311" s="590" t="s">
        <v>5294</v>
      </c>
      <c r="H311" s="589" t="s">
        <v>5554</v>
      </c>
      <c r="I311" s="589" t="s">
        <v>4592</v>
      </c>
      <c r="J311" s="588" t="s">
        <v>4910</v>
      </c>
      <c r="K311" s="343" t="s">
        <v>5547</v>
      </c>
      <c r="L311" s="342"/>
      <c r="M311" s="342"/>
      <c r="N311" s="341"/>
      <c r="O311" s="106"/>
      <c r="P311" s="106" t="str">
        <f t="shared" si="59"/>
        <v>◄</v>
      </c>
      <c r="Q311" s="340"/>
      <c r="R311" s="339"/>
      <c r="S311" s="106" t="str">
        <f t="shared" si="60"/>
        <v/>
      </c>
      <c r="T311" s="106" t="str">
        <f t="shared" si="61"/>
        <v>◄</v>
      </c>
      <c r="U311" s="340"/>
      <c r="V311" s="339"/>
      <c r="W311" s="23"/>
      <c r="X311" s="338"/>
      <c r="Y311" s="728">
        <f t="shared" si="62"/>
        <v>0</v>
      </c>
      <c r="Z311" s="729">
        <f t="shared" si="62"/>
        <v>0</v>
      </c>
      <c r="AA311" s="19"/>
      <c r="AB311" s="730">
        <f t="shared" si="63"/>
        <v>0</v>
      </c>
      <c r="AC311" s="587">
        <f t="shared" si="63"/>
        <v>0</v>
      </c>
      <c r="AD311" s="5" t="s">
        <v>0</v>
      </c>
    </row>
    <row r="312" spans="1:30" ht="13.8" x14ac:dyDescent="0.25">
      <c r="A312" s="593"/>
      <c r="B312" s="23"/>
      <c r="C312" s="113"/>
      <c r="D312" s="592" t="s">
        <v>4909</v>
      </c>
      <c r="E312" s="112" t="s">
        <v>5296</v>
      </c>
      <c r="F312" s="591" t="s">
        <v>5284</v>
      </c>
      <c r="G312" s="590" t="s">
        <v>5294</v>
      </c>
      <c r="H312" s="589" t="s">
        <v>5554</v>
      </c>
      <c r="I312" s="589" t="s">
        <v>4592</v>
      </c>
      <c r="J312" s="588" t="s">
        <v>4908</v>
      </c>
      <c r="K312" s="343" t="s">
        <v>5547</v>
      </c>
      <c r="L312" s="342"/>
      <c r="M312" s="342"/>
      <c r="N312" s="341"/>
      <c r="O312" s="106"/>
      <c r="P312" s="106" t="str">
        <f t="shared" si="59"/>
        <v>◄</v>
      </c>
      <c r="Q312" s="340"/>
      <c r="R312" s="339"/>
      <c r="S312" s="106" t="str">
        <f t="shared" si="60"/>
        <v/>
      </c>
      <c r="T312" s="106" t="str">
        <f t="shared" si="61"/>
        <v>◄</v>
      </c>
      <c r="U312" s="340"/>
      <c r="V312" s="339"/>
      <c r="W312" s="23"/>
      <c r="X312" s="338"/>
      <c r="Y312" s="728">
        <f t="shared" si="62"/>
        <v>0</v>
      </c>
      <c r="Z312" s="729">
        <f t="shared" si="62"/>
        <v>0</v>
      </c>
      <c r="AA312" s="19"/>
      <c r="AB312" s="730">
        <f t="shared" si="63"/>
        <v>0</v>
      </c>
      <c r="AC312" s="587">
        <f t="shared" si="63"/>
        <v>0</v>
      </c>
      <c r="AD312" s="5" t="s">
        <v>0</v>
      </c>
    </row>
    <row r="313" spans="1:30" ht="13.8" x14ac:dyDescent="0.25">
      <c r="A313" s="593"/>
      <c r="B313" s="23"/>
      <c r="C313" s="113"/>
      <c r="D313" s="592" t="s">
        <v>4907</v>
      </c>
      <c r="E313" s="112" t="s">
        <v>5555</v>
      </c>
      <c r="F313" s="591" t="s">
        <v>5281</v>
      </c>
      <c r="G313" s="594" t="s">
        <v>5552</v>
      </c>
      <c r="H313" s="589" t="s">
        <v>5556</v>
      </c>
      <c r="I313" s="589" t="s">
        <v>4592</v>
      </c>
      <c r="J313" s="588" t="s">
        <v>4882</v>
      </c>
      <c r="K313" s="598" t="s">
        <v>5553</v>
      </c>
      <c r="L313" s="342"/>
      <c r="M313" s="342"/>
      <c r="N313" s="341"/>
      <c r="O313" s="106"/>
      <c r="P313" s="106" t="str">
        <f t="shared" si="59"/>
        <v>◄</v>
      </c>
      <c r="Q313" s="340"/>
      <c r="R313" s="339"/>
      <c r="S313" s="106" t="str">
        <f t="shared" si="60"/>
        <v/>
      </c>
      <c r="T313" s="106" t="str">
        <f t="shared" si="61"/>
        <v>◄</v>
      </c>
      <c r="U313" s="340"/>
      <c r="V313" s="339"/>
      <c r="W313" s="23"/>
      <c r="X313" s="338"/>
      <c r="Y313" s="728">
        <f t="shared" si="62"/>
        <v>0</v>
      </c>
      <c r="Z313" s="729">
        <f t="shared" si="62"/>
        <v>0</v>
      </c>
      <c r="AA313" s="19"/>
      <c r="AB313" s="730">
        <f t="shared" si="63"/>
        <v>0</v>
      </c>
      <c r="AC313" s="587">
        <f t="shared" si="63"/>
        <v>0</v>
      </c>
      <c r="AD313" s="5" t="s">
        <v>0</v>
      </c>
    </row>
    <row r="314" spans="1:30" ht="13.8" x14ac:dyDescent="0.25">
      <c r="A314" s="593"/>
      <c r="B314" s="23"/>
      <c r="C314" s="113"/>
      <c r="D314" s="592" t="s">
        <v>4906</v>
      </c>
      <c r="E314" s="112" t="s">
        <v>5555</v>
      </c>
      <c r="F314" s="591" t="s">
        <v>5281</v>
      </c>
      <c r="G314" s="594" t="s">
        <v>5543</v>
      </c>
      <c r="H314" s="589" t="s">
        <v>5556</v>
      </c>
      <c r="I314" s="589" t="s">
        <v>4592</v>
      </c>
      <c r="J314" s="588" t="s">
        <v>4884</v>
      </c>
      <c r="K314" s="598" t="s">
        <v>5293</v>
      </c>
      <c r="L314" s="342"/>
      <c r="M314" s="342"/>
      <c r="N314" s="341"/>
      <c r="O314" s="106"/>
      <c r="P314" s="106" t="str">
        <f t="shared" si="59"/>
        <v>◄</v>
      </c>
      <c r="Q314" s="340"/>
      <c r="R314" s="339"/>
      <c r="S314" s="106" t="str">
        <f t="shared" si="60"/>
        <v/>
      </c>
      <c r="T314" s="106" t="str">
        <f t="shared" si="61"/>
        <v>◄</v>
      </c>
      <c r="U314" s="340"/>
      <c r="V314" s="339"/>
      <c r="W314" s="23"/>
      <c r="X314" s="338"/>
      <c r="Y314" s="728">
        <f t="shared" si="62"/>
        <v>0</v>
      </c>
      <c r="Z314" s="729">
        <f t="shared" si="62"/>
        <v>0</v>
      </c>
      <c r="AA314" s="19"/>
      <c r="AB314" s="730">
        <f t="shared" si="63"/>
        <v>0</v>
      </c>
      <c r="AC314" s="587">
        <f t="shared" si="63"/>
        <v>0</v>
      </c>
      <c r="AD314" s="5" t="s">
        <v>0</v>
      </c>
    </row>
    <row r="315" spans="1:30" ht="13.8" x14ac:dyDescent="0.25">
      <c r="A315" s="593"/>
      <c r="B315" s="23"/>
      <c r="C315" s="113"/>
      <c r="D315" s="592" t="s">
        <v>4905</v>
      </c>
      <c r="E315" s="112" t="s">
        <v>5555</v>
      </c>
      <c r="F315" s="591" t="s">
        <v>5281</v>
      </c>
      <c r="G315" s="590" t="s">
        <v>5543</v>
      </c>
      <c r="H315" s="589" t="s">
        <v>5556</v>
      </c>
      <c r="I315" s="589" t="s">
        <v>4592</v>
      </c>
      <c r="J315" s="588" t="s">
        <v>4882</v>
      </c>
      <c r="K315" s="343" t="s">
        <v>5293</v>
      </c>
      <c r="L315" s="342"/>
      <c r="M315" s="342"/>
      <c r="N315" s="341"/>
      <c r="O315" s="106"/>
      <c r="P315" s="106" t="str">
        <f t="shared" si="59"/>
        <v>◄</v>
      </c>
      <c r="Q315" s="340"/>
      <c r="R315" s="339"/>
      <c r="S315" s="106" t="str">
        <f t="shared" si="60"/>
        <v/>
      </c>
      <c r="T315" s="106" t="str">
        <f t="shared" si="61"/>
        <v>◄</v>
      </c>
      <c r="U315" s="340"/>
      <c r="V315" s="339"/>
      <c r="W315" s="23"/>
      <c r="X315" s="338"/>
      <c r="Y315" s="728">
        <f t="shared" si="62"/>
        <v>0</v>
      </c>
      <c r="Z315" s="729">
        <f t="shared" si="62"/>
        <v>0</v>
      </c>
      <c r="AA315" s="19"/>
      <c r="AB315" s="730">
        <f t="shared" si="63"/>
        <v>0</v>
      </c>
      <c r="AC315" s="587">
        <f t="shared" si="63"/>
        <v>0</v>
      </c>
      <c r="AD315" s="5" t="s">
        <v>0</v>
      </c>
    </row>
    <row r="316" spans="1:30" ht="13.8" x14ac:dyDescent="0.25">
      <c r="A316" s="593"/>
      <c r="B316" s="23"/>
      <c r="C316" s="113"/>
      <c r="D316" s="592" t="s">
        <v>4904</v>
      </c>
      <c r="E316" s="112" t="s">
        <v>5555</v>
      </c>
      <c r="F316" s="591" t="s">
        <v>5281</v>
      </c>
      <c r="G316" s="590" t="s">
        <v>5543</v>
      </c>
      <c r="H316" s="589" t="s">
        <v>5556</v>
      </c>
      <c r="I316" s="589" t="s">
        <v>4592</v>
      </c>
      <c r="J316" s="588" t="s">
        <v>4882</v>
      </c>
      <c r="K316" s="343" t="s">
        <v>5293</v>
      </c>
      <c r="L316" s="342"/>
      <c r="M316" s="342"/>
      <c r="N316" s="341"/>
      <c r="O316" s="106"/>
      <c r="P316" s="106" t="str">
        <f t="shared" si="59"/>
        <v>◄</v>
      </c>
      <c r="Q316" s="340"/>
      <c r="R316" s="339"/>
      <c r="S316" s="106" t="str">
        <f t="shared" si="60"/>
        <v/>
      </c>
      <c r="T316" s="106" t="str">
        <f t="shared" si="61"/>
        <v>◄</v>
      </c>
      <c r="U316" s="340"/>
      <c r="V316" s="339"/>
      <c r="W316" s="23"/>
      <c r="X316" s="338"/>
      <c r="Y316" s="728">
        <f t="shared" si="62"/>
        <v>0</v>
      </c>
      <c r="Z316" s="729">
        <f t="shared" si="62"/>
        <v>0</v>
      </c>
      <c r="AA316" s="19"/>
      <c r="AB316" s="730">
        <f t="shared" si="63"/>
        <v>0</v>
      </c>
      <c r="AC316" s="587">
        <f t="shared" si="63"/>
        <v>0</v>
      </c>
      <c r="AD316" s="5" t="s">
        <v>0</v>
      </c>
    </row>
    <row r="317" spans="1:30" ht="13.8" x14ac:dyDescent="0.25">
      <c r="A317" s="593"/>
      <c r="B317" s="23"/>
      <c r="C317" s="113"/>
      <c r="D317" s="592" t="s">
        <v>4903</v>
      </c>
      <c r="E317" s="112" t="s">
        <v>5555</v>
      </c>
      <c r="F317" s="591" t="s">
        <v>5281</v>
      </c>
      <c r="G317" s="590" t="s">
        <v>5543</v>
      </c>
      <c r="H317" s="589" t="s">
        <v>5556</v>
      </c>
      <c r="I317" s="589" t="s">
        <v>4592</v>
      </c>
      <c r="J317" s="588" t="s">
        <v>4880</v>
      </c>
      <c r="K317" s="343" t="s">
        <v>5293</v>
      </c>
      <c r="L317" s="342"/>
      <c r="M317" s="342"/>
      <c r="N317" s="341"/>
      <c r="O317" s="106"/>
      <c r="P317" s="106" t="str">
        <f t="shared" si="59"/>
        <v>◄</v>
      </c>
      <c r="Q317" s="340"/>
      <c r="R317" s="339"/>
      <c r="S317" s="106" t="str">
        <f t="shared" si="60"/>
        <v/>
      </c>
      <c r="T317" s="106" t="str">
        <f t="shared" si="61"/>
        <v>◄</v>
      </c>
      <c r="U317" s="340"/>
      <c r="V317" s="339"/>
      <c r="W317" s="23"/>
      <c r="X317" s="338"/>
      <c r="Y317" s="728">
        <f t="shared" si="62"/>
        <v>0</v>
      </c>
      <c r="Z317" s="729">
        <f t="shared" si="62"/>
        <v>0</v>
      </c>
      <c r="AA317" s="19"/>
      <c r="AB317" s="730">
        <f t="shared" si="63"/>
        <v>0</v>
      </c>
      <c r="AC317" s="587">
        <f t="shared" si="63"/>
        <v>0</v>
      </c>
      <c r="AD317" s="5" t="s">
        <v>0</v>
      </c>
    </row>
    <row r="318" spans="1:30" ht="13.8" x14ac:dyDescent="0.25">
      <c r="A318" s="593"/>
      <c r="B318" s="23"/>
      <c r="C318" s="113"/>
      <c r="D318" s="592" t="s">
        <v>4902</v>
      </c>
      <c r="E318" s="112" t="s">
        <v>5555</v>
      </c>
      <c r="F318" s="591" t="s">
        <v>5281</v>
      </c>
      <c r="G318" s="590" t="s">
        <v>5543</v>
      </c>
      <c r="H318" s="589" t="s">
        <v>5556</v>
      </c>
      <c r="I318" s="589" t="s">
        <v>4592</v>
      </c>
      <c r="J318" s="588" t="s">
        <v>4891</v>
      </c>
      <c r="K318" s="343" t="s">
        <v>5293</v>
      </c>
      <c r="L318" s="342"/>
      <c r="M318" s="342"/>
      <c r="N318" s="341"/>
      <c r="O318" s="106"/>
      <c r="P318" s="106" t="str">
        <f t="shared" si="59"/>
        <v>◄</v>
      </c>
      <c r="Q318" s="340"/>
      <c r="R318" s="339"/>
      <c r="S318" s="106" t="str">
        <f t="shared" si="60"/>
        <v/>
      </c>
      <c r="T318" s="106" t="str">
        <f t="shared" si="61"/>
        <v>◄</v>
      </c>
      <c r="U318" s="340"/>
      <c r="V318" s="339"/>
      <c r="W318" s="23"/>
      <c r="X318" s="338"/>
      <c r="Y318" s="728">
        <f t="shared" si="62"/>
        <v>0</v>
      </c>
      <c r="Z318" s="729">
        <f t="shared" si="62"/>
        <v>0</v>
      </c>
      <c r="AA318" s="19"/>
      <c r="AB318" s="730">
        <f t="shared" si="63"/>
        <v>0</v>
      </c>
      <c r="AC318" s="587">
        <f t="shared" si="63"/>
        <v>0</v>
      </c>
      <c r="AD318" s="5" t="s">
        <v>0</v>
      </c>
    </row>
    <row r="319" spans="1:30" ht="13.8" x14ac:dyDescent="0.25">
      <c r="A319" s="593"/>
      <c r="B319" s="23"/>
      <c r="C319" s="113"/>
      <c r="D319" s="592" t="s">
        <v>4901</v>
      </c>
      <c r="E319" s="112" t="s">
        <v>5555</v>
      </c>
      <c r="F319" s="591" t="s">
        <v>5281</v>
      </c>
      <c r="G319" s="590" t="s">
        <v>5543</v>
      </c>
      <c r="H319" s="589" t="s">
        <v>5556</v>
      </c>
      <c r="I319" s="589" t="s">
        <v>4592</v>
      </c>
      <c r="J319" s="588" t="s">
        <v>4891</v>
      </c>
      <c r="K319" s="343" t="s">
        <v>5293</v>
      </c>
      <c r="L319" s="342"/>
      <c r="M319" s="342"/>
      <c r="N319" s="341"/>
      <c r="O319" s="97"/>
      <c r="P319" s="106" t="str">
        <f t="shared" si="59"/>
        <v>◄</v>
      </c>
      <c r="Q319" s="340"/>
      <c r="R319" s="339"/>
      <c r="S319" s="106" t="str">
        <f t="shared" si="60"/>
        <v/>
      </c>
      <c r="T319" s="106" t="str">
        <f t="shared" si="61"/>
        <v>◄</v>
      </c>
      <c r="U319" s="340"/>
      <c r="V319" s="339"/>
      <c r="W319" s="23"/>
      <c r="X319" s="338"/>
      <c r="Y319" s="728">
        <f t="shared" si="62"/>
        <v>0</v>
      </c>
      <c r="Z319" s="729">
        <f t="shared" si="62"/>
        <v>0</v>
      </c>
      <c r="AA319" s="19"/>
      <c r="AB319" s="730">
        <f t="shared" si="63"/>
        <v>0</v>
      </c>
      <c r="AC319" s="587">
        <f t="shared" si="63"/>
        <v>0</v>
      </c>
      <c r="AD319" s="5" t="s">
        <v>0</v>
      </c>
    </row>
    <row r="320" spans="1:30" ht="13.8" x14ac:dyDescent="0.25">
      <c r="A320" s="593"/>
      <c r="B320" s="23"/>
      <c r="C320" s="113"/>
      <c r="D320" s="592" t="s">
        <v>4900</v>
      </c>
      <c r="E320" s="112" t="s">
        <v>5555</v>
      </c>
      <c r="F320" s="591" t="s">
        <v>5281</v>
      </c>
      <c r="G320" s="590" t="s">
        <v>5543</v>
      </c>
      <c r="H320" s="589" t="s">
        <v>5556</v>
      </c>
      <c r="I320" s="589" t="s">
        <v>4592</v>
      </c>
      <c r="J320" s="588" t="s">
        <v>4889</v>
      </c>
      <c r="K320" s="343" t="s">
        <v>5293</v>
      </c>
      <c r="L320" s="342"/>
      <c r="M320" s="342"/>
      <c r="N320" s="341"/>
      <c r="O320" s="106"/>
      <c r="P320" s="106" t="str">
        <f t="shared" si="59"/>
        <v>◄</v>
      </c>
      <c r="Q320" s="340"/>
      <c r="R320" s="339"/>
      <c r="S320" s="106" t="str">
        <f t="shared" si="60"/>
        <v/>
      </c>
      <c r="T320" s="106" t="str">
        <f t="shared" si="61"/>
        <v>◄</v>
      </c>
      <c r="U320" s="340"/>
      <c r="V320" s="339"/>
      <c r="W320" s="23"/>
      <c r="X320" s="338"/>
      <c r="Y320" s="728">
        <f t="shared" si="62"/>
        <v>0</v>
      </c>
      <c r="Z320" s="729">
        <f t="shared" si="62"/>
        <v>0</v>
      </c>
      <c r="AA320" s="19"/>
      <c r="AB320" s="730">
        <f t="shared" si="63"/>
        <v>0</v>
      </c>
      <c r="AC320" s="587">
        <f t="shared" si="63"/>
        <v>0</v>
      </c>
      <c r="AD320" s="5" t="s">
        <v>0</v>
      </c>
    </row>
    <row r="321" spans="1:30" ht="13.8" x14ac:dyDescent="0.25">
      <c r="A321" s="593"/>
      <c r="B321" s="23"/>
      <c r="C321" s="113"/>
      <c r="D321" s="592" t="s">
        <v>4899</v>
      </c>
      <c r="E321" s="112" t="s">
        <v>5555</v>
      </c>
      <c r="F321" s="591" t="s">
        <v>5281</v>
      </c>
      <c r="G321" s="590" t="s">
        <v>5543</v>
      </c>
      <c r="H321" s="589" t="s">
        <v>5556</v>
      </c>
      <c r="I321" s="589" t="s">
        <v>4592</v>
      </c>
      <c r="J321" s="588" t="s">
        <v>4889</v>
      </c>
      <c r="K321" s="343" t="s">
        <v>5293</v>
      </c>
      <c r="L321" s="342"/>
      <c r="M321" s="342"/>
      <c r="N321" s="341"/>
      <c r="O321" s="106"/>
      <c r="P321" s="106" t="str">
        <f t="shared" si="59"/>
        <v>◄</v>
      </c>
      <c r="Q321" s="340"/>
      <c r="R321" s="339"/>
      <c r="S321" s="106" t="str">
        <f t="shared" si="60"/>
        <v/>
      </c>
      <c r="T321" s="106" t="str">
        <f t="shared" si="61"/>
        <v>◄</v>
      </c>
      <c r="U321" s="340"/>
      <c r="V321" s="339"/>
      <c r="W321" s="23"/>
      <c r="X321" s="338"/>
      <c r="Y321" s="728">
        <f t="shared" si="62"/>
        <v>0</v>
      </c>
      <c r="Z321" s="729">
        <f t="shared" si="62"/>
        <v>0</v>
      </c>
      <c r="AA321" s="19"/>
      <c r="AB321" s="730">
        <f t="shared" si="63"/>
        <v>0</v>
      </c>
      <c r="AC321" s="587">
        <f t="shared" si="63"/>
        <v>0</v>
      </c>
      <c r="AD321" s="5" t="s">
        <v>0</v>
      </c>
    </row>
    <row r="322" spans="1:30" ht="13.8" x14ac:dyDescent="0.25">
      <c r="A322" s="593"/>
      <c r="B322" s="23"/>
      <c r="C322" s="113"/>
      <c r="D322" s="592" t="s">
        <v>4898</v>
      </c>
      <c r="E322" s="112" t="s">
        <v>5555</v>
      </c>
      <c r="F322" s="591" t="s">
        <v>5281</v>
      </c>
      <c r="G322" s="590" t="s">
        <v>5543</v>
      </c>
      <c r="H322" s="589" t="s">
        <v>5556</v>
      </c>
      <c r="I322" s="589" t="s">
        <v>4592</v>
      </c>
      <c r="J322" s="588" t="s">
        <v>4878</v>
      </c>
      <c r="K322" s="343" t="s">
        <v>5293</v>
      </c>
      <c r="L322" s="342"/>
      <c r="M322" s="342"/>
      <c r="N322" s="341"/>
      <c r="O322" s="106"/>
      <c r="P322" s="106" t="str">
        <f t="shared" si="59"/>
        <v>◄</v>
      </c>
      <c r="Q322" s="340"/>
      <c r="R322" s="339"/>
      <c r="S322" s="106" t="str">
        <f t="shared" si="60"/>
        <v/>
      </c>
      <c r="T322" s="106" t="str">
        <f t="shared" si="61"/>
        <v>◄</v>
      </c>
      <c r="U322" s="340"/>
      <c r="V322" s="339"/>
      <c r="W322" s="23"/>
      <c r="X322" s="338"/>
      <c r="Y322" s="728">
        <f t="shared" si="62"/>
        <v>0</v>
      </c>
      <c r="Z322" s="729">
        <f t="shared" si="62"/>
        <v>0</v>
      </c>
      <c r="AA322" s="19"/>
      <c r="AB322" s="730">
        <f t="shared" si="63"/>
        <v>0</v>
      </c>
      <c r="AC322" s="587">
        <f t="shared" si="63"/>
        <v>0</v>
      </c>
      <c r="AD322" s="5" t="s">
        <v>0</v>
      </c>
    </row>
    <row r="323" spans="1:30" ht="13.8" x14ac:dyDescent="0.25">
      <c r="A323" s="593"/>
      <c r="B323" s="23"/>
      <c r="C323" s="113"/>
      <c r="D323" s="592" t="s">
        <v>4897</v>
      </c>
      <c r="E323" s="112" t="s">
        <v>5555</v>
      </c>
      <c r="F323" s="591" t="s">
        <v>5284</v>
      </c>
      <c r="G323" s="594" t="s">
        <v>5294</v>
      </c>
      <c r="H323" s="589" t="s">
        <v>5554</v>
      </c>
      <c r="I323" s="589" t="s">
        <v>4592</v>
      </c>
      <c r="J323" s="588" t="s">
        <v>4884</v>
      </c>
      <c r="K323" s="598" t="s">
        <v>5547</v>
      </c>
      <c r="L323" s="342"/>
      <c r="M323" s="342"/>
      <c r="N323" s="341"/>
      <c r="O323" s="106"/>
      <c r="P323" s="106" t="str">
        <f t="shared" si="59"/>
        <v>◄</v>
      </c>
      <c r="Q323" s="340"/>
      <c r="R323" s="339"/>
      <c r="S323" s="106" t="str">
        <f t="shared" si="60"/>
        <v/>
      </c>
      <c r="T323" s="106" t="str">
        <f t="shared" si="61"/>
        <v>◄</v>
      </c>
      <c r="U323" s="340"/>
      <c r="V323" s="339"/>
      <c r="W323" s="23"/>
      <c r="X323" s="338"/>
      <c r="Y323" s="728">
        <f t="shared" si="62"/>
        <v>0</v>
      </c>
      <c r="Z323" s="729">
        <f t="shared" si="62"/>
        <v>0</v>
      </c>
      <c r="AA323" s="19"/>
      <c r="AB323" s="730">
        <f t="shared" si="63"/>
        <v>0</v>
      </c>
      <c r="AC323" s="587">
        <f t="shared" si="63"/>
        <v>0</v>
      </c>
      <c r="AD323" s="5" t="s">
        <v>0</v>
      </c>
    </row>
    <row r="324" spans="1:30" ht="13.8" x14ac:dyDescent="0.25">
      <c r="A324" s="593"/>
      <c r="B324" s="23"/>
      <c r="C324" s="113"/>
      <c r="D324" s="592" t="s">
        <v>4896</v>
      </c>
      <c r="E324" s="112" t="s">
        <v>5555</v>
      </c>
      <c r="F324" s="591" t="s">
        <v>5284</v>
      </c>
      <c r="G324" s="590" t="s">
        <v>5294</v>
      </c>
      <c r="H324" s="589" t="s">
        <v>5554</v>
      </c>
      <c r="I324" s="589" t="s">
        <v>4592</v>
      </c>
      <c r="J324" s="588" t="s">
        <v>4882</v>
      </c>
      <c r="K324" s="343" t="s">
        <v>5547</v>
      </c>
      <c r="L324" s="342"/>
      <c r="M324" s="342"/>
      <c r="N324" s="341"/>
      <c r="O324" s="106"/>
      <c r="P324" s="106" t="str">
        <f t="shared" si="59"/>
        <v>◄</v>
      </c>
      <c r="Q324" s="340"/>
      <c r="R324" s="339"/>
      <c r="S324" s="106" t="str">
        <f t="shared" si="60"/>
        <v/>
      </c>
      <c r="T324" s="106" t="str">
        <f t="shared" si="61"/>
        <v>◄</v>
      </c>
      <c r="U324" s="340"/>
      <c r="V324" s="339"/>
      <c r="W324" s="23"/>
      <c r="X324" s="338"/>
      <c r="Y324" s="728">
        <f t="shared" si="62"/>
        <v>0</v>
      </c>
      <c r="Z324" s="729">
        <f t="shared" si="62"/>
        <v>0</v>
      </c>
      <c r="AA324" s="19"/>
      <c r="AB324" s="730">
        <f t="shared" si="63"/>
        <v>0</v>
      </c>
      <c r="AC324" s="587">
        <f t="shared" si="63"/>
        <v>0</v>
      </c>
      <c r="AD324" s="5" t="s">
        <v>0</v>
      </c>
    </row>
    <row r="325" spans="1:30" ht="13.8" x14ac:dyDescent="0.25">
      <c r="A325" s="593"/>
      <c r="B325" s="23"/>
      <c r="C325" s="113"/>
      <c r="D325" s="592" t="s">
        <v>4895</v>
      </c>
      <c r="E325" s="112" t="s">
        <v>5555</v>
      </c>
      <c r="F325" s="591" t="s">
        <v>5284</v>
      </c>
      <c r="G325" s="590" t="s">
        <v>5294</v>
      </c>
      <c r="H325" s="589" t="s">
        <v>5554</v>
      </c>
      <c r="I325" s="589" t="s">
        <v>4592</v>
      </c>
      <c r="J325" s="588" t="s">
        <v>4882</v>
      </c>
      <c r="K325" s="343" t="s">
        <v>5547</v>
      </c>
      <c r="L325" s="342"/>
      <c r="M325" s="342"/>
      <c r="N325" s="341"/>
      <c r="O325" s="106"/>
      <c r="P325" s="106" t="str">
        <f t="shared" si="59"/>
        <v>◄</v>
      </c>
      <c r="Q325" s="340"/>
      <c r="R325" s="339"/>
      <c r="S325" s="106" t="str">
        <f t="shared" si="60"/>
        <v/>
      </c>
      <c r="T325" s="106" t="str">
        <f t="shared" si="61"/>
        <v>◄</v>
      </c>
      <c r="U325" s="340"/>
      <c r="V325" s="339"/>
      <c r="W325" s="23"/>
      <c r="X325" s="338"/>
      <c r="Y325" s="728">
        <f t="shared" si="62"/>
        <v>0</v>
      </c>
      <c r="Z325" s="729">
        <f t="shared" si="62"/>
        <v>0</v>
      </c>
      <c r="AA325" s="19"/>
      <c r="AB325" s="730">
        <f t="shared" si="63"/>
        <v>0</v>
      </c>
      <c r="AC325" s="587">
        <f t="shared" si="63"/>
        <v>0</v>
      </c>
      <c r="AD325" s="5" t="s">
        <v>0</v>
      </c>
    </row>
    <row r="326" spans="1:30" ht="13.8" x14ac:dyDescent="0.25">
      <c r="A326" s="593"/>
      <c r="B326" s="23"/>
      <c r="C326" s="113"/>
      <c r="D326" s="592" t="s">
        <v>4894</v>
      </c>
      <c r="E326" s="112" t="s">
        <v>5555</v>
      </c>
      <c r="F326" s="591" t="s">
        <v>5284</v>
      </c>
      <c r="G326" s="590" t="s">
        <v>5294</v>
      </c>
      <c r="H326" s="589" t="s">
        <v>5554</v>
      </c>
      <c r="I326" s="589" t="s">
        <v>4592</v>
      </c>
      <c r="J326" s="588" t="s">
        <v>4880</v>
      </c>
      <c r="K326" s="343" t="s">
        <v>5547</v>
      </c>
      <c r="L326" s="342"/>
      <c r="M326" s="342"/>
      <c r="N326" s="341"/>
      <c r="O326" s="106"/>
      <c r="P326" s="106" t="str">
        <f t="shared" si="59"/>
        <v>◄</v>
      </c>
      <c r="Q326" s="340"/>
      <c r="R326" s="339"/>
      <c r="S326" s="106" t="str">
        <f t="shared" si="60"/>
        <v/>
      </c>
      <c r="T326" s="106" t="str">
        <f t="shared" si="61"/>
        <v>◄</v>
      </c>
      <c r="U326" s="340"/>
      <c r="V326" s="339"/>
      <c r="W326" s="23"/>
      <c r="X326" s="338"/>
      <c r="Y326" s="728">
        <f t="shared" si="62"/>
        <v>0</v>
      </c>
      <c r="Z326" s="729">
        <f t="shared" si="62"/>
        <v>0</v>
      </c>
      <c r="AA326" s="19"/>
      <c r="AB326" s="730">
        <f t="shared" si="63"/>
        <v>0</v>
      </c>
      <c r="AC326" s="587">
        <f t="shared" si="63"/>
        <v>0</v>
      </c>
      <c r="AD326" s="5" t="s">
        <v>0</v>
      </c>
    </row>
    <row r="327" spans="1:30" ht="13.8" x14ac:dyDescent="0.25">
      <c r="A327" s="593"/>
      <c r="B327" s="23"/>
      <c r="C327" s="113"/>
      <c r="D327" s="592" t="s">
        <v>4893</v>
      </c>
      <c r="E327" s="112" t="s">
        <v>5555</v>
      </c>
      <c r="F327" s="591" t="s">
        <v>5284</v>
      </c>
      <c r="G327" s="590" t="s">
        <v>5294</v>
      </c>
      <c r="H327" s="589" t="s">
        <v>5554</v>
      </c>
      <c r="I327" s="589" t="s">
        <v>4592</v>
      </c>
      <c r="J327" s="588" t="s">
        <v>4880</v>
      </c>
      <c r="K327" s="343" t="s">
        <v>5547</v>
      </c>
      <c r="L327" s="342"/>
      <c r="M327" s="342"/>
      <c r="N327" s="341"/>
      <c r="O327" s="106"/>
      <c r="P327" s="106" t="str">
        <f t="shared" si="59"/>
        <v>◄</v>
      </c>
      <c r="Q327" s="340"/>
      <c r="R327" s="339"/>
      <c r="S327" s="106" t="str">
        <f t="shared" si="60"/>
        <v/>
      </c>
      <c r="T327" s="106" t="str">
        <f t="shared" si="61"/>
        <v>◄</v>
      </c>
      <c r="U327" s="340"/>
      <c r="V327" s="339"/>
      <c r="W327" s="23"/>
      <c r="X327" s="338"/>
      <c r="Y327" s="728">
        <f t="shared" si="62"/>
        <v>0</v>
      </c>
      <c r="Z327" s="729">
        <f t="shared" si="62"/>
        <v>0</v>
      </c>
      <c r="AA327" s="19"/>
      <c r="AB327" s="730">
        <f t="shared" si="63"/>
        <v>0</v>
      </c>
      <c r="AC327" s="587">
        <f t="shared" si="63"/>
        <v>0</v>
      </c>
      <c r="AD327" s="5" t="s">
        <v>0</v>
      </c>
    </row>
    <row r="328" spans="1:30" ht="13.8" x14ac:dyDescent="0.25">
      <c r="A328" s="593"/>
      <c r="B328" s="23"/>
      <c r="C328" s="113"/>
      <c r="D328" s="592" t="s">
        <v>4892</v>
      </c>
      <c r="E328" s="112" t="s">
        <v>5555</v>
      </c>
      <c r="F328" s="591" t="s">
        <v>5284</v>
      </c>
      <c r="G328" s="590" t="s">
        <v>5294</v>
      </c>
      <c r="H328" s="589" t="s">
        <v>5554</v>
      </c>
      <c r="I328" s="589" t="s">
        <v>4592</v>
      </c>
      <c r="J328" s="588" t="s">
        <v>4891</v>
      </c>
      <c r="K328" s="343" t="s">
        <v>5547</v>
      </c>
      <c r="L328" s="342"/>
      <c r="M328" s="342"/>
      <c r="N328" s="341"/>
      <c r="O328" s="106"/>
      <c r="P328" s="106" t="str">
        <f t="shared" si="59"/>
        <v>◄</v>
      </c>
      <c r="Q328" s="340"/>
      <c r="R328" s="339"/>
      <c r="S328" s="106" t="str">
        <f t="shared" si="60"/>
        <v/>
      </c>
      <c r="T328" s="106" t="str">
        <f t="shared" si="61"/>
        <v>◄</v>
      </c>
      <c r="U328" s="340"/>
      <c r="V328" s="339"/>
      <c r="W328" s="23"/>
      <c r="X328" s="338"/>
      <c r="Y328" s="728">
        <f t="shared" si="62"/>
        <v>0</v>
      </c>
      <c r="Z328" s="729">
        <f t="shared" si="62"/>
        <v>0</v>
      </c>
      <c r="AA328" s="19"/>
      <c r="AB328" s="730">
        <f t="shared" si="63"/>
        <v>0</v>
      </c>
      <c r="AC328" s="587">
        <f t="shared" si="63"/>
        <v>0</v>
      </c>
      <c r="AD328" s="5" t="s">
        <v>0</v>
      </c>
    </row>
    <row r="329" spans="1:30" ht="13.8" x14ac:dyDescent="0.25">
      <c r="A329" s="593"/>
      <c r="B329" s="23"/>
      <c r="C329" s="113"/>
      <c r="D329" s="592" t="s">
        <v>4890</v>
      </c>
      <c r="E329" s="112" t="s">
        <v>5555</v>
      </c>
      <c r="F329" s="591" t="s">
        <v>5284</v>
      </c>
      <c r="G329" s="590" t="s">
        <v>5294</v>
      </c>
      <c r="H329" s="589" t="s">
        <v>5554</v>
      </c>
      <c r="I329" s="589" t="s">
        <v>4592</v>
      </c>
      <c r="J329" s="588" t="s">
        <v>4889</v>
      </c>
      <c r="K329" s="343" t="s">
        <v>5547</v>
      </c>
      <c r="L329" s="342"/>
      <c r="M329" s="342"/>
      <c r="N329" s="341"/>
      <c r="O329" s="97"/>
      <c r="P329" s="106" t="str">
        <f t="shared" si="59"/>
        <v>◄</v>
      </c>
      <c r="Q329" s="340"/>
      <c r="R329" s="339"/>
      <c r="S329" s="106" t="str">
        <f t="shared" si="60"/>
        <v/>
      </c>
      <c r="T329" s="106" t="str">
        <f t="shared" si="61"/>
        <v>◄</v>
      </c>
      <c r="U329" s="340"/>
      <c r="V329" s="339"/>
      <c r="W329" s="23"/>
      <c r="X329" s="338"/>
      <c r="Y329" s="728">
        <f t="shared" si="62"/>
        <v>0</v>
      </c>
      <c r="Z329" s="729">
        <f t="shared" si="62"/>
        <v>0</v>
      </c>
      <c r="AA329" s="19"/>
      <c r="AB329" s="730">
        <f t="shared" si="63"/>
        <v>0</v>
      </c>
      <c r="AC329" s="587">
        <f t="shared" si="63"/>
        <v>0</v>
      </c>
      <c r="AD329" s="5" t="s">
        <v>0</v>
      </c>
    </row>
    <row r="330" spans="1:30" thickBot="1" x14ac:dyDescent="0.3">
      <c r="A330" s="593"/>
      <c r="B330" s="23"/>
      <c r="C330" s="113"/>
      <c r="D330" s="592" t="s">
        <v>4888</v>
      </c>
      <c r="E330" s="112" t="s">
        <v>5555</v>
      </c>
      <c r="F330" s="591" t="s">
        <v>5284</v>
      </c>
      <c r="G330" s="590" t="s">
        <v>5294</v>
      </c>
      <c r="H330" s="589" t="s">
        <v>5554</v>
      </c>
      <c r="I330" s="589" t="s">
        <v>4592</v>
      </c>
      <c r="J330" s="588" t="s">
        <v>4878</v>
      </c>
      <c r="K330" s="343" t="s">
        <v>5547</v>
      </c>
      <c r="L330" s="342"/>
      <c r="M330" s="342"/>
      <c r="N330" s="341"/>
      <c r="O330" s="106"/>
      <c r="P330" s="106" t="str">
        <f t="shared" si="59"/>
        <v>◄</v>
      </c>
      <c r="Q330" s="340"/>
      <c r="R330" s="339"/>
      <c r="S330" s="106" t="str">
        <f t="shared" si="60"/>
        <v/>
      </c>
      <c r="T330" s="106" t="str">
        <f t="shared" si="61"/>
        <v>◄</v>
      </c>
      <c r="U330" s="340"/>
      <c r="V330" s="339"/>
      <c r="W330" s="23"/>
      <c r="X330" s="338"/>
      <c r="Y330" s="728">
        <f t="shared" si="62"/>
        <v>0</v>
      </c>
      <c r="Z330" s="729">
        <f t="shared" si="62"/>
        <v>0</v>
      </c>
      <c r="AA330" s="19"/>
      <c r="AB330" s="730">
        <f t="shared" si="63"/>
        <v>0</v>
      </c>
      <c r="AC330" s="587">
        <f t="shared" si="63"/>
        <v>0</v>
      </c>
      <c r="AD330" s="5" t="s">
        <v>0</v>
      </c>
    </row>
    <row r="331" spans="1:30" ht="16.8" thickTop="1" thickBot="1" x14ac:dyDescent="0.3">
      <c r="A331" s="157"/>
      <c r="B331" s="14">
        <f>ROWS(B332:B367)-1</f>
        <v>35</v>
      </c>
      <c r="C331" s="158" t="s">
        <v>4887</v>
      </c>
      <c r="D331" s="10"/>
      <c r="E331" s="10"/>
      <c r="F331" s="10"/>
      <c r="G331" s="101"/>
      <c r="H331" s="101"/>
      <c r="I331" s="101"/>
      <c r="J331" s="101"/>
      <c r="K331" s="595" t="s">
        <v>4886</v>
      </c>
      <c r="L331" s="10"/>
      <c r="M331" s="10"/>
      <c r="N331" s="10"/>
      <c r="O331" s="106"/>
      <c r="P331" s="96" t="str">
        <f>IF(COUNTIF(O332:O367,"?")&gt;0,"?",IF(AND(Q331="◄",R331="►"),"◄►",IF(Q331="◄","◄",IF(R331="►","►",""))))</f>
        <v>◄</v>
      </c>
      <c r="Q331" s="43" t="str">
        <f>IF(SUM(Q332:Q367)+1=ROWS(Q332:Q367)-COUNTIF(Q332:Q367,"-"),"","◄")</f>
        <v>◄</v>
      </c>
      <c r="R331" s="42" t="str">
        <f>IF(SUM(R332:R367)&gt;0,"►","")</f>
        <v/>
      </c>
      <c r="S331" s="45"/>
      <c r="T331" s="96" t="str">
        <f>IF(COUNTIF(S332:S352,"?")&gt;0,"?",IF(AND(U331="◄",V331="►"),"◄►",IF(U331="◄","◄",IF(V331="►","►",""))))</f>
        <v>◄</v>
      </c>
      <c r="U331" s="43" t="str">
        <f>IF(SUM(U332:U367)+1=ROWS(U332:U367)-COUNTIF(U332:U367,"-"),"","◄")</f>
        <v>◄</v>
      </c>
      <c r="V331" s="42" t="str">
        <f>IF(SUM(V332:V367)&gt;0,"►","")</f>
        <v/>
      </c>
      <c r="W331" s="14">
        <f>ROWS(W332:W367)-1</f>
        <v>35</v>
      </c>
      <c r="X331" s="41">
        <f>SUM(X332:X367)-X367</f>
        <v>0</v>
      </c>
      <c r="Y331" s="94" t="s">
        <v>3930</v>
      </c>
      <c r="Z331" s="93"/>
      <c r="AA331" s="41">
        <f>SUM(AA332:AA367)-AA367</f>
        <v>0</v>
      </c>
      <c r="AB331" s="94" t="s">
        <v>3930</v>
      </c>
      <c r="AC331" s="93"/>
      <c r="AD331" s="5" t="s">
        <v>0</v>
      </c>
    </row>
    <row r="332" spans="1:30" ht="13.8" x14ac:dyDescent="0.25">
      <c r="A332" s="593"/>
      <c r="B332" s="23"/>
      <c r="C332" s="113"/>
      <c r="D332" s="592" t="s">
        <v>4885</v>
      </c>
      <c r="E332" s="112" t="s">
        <v>5555</v>
      </c>
      <c r="F332" s="591" t="s">
        <v>5298</v>
      </c>
      <c r="G332" s="594" t="s">
        <v>5557</v>
      </c>
      <c r="H332" s="589" t="s">
        <v>5558</v>
      </c>
      <c r="I332" s="589" t="s">
        <v>4592</v>
      </c>
      <c r="J332" s="588" t="s">
        <v>4884</v>
      </c>
      <c r="K332" s="343" t="s">
        <v>5547</v>
      </c>
      <c r="L332" s="342"/>
      <c r="M332" s="342"/>
      <c r="N332" s="341"/>
      <c r="O332" s="106"/>
      <c r="P332" s="106" t="str">
        <f t="shared" ref="P332:P366" si="64">IF(AND(Q332="",R332&gt;0),"?",IF(Q332="","◄",IF(R332&gt;=1,"►","")))</f>
        <v>◄</v>
      </c>
      <c r="Q332" s="340"/>
      <c r="R332" s="339"/>
      <c r="S332" s="106" t="str">
        <f t="shared" ref="S332:S366" si="65">IF(T332="?","?","")</f>
        <v/>
      </c>
      <c r="T332" s="106" t="str">
        <f t="shared" ref="T332:T366" si="66">IF(AND(U332="",V332&gt;0),"?",IF(U332="","◄",IF(V332&gt;=1,"►","")))</f>
        <v>◄</v>
      </c>
      <c r="U332" s="340"/>
      <c r="V332" s="339"/>
      <c r="W332" s="23"/>
      <c r="X332" s="338"/>
      <c r="Y332" s="728">
        <f t="shared" ref="Y332:Z366" si="67">(Q332*X332)</f>
        <v>0</v>
      </c>
      <c r="Z332" s="729">
        <f t="shared" si="67"/>
        <v>0</v>
      </c>
      <c r="AA332" s="19"/>
      <c r="AB332" s="730">
        <f t="shared" ref="AB332:AC366" si="68">(U332*AA332)</f>
        <v>0</v>
      </c>
      <c r="AC332" s="587">
        <f t="shared" si="68"/>
        <v>0</v>
      </c>
      <c r="AD332" s="5" t="s">
        <v>0</v>
      </c>
    </row>
    <row r="333" spans="1:30" ht="13.8" x14ac:dyDescent="0.25">
      <c r="A333" s="593"/>
      <c r="B333" s="23"/>
      <c r="C333" s="113"/>
      <c r="D333" s="592" t="s">
        <v>4883</v>
      </c>
      <c r="E333" s="112" t="s">
        <v>5555</v>
      </c>
      <c r="F333" s="591" t="s">
        <v>5298</v>
      </c>
      <c r="G333" s="590" t="s">
        <v>5557</v>
      </c>
      <c r="H333" s="589" t="s">
        <v>5558</v>
      </c>
      <c r="I333" s="589" t="s">
        <v>4592</v>
      </c>
      <c r="J333" s="588" t="s">
        <v>4882</v>
      </c>
      <c r="K333" s="343" t="s">
        <v>5547</v>
      </c>
      <c r="L333" s="342"/>
      <c r="M333" s="342"/>
      <c r="N333" s="341"/>
      <c r="O333" s="106"/>
      <c r="P333" s="106" t="str">
        <f t="shared" si="64"/>
        <v>◄</v>
      </c>
      <c r="Q333" s="340"/>
      <c r="R333" s="339"/>
      <c r="S333" s="106" t="str">
        <f t="shared" si="65"/>
        <v/>
      </c>
      <c r="T333" s="106" t="str">
        <f t="shared" si="66"/>
        <v>◄</v>
      </c>
      <c r="U333" s="340"/>
      <c r="V333" s="339"/>
      <c r="W333" s="23"/>
      <c r="X333" s="338"/>
      <c r="Y333" s="728">
        <f t="shared" si="67"/>
        <v>0</v>
      </c>
      <c r="Z333" s="729">
        <f t="shared" si="67"/>
        <v>0</v>
      </c>
      <c r="AA333" s="19"/>
      <c r="AB333" s="730">
        <f t="shared" si="68"/>
        <v>0</v>
      </c>
      <c r="AC333" s="587">
        <f t="shared" si="68"/>
        <v>0</v>
      </c>
      <c r="AD333" s="5" t="s">
        <v>0</v>
      </c>
    </row>
    <row r="334" spans="1:30" ht="13.8" x14ac:dyDescent="0.25">
      <c r="A334" s="593"/>
      <c r="B334" s="23"/>
      <c r="C334" s="113"/>
      <c r="D334" s="592" t="s">
        <v>4881</v>
      </c>
      <c r="E334" s="112" t="s">
        <v>5555</v>
      </c>
      <c r="F334" s="591" t="s">
        <v>5298</v>
      </c>
      <c r="G334" s="590" t="s">
        <v>5557</v>
      </c>
      <c r="H334" s="589" t="s">
        <v>5558</v>
      </c>
      <c r="I334" s="589" t="s">
        <v>4592</v>
      </c>
      <c r="J334" s="588" t="s">
        <v>4880</v>
      </c>
      <c r="K334" s="343" t="s">
        <v>5547</v>
      </c>
      <c r="L334" s="342"/>
      <c r="M334" s="342"/>
      <c r="N334" s="341"/>
      <c r="O334" s="106"/>
      <c r="P334" s="106" t="str">
        <f t="shared" si="64"/>
        <v>◄</v>
      </c>
      <c r="Q334" s="340"/>
      <c r="R334" s="339"/>
      <c r="S334" s="106" t="str">
        <f t="shared" si="65"/>
        <v/>
      </c>
      <c r="T334" s="106" t="str">
        <f t="shared" si="66"/>
        <v>◄</v>
      </c>
      <c r="U334" s="340"/>
      <c r="V334" s="339"/>
      <c r="W334" s="23"/>
      <c r="X334" s="338"/>
      <c r="Y334" s="728">
        <f t="shared" si="67"/>
        <v>0</v>
      </c>
      <c r="Z334" s="729">
        <f t="shared" si="67"/>
        <v>0</v>
      </c>
      <c r="AA334" s="19"/>
      <c r="AB334" s="730">
        <f t="shared" si="68"/>
        <v>0</v>
      </c>
      <c r="AC334" s="587">
        <f t="shared" si="68"/>
        <v>0</v>
      </c>
      <c r="AD334" s="5" t="s">
        <v>0</v>
      </c>
    </row>
    <row r="335" spans="1:30" ht="13.8" x14ac:dyDescent="0.25">
      <c r="A335" s="593"/>
      <c r="B335" s="23"/>
      <c r="C335" s="113"/>
      <c r="D335" s="592" t="s">
        <v>4879</v>
      </c>
      <c r="E335" s="112" t="s">
        <v>5555</v>
      </c>
      <c r="F335" s="591" t="s">
        <v>5298</v>
      </c>
      <c r="G335" s="590" t="s">
        <v>5557</v>
      </c>
      <c r="H335" s="589" t="s">
        <v>5558</v>
      </c>
      <c r="I335" s="589" t="s">
        <v>4592</v>
      </c>
      <c r="J335" s="588" t="s">
        <v>4878</v>
      </c>
      <c r="K335" s="343" t="s">
        <v>5547</v>
      </c>
      <c r="L335" s="342"/>
      <c r="M335" s="342"/>
      <c r="N335" s="341"/>
      <c r="O335" s="106"/>
      <c r="P335" s="106" t="str">
        <f t="shared" si="64"/>
        <v>◄</v>
      </c>
      <c r="Q335" s="340"/>
      <c r="R335" s="339"/>
      <c r="S335" s="106" t="str">
        <f t="shared" si="65"/>
        <v/>
      </c>
      <c r="T335" s="106" t="str">
        <f t="shared" si="66"/>
        <v>◄</v>
      </c>
      <c r="U335" s="340"/>
      <c r="V335" s="339"/>
      <c r="W335" s="23"/>
      <c r="X335" s="338"/>
      <c r="Y335" s="728">
        <f t="shared" si="67"/>
        <v>0</v>
      </c>
      <c r="Z335" s="729">
        <f t="shared" si="67"/>
        <v>0</v>
      </c>
      <c r="AA335" s="19"/>
      <c r="AB335" s="730">
        <f t="shared" si="68"/>
        <v>0</v>
      </c>
      <c r="AC335" s="587">
        <f t="shared" si="68"/>
        <v>0</v>
      </c>
      <c r="AD335" s="5" t="s">
        <v>0</v>
      </c>
    </row>
    <row r="336" spans="1:30" ht="13.8" x14ac:dyDescent="0.25">
      <c r="A336" s="593"/>
      <c r="B336" s="23"/>
      <c r="C336" s="113"/>
      <c r="D336" s="592" t="s">
        <v>4877</v>
      </c>
      <c r="E336" s="112" t="s">
        <v>5559</v>
      </c>
      <c r="F336" s="591" t="s">
        <v>5102</v>
      </c>
      <c r="G336" s="594" t="s">
        <v>5543</v>
      </c>
      <c r="H336" s="599" t="s">
        <v>5546</v>
      </c>
      <c r="I336" s="589" t="s">
        <v>4592</v>
      </c>
      <c r="J336" s="588" t="s">
        <v>4851</v>
      </c>
      <c r="K336" s="598" t="s">
        <v>5293</v>
      </c>
      <c r="L336" s="342"/>
      <c r="M336" s="342"/>
      <c r="N336" s="341"/>
      <c r="O336" s="106"/>
      <c r="P336" s="106" t="str">
        <f t="shared" si="64"/>
        <v>◄</v>
      </c>
      <c r="Q336" s="340"/>
      <c r="R336" s="339"/>
      <c r="S336" s="106" t="str">
        <f t="shared" si="65"/>
        <v/>
      </c>
      <c r="T336" s="106" t="str">
        <f t="shared" si="66"/>
        <v>◄</v>
      </c>
      <c r="U336" s="340"/>
      <c r="V336" s="339"/>
      <c r="W336" s="23"/>
      <c r="X336" s="338"/>
      <c r="Y336" s="728">
        <f t="shared" si="67"/>
        <v>0</v>
      </c>
      <c r="Z336" s="729">
        <f t="shared" si="67"/>
        <v>0</v>
      </c>
      <c r="AA336" s="19"/>
      <c r="AB336" s="730">
        <f t="shared" si="68"/>
        <v>0</v>
      </c>
      <c r="AC336" s="587">
        <f t="shared" si="68"/>
        <v>0</v>
      </c>
      <c r="AD336" s="5" t="s">
        <v>0</v>
      </c>
    </row>
    <row r="337" spans="1:30" ht="13.8" x14ac:dyDescent="0.25">
      <c r="A337" s="593"/>
      <c r="B337" s="23"/>
      <c r="C337" s="113"/>
      <c r="D337" s="592" t="s">
        <v>4876</v>
      </c>
      <c r="E337" s="112" t="s">
        <v>5559</v>
      </c>
      <c r="F337" s="591" t="s">
        <v>5102</v>
      </c>
      <c r="G337" s="590" t="s">
        <v>5543</v>
      </c>
      <c r="H337" s="589" t="s">
        <v>5546</v>
      </c>
      <c r="I337" s="589" t="s">
        <v>4592</v>
      </c>
      <c r="J337" s="588" t="s">
        <v>4851</v>
      </c>
      <c r="K337" s="343" t="s">
        <v>5293</v>
      </c>
      <c r="L337" s="342"/>
      <c r="M337" s="342"/>
      <c r="N337" s="341"/>
      <c r="O337" s="106"/>
      <c r="P337" s="106" t="str">
        <f t="shared" si="64"/>
        <v>◄</v>
      </c>
      <c r="Q337" s="340"/>
      <c r="R337" s="339"/>
      <c r="S337" s="106" t="str">
        <f t="shared" si="65"/>
        <v/>
      </c>
      <c r="T337" s="106" t="str">
        <f t="shared" si="66"/>
        <v>◄</v>
      </c>
      <c r="U337" s="340"/>
      <c r="V337" s="339"/>
      <c r="W337" s="23"/>
      <c r="X337" s="338"/>
      <c r="Y337" s="728">
        <f t="shared" si="67"/>
        <v>0</v>
      </c>
      <c r="Z337" s="729">
        <f t="shared" si="67"/>
        <v>0</v>
      </c>
      <c r="AA337" s="19"/>
      <c r="AB337" s="730">
        <f t="shared" si="68"/>
        <v>0</v>
      </c>
      <c r="AC337" s="587">
        <f t="shared" si="68"/>
        <v>0</v>
      </c>
      <c r="AD337" s="5" t="s">
        <v>0</v>
      </c>
    </row>
    <row r="338" spans="1:30" ht="13.8" x14ac:dyDescent="0.25">
      <c r="A338" s="593"/>
      <c r="B338" s="23"/>
      <c r="C338" s="113"/>
      <c r="D338" s="592" t="s">
        <v>4875</v>
      </c>
      <c r="E338" s="112" t="s">
        <v>5559</v>
      </c>
      <c r="F338" s="591" t="s">
        <v>5102</v>
      </c>
      <c r="G338" s="590" t="s">
        <v>5543</v>
      </c>
      <c r="H338" s="589" t="s">
        <v>5546</v>
      </c>
      <c r="I338" s="589" t="s">
        <v>4592</v>
      </c>
      <c r="J338" s="588" t="s">
        <v>4849</v>
      </c>
      <c r="K338" s="343" t="s">
        <v>5293</v>
      </c>
      <c r="L338" s="342"/>
      <c r="M338" s="342"/>
      <c r="N338" s="341"/>
      <c r="O338" s="106"/>
      <c r="P338" s="106" t="str">
        <f t="shared" si="64"/>
        <v>◄</v>
      </c>
      <c r="Q338" s="340"/>
      <c r="R338" s="339"/>
      <c r="S338" s="106" t="str">
        <f t="shared" si="65"/>
        <v/>
      </c>
      <c r="T338" s="106" t="str">
        <f t="shared" si="66"/>
        <v>◄</v>
      </c>
      <c r="U338" s="340"/>
      <c r="V338" s="339"/>
      <c r="W338" s="23"/>
      <c r="X338" s="338"/>
      <c r="Y338" s="728">
        <f t="shared" si="67"/>
        <v>0</v>
      </c>
      <c r="Z338" s="729">
        <f t="shared" si="67"/>
        <v>0</v>
      </c>
      <c r="AA338" s="19"/>
      <c r="AB338" s="730">
        <f t="shared" si="68"/>
        <v>0</v>
      </c>
      <c r="AC338" s="587">
        <f t="shared" si="68"/>
        <v>0</v>
      </c>
      <c r="AD338" s="5" t="s">
        <v>0</v>
      </c>
    </row>
    <row r="339" spans="1:30" ht="13.8" x14ac:dyDescent="0.25">
      <c r="A339" s="593"/>
      <c r="B339" s="23"/>
      <c r="C339" s="113"/>
      <c r="D339" s="592" t="s">
        <v>4874</v>
      </c>
      <c r="E339" s="112" t="s">
        <v>5559</v>
      </c>
      <c r="F339" s="591" t="s">
        <v>5102</v>
      </c>
      <c r="G339" s="590" t="s">
        <v>5543</v>
      </c>
      <c r="H339" s="589" t="s">
        <v>5546</v>
      </c>
      <c r="I339" s="589" t="s">
        <v>4592</v>
      </c>
      <c r="J339" s="588" t="s">
        <v>4849</v>
      </c>
      <c r="K339" s="343" t="s">
        <v>5293</v>
      </c>
      <c r="L339" s="342"/>
      <c r="M339" s="342"/>
      <c r="N339" s="341"/>
      <c r="O339" s="106"/>
      <c r="P339" s="106" t="str">
        <f t="shared" si="64"/>
        <v>◄</v>
      </c>
      <c r="Q339" s="340"/>
      <c r="R339" s="339"/>
      <c r="S339" s="106" t="str">
        <f t="shared" si="65"/>
        <v/>
      </c>
      <c r="T339" s="106" t="str">
        <f t="shared" si="66"/>
        <v>◄</v>
      </c>
      <c r="U339" s="340"/>
      <c r="V339" s="339"/>
      <c r="W339" s="23"/>
      <c r="X339" s="338"/>
      <c r="Y339" s="728">
        <f t="shared" si="67"/>
        <v>0</v>
      </c>
      <c r="Z339" s="729">
        <f t="shared" si="67"/>
        <v>0</v>
      </c>
      <c r="AA339" s="19"/>
      <c r="AB339" s="730">
        <f t="shared" si="68"/>
        <v>0</v>
      </c>
      <c r="AC339" s="587">
        <f t="shared" si="68"/>
        <v>0</v>
      </c>
      <c r="AD339" s="5" t="s">
        <v>0</v>
      </c>
    </row>
    <row r="340" spans="1:30" ht="13.8" x14ac:dyDescent="0.25">
      <c r="A340" s="593"/>
      <c r="B340" s="23"/>
      <c r="C340" s="113"/>
      <c r="D340" s="592" t="s">
        <v>4873</v>
      </c>
      <c r="E340" s="112" t="s">
        <v>5559</v>
      </c>
      <c r="F340" s="591" t="s">
        <v>5102</v>
      </c>
      <c r="G340" s="590" t="s">
        <v>5543</v>
      </c>
      <c r="H340" s="589" t="s">
        <v>5546</v>
      </c>
      <c r="I340" s="589" t="s">
        <v>4592</v>
      </c>
      <c r="J340" s="588" t="s">
        <v>4849</v>
      </c>
      <c r="K340" s="343" t="s">
        <v>5293</v>
      </c>
      <c r="L340" s="342"/>
      <c r="M340" s="342"/>
      <c r="N340" s="341"/>
      <c r="O340" s="97"/>
      <c r="P340" s="106" t="str">
        <f t="shared" si="64"/>
        <v>◄</v>
      </c>
      <c r="Q340" s="340"/>
      <c r="R340" s="339"/>
      <c r="S340" s="106" t="str">
        <f t="shared" si="65"/>
        <v/>
      </c>
      <c r="T340" s="106" t="str">
        <f t="shared" si="66"/>
        <v>◄</v>
      </c>
      <c r="U340" s="340"/>
      <c r="V340" s="339"/>
      <c r="W340" s="23"/>
      <c r="X340" s="338"/>
      <c r="Y340" s="728">
        <f t="shared" si="67"/>
        <v>0</v>
      </c>
      <c r="Z340" s="729">
        <f t="shared" si="67"/>
        <v>0</v>
      </c>
      <c r="AA340" s="19"/>
      <c r="AB340" s="730">
        <f t="shared" si="68"/>
        <v>0</v>
      </c>
      <c r="AC340" s="587">
        <f t="shared" si="68"/>
        <v>0</v>
      </c>
      <c r="AD340" s="5" t="s">
        <v>0</v>
      </c>
    </row>
    <row r="341" spans="1:30" ht="13.8" x14ac:dyDescent="0.25">
      <c r="A341" s="593"/>
      <c r="B341" s="23"/>
      <c r="C341" s="113"/>
      <c r="D341" s="592" t="s">
        <v>4872</v>
      </c>
      <c r="E341" s="112" t="s">
        <v>5559</v>
      </c>
      <c r="F341" s="591" t="s">
        <v>5102</v>
      </c>
      <c r="G341" s="590" t="s">
        <v>5543</v>
      </c>
      <c r="H341" s="589" t="s">
        <v>5546</v>
      </c>
      <c r="I341" s="589" t="s">
        <v>4592</v>
      </c>
      <c r="J341" s="588" t="s">
        <v>4847</v>
      </c>
      <c r="K341" s="343" t="s">
        <v>5293</v>
      </c>
      <c r="L341" s="342"/>
      <c r="M341" s="342"/>
      <c r="N341" s="341"/>
      <c r="O341" s="106"/>
      <c r="P341" s="106" t="str">
        <f t="shared" si="64"/>
        <v>◄</v>
      </c>
      <c r="Q341" s="340"/>
      <c r="R341" s="339"/>
      <c r="S341" s="106" t="str">
        <f t="shared" si="65"/>
        <v/>
      </c>
      <c r="T341" s="106" t="str">
        <f t="shared" si="66"/>
        <v>◄</v>
      </c>
      <c r="U341" s="340"/>
      <c r="V341" s="339"/>
      <c r="W341" s="23"/>
      <c r="X341" s="338"/>
      <c r="Y341" s="728">
        <f t="shared" si="67"/>
        <v>0</v>
      </c>
      <c r="Z341" s="729">
        <f t="shared" si="67"/>
        <v>0</v>
      </c>
      <c r="AA341" s="19"/>
      <c r="AB341" s="730">
        <f t="shared" si="68"/>
        <v>0</v>
      </c>
      <c r="AC341" s="587">
        <f t="shared" si="68"/>
        <v>0</v>
      </c>
      <c r="AD341" s="5" t="s">
        <v>0</v>
      </c>
    </row>
    <row r="342" spans="1:30" ht="13.8" x14ac:dyDescent="0.25">
      <c r="A342" s="593"/>
      <c r="B342" s="23"/>
      <c r="C342" s="113"/>
      <c r="D342" s="592" t="s">
        <v>4871</v>
      </c>
      <c r="E342" s="112" t="s">
        <v>5559</v>
      </c>
      <c r="F342" s="591" t="s">
        <v>5102</v>
      </c>
      <c r="G342" s="590" t="s">
        <v>5543</v>
      </c>
      <c r="H342" s="589" t="s">
        <v>5546</v>
      </c>
      <c r="I342" s="589" t="s">
        <v>4592</v>
      </c>
      <c r="J342" s="588" t="s">
        <v>4847</v>
      </c>
      <c r="K342" s="343" t="s">
        <v>5293</v>
      </c>
      <c r="L342" s="342"/>
      <c r="M342" s="342"/>
      <c r="N342" s="341"/>
      <c r="O342" s="106"/>
      <c r="P342" s="106" t="str">
        <f t="shared" si="64"/>
        <v>◄</v>
      </c>
      <c r="Q342" s="340"/>
      <c r="R342" s="339"/>
      <c r="S342" s="106" t="str">
        <f t="shared" si="65"/>
        <v/>
      </c>
      <c r="T342" s="106" t="str">
        <f t="shared" si="66"/>
        <v>◄</v>
      </c>
      <c r="U342" s="340"/>
      <c r="V342" s="339"/>
      <c r="W342" s="23"/>
      <c r="X342" s="338"/>
      <c r="Y342" s="728">
        <f t="shared" si="67"/>
        <v>0</v>
      </c>
      <c r="Z342" s="729">
        <f t="shared" si="67"/>
        <v>0</v>
      </c>
      <c r="AA342" s="19"/>
      <c r="AB342" s="730">
        <f t="shared" si="68"/>
        <v>0</v>
      </c>
      <c r="AC342" s="587">
        <f t="shared" si="68"/>
        <v>0</v>
      </c>
      <c r="AD342" s="5" t="s">
        <v>0</v>
      </c>
    </row>
    <row r="343" spans="1:30" ht="13.8" x14ac:dyDescent="0.25">
      <c r="A343" s="593"/>
      <c r="B343" s="23"/>
      <c r="C343" s="113"/>
      <c r="D343" s="592" t="s">
        <v>4870</v>
      </c>
      <c r="E343" s="112" t="s">
        <v>5559</v>
      </c>
      <c r="F343" s="591" t="s">
        <v>5102</v>
      </c>
      <c r="G343" s="590" t="s">
        <v>5543</v>
      </c>
      <c r="H343" s="589" t="s">
        <v>5546</v>
      </c>
      <c r="I343" s="589" t="s">
        <v>4592</v>
      </c>
      <c r="J343" s="588" t="s">
        <v>4845</v>
      </c>
      <c r="K343" s="343" t="s">
        <v>5293</v>
      </c>
      <c r="L343" s="342"/>
      <c r="M343" s="342"/>
      <c r="N343" s="341"/>
      <c r="O343" s="106"/>
      <c r="P343" s="106" t="str">
        <f t="shared" si="64"/>
        <v>◄</v>
      </c>
      <c r="Q343" s="340"/>
      <c r="R343" s="339"/>
      <c r="S343" s="106" t="str">
        <f t="shared" si="65"/>
        <v/>
      </c>
      <c r="T343" s="106" t="str">
        <f t="shared" si="66"/>
        <v>◄</v>
      </c>
      <c r="U343" s="340"/>
      <c r="V343" s="339"/>
      <c r="W343" s="23"/>
      <c r="X343" s="338"/>
      <c r="Y343" s="728">
        <f t="shared" si="67"/>
        <v>0</v>
      </c>
      <c r="Z343" s="729">
        <f t="shared" si="67"/>
        <v>0</v>
      </c>
      <c r="AA343" s="19"/>
      <c r="AB343" s="730">
        <f t="shared" si="68"/>
        <v>0</v>
      </c>
      <c r="AC343" s="587">
        <f t="shared" si="68"/>
        <v>0</v>
      </c>
      <c r="AD343" s="5" t="s">
        <v>0</v>
      </c>
    </row>
    <row r="344" spans="1:30" ht="13.8" x14ac:dyDescent="0.25">
      <c r="A344" s="593"/>
      <c r="B344" s="23"/>
      <c r="C344" s="113"/>
      <c r="D344" s="592" t="s">
        <v>4869</v>
      </c>
      <c r="E344" s="112" t="s">
        <v>5559</v>
      </c>
      <c r="F344" s="591" t="s">
        <v>5102</v>
      </c>
      <c r="G344" s="590" t="s">
        <v>5543</v>
      </c>
      <c r="H344" s="589" t="s">
        <v>5546</v>
      </c>
      <c r="I344" s="589" t="s">
        <v>4592</v>
      </c>
      <c r="J344" s="588" t="s">
        <v>4845</v>
      </c>
      <c r="K344" s="343" t="s">
        <v>5293</v>
      </c>
      <c r="L344" s="342"/>
      <c r="M344" s="342"/>
      <c r="N344" s="341"/>
      <c r="O344" s="106"/>
      <c r="P344" s="106" t="str">
        <f t="shared" si="64"/>
        <v>◄</v>
      </c>
      <c r="Q344" s="340"/>
      <c r="R344" s="339"/>
      <c r="S344" s="106" t="str">
        <f t="shared" si="65"/>
        <v/>
      </c>
      <c r="T344" s="106" t="str">
        <f t="shared" si="66"/>
        <v>◄</v>
      </c>
      <c r="U344" s="340"/>
      <c r="V344" s="339"/>
      <c r="W344" s="23"/>
      <c r="X344" s="338"/>
      <c r="Y344" s="728">
        <f t="shared" si="67"/>
        <v>0</v>
      </c>
      <c r="Z344" s="729">
        <f t="shared" si="67"/>
        <v>0</v>
      </c>
      <c r="AA344" s="19"/>
      <c r="AB344" s="730">
        <f t="shared" si="68"/>
        <v>0</v>
      </c>
      <c r="AC344" s="587">
        <f t="shared" si="68"/>
        <v>0</v>
      </c>
      <c r="AD344" s="5" t="s">
        <v>0</v>
      </c>
    </row>
    <row r="345" spans="1:30" ht="13.8" x14ac:dyDescent="0.25">
      <c r="A345" s="593"/>
      <c r="B345" s="23"/>
      <c r="C345" s="113"/>
      <c r="D345" s="592" t="s">
        <v>4868</v>
      </c>
      <c r="E345" s="112" t="s">
        <v>5559</v>
      </c>
      <c r="F345" s="591" t="s">
        <v>5102</v>
      </c>
      <c r="G345" s="590" t="s">
        <v>5543</v>
      </c>
      <c r="H345" s="589" t="s">
        <v>5546</v>
      </c>
      <c r="I345" s="589" t="s">
        <v>4592</v>
      </c>
      <c r="J345" s="588" t="s">
        <v>4843</v>
      </c>
      <c r="K345" s="343" t="s">
        <v>5293</v>
      </c>
      <c r="L345" s="342"/>
      <c r="M345" s="342"/>
      <c r="N345" s="341"/>
      <c r="O345" s="106"/>
      <c r="P345" s="106" t="str">
        <f t="shared" si="64"/>
        <v>◄</v>
      </c>
      <c r="Q345" s="340"/>
      <c r="R345" s="339"/>
      <c r="S345" s="106" t="str">
        <f t="shared" si="65"/>
        <v/>
      </c>
      <c r="T345" s="106" t="str">
        <f t="shared" si="66"/>
        <v>◄</v>
      </c>
      <c r="U345" s="340"/>
      <c r="V345" s="339"/>
      <c r="W345" s="23"/>
      <c r="X345" s="338"/>
      <c r="Y345" s="728">
        <f t="shared" si="67"/>
        <v>0</v>
      </c>
      <c r="Z345" s="729">
        <f t="shared" si="67"/>
        <v>0</v>
      </c>
      <c r="AA345" s="19"/>
      <c r="AB345" s="730">
        <f t="shared" si="68"/>
        <v>0</v>
      </c>
      <c r="AC345" s="587">
        <f t="shared" si="68"/>
        <v>0</v>
      </c>
      <c r="AD345" s="5" t="s">
        <v>0</v>
      </c>
    </row>
    <row r="346" spans="1:30" ht="13.8" x14ac:dyDescent="0.25">
      <c r="A346" s="593"/>
      <c r="B346" s="23"/>
      <c r="C346" s="113"/>
      <c r="D346" s="592" t="s">
        <v>4867</v>
      </c>
      <c r="E346" s="112" t="s">
        <v>5559</v>
      </c>
      <c r="F346" s="591" t="s">
        <v>5102</v>
      </c>
      <c r="G346" s="590" t="s">
        <v>5543</v>
      </c>
      <c r="H346" s="589" t="s">
        <v>5546</v>
      </c>
      <c r="I346" s="589" t="s">
        <v>4592</v>
      </c>
      <c r="J346" s="588" t="s">
        <v>4843</v>
      </c>
      <c r="K346" s="343" t="s">
        <v>5293</v>
      </c>
      <c r="L346" s="342"/>
      <c r="M346" s="342"/>
      <c r="N346" s="341"/>
      <c r="O346" s="106"/>
      <c r="P346" s="106" t="str">
        <f t="shared" si="64"/>
        <v>◄</v>
      </c>
      <c r="Q346" s="340"/>
      <c r="R346" s="339"/>
      <c r="S346" s="106" t="str">
        <f t="shared" si="65"/>
        <v/>
      </c>
      <c r="T346" s="106" t="str">
        <f t="shared" si="66"/>
        <v>◄</v>
      </c>
      <c r="U346" s="340"/>
      <c r="V346" s="339"/>
      <c r="W346" s="23"/>
      <c r="X346" s="338"/>
      <c r="Y346" s="728">
        <f t="shared" si="67"/>
        <v>0</v>
      </c>
      <c r="Z346" s="729">
        <f t="shared" si="67"/>
        <v>0</v>
      </c>
      <c r="AA346" s="19"/>
      <c r="AB346" s="730">
        <f t="shared" si="68"/>
        <v>0</v>
      </c>
      <c r="AC346" s="587">
        <f t="shared" si="68"/>
        <v>0</v>
      </c>
      <c r="AD346" s="5" t="s">
        <v>0</v>
      </c>
    </row>
    <row r="347" spans="1:30" ht="13.8" x14ac:dyDescent="0.25">
      <c r="A347" s="593"/>
      <c r="B347" s="23"/>
      <c r="C347" s="113"/>
      <c r="D347" s="592" t="s">
        <v>4866</v>
      </c>
      <c r="E347" s="112" t="s">
        <v>5559</v>
      </c>
      <c r="F347" s="591" t="s">
        <v>5102</v>
      </c>
      <c r="G347" s="590" t="s">
        <v>5543</v>
      </c>
      <c r="H347" s="589" t="s">
        <v>5546</v>
      </c>
      <c r="I347" s="589" t="s">
        <v>4592</v>
      </c>
      <c r="J347" s="588" t="s">
        <v>4841</v>
      </c>
      <c r="K347" s="343" t="s">
        <v>5293</v>
      </c>
      <c r="L347" s="342"/>
      <c r="M347" s="342"/>
      <c r="N347" s="341"/>
      <c r="O347" s="106"/>
      <c r="P347" s="106" t="str">
        <f t="shared" si="64"/>
        <v>◄</v>
      </c>
      <c r="Q347" s="340"/>
      <c r="R347" s="339"/>
      <c r="S347" s="106" t="str">
        <f t="shared" si="65"/>
        <v/>
      </c>
      <c r="T347" s="106" t="str">
        <f t="shared" si="66"/>
        <v>◄</v>
      </c>
      <c r="U347" s="340"/>
      <c r="V347" s="339"/>
      <c r="W347" s="23"/>
      <c r="X347" s="338"/>
      <c r="Y347" s="728">
        <f t="shared" si="67"/>
        <v>0</v>
      </c>
      <c r="Z347" s="729">
        <f t="shared" si="67"/>
        <v>0</v>
      </c>
      <c r="AA347" s="19"/>
      <c r="AB347" s="730">
        <f t="shared" si="68"/>
        <v>0</v>
      </c>
      <c r="AC347" s="587">
        <f t="shared" si="68"/>
        <v>0</v>
      </c>
      <c r="AD347" s="5" t="s">
        <v>0</v>
      </c>
    </row>
    <row r="348" spans="1:30" ht="13.8" x14ac:dyDescent="0.25">
      <c r="A348" s="593"/>
      <c r="B348" s="23"/>
      <c r="C348" s="113"/>
      <c r="D348" s="592" t="s">
        <v>4865</v>
      </c>
      <c r="E348" s="112" t="s">
        <v>5559</v>
      </c>
      <c r="F348" s="591" t="s">
        <v>5102</v>
      </c>
      <c r="G348" s="590" t="s">
        <v>5543</v>
      </c>
      <c r="H348" s="589" t="s">
        <v>5546</v>
      </c>
      <c r="I348" s="589" t="s">
        <v>4592</v>
      </c>
      <c r="J348" s="588" t="s">
        <v>4841</v>
      </c>
      <c r="K348" s="343" t="s">
        <v>5293</v>
      </c>
      <c r="L348" s="342"/>
      <c r="M348" s="342"/>
      <c r="N348" s="341"/>
      <c r="O348" s="106"/>
      <c r="P348" s="106" t="str">
        <f t="shared" si="64"/>
        <v>◄</v>
      </c>
      <c r="Q348" s="340"/>
      <c r="R348" s="339"/>
      <c r="S348" s="106" t="str">
        <f t="shared" si="65"/>
        <v/>
      </c>
      <c r="T348" s="106" t="str">
        <f t="shared" si="66"/>
        <v>◄</v>
      </c>
      <c r="U348" s="340"/>
      <c r="V348" s="339"/>
      <c r="W348" s="23"/>
      <c r="X348" s="338"/>
      <c r="Y348" s="728">
        <f t="shared" si="67"/>
        <v>0</v>
      </c>
      <c r="Z348" s="729">
        <f t="shared" si="67"/>
        <v>0</v>
      </c>
      <c r="AA348" s="19"/>
      <c r="AB348" s="730">
        <f t="shared" si="68"/>
        <v>0</v>
      </c>
      <c r="AC348" s="587">
        <f t="shared" si="68"/>
        <v>0</v>
      </c>
      <c r="AD348" s="5" t="s">
        <v>0</v>
      </c>
    </row>
    <row r="349" spans="1:30" ht="13.8" x14ac:dyDescent="0.25">
      <c r="A349" s="593"/>
      <c r="B349" s="23"/>
      <c r="C349" s="113"/>
      <c r="D349" s="592" t="s">
        <v>4864</v>
      </c>
      <c r="E349" s="112" t="s">
        <v>5559</v>
      </c>
      <c r="F349" s="591" t="s">
        <v>5284</v>
      </c>
      <c r="G349" s="594" t="s">
        <v>5294</v>
      </c>
      <c r="H349" s="589" t="s">
        <v>5554</v>
      </c>
      <c r="I349" s="589" t="s">
        <v>4592</v>
      </c>
      <c r="J349" s="588" t="s">
        <v>4851</v>
      </c>
      <c r="K349" s="598" t="s">
        <v>5547</v>
      </c>
      <c r="L349" s="342"/>
      <c r="M349" s="342"/>
      <c r="N349" s="341"/>
      <c r="O349" s="106"/>
      <c r="P349" s="106" t="str">
        <f t="shared" si="64"/>
        <v>◄</v>
      </c>
      <c r="Q349" s="340"/>
      <c r="R349" s="339"/>
      <c r="S349" s="106" t="str">
        <f t="shared" si="65"/>
        <v/>
      </c>
      <c r="T349" s="106" t="str">
        <f t="shared" si="66"/>
        <v>◄</v>
      </c>
      <c r="U349" s="340"/>
      <c r="V349" s="339"/>
      <c r="W349" s="23"/>
      <c r="X349" s="338"/>
      <c r="Y349" s="728">
        <f t="shared" si="67"/>
        <v>0</v>
      </c>
      <c r="Z349" s="729">
        <f t="shared" si="67"/>
        <v>0</v>
      </c>
      <c r="AA349" s="19"/>
      <c r="AB349" s="730">
        <f t="shared" si="68"/>
        <v>0</v>
      </c>
      <c r="AC349" s="587">
        <f t="shared" si="68"/>
        <v>0</v>
      </c>
      <c r="AD349" s="5" t="s">
        <v>0</v>
      </c>
    </row>
    <row r="350" spans="1:30" ht="13.8" x14ac:dyDescent="0.25">
      <c r="A350" s="593"/>
      <c r="B350" s="23"/>
      <c r="C350" s="113"/>
      <c r="D350" s="592" t="s">
        <v>4863</v>
      </c>
      <c r="E350" s="112" t="s">
        <v>5559</v>
      </c>
      <c r="F350" s="591" t="s">
        <v>5284</v>
      </c>
      <c r="G350" s="590" t="s">
        <v>5294</v>
      </c>
      <c r="H350" s="589" t="s">
        <v>5554</v>
      </c>
      <c r="I350" s="589" t="s">
        <v>4592</v>
      </c>
      <c r="J350" s="588" t="s">
        <v>4851</v>
      </c>
      <c r="K350" s="343" t="s">
        <v>5547</v>
      </c>
      <c r="L350" s="342"/>
      <c r="M350" s="342"/>
      <c r="N350" s="341"/>
      <c r="O350" s="97"/>
      <c r="P350" s="106" t="str">
        <f t="shared" si="64"/>
        <v>◄</v>
      </c>
      <c r="Q350" s="340"/>
      <c r="R350" s="339"/>
      <c r="S350" s="106" t="str">
        <f t="shared" si="65"/>
        <v/>
      </c>
      <c r="T350" s="106" t="str">
        <f t="shared" si="66"/>
        <v>◄</v>
      </c>
      <c r="U350" s="340"/>
      <c r="V350" s="339"/>
      <c r="W350" s="23"/>
      <c r="X350" s="338"/>
      <c r="Y350" s="728">
        <f t="shared" si="67"/>
        <v>0</v>
      </c>
      <c r="Z350" s="729">
        <f t="shared" si="67"/>
        <v>0</v>
      </c>
      <c r="AA350" s="19"/>
      <c r="AB350" s="730">
        <f t="shared" si="68"/>
        <v>0</v>
      </c>
      <c r="AC350" s="587">
        <f t="shared" si="68"/>
        <v>0</v>
      </c>
      <c r="AD350" s="5" t="s">
        <v>0</v>
      </c>
    </row>
    <row r="351" spans="1:30" ht="13.8" x14ac:dyDescent="0.25">
      <c r="A351" s="593"/>
      <c r="B351" s="23"/>
      <c r="C351" s="113"/>
      <c r="D351" s="592" t="s">
        <v>4862</v>
      </c>
      <c r="E351" s="112" t="s">
        <v>5559</v>
      </c>
      <c r="F351" s="591" t="s">
        <v>5284</v>
      </c>
      <c r="G351" s="590" t="s">
        <v>5294</v>
      </c>
      <c r="H351" s="589" t="s">
        <v>5554</v>
      </c>
      <c r="I351" s="589" t="s">
        <v>4592</v>
      </c>
      <c r="J351" s="588" t="s">
        <v>4849</v>
      </c>
      <c r="K351" s="343" t="s">
        <v>5547</v>
      </c>
      <c r="L351" s="342"/>
      <c r="M351" s="342"/>
      <c r="N351" s="341"/>
      <c r="O351" s="106"/>
      <c r="P351" s="106" t="str">
        <f t="shared" si="64"/>
        <v>◄</v>
      </c>
      <c r="Q351" s="340"/>
      <c r="R351" s="339"/>
      <c r="S351" s="106" t="str">
        <f t="shared" si="65"/>
        <v/>
      </c>
      <c r="T351" s="106" t="str">
        <f t="shared" si="66"/>
        <v>◄</v>
      </c>
      <c r="U351" s="340"/>
      <c r="V351" s="339"/>
      <c r="W351" s="23"/>
      <c r="X351" s="338"/>
      <c r="Y351" s="728">
        <f t="shared" si="67"/>
        <v>0</v>
      </c>
      <c r="Z351" s="729">
        <f t="shared" si="67"/>
        <v>0</v>
      </c>
      <c r="AA351" s="19"/>
      <c r="AB351" s="730">
        <f t="shared" si="68"/>
        <v>0</v>
      </c>
      <c r="AC351" s="587">
        <f t="shared" si="68"/>
        <v>0</v>
      </c>
      <c r="AD351" s="5" t="s">
        <v>0</v>
      </c>
    </row>
    <row r="352" spans="1:30" ht="13.8" x14ac:dyDescent="0.25">
      <c r="A352" s="593"/>
      <c r="B352" s="23"/>
      <c r="C352" s="113"/>
      <c r="D352" s="592" t="s">
        <v>4861</v>
      </c>
      <c r="E352" s="112" t="s">
        <v>5559</v>
      </c>
      <c r="F352" s="591" t="s">
        <v>5284</v>
      </c>
      <c r="G352" s="590" t="s">
        <v>5294</v>
      </c>
      <c r="H352" s="589" t="s">
        <v>5554</v>
      </c>
      <c r="I352" s="589" t="s">
        <v>4592</v>
      </c>
      <c r="J352" s="588" t="s">
        <v>4849</v>
      </c>
      <c r="K352" s="343" t="s">
        <v>5547</v>
      </c>
      <c r="L352" s="342"/>
      <c r="M352" s="342"/>
      <c r="N352" s="341"/>
      <c r="O352" s="106"/>
      <c r="P352" s="106" t="str">
        <f t="shared" si="64"/>
        <v>◄</v>
      </c>
      <c r="Q352" s="340"/>
      <c r="R352" s="339"/>
      <c r="S352" s="106" t="str">
        <f t="shared" si="65"/>
        <v/>
      </c>
      <c r="T352" s="106" t="str">
        <f t="shared" si="66"/>
        <v>◄</v>
      </c>
      <c r="U352" s="340"/>
      <c r="V352" s="339"/>
      <c r="W352" s="23"/>
      <c r="X352" s="338"/>
      <c r="Y352" s="728">
        <f t="shared" si="67"/>
        <v>0</v>
      </c>
      <c r="Z352" s="729">
        <f t="shared" si="67"/>
        <v>0</v>
      </c>
      <c r="AA352" s="19"/>
      <c r="AB352" s="730">
        <f t="shared" si="68"/>
        <v>0</v>
      </c>
      <c r="AC352" s="587">
        <f t="shared" si="68"/>
        <v>0</v>
      </c>
      <c r="AD352" s="5" t="s">
        <v>0</v>
      </c>
    </row>
    <row r="353" spans="1:30" ht="13.8" x14ac:dyDescent="0.25">
      <c r="A353" s="593"/>
      <c r="B353" s="23"/>
      <c r="C353" s="113"/>
      <c r="D353" s="592" t="s">
        <v>4860</v>
      </c>
      <c r="E353" s="112" t="s">
        <v>5559</v>
      </c>
      <c r="F353" s="591" t="s">
        <v>5284</v>
      </c>
      <c r="G353" s="590" t="s">
        <v>5294</v>
      </c>
      <c r="H353" s="589" t="s">
        <v>5554</v>
      </c>
      <c r="I353" s="589" t="s">
        <v>4592</v>
      </c>
      <c r="J353" s="588" t="s">
        <v>4847</v>
      </c>
      <c r="K353" s="343" t="s">
        <v>5547</v>
      </c>
      <c r="L353" s="342"/>
      <c r="M353" s="342"/>
      <c r="N353" s="341"/>
      <c r="O353" s="106"/>
      <c r="P353" s="106" t="str">
        <f t="shared" si="64"/>
        <v>◄</v>
      </c>
      <c r="Q353" s="340"/>
      <c r="R353" s="339"/>
      <c r="S353" s="106" t="str">
        <f t="shared" si="65"/>
        <v/>
      </c>
      <c r="T353" s="106" t="str">
        <f t="shared" si="66"/>
        <v>◄</v>
      </c>
      <c r="U353" s="340"/>
      <c r="V353" s="339"/>
      <c r="W353" s="23"/>
      <c r="X353" s="338"/>
      <c r="Y353" s="728">
        <f t="shared" si="67"/>
        <v>0</v>
      </c>
      <c r="Z353" s="729">
        <f t="shared" si="67"/>
        <v>0</v>
      </c>
      <c r="AA353" s="19"/>
      <c r="AB353" s="730">
        <f t="shared" si="68"/>
        <v>0</v>
      </c>
      <c r="AC353" s="587">
        <f t="shared" si="68"/>
        <v>0</v>
      </c>
      <c r="AD353" s="5" t="s">
        <v>0</v>
      </c>
    </row>
    <row r="354" spans="1:30" ht="13.8" x14ac:dyDescent="0.25">
      <c r="A354" s="593"/>
      <c r="B354" s="23"/>
      <c r="C354" s="113"/>
      <c r="D354" s="592" t="s">
        <v>4859</v>
      </c>
      <c r="E354" s="112" t="s">
        <v>5559</v>
      </c>
      <c r="F354" s="591" t="s">
        <v>5284</v>
      </c>
      <c r="G354" s="590" t="s">
        <v>5294</v>
      </c>
      <c r="H354" s="589" t="s">
        <v>5554</v>
      </c>
      <c r="I354" s="589" t="s">
        <v>4592</v>
      </c>
      <c r="J354" s="588" t="s">
        <v>4847</v>
      </c>
      <c r="K354" s="343" t="s">
        <v>5547</v>
      </c>
      <c r="L354" s="342"/>
      <c r="M354" s="342"/>
      <c r="N354" s="341"/>
      <c r="O354" s="106"/>
      <c r="P354" s="106" t="str">
        <f t="shared" si="64"/>
        <v>◄</v>
      </c>
      <c r="Q354" s="340"/>
      <c r="R354" s="339"/>
      <c r="S354" s="106" t="str">
        <f t="shared" si="65"/>
        <v/>
      </c>
      <c r="T354" s="106" t="str">
        <f t="shared" si="66"/>
        <v>◄</v>
      </c>
      <c r="U354" s="340"/>
      <c r="V354" s="339"/>
      <c r="W354" s="23"/>
      <c r="X354" s="338"/>
      <c r="Y354" s="728">
        <f t="shared" si="67"/>
        <v>0</v>
      </c>
      <c r="Z354" s="729">
        <f t="shared" si="67"/>
        <v>0</v>
      </c>
      <c r="AA354" s="19"/>
      <c r="AB354" s="730">
        <f t="shared" si="68"/>
        <v>0</v>
      </c>
      <c r="AC354" s="587">
        <f t="shared" si="68"/>
        <v>0</v>
      </c>
      <c r="AD354" s="5" t="s">
        <v>0</v>
      </c>
    </row>
    <row r="355" spans="1:30" ht="13.8" x14ac:dyDescent="0.25">
      <c r="A355" s="593"/>
      <c r="B355" s="23"/>
      <c r="C355" s="113"/>
      <c r="D355" s="592" t="s">
        <v>4858</v>
      </c>
      <c r="E355" s="112" t="s">
        <v>5559</v>
      </c>
      <c r="F355" s="591" t="s">
        <v>5284</v>
      </c>
      <c r="G355" s="590" t="s">
        <v>5294</v>
      </c>
      <c r="H355" s="589" t="s">
        <v>5554</v>
      </c>
      <c r="I355" s="589" t="s">
        <v>4592</v>
      </c>
      <c r="J355" s="588" t="s">
        <v>4845</v>
      </c>
      <c r="K355" s="343" t="s">
        <v>5547</v>
      </c>
      <c r="L355" s="342"/>
      <c r="M355" s="342"/>
      <c r="N355" s="341"/>
      <c r="O355" s="106"/>
      <c r="P355" s="106" t="str">
        <f t="shared" si="64"/>
        <v>◄</v>
      </c>
      <c r="Q355" s="340"/>
      <c r="R355" s="339"/>
      <c r="S355" s="106" t="str">
        <f t="shared" si="65"/>
        <v/>
      </c>
      <c r="T355" s="106" t="str">
        <f t="shared" si="66"/>
        <v>◄</v>
      </c>
      <c r="U355" s="340"/>
      <c r="V355" s="339"/>
      <c r="W355" s="23"/>
      <c r="X355" s="338"/>
      <c r="Y355" s="728">
        <f t="shared" si="67"/>
        <v>0</v>
      </c>
      <c r="Z355" s="729">
        <f t="shared" si="67"/>
        <v>0</v>
      </c>
      <c r="AA355" s="19"/>
      <c r="AB355" s="730">
        <f t="shared" si="68"/>
        <v>0</v>
      </c>
      <c r="AC355" s="587">
        <f t="shared" si="68"/>
        <v>0</v>
      </c>
      <c r="AD355" s="5" t="s">
        <v>0</v>
      </c>
    </row>
    <row r="356" spans="1:30" ht="13.8" x14ac:dyDescent="0.25">
      <c r="A356" s="593"/>
      <c r="B356" s="23"/>
      <c r="C356" s="113"/>
      <c r="D356" s="592" t="s">
        <v>4857</v>
      </c>
      <c r="E356" s="112" t="s">
        <v>5559</v>
      </c>
      <c r="F356" s="591" t="s">
        <v>5284</v>
      </c>
      <c r="G356" s="590" t="s">
        <v>5294</v>
      </c>
      <c r="H356" s="589" t="s">
        <v>5554</v>
      </c>
      <c r="I356" s="589" t="s">
        <v>4592</v>
      </c>
      <c r="J356" s="588" t="s">
        <v>4845</v>
      </c>
      <c r="K356" s="343" t="s">
        <v>5547</v>
      </c>
      <c r="L356" s="342"/>
      <c r="M356" s="342"/>
      <c r="N356" s="341"/>
      <c r="O356" s="106"/>
      <c r="P356" s="106" t="str">
        <f t="shared" si="64"/>
        <v>◄</v>
      </c>
      <c r="Q356" s="340"/>
      <c r="R356" s="339"/>
      <c r="S356" s="106" t="str">
        <f t="shared" si="65"/>
        <v/>
      </c>
      <c r="T356" s="106" t="str">
        <f t="shared" si="66"/>
        <v>◄</v>
      </c>
      <c r="U356" s="340"/>
      <c r="V356" s="339"/>
      <c r="W356" s="23"/>
      <c r="X356" s="338"/>
      <c r="Y356" s="728">
        <f t="shared" si="67"/>
        <v>0</v>
      </c>
      <c r="Z356" s="729">
        <f t="shared" si="67"/>
        <v>0</v>
      </c>
      <c r="AA356" s="19"/>
      <c r="AB356" s="730">
        <f t="shared" si="68"/>
        <v>0</v>
      </c>
      <c r="AC356" s="587">
        <f t="shared" si="68"/>
        <v>0</v>
      </c>
      <c r="AD356" s="5" t="s">
        <v>0</v>
      </c>
    </row>
    <row r="357" spans="1:30" ht="13.8" x14ac:dyDescent="0.25">
      <c r="A357" s="593"/>
      <c r="B357" s="23"/>
      <c r="C357" s="113"/>
      <c r="D357" s="592" t="s">
        <v>4856</v>
      </c>
      <c r="E357" s="112" t="s">
        <v>5559</v>
      </c>
      <c r="F357" s="591" t="s">
        <v>5284</v>
      </c>
      <c r="G357" s="590" t="s">
        <v>5294</v>
      </c>
      <c r="H357" s="589" t="s">
        <v>5554</v>
      </c>
      <c r="I357" s="589" t="s">
        <v>4592</v>
      </c>
      <c r="J357" s="588" t="s">
        <v>4843</v>
      </c>
      <c r="K357" s="343" t="s">
        <v>5547</v>
      </c>
      <c r="L357" s="342"/>
      <c r="M357" s="342"/>
      <c r="N357" s="341"/>
      <c r="O357" s="106"/>
      <c r="P357" s="106" t="str">
        <f t="shared" si="64"/>
        <v>◄</v>
      </c>
      <c r="Q357" s="340"/>
      <c r="R357" s="339"/>
      <c r="S357" s="106" t="str">
        <f t="shared" si="65"/>
        <v/>
      </c>
      <c r="T357" s="106" t="str">
        <f t="shared" si="66"/>
        <v>◄</v>
      </c>
      <c r="U357" s="340"/>
      <c r="V357" s="339"/>
      <c r="W357" s="23"/>
      <c r="X357" s="338"/>
      <c r="Y357" s="728">
        <f t="shared" si="67"/>
        <v>0</v>
      </c>
      <c r="Z357" s="729">
        <f t="shared" si="67"/>
        <v>0</v>
      </c>
      <c r="AA357" s="19"/>
      <c r="AB357" s="730">
        <f t="shared" si="68"/>
        <v>0</v>
      </c>
      <c r="AC357" s="587">
        <f t="shared" si="68"/>
        <v>0</v>
      </c>
      <c r="AD357" s="5" t="s">
        <v>0</v>
      </c>
    </row>
    <row r="358" spans="1:30" ht="13.8" x14ac:dyDescent="0.25">
      <c r="A358" s="593"/>
      <c r="B358" s="23"/>
      <c r="C358" s="113"/>
      <c r="D358" s="592" t="s">
        <v>4855</v>
      </c>
      <c r="E358" s="112" t="s">
        <v>5559</v>
      </c>
      <c r="F358" s="591" t="s">
        <v>5284</v>
      </c>
      <c r="G358" s="590" t="s">
        <v>5294</v>
      </c>
      <c r="H358" s="589" t="s">
        <v>5554</v>
      </c>
      <c r="I358" s="589" t="s">
        <v>4592</v>
      </c>
      <c r="J358" s="588" t="s">
        <v>4843</v>
      </c>
      <c r="K358" s="343" t="s">
        <v>5547</v>
      </c>
      <c r="L358" s="342"/>
      <c r="M358" s="342"/>
      <c r="N358" s="341"/>
      <c r="O358" s="106"/>
      <c r="P358" s="106" t="str">
        <f t="shared" si="64"/>
        <v>◄</v>
      </c>
      <c r="Q358" s="340"/>
      <c r="R358" s="339"/>
      <c r="S358" s="106" t="str">
        <f t="shared" si="65"/>
        <v/>
      </c>
      <c r="T358" s="106" t="str">
        <f t="shared" si="66"/>
        <v>◄</v>
      </c>
      <c r="U358" s="340"/>
      <c r="V358" s="339"/>
      <c r="W358" s="23"/>
      <c r="X358" s="338"/>
      <c r="Y358" s="728">
        <f t="shared" si="67"/>
        <v>0</v>
      </c>
      <c r="Z358" s="729">
        <f t="shared" si="67"/>
        <v>0</v>
      </c>
      <c r="AA358" s="19"/>
      <c r="AB358" s="730">
        <f t="shared" si="68"/>
        <v>0</v>
      </c>
      <c r="AC358" s="587">
        <f t="shared" si="68"/>
        <v>0</v>
      </c>
      <c r="AD358" s="5" t="s">
        <v>0</v>
      </c>
    </row>
    <row r="359" spans="1:30" ht="13.8" x14ac:dyDescent="0.25">
      <c r="A359" s="593"/>
      <c r="B359" s="23"/>
      <c r="C359" s="113"/>
      <c r="D359" s="592" t="s">
        <v>4854</v>
      </c>
      <c r="E359" s="112" t="s">
        <v>5559</v>
      </c>
      <c r="F359" s="591" t="s">
        <v>5284</v>
      </c>
      <c r="G359" s="590" t="s">
        <v>5294</v>
      </c>
      <c r="H359" s="589" t="s">
        <v>5554</v>
      </c>
      <c r="I359" s="589" t="s">
        <v>4592</v>
      </c>
      <c r="J359" s="588" t="s">
        <v>4841</v>
      </c>
      <c r="K359" s="343" t="s">
        <v>5547</v>
      </c>
      <c r="L359" s="342"/>
      <c r="M359" s="342"/>
      <c r="N359" s="341"/>
      <c r="O359" s="106"/>
      <c r="P359" s="106" t="str">
        <f t="shared" si="64"/>
        <v>◄</v>
      </c>
      <c r="Q359" s="340"/>
      <c r="R359" s="339"/>
      <c r="S359" s="106" t="str">
        <f t="shared" si="65"/>
        <v/>
      </c>
      <c r="T359" s="106" t="str">
        <f t="shared" si="66"/>
        <v>◄</v>
      </c>
      <c r="U359" s="340"/>
      <c r="V359" s="339"/>
      <c r="W359" s="23"/>
      <c r="X359" s="338"/>
      <c r="Y359" s="728">
        <f t="shared" si="67"/>
        <v>0</v>
      </c>
      <c r="Z359" s="729">
        <f t="shared" si="67"/>
        <v>0</v>
      </c>
      <c r="AA359" s="19"/>
      <c r="AB359" s="730">
        <f t="shared" si="68"/>
        <v>0</v>
      </c>
      <c r="AC359" s="587">
        <f t="shared" si="68"/>
        <v>0</v>
      </c>
      <c r="AD359" s="5" t="s">
        <v>0</v>
      </c>
    </row>
    <row r="360" spans="1:30" ht="13.8" x14ac:dyDescent="0.25">
      <c r="A360" s="593"/>
      <c r="B360" s="23"/>
      <c r="C360" s="113"/>
      <c r="D360" s="592" t="s">
        <v>4853</v>
      </c>
      <c r="E360" s="112" t="s">
        <v>5559</v>
      </c>
      <c r="F360" s="591" t="s">
        <v>5298</v>
      </c>
      <c r="G360" s="590" t="s">
        <v>5294</v>
      </c>
      <c r="H360" s="589" t="s">
        <v>5558</v>
      </c>
      <c r="I360" s="589" t="s">
        <v>4592</v>
      </c>
      <c r="J360" s="588" t="s">
        <v>4841</v>
      </c>
      <c r="K360" s="343" t="s">
        <v>5547</v>
      </c>
      <c r="L360" s="342"/>
      <c r="M360" s="342"/>
      <c r="N360" s="341"/>
      <c r="O360" s="106"/>
      <c r="P360" s="106" t="str">
        <f t="shared" si="64"/>
        <v>◄</v>
      </c>
      <c r="Q360" s="340"/>
      <c r="R360" s="339"/>
      <c r="S360" s="106" t="str">
        <f t="shared" si="65"/>
        <v/>
      </c>
      <c r="T360" s="106" t="str">
        <f t="shared" si="66"/>
        <v>◄</v>
      </c>
      <c r="U360" s="340"/>
      <c r="V360" s="339"/>
      <c r="W360" s="23"/>
      <c r="X360" s="338"/>
      <c r="Y360" s="728">
        <f t="shared" si="67"/>
        <v>0</v>
      </c>
      <c r="Z360" s="729">
        <f t="shared" si="67"/>
        <v>0</v>
      </c>
      <c r="AA360" s="19"/>
      <c r="AB360" s="730">
        <f t="shared" si="68"/>
        <v>0</v>
      </c>
      <c r="AC360" s="587">
        <f t="shared" si="68"/>
        <v>0</v>
      </c>
      <c r="AD360" s="5" t="s">
        <v>0</v>
      </c>
    </row>
    <row r="361" spans="1:30" ht="13.8" x14ac:dyDescent="0.25">
      <c r="A361" s="593"/>
      <c r="B361" s="23"/>
      <c r="C361" s="113"/>
      <c r="D361" s="592" t="s">
        <v>4852</v>
      </c>
      <c r="E361" s="112" t="s">
        <v>5559</v>
      </c>
      <c r="F361" s="591" t="s">
        <v>5298</v>
      </c>
      <c r="G361" s="594" t="s">
        <v>5557</v>
      </c>
      <c r="H361" s="589" t="s">
        <v>5558</v>
      </c>
      <c r="I361" s="589" t="s">
        <v>4592</v>
      </c>
      <c r="J361" s="588" t="s">
        <v>4851</v>
      </c>
      <c r="K361" s="343" t="s">
        <v>5547</v>
      </c>
      <c r="L361" s="342"/>
      <c r="M361" s="342"/>
      <c r="N361" s="341"/>
      <c r="O361" s="106"/>
      <c r="P361" s="106" t="str">
        <f t="shared" si="64"/>
        <v>◄</v>
      </c>
      <c r="Q361" s="340"/>
      <c r="R361" s="339"/>
      <c r="S361" s="106" t="str">
        <f t="shared" si="65"/>
        <v/>
      </c>
      <c r="T361" s="106" t="str">
        <f t="shared" si="66"/>
        <v>◄</v>
      </c>
      <c r="U361" s="340"/>
      <c r="V361" s="339"/>
      <c r="W361" s="23"/>
      <c r="X361" s="338"/>
      <c r="Y361" s="728">
        <f t="shared" si="67"/>
        <v>0</v>
      </c>
      <c r="Z361" s="729">
        <f t="shared" si="67"/>
        <v>0</v>
      </c>
      <c r="AA361" s="19"/>
      <c r="AB361" s="730">
        <f t="shared" si="68"/>
        <v>0</v>
      </c>
      <c r="AC361" s="587">
        <f t="shared" si="68"/>
        <v>0</v>
      </c>
      <c r="AD361" s="5" t="s">
        <v>0</v>
      </c>
    </row>
    <row r="362" spans="1:30" ht="13.8" x14ac:dyDescent="0.25">
      <c r="A362" s="593"/>
      <c r="B362" s="23"/>
      <c r="C362" s="113"/>
      <c r="D362" s="592" t="s">
        <v>4850</v>
      </c>
      <c r="E362" s="112" t="s">
        <v>5559</v>
      </c>
      <c r="F362" s="591" t="s">
        <v>5298</v>
      </c>
      <c r="G362" s="590" t="s">
        <v>5557</v>
      </c>
      <c r="H362" s="589" t="s">
        <v>5558</v>
      </c>
      <c r="I362" s="589" t="s">
        <v>4592</v>
      </c>
      <c r="J362" s="588" t="s">
        <v>4849</v>
      </c>
      <c r="K362" s="343" t="s">
        <v>5547</v>
      </c>
      <c r="L362" s="342"/>
      <c r="M362" s="342"/>
      <c r="N362" s="341"/>
      <c r="O362" s="106"/>
      <c r="P362" s="106" t="str">
        <f t="shared" si="64"/>
        <v>◄</v>
      </c>
      <c r="Q362" s="340"/>
      <c r="R362" s="339"/>
      <c r="S362" s="106" t="str">
        <f t="shared" si="65"/>
        <v/>
      </c>
      <c r="T362" s="106" t="str">
        <f t="shared" si="66"/>
        <v>◄</v>
      </c>
      <c r="U362" s="340"/>
      <c r="V362" s="339"/>
      <c r="W362" s="23"/>
      <c r="X362" s="338"/>
      <c r="Y362" s="728">
        <f t="shared" si="67"/>
        <v>0</v>
      </c>
      <c r="Z362" s="729">
        <f t="shared" si="67"/>
        <v>0</v>
      </c>
      <c r="AA362" s="19"/>
      <c r="AB362" s="730">
        <f t="shared" si="68"/>
        <v>0</v>
      </c>
      <c r="AC362" s="587">
        <f t="shared" si="68"/>
        <v>0</v>
      </c>
      <c r="AD362" s="5" t="s">
        <v>0</v>
      </c>
    </row>
    <row r="363" spans="1:30" ht="13.8" x14ac:dyDescent="0.25">
      <c r="A363" s="593"/>
      <c r="B363" s="23"/>
      <c r="C363" s="113"/>
      <c r="D363" s="592" t="s">
        <v>4848</v>
      </c>
      <c r="E363" s="112" t="s">
        <v>5559</v>
      </c>
      <c r="F363" s="591" t="s">
        <v>5298</v>
      </c>
      <c r="G363" s="590" t="s">
        <v>5557</v>
      </c>
      <c r="H363" s="589" t="s">
        <v>5558</v>
      </c>
      <c r="I363" s="589" t="s">
        <v>4592</v>
      </c>
      <c r="J363" s="588" t="s">
        <v>4847</v>
      </c>
      <c r="K363" s="343" t="s">
        <v>5547</v>
      </c>
      <c r="L363" s="342"/>
      <c r="M363" s="342"/>
      <c r="N363" s="341"/>
      <c r="O363" s="106"/>
      <c r="P363" s="106" t="str">
        <f t="shared" si="64"/>
        <v>◄</v>
      </c>
      <c r="Q363" s="340"/>
      <c r="R363" s="339"/>
      <c r="S363" s="106" t="str">
        <f t="shared" si="65"/>
        <v/>
      </c>
      <c r="T363" s="106" t="str">
        <f t="shared" si="66"/>
        <v>◄</v>
      </c>
      <c r="U363" s="340"/>
      <c r="V363" s="339"/>
      <c r="W363" s="23"/>
      <c r="X363" s="338"/>
      <c r="Y363" s="728">
        <f t="shared" si="67"/>
        <v>0</v>
      </c>
      <c r="Z363" s="729">
        <f t="shared" si="67"/>
        <v>0</v>
      </c>
      <c r="AA363" s="19"/>
      <c r="AB363" s="730">
        <f t="shared" si="68"/>
        <v>0</v>
      </c>
      <c r="AC363" s="587">
        <f t="shared" si="68"/>
        <v>0</v>
      </c>
      <c r="AD363" s="5" t="s">
        <v>0</v>
      </c>
    </row>
    <row r="364" spans="1:30" ht="13.8" x14ac:dyDescent="0.25">
      <c r="A364" s="593"/>
      <c r="B364" s="23"/>
      <c r="C364" s="113"/>
      <c r="D364" s="592" t="s">
        <v>4846</v>
      </c>
      <c r="E364" s="112" t="s">
        <v>5559</v>
      </c>
      <c r="F364" s="591" t="s">
        <v>5298</v>
      </c>
      <c r="G364" s="590" t="s">
        <v>5557</v>
      </c>
      <c r="H364" s="589" t="s">
        <v>5558</v>
      </c>
      <c r="I364" s="589" t="s">
        <v>4592</v>
      </c>
      <c r="J364" s="588" t="s">
        <v>4845</v>
      </c>
      <c r="K364" s="343" t="s">
        <v>5547</v>
      </c>
      <c r="L364" s="342"/>
      <c r="M364" s="342"/>
      <c r="N364" s="341"/>
      <c r="O364" s="106"/>
      <c r="P364" s="106" t="str">
        <f t="shared" si="64"/>
        <v>◄</v>
      </c>
      <c r="Q364" s="340"/>
      <c r="R364" s="339"/>
      <c r="S364" s="106" t="str">
        <f t="shared" si="65"/>
        <v/>
      </c>
      <c r="T364" s="106" t="str">
        <f t="shared" si="66"/>
        <v>◄</v>
      </c>
      <c r="U364" s="340"/>
      <c r="V364" s="339"/>
      <c r="W364" s="23"/>
      <c r="X364" s="338"/>
      <c r="Y364" s="728">
        <f t="shared" si="67"/>
        <v>0</v>
      </c>
      <c r="Z364" s="729">
        <f t="shared" si="67"/>
        <v>0</v>
      </c>
      <c r="AA364" s="19"/>
      <c r="AB364" s="730">
        <f t="shared" si="68"/>
        <v>0</v>
      </c>
      <c r="AC364" s="587">
        <f t="shared" si="68"/>
        <v>0</v>
      </c>
      <c r="AD364" s="5" t="s">
        <v>0</v>
      </c>
    </row>
    <row r="365" spans="1:30" ht="13.8" x14ac:dyDescent="0.25">
      <c r="A365" s="593"/>
      <c r="B365" s="23"/>
      <c r="C365" s="113"/>
      <c r="D365" s="592" t="s">
        <v>4844</v>
      </c>
      <c r="E365" s="112" t="s">
        <v>5559</v>
      </c>
      <c r="F365" s="591" t="s">
        <v>5298</v>
      </c>
      <c r="G365" s="590" t="s">
        <v>5557</v>
      </c>
      <c r="H365" s="589" t="s">
        <v>5558</v>
      </c>
      <c r="I365" s="589" t="s">
        <v>4592</v>
      </c>
      <c r="J365" s="588" t="s">
        <v>4843</v>
      </c>
      <c r="K365" s="343" t="s">
        <v>5547</v>
      </c>
      <c r="L365" s="342"/>
      <c r="M365" s="342"/>
      <c r="N365" s="341"/>
      <c r="O365" s="106"/>
      <c r="P365" s="106" t="str">
        <f t="shared" si="64"/>
        <v>◄</v>
      </c>
      <c r="Q365" s="340"/>
      <c r="R365" s="339"/>
      <c r="S365" s="106" t="str">
        <f t="shared" si="65"/>
        <v/>
      </c>
      <c r="T365" s="106" t="str">
        <f t="shared" si="66"/>
        <v>◄</v>
      </c>
      <c r="U365" s="340"/>
      <c r="V365" s="339"/>
      <c r="W365" s="23"/>
      <c r="X365" s="338"/>
      <c r="Y365" s="728">
        <f t="shared" si="67"/>
        <v>0</v>
      </c>
      <c r="Z365" s="729">
        <f t="shared" si="67"/>
        <v>0</v>
      </c>
      <c r="AA365" s="19"/>
      <c r="AB365" s="730">
        <f t="shared" si="68"/>
        <v>0</v>
      </c>
      <c r="AC365" s="587">
        <f t="shared" si="68"/>
        <v>0</v>
      </c>
      <c r="AD365" s="5" t="s">
        <v>0</v>
      </c>
    </row>
    <row r="366" spans="1:30" thickBot="1" x14ac:dyDescent="0.3">
      <c r="A366" s="593"/>
      <c r="B366" s="23"/>
      <c r="C366" s="113"/>
      <c r="D366" s="592" t="s">
        <v>4842</v>
      </c>
      <c r="E366" s="112" t="s">
        <v>5559</v>
      </c>
      <c r="F366" s="591" t="s">
        <v>5298</v>
      </c>
      <c r="G366" s="590" t="s">
        <v>5557</v>
      </c>
      <c r="H366" s="589" t="s">
        <v>5558</v>
      </c>
      <c r="I366" s="589" t="s">
        <v>4592</v>
      </c>
      <c r="J366" s="588" t="s">
        <v>4841</v>
      </c>
      <c r="K366" s="343" t="s">
        <v>5547</v>
      </c>
      <c r="L366" s="342"/>
      <c r="M366" s="342"/>
      <c r="N366" s="341"/>
      <c r="O366" s="106"/>
      <c r="P366" s="106" t="str">
        <f t="shared" si="64"/>
        <v>◄</v>
      </c>
      <c r="Q366" s="340"/>
      <c r="R366" s="339"/>
      <c r="S366" s="106" t="str">
        <f t="shared" si="65"/>
        <v/>
      </c>
      <c r="T366" s="106" t="str">
        <f t="shared" si="66"/>
        <v>◄</v>
      </c>
      <c r="U366" s="340"/>
      <c r="V366" s="339"/>
      <c r="W366" s="23"/>
      <c r="X366" s="338"/>
      <c r="Y366" s="728">
        <f t="shared" si="67"/>
        <v>0</v>
      </c>
      <c r="Z366" s="729">
        <f t="shared" si="67"/>
        <v>0</v>
      </c>
      <c r="AA366" s="19"/>
      <c r="AB366" s="730">
        <f t="shared" si="68"/>
        <v>0</v>
      </c>
      <c r="AC366" s="587">
        <f t="shared" si="68"/>
        <v>0</v>
      </c>
      <c r="AD366" s="5" t="s">
        <v>0</v>
      </c>
    </row>
    <row r="367" spans="1:30" ht="16.8" thickTop="1" thickBot="1" x14ac:dyDescent="0.3">
      <c r="A367" s="157"/>
      <c r="B367" s="14">
        <f>ROWS(B368:B393)-1</f>
        <v>25</v>
      </c>
      <c r="C367" s="158" t="s">
        <v>4840</v>
      </c>
      <c r="D367" s="10"/>
      <c r="E367" s="10"/>
      <c r="F367" s="10"/>
      <c r="G367" s="101"/>
      <c r="H367" s="101"/>
      <c r="I367" s="101"/>
      <c r="J367" s="101"/>
      <c r="K367" s="595" t="s">
        <v>4839</v>
      </c>
      <c r="L367" s="10"/>
      <c r="M367" s="10"/>
      <c r="N367" s="10"/>
      <c r="O367" s="106"/>
      <c r="P367" s="96" t="str">
        <f>IF(COUNTIF(O368:O393,"?")&gt;0,"?",IF(AND(Q367="◄",R367="►"),"◄►",IF(Q367="◄","◄",IF(R367="►","►",""))))</f>
        <v>◄</v>
      </c>
      <c r="Q367" s="43" t="str">
        <f>IF(SUM(Q368:Q393)+1=ROWS(Q368:Q393)-COUNTIF(Q368:Q393,"-"),"","◄")</f>
        <v>◄</v>
      </c>
      <c r="R367" s="42" t="str">
        <f>IF(SUM(R368:R393)&gt;0,"►","")</f>
        <v/>
      </c>
      <c r="S367" s="45"/>
      <c r="T367" s="96" t="str">
        <f>IF(COUNTIF(S368:S388,"?")&gt;0,"?",IF(AND(U367="◄",V367="►"),"◄►",IF(U367="◄","◄",IF(V367="►","►",""))))</f>
        <v>◄</v>
      </c>
      <c r="U367" s="43" t="str">
        <f>IF(SUM(U368:U393)+1=ROWS(U368:U393)-COUNTIF(U368:U393,"-"),"","◄")</f>
        <v>◄</v>
      </c>
      <c r="V367" s="42" t="str">
        <f>IF(SUM(V368:V393)&gt;0,"►","")</f>
        <v/>
      </c>
      <c r="W367" s="14">
        <f>ROWS(W368:W393)-1</f>
        <v>25</v>
      </c>
      <c r="X367" s="41">
        <f>SUM(X368:X393)-X393</f>
        <v>0</v>
      </c>
      <c r="Y367" s="94" t="s">
        <v>3930</v>
      </c>
      <c r="Z367" s="93"/>
      <c r="AA367" s="41">
        <f>SUM(AA368:AA393)-AA393</f>
        <v>0</v>
      </c>
      <c r="AB367" s="94" t="s">
        <v>3930</v>
      </c>
      <c r="AC367" s="93"/>
      <c r="AD367" s="5" t="s">
        <v>0</v>
      </c>
    </row>
    <row r="368" spans="1:30" ht="13.8" x14ac:dyDescent="0.25">
      <c r="A368" s="593"/>
      <c r="B368" s="23"/>
      <c r="C368" s="113"/>
      <c r="D368" s="592" t="s">
        <v>4838</v>
      </c>
      <c r="E368" s="112" t="s">
        <v>1295</v>
      </c>
      <c r="F368" s="591" t="s">
        <v>5102</v>
      </c>
      <c r="G368" s="594" t="s">
        <v>5543</v>
      </c>
      <c r="H368" s="599" t="s">
        <v>5546</v>
      </c>
      <c r="I368" s="589" t="s">
        <v>4592</v>
      </c>
      <c r="J368" s="588" t="s">
        <v>4790</v>
      </c>
      <c r="K368" s="598" t="s">
        <v>5293</v>
      </c>
      <c r="L368" s="342"/>
      <c r="M368" s="342"/>
      <c r="N368" s="341"/>
      <c r="O368" s="106"/>
      <c r="P368" s="106" t="str">
        <f t="shared" ref="P368:P392" si="69">IF(AND(Q368="",R368&gt;0),"?",IF(Q368="","◄",IF(R368&gt;=1,"►","")))</f>
        <v>◄</v>
      </c>
      <c r="Q368" s="340"/>
      <c r="R368" s="339"/>
      <c r="S368" s="106" t="str">
        <f t="shared" ref="S368:S392" si="70">IF(T368="?","?","")</f>
        <v/>
      </c>
      <c r="T368" s="106" t="str">
        <f t="shared" ref="T368:T392" si="71">IF(AND(U368="",V368&gt;0),"?",IF(U368="","◄",IF(V368&gt;=1,"►","")))</f>
        <v>◄</v>
      </c>
      <c r="U368" s="340"/>
      <c r="V368" s="339"/>
      <c r="W368" s="23"/>
      <c r="X368" s="338"/>
      <c r="Y368" s="728">
        <f t="shared" ref="Y368:Z392" si="72">(Q368*X368)</f>
        <v>0</v>
      </c>
      <c r="Z368" s="729">
        <f t="shared" si="72"/>
        <v>0</v>
      </c>
      <c r="AA368" s="19"/>
      <c r="AB368" s="730">
        <f t="shared" ref="AB368:AC392" si="73">(U368*AA368)</f>
        <v>0</v>
      </c>
      <c r="AC368" s="587">
        <f t="shared" si="73"/>
        <v>0</v>
      </c>
      <c r="AD368" s="5" t="s">
        <v>0</v>
      </c>
    </row>
    <row r="369" spans="1:30" ht="13.8" x14ac:dyDescent="0.25">
      <c r="A369" s="593"/>
      <c r="B369" s="23"/>
      <c r="C369" s="113"/>
      <c r="D369" s="592" t="s">
        <v>4837</v>
      </c>
      <c r="E369" s="112" t="s">
        <v>1295</v>
      </c>
      <c r="F369" s="591" t="s">
        <v>5102</v>
      </c>
      <c r="G369" s="590" t="s">
        <v>5543</v>
      </c>
      <c r="H369" s="589" t="s">
        <v>5546</v>
      </c>
      <c r="I369" s="589" t="s">
        <v>4592</v>
      </c>
      <c r="J369" s="588" t="s">
        <v>4790</v>
      </c>
      <c r="K369" s="343" t="s">
        <v>5293</v>
      </c>
      <c r="L369" s="342"/>
      <c r="M369" s="342"/>
      <c r="N369" s="341"/>
      <c r="O369" s="106"/>
      <c r="P369" s="106" t="str">
        <f t="shared" si="69"/>
        <v>◄</v>
      </c>
      <c r="Q369" s="340"/>
      <c r="R369" s="339"/>
      <c r="S369" s="106" t="str">
        <f t="shared" si="70"/>
        <v/>
      </c>
      <c r="T369" s="106" t="str">
        <f t="shared" si="71"/>
        <v>◄</v>
      </c>
      <c r="U369" s="340"/>
      <c r="V369" s="339"/>
      <c r="W369" s="23"/>
      <c r="X369" s="338"/>
      <c r="Y369" s="728">
        <f t="shared" si="72"/>
        <v>0</v>
      </c>
      <c r="Z369" s="729">
        <f t="shared" si="72"/>
        <v>0</v>
      </c>
      <c r="AA369" s="19"/>
      <c r="AB369" s="730">
        <f t="shared" si="73"/>
        <v>0</v>
      </c>
      <c r="AC369" s="587">
        <f t="shared" si="73"/>
        <v>0</v>
      </c>
      <c r="AD369" s="5" t="s">
        <v>0</v>
      </c>
    </row>
    <row r="370" spans="1:30" ht="13.8" x14ac:dyDescent="0.25">
      <c r="A370" s="593"/>
      <c r="B370" s="23"/>
      <c r="C370" s="113"/>
      <c r="D370" s="592" t="s">
        <v>4836</v>
      </c>
      <c r="E370" s="112" t="s">
        <v>1295</v>
      </c>
      <c r="F370" s="591" t="s">
        <v>5102</v>
      </c>
      <c r="G370" s="590" t="s">
        <v>5543</v>
      </c>
      <c r="H370" s="589" t="s">
        <v>5546</v>
      </c>
      <c r="I370" s="589" t="s">
        <v>4592</v>
      </c>
      <c r="J370" s="588" t="s">
        <v>4787</v>
      </c>
      <c r="K370" s="343" t="s">
        <v>5293</v>
      </c>
      <c r="L370" s="342"/>
      <c r="M370" s="342"/>
      <c r="N370" s="341"/>
      <c r="O370" s="106"/>
      <c r="P370" s="106" t="str">
        <f t="shared" si="69"/>
        <v>◄</v>
      </c>
      <c r="Q370" s="340"/>
      <c r="R370" s="339"/>
      <c r="S370" s="106" t="str">
        <f t="shared" si="70"/>
        <v/>
      </c>
      <c r="T370" s="106" t="str">
        <f t="shared" si="71"/>
        <v>◄</v>
      </c>
      <c r="U370" s="340"/>
      <c r="V370" s="339"/>
      <c r="W370" s="23"/>
      <c r="X370" s="338"/>
      <c r="Y370" s="728">
        <f t="shared" si="72"/>
        <v>0</v>
      </c>
      <c r="Z370" s="729">
        <f t="shared" si="72"/>
        <v>0</v>
      </c>
      <c r="AA370" s="19"/>
      <c r="AB370" s="730">
        <f t="shared" si="73"/>
        <v>0</v>
      </c>
      <c r="AC370" s="587">
        <f t="shared" si="73"/>
        <v>0</v>
      </c>
      <c r="AD370" s="5" t="s">
        <v>0</v>
      </c>
    </row>
    <row r="371" spans="1:30" ht="13.8" x14ac:dyDescent="0.25">
      <c r="A371" s="593"/>
      <c r="B371" s="23"/>
      <c r="C371" s="113"/>
      <c r="D371" s="592" t="s">
        <v>4835</v>
      </c>
      <c r="E371" s="112" t="s">
        <v>1295</v>
      </c>
      <c r="F371" s="591" t="s">
        <v>5102</v>
      </c>
      <c r="G371" s="590" t="s">
        <v>5543</v>
      </c>
      <c r="H371" s="589" t="s">
        <v>5546</v>
      </c>
      <c r="I371" s="589" t="s">
        <v>4592</v>
      </c>
      <c r="J371" s="588" t="s">
        <v>4787</v>
      </c>
      <c r="K371" s="343" t="s">
        <v>5293</v>
      </c>
      <c r="L371" s="342"/>
      <c r="M371" s="342"/>
      <c r="N371" s="341"/>
      <c r="O371" s="106"/>
      <c r="P371" s="106" t="str">
        <f t="shared" si="69"/>
        <v>◄</v>
      </c>
      <c r="Q371" s="340"/>
      <c r="R371" s="339"/>
      <c r="S371" s="106" t="str">
        <f t="shared" si="70"/>
        <v/>
      </c>
      <c r="T371" s="106" t="str">
        <f t="shared" si="71"/>
        <v>◄</v>
      </c>
      <c r="U371" s="340"/>
      <c r="V371" s="339"/>
      <c r="W371" s="23"/>
      <c r="X371" s="338"/>
      <c r="Y371" s="728">
        <f t="shared" si="72"/>
        <v>0</v>
      </c>
      <c r="Z371" s="729">
        <f t="shared" si="72"/>
        <v>0</v>
      </c>
      <c r="AA371" s="19"/>
      <c r="AB371" s="730">
        <f t="shared" si="73"/>
        <v>0</v>
      </c>
      <c r="AC371" s="587">
        <f t="shared" si="73"/>
        <v>0</v>
      </c>
      <c r="AD371" s="5" t="s">
        <v>0</v>
      </c>
    </row>
    <row r="372" spans="1:30" ht="13.8" x14ac:dyDescent="0.25">
      <c r="A372" s="593"/>
      <c r="B372" s="23"/>
      <c r="C372" s="113"/>
      <c r="D372" s="592" t="s">
        <v>4834</v>
      </c>
      <c r="E372" s="112" t="s">
        <v>1295</v>
      </c>
      <c r="F372" s="591" t="s">
        <v>5102</v>
      </c>
      <c r="G372" s="590" t="s">
        <v>5543</v>
      </c>
      <c r="H372" s="589" t="s">
        <v>5546</v>
      </c>
      <c r="I372" s="589" t="s">
        <v>4592</v>
      </c>
      <c r="J372" s="588" t="s">
        <v>4785</v>
      </c>
      <c r="K372" s="343" t="s">
        <v>5293</v>
      </c>
      <c r="L372" s="342"/>
      <c r="M372" s="342"/>
      <c r="N372" s="341"/>
      <c r="O372" s="106"/>
      <c r="P372" s="106" t="str">
        <f t="shared" si="69"/>
        <v>◄</v>
      </c>
      <c r="Q372" s="340"/>
      <c r="R372" s="339"/>
      <c r="S372" s="106" t="str">
        <f t="shared" si="70"/>
        <v/>
      </c>
      <c r="T372" s="106" t="str">
        <f t="shared" si="71"/>
        <v>◄</v>
      </c>
      <c r="U372" s="340"/>
      <c r="V372" s="339"/>
      <c r="W372" s="23"/>
      <c r="X372" s="338"/>
      <c r="Y372" s="728">
        <f t="shared" si="72"/>
        <v>0</v>
      </c>
      <c r="Z372" s="729">
        <f t="shared" si="72"/>
        <v>0</v>
      </c>
      <c r="AA372" s="19"/>
      <c r="AB372" s="730">
        <f t="shared" si="73"/>
        <v>0</v>
      </c>
      <c r="AC372" s="587">
        <f t="shared" si="73"/>
        <v>0</v>
      </c>
      <c r="AD372" s="5" t="s">
        <v>0</v>
      </c>
    </row>
    <row r="373" spans="1:30" ht="13.8" x14ac:dyDescent="0.25">
      <c r="A373" s="593"/>
      <c r="B373" s="23"/>
      <c r="C373" s="113"/>
      <c r="D373" s="592" t="s">
        <v>4833</v>
      </c>
      <c r="E373" s="112" t="s">
        <v>1295</v>
      </c>
      <c r="F373" s="591" t="s">
        <v>5102</v>
      </c>
      <c r="G373" s="590" t="s">
        <v>5543</v>
      </c>
      <c r="H373" s="589" t="s">
        <v>5546</v>
      </c>
      <c r="I373" s="589" t="s">
        <v>4592</v>
      </c>
      <c r="J373" s="588" t="s">
        <v>4785</v>
      </c>
      <c r="K373" s="343" t="s">
        <v>5293</v>
      </c>
      <c r="L373" s="342"/>
      <c r="M373" s="342"/>
      <c r="N373" s="341"/>
      <c r="O373" s="106"/>
      <c r="P373" s="106" t="str">
        <f t="shared" si="69"/>
        <v>◄</v>
      </c>
      <c r="Q373" s="340"/>
      <c r="R373" s="339"/>
      <c r="S373" s="106" t="str">
        <f t="shared" si="70"/>
        <v/>
      </c>
      <c r="T373" s="106" t="str">
        <f t="shared" si="71"/>
        <v>◄</v>
      </c>
      <c r="U373" s="340"/>
      <c r="V373" s="339"/>
      <c r="W373" s="23"/>
      <c r="X373" s="338"/>
      <c r="Y373" s="728">
        <f t="shared" si="72"/>
        <v>0</v>
      </c>
      <c r="Z373" s="729">
        <f t="shared" si="72"/>
        <v>0</v>
      </c>
      <c r="AA373" s="19"/>
      <c r="AB373" s="730">
        <f t="shared" si="73"/>
        <v>0</v>
      </c>
      <c r="AC373" s="587">
        <f t="shared" si="73"/>
        <v>0</v>
      </c>
      <c r="AD373" s="5" t="s">
        <v>0</v>
      </c>
    </row>
    <row r="374" spans="1:30" ht="13.8" x14ac:dyDescent="0.25">
      <c r="A374" s="593"/>
      <c r="B374" s="23"/>
      <c r="C374" s="113"/>
      <c r="D374" s="592" t="s">
        <v>4832</v>
      </c>
      <c r="E374" s="112" t="s">
        <v>1295</v>
      </c>
      <c r="F374" s="591" t="s">
        <v>5102</v>
      </c>
      <c r="G374" s="590" t="s">
        <v>5543</v>
      </c>
      <c r="H374" s="589" t="s">
        <v>5546</v>
      </c>
      <c r="I374" s="589" t="s">
        <v>4592</v>
      </c>
      <c r="J374" s="588" t="s">
        <v>4783</v>
      </c>
      <c r="K374" s="343" t="s">
        <v>5293</v>
      </c>
      <c r="L374" s="342"/>
      <c r="M374" s="342"/>
      <c r="N374" s="341"/>
      <c r="O374" s="106"/>
      <c r="P374" s="106" t="str">
        <f t="shared" si="69"/>
        <v>◄</v>
      </c>
      <c r="Q374" s="340"/>
      <c r="R374" s="339"/>
      <c r="S374" s="106" t="str">
        <f t="shared" si="70"/>
        <v/>
      </c>
      <c r="T374" s="106" t="str">
        <f t="shared" si="71"/>
        <v>◄</v>
      </c>
      <c r="U374" s="340"/>
      <c r="V374" s="339"/>
      <c r="W374" s="23"/>
      <c r="X374" s="338"/>
      <c r="Y374" s="728">
        <f t="shared" si="72"/>
        <v>0</v>
      </c>
      <c r="Z374" s="729">
        <f t="shared" si="72"/>
        <v>0</v>
      </c>
      <c r="AA374" s="19"/>
      <c r="AB374" s="730">
        <f t="shared" si="73"/>
        <v>0</v>
      </c>
      <c r="AC374" s="587">
        <f t="shared" si="73"/>
        <v>0</v>
      </c>
      <c r="AD374" s="5" t="s">
        <v>0</v>
      </c>
    </row>
    <row r="375" spans="1:30" ht="13.8" x14ac:dyDescent="0.25">
      <c r="A375" s="593"/>
      <c r="B375" s="23"/>
      <c r="C375" s="113"/>
      <c r="D375" s="592" t="s">
        <v>4831</v>
      </c>
      <c r="E375" s="112" t="s">
        <v>1295</v>
      </c>
      <c r="F375" s="591" t="s">
        <v>5102</v>
      </c>
      <c r="G375" s="590" t="s">
        <v>5543</v>
      </c>
      <c r="H375" s="589" t="s">
        <v>5546</v>
      </c>
      <c r="I375" s="589" t="s">
        <v>4592</v>
      </c>
      <c r="J375" s="588" t="s">
        <v>4783</v>
      </c>
      <c r="K375" s="343" t="s">
        <v>5293</v>
      </c>
      <c r="L375" s="342"/>
      <c r="M375" s="342"/>
      <c r="N375" s="341"/>
      <c r="O375" s="106"/>
      <c r="P375" s="106" t="str">
        <f t="shared" si="69"/>
        <v>◄</v>
      </c>
      <c r="Q375" s="340"/>
      <c r="R375" s="339"/>
      <c r="S375" s="106" t="str">
        <f t="shared" si="70"/>
        <v/>
      </c>
      <c r="T375" s="106" t="str">
        <f t="shared" si="71"/>
        <v>◄</v>
      </c>
      <c r="U375" s="340"/>
      <c r="V375" s="339"/>
      <c r="W375" s="23"/>
      <c r="X375" s="338"/>
      <c r="Y375" s="728">
        <f t="shared" si="72"/>
        <v>0</v>
      </c>
      <c r="Z375" s="729">
        <f t="shared" si="72"/>
        <v>0</v>
      </c>
      <c r="AA375" s="19"/>
      <c r="AB375" s="730">
        <f t="shared" si="73"/>
        <v>0</v>
      </c>
      <c r="AC375" s="587">
        <f t="shared" si="73"/>
        <v>0</v>
      </c>
      <c r="AD375" s="5" t="s">
        <v>0</v>
      </c>
    </row>
    <row r="376" spans="1:30" ht="13.8" x14ac:dyDescent="0.25">
      <c r="A376" s="593"/>
      <c r="B376" s="23"/>
      <c r="C376" s="113"/>
      <c r="D376" s="592" t="s">
        <v>4830</v>
      </c>
      <c r="E376" s="112" t="s">
        <v>1295</v>
      </c>
      <c r="F376" s="591" t="s">
        <v>5102</v>
      </c>
      <c r="G376" s="590" t="s">
        <v>5543</v>
      </c>
      <c r="H376" s="589" t="s">
        <v>5546</v>
      </c>
      <c r="I376" s="589" t="s">
        <v>4592</v>
      </c>
      <c r="J376" s="588" t="s">
        <v>4781</v>
      </c>
      <c r="K376" s="343" t="s">
        <v>5293</v>
      </c>
      <c r="L376" s="342"/>
      <c r="M376" s="342"/>
      <c r="N376" s="341"/>
      <c r="O376" s="106"/>
      <c r="P376" s="106" t="str">
        <f t="shared" si="69"/>
        <v>◄</v>
      </c>
      <c r="Q376" s="340"/>
      <c r="R376" s="339"/>
      <c r="S376" s="106" t="str">
        <f t="shared" si="70"/>
        <v/>
      </c>
      <c r="T376" s="106" t="str">
        <f t="shared" si="71"/>
        <v>◄</v>
      </c>
      <c r="U376" s="340"/>
      <c r="V376" s="339"/>
      <c r="W376" s="23"/>
      <c r="X376" s="338"/>
      <c r="Y376" s="728">
        <f t="shared" si="72"/>
        <v>0</v>
      </c>
      <c r="Z376" s="729">
        <f t="shared" si="72"/>
        <v>0</v>
      </c>
      <c r="AA376" s="19"/>
      <c r="AB376" s="730">
        <f t="shared" si="73"/>
        <v>0</v>
      </c>
      <c r="AC376" s="587">
        <f t="shared" si="73"/>
        <v>0</v>
      </c>
      <c r="AD376" s="5" t="s">
        <v>0</v>
      </c>
    </row>
    <row r="377" spans="1:30" ht="13.8" x14ac:dyDescent="0.25">
      <c r="A377" s="593"/>
      <c r="B377" s="23"/>
      <c r="C377" s="113"/>
      <c r="D377" s="592" t="s">
        <v>4829</v>
      </c>
      <c r="E377" s="112" t="s">
        <v>1295</v>
      </c>
      <c r="F377" s="591" t="s">
        <v>5102</v>
      </c>
      <c r="G377" s="590" t="s">
        <v>5543</v>
      </c>
      <c r="H377" s="589" t="s">
        <v>5546</v>
      </c>
      <c r="I377" s="589" t="s">
        <v>4592</v>
      </c>
      <c r="J377" s="588" t="s">
        <v>4781</v>
      </c>
      <c r="K377" s="343" t="s">
        <v>5293</v>
      </c>
      <c r="L377" s="342"/>
      <c r="M377" s="342"/>
      <c r="N377" s="341"/>
      <c r="O377" s="106"/>
      <c r="P377" s="106" t="str">
        <f t="shared" si="69"/>
        <v>◄</v>
      </c>
      <c r="Q377" s="340"/>
      <c r="R377" s="339"/>
      <c r="S377" s="106" t="str">
        <f t="shared" si="70"/>
        <v/>
      </c>
      <c r="T377" s="106" t="str">
        <f t="shared" si="71"/>
        <v>◄</v>
      </c>
      <c r="U377" s="340"/>
      <c r="V377" s="339"/>
      <c r="W377" s="23"/>
      <c r="X377" s="338"/>
      <c r="Y377" s="728">
        <f t="shared" si="72"/>
        <v>0</v>
      </c>
      <c r="Z377" s="729">
        <f t="shared" si="72"/>
        <v>0</v>
      </c>
      <c r="AA377" s="19"/>
      <c r="AB377" s="730">
        <f t="shared" si="73"/>
        <v>0</v>
      </c>
      <c r="AC377" s="587">
        <f t="shared" si="73"/>
        <v>0</v>
      </c>
      <c r="AD377" s="5" t="s">
        <v>0</v>
      </c>
    </row>
    <row r="378" spans="1:30" ht="13.8" x14ac:dyDescent="0.25">
      <c r="A378" s="593"/>
      <c r="B378" s="23"/>
      <c r="C378" s="113"/>
      <c r="D378" s="592" t="s">
        <v>4828</v>
      </c>
      <c r="E378" s="112" t="s">
        <v>1295</v>
      </c>
      <c r="F378" s="591" t="s">
        <v>5102</v>
      </c>
      <c r="G378" s="590" t="s">
        <v>5543</v>
      </c>
      <c r="H378" s="589" t="s">
        <v>5546</v>
      </c>
      <c r="I378" s="589" t="s">
        <v>4592</v>
      </c>
      <c r="J378" s="588" t="s">
        <v>4795</v>
      </c>
      <c r="K378" s="343" t="s">
        <v>5293</v>
      </c>
      <c r="L378" s="342"/>
      <c r="M378" s="342"/>
      <c r="N378" s="341"/>
      <c r="O378" s="106"/>
      <c r="P378" s="106" t="str">
        <f t="shared" si="69"/>
        <v>◄</v>
      </c>
      <c r="Q378" s="340"/>
      <c r="R378" s="339"/>
      <c r="S378" s="106" t="str">
        <f t="shared" si="70"/>
        <v/>
      </c>
      <c r="T378" s="106" t="str">
        <f t="shared" si="71"/>
        <v>◄</v>
      </c>
      <c r="U378" s="340"/>
      <c r="V378" s="339"/>
      <c r="W378" s="23"/>
      <c r="X378" s="338"/>
      <c r="Y378" s="728">
        <f t="shared" si="72"/>
        <v>0</v>
      </c>
      <c r="Z378" s="729">
        <f t="shared" si="72"/>
        <v>0</v>
      </c>
      <c r="AA378" s="19"/>
      <c r="AB378" s="730">
        <f t="shared" si="73"/>
        <v>0</v>
      </c>
      <c r="AC378" s="587">
        <f t="shared" si="73"/>
        <v>0</v>
      </c>
      <c r="AD378" s="5" t="s">
        <v>0</v>
      </c>
    </row>
    <row r="379" spans="1:30" ht="13.8" x14ac:dyDescent="0.25">
      <c r="A379" s="593"/>
      <c r="B379" s="23"/>
      <c r="C379" s="113"/>
      <c r="D379" s="592" t="s">
        <v>4827</v>
      </c>
      <c r="E379" s="112" t="s">
        <v>1295</v>
      </c>
      <c r="F379" s="591" t="s">
        <v>5284</v>
      </c>
      <c r="G379" s="594" t="s">
        <v>5294</v>
      </c>
      <c r="H379" s="589" t="s">
        <v>5554</v>
      </c>
      <c r="I379" s="589" t="s">
        <v>4592</v>
      </c>
      <c r="J379" s="588" t="s">
        <v>4790</v>
      </c>
      <c r="K379" s="598" t="s">
        <v>5547</v>
      </c>
      <c r="L379" s="342"/>
      <c r="M379" s="342"/>
      <c r="N379" s="341"/>
      <c r="O379" s="106"/>
      <c r="P379" s="106" t="str">
        <f t="shared" si="69"/>
        <v>◄</v>
      </c>
      <c r="Q379" s="340"/>
      <c r="R379" s="339"/>
      <c r="S379" s="106" t="str">
        <f t="shared" si="70"/>
        <v/>
      </c>
      <c r="T379" s="106" t="str">
        <f t="shared" si="71"/>
        <v>◄</v>
      </c>
      <c r="U379" s="340"/>
      <c r="V379" s="339"/>
      <c r="W379" s="23"/>
      <c r="X379" s="338"/>
      <c r="Y379" s="728">
        <f t="shared" si="72"/>
        <v>0</v>
      </c>
      <c r="Z379" s="729">
        <f t="shared" si="72"/>
        <v>0</v>
      </c>
      <c r="AA379" s="19"/>
      <c r="AB379" s="730">
        <f t="shared" si="73"/>
        <v>0</v>
      </c>
      <c r="AC379" s="587">
        <f t="shared" si="73"/>
        <v>0</v>
      </c>
      <c r="AD379" s="5" t="s">
        <v>0</v>
      </c>
    </row>
    <row r="380" spans="1:30" ht="13.8" x14ac:dyDescent="0.25">
      <c r="A380" s="593"/>
      <c r="B380" s="23"/>
      <c r="C380" s="113"/>
      <c r="D380" s="592" t="s">
        <v>4826</v>
      </c>
      <c r="E380" s="112" t="s">
        <v>1295</v>
      </c>
      <c r="F380" s="591" t="s">
        <v>5284</v>
      </c>
      <c r="G380" s="594" t="s">
        <v>5294</v>
      </c>
      <c r="H380" s="589" t="s">
        <v>5554</v>
      </c>
      <c r="I380" s="589" t="s">
        <v>4592</v>
      </c>
      <c r="J380" s="588" t="s">
        <v>4790</v>
      </c>
      <c r="K380" s="598" t="s">
        <v>5547</v>
      </c>
      <c r="L380" s="342"/>
      <c r="M380" s="342"/>
      <c r="N380" s="341"/>
      <c r="O380" s="106"/>
      <c r="P380" s="106" t="str">
        <f t="shared" si="69"/>
        <v>◄</v>
      </c>
      <c r="Q380" s="340"/>
      <c r="R380" s="339"/>
      <c r="S380" s="106" t="str">
        <f t="shared" si="70"/>
        <v/>
      </c>
      <c r="T380" s="106" t="str">
        <f t="shared" si="71"/>
        <v>◄</v>
      </c>
      <c r="U380" s="340"/>
      <c r="V380" s="339"/>
      <c r="W380" s="23"/>
      <c r="X380" s="338"/>
      <c r="Y380" s="728">
        <f t="shared" si="72"/>
        <v>0</v>
      </c>
      <c r="Z380" s="729">
        <f t="shared" si="72"/>
        <v>0</v>
      </c>
      <c r="AA380" s="19"/>
      <c r="AB380" s="730">
        <f t="shared" si="73"/>
        <v>0</v>
      </c>
      <c r="AC380" s="587">
        <f t="shared" si="73"/>
        <v>0</v>
      </c>
      <c r="AD380" s="5" t="s">
        <v>0</v>
      </c>
    </row>
    <row r="381" spans="1:30" ht="13.8" x14ac:dyDescent="0.25">
      <c r="A381" s="593"/>
      <c r="B381" s="23"/>
      <c r="C381" s="113"/>
      <c r="D381" s="592" t="s">
        <v>4825</v>
      </c>
      <c r="E381" s="112" t="s">
        <v>1295</v>
      </c>
      <c r="F381" s="591" t="s">
        <v>5284</v>
      </c>
      <c r="G381" s="590" t="s">
        <v>5294</v>
      </c>
      <c r="H381" s="589" t="s">
        <v>5554</v>
      </c>
      <c r="I381" s="589" t="s">
        <v>4592</v>
      </c>
      <c r="J381" s="588" t="s">
        <v>4787</v>
      </c>
      <c r="K381" s="343" t="s">
        <v>5547</v>
      </c>
      <c r="L381" s="342"/>
      <c r="M381" s="342"/>
      <c r="N381" s="341"/>
      <c r="O381" s="106"/>
      <c r="P381" s="106" t="str">
        <f t="shared" si="69"/>
        <v>◄</v>
      </c>
      <c r="Q381" s="340"/>
      <c r="R381" s="339"/>
      <c r="S381" s="106" t="str">
        <f t="shared" si="70"/>
        <v/>
      </c>
      <c r="T381" s="106" t="str">
        <f t="shared" si="71"/>
        <v>◄</v>
      </c>
      <c r="U381" s="340"/>
      <c r="V381" s="339"/>
      <c r="W381" s="23"/>
      <c r="X381" s="338"/>
      <c r="Y381" s="728">
        <f t="shared" si="72"/>
        <v>0</v>
      </c>
      <c r="Z381" s="729">
        <f t="shared" si="72"/>
        <v>0</v>
      </c>
      <c r="AA381" s="19"/>
      <c r="AB381" s="730">
        <f t="shared" si="73"/>
        <v>0</v>
      </c>
      <c r="AC381" s="587">
        <f t="shared" si="73"/>
        <v>0</v>
      </c>
      <c r="AD381" s="5" t="s">
        <v>0</v>
      </c>
    </row>
    <row r="382" spans="1:30" ht="13.8" x14ac:dyDescent="0.25">
      <c r="A382" s="593"/>
      <c r="B382" s="23"/>
      <c r="C382" s="113"/>
      <c r="D382" s="592" t="s">
        <v>4824</v>
      </c>
      <c r="E382" s="112" t="s">
        <v>1295</v>
      </c>
      <c r="F382" s="591" t="s">
        <v>5284</v>
      </c>
      <c r="G382" s="590" t="s">
        <v>5294</v>
      </c>
      <c r="H382" s="589" t="s">
        <v>5554</v>
      </c>
      <c r="I382" s="589" t="s">
        <v>4592</v>
      </c>
      <c r="J382" s="588" t="s">
        <v>4787</v>
      </c>
      <c r="K382" s="343" t="s">
        <v>5547</v>
      </c>
      <c r="L382" s="342"/>
      <c r="M382" s="342"/>
      <c r="N382" s="341"/>
      <c r="O382" s="106"/>
      <c r="P382" s="106" t="str">
        <f t="shared" si="69"/>
        <v>◄</v>
      </c>
      <c r="Q382" s="340"/>
      <c r="R382" s="339"/>
      <c r="S382" s="106" t="str">
        <f t="shared" si="70"/>
        <v/>
      </c>
      <c r="T382" s="106" t="str">
        <f t="shared" si="71"/>
        <v>◄</v>
      </c>
      <c r="U382" s="340"/>
      <c r="V382" s="339"/>
      <c r="W382" s="23"/>
      <c r="X382" s="338"/>
      <c r="Y382" s="728">
        <f t="shared" si="72"/>
        <v>0</v>
      </c>
      <c r="Z382" s="729">
        <f t="shared" si="72"/>
        <v>0</v>
      </c>
      <c r="AA382" s="19"/>
      <c r="AB382" s="730">
        <f t="shared" si="73"/>
        <v>0</v>
      </c>
      <c r="AC382" s="587">
        <f t="shared" si="73"/>
        <v>0</v>
      </c>
      <c r="AD382" s="5" t="s">
        <v>0</v>
      </c>
    </row>
    <row r="383" spans="1:30" ht="13.8" x14ac:dyDescent="0.25">
      <c r="A383" s="593"/>
      <c r="B383" s="23"/>
      <c r="C383" s="113"/>
      <c r="D383" s="592" t="s">
        <v>4823</v>
      </c>
      <c r="E383" s="112" t="s">
        <v>1295</v>
      </c>
      <c r="F383" s="591" t="s">
        <v>5284</v>
      </c>
      <c r="G383" s="590" t="s">
        <v>5294</v>
      </c>
      <c r="H383" s="589" t="s">
        <v>5554</v>
      </c>
      <c r="I383" s="589" t="s">
        <v>4592</v>
      </c>
      <c r="J383" s="588" t="s">
        <v>4785</v>
      </c>
      <c r="K383" s="343" t="s">
        <v>5547</v>
      </c>
      <c r="L383" s="342"/>
      <c r="M383" s="342"/>
      <c r="N383" s="341"/>
      <c r="O383" s="106"/>
      <c r="P383" s="106" t="str">
        <f t="shared" si="69"/>
        <v>◄</v>
      </c>
      <c r="Q383" s="340"/>
      <c r="R383" s="339"/>
      <c r="S383" s="106" t="str">
        <f t="shared" si="70"/>
        <v/>
      </c>
      <c r="T383" s="106" t="str">
        <f t="shared" si="71"/>
        <v>◄</v>
      </c>
      <c r="U383" s="340"/>
      <c r="V383" s="339"/>
      <c r="W383" s="23"/>
      <c r="X383" s="338"/>
      <c r="Y383" s="728">
        <f t="shared" si="72"/>
        <v>0</v>
      </c>
      <c r="Z383" s="729">
        <f t="shared" si="72"/>
        <v>0</v>
      </c>
      <c r="AA383" s="19"/>
      <c r="AB383" s="730">
        <f t="shared" si="73"/>
        <v>0</v>
      </c>
      <c r="AC383" s="587">
        <f t="shared" si="73"/>
        <v>0</v>
      </c>
      <c r="AD383" s="5" t="s">
        <v>0</v>
      </c>
    </row>
    <row r="384" spans="1:30" ht="13.8" x14ac:dyDescent="0.25">
      <c r="A384" s="593"/>
      <c r="B384" s="23"/>
      <c r="C384" s="113"/>
      <c r="D384" s="592" t="s">
        <v>4822</v>
      </c>
      <c r="E384" s="112" t="s">
        <v>1295</v>
      </c>
      <c r="F384" s="591" t="s">
        <v>5284</v>
      </c>
      <c r="G384" s="594" t="s">
        <v>5543</v>
      </c>
      <c r="H384" s="589" t="s">
        <v>5554</v>
      </c>
      <c r="I384" s="589" t="s">
        <v>4592</v>
      </c>
      <c r="J384" s="588" t="s">
        <v>4783</v>
      </c>
      <c r="K384" s="343" t="s">
        <v>5547</v>
      </c>
      <c r="L384" s="342"/>
      <c r="M384" s="342"/>
      <c r="N384" s="341"/>
      <c r="O384" s="106"/>
      <c r="P384" s="106" t="str">
        <f t="shared" si="69"/>
        <v>◄</v>
      </c>
      <c r="Q384" s="340"/>
      <c r="R384" s="339"/>
      <c r="S384" s="106" t="str">
        <f t="shared" si="70"/>
        <v/>
      </c>
      <c r="T384" s="106" t="str">
        <f t="shared" si="71"/>
        <v>◄</v>
      </c>
      <c r="U384" s="340"/>
      <c r="V384" s="339"/>
      <c r="W384" s="23"/>
      <c r="X384" s="338"/>
      <c r="Y384" s="728">
        <f t="shared" si="72"/>
        <v>0</v>
      </c>
      <c r="Z384" s="729">
        <f t="shared" si="72"/>
        <v>0</v>
      </c>
      <c r="AA384" s="19"/>
      <c r="AB384" s="730">
        <f t="shared" si="73"/>
        <v>0</v>
      </c>
      <c r="AC384" s="587">
        <f t="shared" si="73"/>
        <v>0</v>
      </c>
      <c r="AD384" s="5" t="s">
        <v>0</v>
      </c>
    </row>
    <row r="385" spans="1:30" ht="13.8" x14ac:dyDescent="0.25">
      <c r="A385" s="593"/>
      <c r="B385" s="23"/>
      <c r="C385" s="113"/>
      <c r="D385" s="592" t="s">
        <v>4821</v>
      </c>
      <c r="E385" s="112" t="s">
        <v>1295</v>
      </c>
      <c r="F385" s="591" t="s">
        <v>5284</v>
      </c>
      <c r="G385" s="590" t="s">
        <v>5543</v>
      </c>
      <c r="H385" s="589" t="s">
        <v>5554</v>
      </c>
      <c r="I385" s="589" t="s">
        <v>4592</v>
      </c>
      <c r="J385" s="588" t="s">
        <v>4781</v>
      </c>
      <c r="K385" s="343" t="s">
        <v>5547</v>
      </c>
      <c r="L385" s="342"/>
      <c r="M385" s="342"/>
      <c r="N385" s="341"/>
      <c r="O385" s="106"/>
      <c r="P385" s="106" t="str">
        <f t="shared" si="69"/>
        <v>◄</v>
      </c>
      <c r="Q385" s="340"/>
      <c r="R385" s="339"/>
      <c r="S385" s="106" t="str">
        <f t="shared" si="70"/>
        <v/>
      </c>
      <c r="T385" s="106" t="str">
        <f t="shared" si="71"/>
        <v>◄</v>
      </c>
      <c r="U385" s="340"/>
      <c r="V385" s="339"/>
      <c r="W385" s="23"/>
      <c r="X385" s="338"/>
      <c r="Y385" s="728">
        <f t="shared" si="72"/>
        <v>0</v>
      </c>
      <c r="Z385" s="729">
        <f t="shared" si="72"/>
        <v>0</v>
      </c>
      <c r="AA385" s="19"/>
      <c r="AB385" s="730">
        <f t="shared" si="73"/>
        <v>0</v>
      </c>
      <c r="AC385" s="587">
        <f t="shared" si="73"/>
        <v>0</v>
      </c>
      <c r="AD385" s="5" t="s">
        <v>0</v>
      </c>
    </row>
    <row r="386" spans="1:30" ht="13.8" x14ac:dyDescent="0.25">
      <c r="A386" s="593"/>
      <c r="B386" s="23"/>
      <c r="C386" s="113"/>
      <c r="D386" s="592" t="s">
        <v>4820</v>
      </c>
      <c r="E386" s="112" t="s">
        <v>1295</v>
      </c>
      <c r="F386" s="591" t="s">
        <v>5284</v>
      </c>
      <c r="G386" s="590" t="s">
        <v>5543</v>
      </c>
      <c r="H386" s="589" t="s">
        <v>5554</v>
      </c>
      <c r="I386" s="589" t="s">
        <v>4592</v>
      </c>
      <c r="J386" s="588" t="s">
        <v>4795</v>
      </c>
      <c r="K386" s="343" t="s">
        <v>5547</v>
      </c>
      <c r="L386" s="342"/>
      <c r="M386" s="342"/>
      <c r="N386" s="341"/>
      <c r="O386" s="106"/>
      <c r="P386" s="106" t="str">
        <f t="shared" si="69"/>
        <v>◄</v>
      </c>
      <c r="Q386" s="340"/>
      <c r="R386" s="339"/>
      <c r="S386" s="106" t="str">
        <f t="shared" si="70"/>
        <v/>
      </c>
      <c r="T386" s="106" t="str">
        <f t="shared" si="71"/>
        <v>◄</v>
      </c>
      <c r="U386" s="340"/>
      <c r="V386" s="339"/>
      <c r="W386" s="23"/>
      <c r="X386" s="338"/>
      <c r="Y386" s="728">
        <f t="shared" si="72"/>
        <v>0</v>
      </c>
      <c r="Z386" s="729">
        <f t="shared" si="72"/>
        <v>0</v>
      </c>
      <c r="AA386" s="19"/>
      <c r="AB386" s="730">
        <f t="shared" si="73"/>
        <v>0</v>
      </c>
      <c r="AC386" s="587">
        <f t="shared" si="73"/>
        <v>0</v>
      </c>
      <c r="AD386" s="5" t="s">
        <v>0</v>
      </c>
    </row>
    <row r="387" spans="1:30" ht="13.8" x14ac:dyDescent="0.25">
      <c r="A387" s="593"/>
      <c r="B387" s="23"/>
      <c r="C387" s="113"/>
      <c r="D387" s="592" t="s">
        <v>4819</v>
      </c>
      <c r="E387" s="112" t="s">
        <v>1295</v>
      </c>
      <c r="F387" s="591" t="s">
        <v>5298</v>
      </c>
      <c r="G387" s="594" t="s">
        <v>5557</v>
      </c>
      <c r="H387" s="589" t="s">
        <v>5558</v>
      </c>
      <c r="I387" s="589" t="s">
        <v>4592</v>
      </c>
      <c r="J387" s="588" t="s">
        <v>4790</v>
      </c>
      <c r="K387" s="343" t="s">
        <v>5547</v>
      </c>
      <c r="L387" s="342"/>
      <c r="M387" s="342"/>
      <c r="N387" s="341"/>
      <c r="O387" s="106"/>
      <c r="P387" s="106" t="str">
        <f t="shared" si="69"/>
        <v>◄</v>
      </c>
      <c r="Q387" s="340"/>
      <c r="R387" s="339"/>
      <c r="S387" s="106" t="str">
        <f t="shared" si="70"/>
        <v/>
      </c>
      <c r="T387" s="106" t="str">
        <f t="shared" si="71"/>
        <v>◄</v>
      </c>
      <c r="U387" s="340"/>
      <c r="V387" s="339"/>
      <c r="W387" s="23"/>
      <c r="X387" s="338"/>
      <c r="Y387" s="728">
        <f t="shared" si="72"/>
        <v>0</v>
      </c>
      <c r="Z387" s="729">
        <f t="shared" si="72"/>
        <v>0</v>
      </c>
      <c r="AA387" s="19"/>
      <c r="AB387" s="730">
        <f t="shared" si="73"/>
        <v>0</v>
      </c>
      <c r="AC387" s="587">
        <f t="shared" si="73"/>
        <v>0</v>
      </c>
      <c r="AD387" s="5" t="s">
        <v>0</v>
      </c>
    </row>
    <row r="388" spans="1:30" ht="13.8" x14ac:dyDescent="0.25">
      <c r="A388" s="593"/>
      <c r="B388" s="23"/>
      <c r="C388" s="113"/>
      <c r="D388" s="592" t="s">
        <v>4818</v>
      </c>
      <c r="E388" s="112" t="s">
        <v>1295</v>
      </c>
      <c r="F388" s="591" t="s">
        <v>5298</v>
      </c>
      <c r="G388" s="590" t="s">
        <v>5557</v>
      </c>
      <c r="H388" s="589" t="s">
        <v>5558</v>
      </c>
      <c r="I388" s="589" t="s">
        <v>4592</v>
      </c>
      <c r="J388" s="588" t="s">
        <v>4787</v>
      </c>
      <c r="K388" s="343" t="s">
        <v>5547</v>
      </c>
      <c r="L388" s="342"/>
      <c r="M388" s="342"/>
      <c r="N388" s="341"/>
      <c r="O388" s="106"/>
      <c r="P388" s="106" t="str">
        <f t="shared" si="69"/>
        <v>◄</v>
      </c>
      <c r="Q388" s="340"/>
      <c r="R388" s="339"/>
      <c r="S388" s="106" t="str">
        <f t="shared" si="70"/>
        <v/>
      </c>
      <c r="T388" s="106" t="str">
        <f t="shared" si="71"/>
        <v>◄</v>
      </c>
      <c r="U388" s="340"/>
      <c r="V388" s="339"/>
      <c r="W388" s="23"/>
      <c r="X388" s="338"/>
      <c r="Y388" s="728">
        <f t="shared" si="72"/>
        <v>0</v>
      </c>
      <c r="Z388" s="729">
        <f t="shared" si="72"/>
        <v>0</v>
      </c>
      <c r="AA388" s="19"/>
      <c r="AB388" s="730">
        <f t="shared" si="73"/>
        <v>0</v>
      </c>
      <c r="AC388" s="587">
        <f t="shared" si="73"/>
        <v>0</v>
      </c>
      <c r="AD388" s="5" t="s">
        <v>0</v>
      </c>
    </row>
    <row r="389" spans="1:30" ht="13.8" x14ac:dyDescent="0.25">
      <c r="A389" s="593"/>
      <c r="B389" s="23"/>
      <c r="C389" s="113"/>
      <c r="D389" s="592" t="s">
        <v>4817</v>
      </c>
      <c r="E389" s="112" t="s">
        <v>1295</v>
      </c>
      <c r="F389" s="591" t="s">
        <v>5298</v>
      </c>
      <c r="G389" s="590" t="s">
        <v>5557</v>
      </c>
      <c r="H389" s="589" t="s">
        <v>5558</v>
      </c>
      <c r="I389" s="589" t="s">
        <v>4592</v>
      </c>
      <c r="J389" s="588" t="s">
        <v>4785</v>
      </c>
      <c r="K389" s="343" t="s">
        <v>5547</v>
      </c>
      <c r="L389" s="342"/>
      <c r="M389" s="342"/>
      <c r="N389" s="341"/>
      <c r="O389" s="106"/>
      <c r="P389" s="106" t="str">
        <f t="shared" si="69"/>
        <v>◄</v>
      </c>
      <c r="Q389" s="340"/>
      <c r="R389" s="339"/>
      <c r="S389" s="106" t="str">
        <f t="shared" si="70"/>
        <v/>
      </c>
      <c r="T389" s="106" t="str">
        <f t="shared" si="71"/>
        <v>◄</v>
      </c>
      <c r="U389" s="340"/>
      <c r="V389" s="339"/>
      <c r="W389" s="23"/>
      <c r="X389" s="338"/>
      <c r="Y389" s="728">
        <f t="shared" si="72"/>
        <v>0</v>
      </c>
      <c r="Z389" s="729">
        <f t="shared" si="72"/>
        <v>0</v>
      </c>
      <c r="AA389" s="19"/>
      <c r="AB389" s="730">
        <f t="shared" si="73"/>
        <v>0</v>
      </c>
      <c r="AC389" s="587">
        <f t="shared" si="73"/>
        <v>0</v>
      </c>
      <c r="AD389" s="5" t="s">
        <v>0</v>
      </c>
    </row>
    <row r="390" spans="1:30" ht="13.8" x14ac:dyDescent="0.25">
      <c r="A390" s="593"/>
      <c r="B390" s="23"/>
      <c r="C390" s="113"/>
      <c r="D390" s="592" t="s">
        <v>4816</v>
      </c>
      <c r="E390" s="112" t="s">
        <v>1295</v>
      </c>
      <c r="F390" s="591" t="s">
        <v>5298</v>
      </c>
      <c r="G390" s="590" t="s">
        <v>5557</v>
      </c>
      <c r="H390" s="589" t="s">
        <v>5558</v>
      </c>
      <c r="I390" s="589" t="s">
        <v>4592</v>
      </c>
      <c r="J390" s="588" t="s">
        <v>4783</v>
      </c>
      <c r="K390" s="343" t="s">
        <v>5547</v>
      </c>
      <c r="L390" s="342"/>
      <c r="M390" s="342"/>
      <c r="N390" s="341"/>
      <c r="O390" s="106"/>
      <c r="P390" s="106" t="str">
        <f t="shared" si="69"/>
        <v>◄</v>
      </c>
      <c r="Q390" s="340"/>
      <c r="R390" s="339"/>
      <c r="S390" s="106" t="str">
        <f t="shared" si="70"/>
        <v/>
      </c>
      <c r="T390" s="106" t="str">
        <f t="shared" si="71"/>
        <v>◄</v>
      </c>
      <c r="U390" s="340"/>
      <c r="V390" s="339"/>
      <c r="W390" s="23"/>
      <c r="X390" s="338"/>
      <c r="Y390" s="728">
        <f t="shared" si="72"/>
        <v>0</v>
      </c>
      <c r="Z390" s="729">
        <f t="shared" si="72"/>
        <v>0</v>
      </c>
      <c r="AA390" s="19"/>
      <c r="AB390" s="730">
        <f t="shared" si="73"/>
        <v>0</v>
      </c>
      <c r="AC390" s="587">
        <f t="shared" si="73"/>
        <v>0</v>
      </c>
      <c r="AD390" s="5" t="s">
        <v>0</v>
      </c>
    </row>
    <row r="391" spans="1:30" ht="13.8" x14ac:dyDescent="0.25">
      <c r="A391" s="593"/>
      <c r="B391" s="23"/>
      <c r="C391" s="113"/>
      <c r="D391" s="592" t="s">
        <v>4815</v>
      </c>
      <c r="E391" s="112" t="s">
        <v>1295</v>
      </c>
      <c r="F391" s="591" t="s">
        <v>5298</v>
      </c>
      <c r="G391" s="590" t="s">
        <v>5557</v>
      </c>
      <c r="H391" s="589" t="s">
        <v>5558</v>
      </c>
      <c r="I391" s="589" t="s">
        <v>4592</v>
      </c>
      <c r="J391" s="588" t="s">
        <v>4781</v>
      </c>
      <c r="K391" s="343" t="s">
        <v>5547</v>
      </c>
      <c r="L391" s="342"/>
      <c r="M391" s="342"/>
      <c r="N391" s="341"/>
      <c r="O391" s="106"/>
      <c r="P391" s="106" t="str">
        <f t="shared" si="69"/>
        <v>◄</v>
      </c>
      <c r="Q391" s="340"/>
      <c r="R391" s="339"/>
      <c r="S391" s="106" t="str">
        <f t="shared" si="70"/>
        <v/>
      </c>
      <c r="T391" s="106" t="str">
        <f t="shared" si="71"/>
        <v>◄</v>
      </c>
      <c r="U391" s="340"/>
      <c r="V391" s="339"/>
      <c r="W391" s="23"/>
      <c r="X391" s="338"/>
      <c r="Y391" s="728">
        <f t="shared" si="72"/>
        <v>0</v>
      </c>
      <c r="Z391" s="729">
        <f t="shared" si="72"/>
        <v>0</v>
      </c>
      <c r="AA391" s="19"/>
      <c r="AB391" s="730">
        <f t="shared" si="73"/>
        <v>0</v>
      </c>
      <c r="AC391" s="587">
        <f t="shared" si="73"/>
        <v>0</v>
      </c>
      <c r="AD391" s="5" t="s">
        <v>0</v>
      </c>
    </row>
    <row r="392" spans="1:30" thickBot="1" x14ac:dyDescent="0.3">
      <c r="A392" s="593"/>
      <c r="B392" s="23"/>
      <c r="C392" s="113"/>
      <c r="D392" s="592" t="s">
        <v>4814</v>
      </c>
      <c r="E392" s="112" t="s">
        <v>1295</v>
      </c>
      <c r="F392" s="591" t="s">
        <v>5298</v>
      </c>
      <c r="G392" s="590" t="s">
        <v>5557</v>
      </c>
      <c r="H392" s="589" t="s">
        <v>5558</v>
      </c>
      <c r="I392" s="589" t="s">
        <v>4592</v>
      </c>
      <c r="J392" s="588" t="s">
        <v>4795</v>
      </c>
      <c r="K392" s="343" t="s">
        <v>5547</v>
      </c>
      <c r="L392" s="342"/>
      <c r="M392" s="342"/>
      <c r="N392" s="341"/>
      <c r="O392" s="106"/>
      <c r="P392" s="106" t="str">
        <f t="shared" si="69"/>
        <v>◄</v>
      </c>
      <c r="Q392" s="340"/>
      <c r="R392" s="339"/>
      <c r="S392" s="106" t="str">
        <f t="shared" si="70"/>
        <v/>
      </c>
      <c r="T392" s="106" t="str">
        <f t="shared" si="71"/>
        <v>◄</v>
      </c>
      <c r="U392" s="340"/>
      <c r="V392" s="339"/>
      <c r="W392" s="23"/>
      <c r="X392" s="338"/>
      <c r="Y392" s="728">
        <f t="shared" si="72"/>
        <v>0</v>
      </c>
      <c r="Z392" s="729">
        <f t="shared" si="72"/>
        <v>0</v>
      </c>
      <c r="AA392" s="19"/>
      <c r="AB392" s="730">
        <f t="shared" si="73"/>
        <v>0</v>
      </c>
      <c r="AC392" s="587">
        <f t="shared" si="73"/>
        <v>0</v>
      </c>
      <c r="AD392" s="5" t="s">
        <v>0</v>
      </c>
    </row>
    <row r="393" spans="1:30" ht="16.8" thickTop="1" thickBot="1" x14ac:dyDescent="0.3">
      <c r="A393" s="157"/>
      <c r="B393" s="14">
        <f>ROWS(B394:B453)-1</f>
        <v>59</v>
      </c>
      <c r="C393" s="158" t="s">
        <v>4813</v>
      </c>
      <c r="D393" s="10"/>
      <c r="E393" s="10"/>
      <c r="F393" s="10"/>
      <c r="G393" s="101"/>
      <c r="H393" s="101"/>
      <c r="I393" s="101"/>
      <c r="J393" s="101"/>
      <c r="K393" s="595">
        <v>10618</v>
      </c>
      <c r="L393" s="10"/>
      <c r="M393" s="10"/>
      <c r="N393" s="10"/>
      <c r="O393" s="97"/>
      <c r="P393" s="96" t="str">
        <f>IF(COUNTIF(O394:O453,"?")&gt;0,"?",IF(AND(Q393="◄",R393="►"),"◄►",IF(Q393="◄","◄",IF(R393="►","►",""))))</f>
        <v>◄</v>
      </c>
      <c r="Q393" s="43" t="str">
        <f>IF(SUM(Q394:Q453)+1=ROWS(Q394:Q453)-COUNTIF(Q394:Q453,"-"),"","◄")</f>
        <v>◄</v>
      </c>
      <c r="R393" s="42" t="str">
        <f>IF(SUM(R394:R453)&gt;0,"►","")</f>
        <v/>
      </c>
      <c r="S393" s="45"/>
      <c r="T393" s="96" t="str">
        <f>IF(COUNTIF(S394:S414,"?")&gt;0,"?",IF(AND(U393="◄",V393="►"),"◄►",IF(U393="◄","◄",IF(V393="►","►",""))))</f>
        <v>◄</v>
      </c>
      <c r="U393" s="43" t="str">
        <f>IF(SUM(U394:U453)+1=ROWS(U394:U453)-COUNTIF(U394:U453,"-"),"","◄")</f>
        <v>◄</v>
      </c>
      <c r="V393" s="42" t="str">
        <f>IF(SUM(V394:V453)&gt;0,"►","")</f>
        <v/>
      </c>
      <c r="W393" s="14">
        <f>ROWS(W394:W453)-1</f>
        <v>59</v>
      </c>
      <c r="X393" s="41">
        <f>SUM(X394:X453)-X453</f>
        <v>0</v>
      </c>
      <c r="Y393" s="94" t="s">
        <v>3930</v>
      </c>
      <c r="Z393" s="93"/>
      <c r="AA393" s="41">
        <f>SUM(AA394:AA453)-AA453</f>
        <v>0</v>
      </c>
      <c r="AB393" s="94" t="s">
        <v>3930</v>
      </c>
      <c r="AC393" s="93"/>
      <c r="AD393" s="5" t="s">
        <v>0</v>
      </c>
    </row>
    <row r="394" spans="1:30" ht="13.8" x14ac:dyDescent="0.25">
      <c r="A394" s="593"/>
      <c r="B394" s="23"/>
      <c r="C394" s="113"/>
      <c r="D394" s="592" t="s">
        <v>4812</v>
      </c>
      <c r="E394" s="112" t="s">
        <v>1295</v>
      </c>
      <c r="F394" s="591" t="s">
        <v>5291</v>
      </c>
      <c r="G394" s="594" t="s">
        <v>5560</v>
      </c>
      <c r="H394" s="589" t="s">
        <v>5561</v>
      </c>
      <c r="I394" s="589" t="s">
        <v>4592</v>
      </c>
      <c r="J394" s="588" t="s">
        <v>4790</v>
      </c>
      <c r="K394" s="343"/>
      <c r="L394" s="342"/>
      <c r="M394" s="342"/>
      <c r="N394" s="341"/>
      <c r="O394" s="106"/>
      <c r="P394" s="106" t="str">
        <f t="shared" ref="P394:P429" si="74">IF(AND(Q394="",R394&gt;0),"?",IF(Q394="","◄",IF(R394&gt;=1,"►","")))</f>
        <v>◄</v>
      </c>
      <c r="Q394" s="340"/>
      <c r="R394" s="339"/>
      <c r="S394" s="106" t="str">
        <f t="shared" ref="S394:S429" si="75">IF(T394="?","?","")</f>
        <v/>
      </c>
      <c r="T394" s="106" t="str">
        <f t="shared" ref="T394:T429" si="76">IF(AND(U394="",V394&gt;0),"?",IF(U394="","◄",IF(V394&gt;=1,"►","")))</f>
        <v>◄</v>
      </c>
      <c r="U394" s="340"/>
      <c r="V394" s="339"/>
      <c r="W394" s="23"/>
      <c r="X394" s="338"/>
      <c r="Y394" s="728">
        <f t="shared" ref="Y394:Z429" si="77">(Q394*X394)</f>
        <v>0</v>
      </c>
      <c r="Z394" s="729">
        <f t="shared" si="77"/>
        <v>0</v>
      </c>
      <c r="AA394" s="19"/>
      <c r="AB394" s="730">
        <f t="shared" ref="AB394:AC429" si="78">(U394*AA394)</f>
        <v>0</v>
      </c>
      <c r="AC394" s="587">
        <f t="shared" si="78"/>
        <v>0</v>
      </c>
      <c r="AD394" s="5" t="s">
        <v>0</v>
      </c>
    </row>
    <row r="395" spans="1:30" ht="13.8" x14ac:dyDescent="0.25">
      <c r="A395" s="593"/>
      <c r="B395" s="23"/>
      <c r="C395" s="113"/>
      <c r="D395" s="592" t="s">
        <v>4811</v>
      </c>
      <c r="E395" s="112" t="s">
        <v>1295</v>
      </c>
      <c r="F395" s="591" t="s">
        <v>5291</v>
      </c>
      <c r="G395" s="590" t="s">
        <v>5560</v>
      </c>
      <c r="H395" s="589" t="s">
        <v>5561</v>
      </c>
      <c r="I395" s="589" t="s">
        <v>4592</v>
      </c>
      <c r="J395" s="588" t="s">
        <v>4790</v>
      </c>
      <c r="K395" s="343">
        <v>0</v>
      </c>
      <c r="L395" s="342"/>
      <c r="M395" s="342"/>
      <c r="N395" s="341"/>
      <c r="O395" s="106"/>
      <c r="P395" s="106" t="str">
        <f t="shared" si="74"/>
        <v>◄</v>
      </c>
      <c r="Q395" s="340"/>
      <c r="R395" s="339"/>
      <c r="S395" s="106" t="str">
        <f t="shared" si="75"/>
        <v/>
      </c>
      <c r="T395" s="106" t="str">
        <f t="shared" si="76"/>
        <v>◄</v>
      </c>
      <c r="U395" s="340"/>
      <c r="V395" s="339"/>
      <c r="W395" s="23"/>
      <c r="X395" s="338"/>
      <c r="Y395" s="728">
        <f t="shared" si="77"/>
        <v>0</v>
      </c>
      <c r="Z395" s="729">
        <f t="shared" si="77"/>
        <v>0</v>
      </c>
      <c r="AA395" s="19"/>
      <c r="AB395" s="730">
        <f t="shared" si="78"/>
        <v>0</v>
      </c>
      <c r="AC395" s="587">
        <f t="shared" si="78"/>
        <v>0</v>
      </c>
      <c r="AD395" s="5" t="s">
        <v>0</v>
      </c>
    </row>
    <row r="396" spans="1:30" ht="13.8" x14ac:dyDescent="0.25">
      <c r="A396" s="593"/>
      <c r="B396" s="23"/>
      <c r="C396" s="113"/>
      <c r="D396" s="592" t="s">
        <v>4810</v>
      </c>
      <c r="E396" s="112" t="s">
        <v>1295</v>
      </c>
      <c r="F396" s="591" t="s">
        <v>5291</v>
      </c>
      <c r="G396" s="590" t="s">
        <v>5560</v>
      </c>
      <c r="H396" s="589" t="s">
        <v>5561</v>
      </c>
      <c r="I396" s="589" t="s">
        <v>4592</v>
      </c>
      <c r="J396" s="588" t="s">
        <v>4787</v>
      </c>
      <c r="K396" s="343">
        <v>0</v>
      </c>
      <c r="L396" s="342"/>
      <c r="M396" s="342"/>
      <c r="N396" s="341"/>
      <c r="O396" s="106"/>
      <c r="P396" s="106" t="str">
        <f t="shared" si="74"/>
        <v>◄</v>
      </c>
      <c r="Q396" s="340"/>
      <c r="R396" s="339"/>
      <c r="S396" s="106" t="str">
        <f t="shared" si="75"/>
        <v/>
      </c>
      <c r="T396" s="106" t="str">
        <f t="shared" si="76"/>
        <v>◄</v>
      </c>
      <c r="U396" s="340"/>
      <c r="V396" s="339"/>
      <c r="W396" s="23"/>
      <c r="X396" s="338"/>
      <c r="Y396" s="728">
        <f t="shared" si="77"/>
        <v>0</v>
      </c>
      <c r="Z396" s="729">
        <f t="shared" si="77"/>
        <v>0</v>
      </c>
      <c r="AA396" s="19"/>
      <c r="AB396" s="730">
        <f t="shared" si="78"/>
        <v>0</v>
      </c>
      <c r="AC396" s="587">
        <f t="shared" si="78"/>
        <v>0</v>
      </c>
      <c r="AD396" s="5" t="s">
        <v>0</v>
      </c>
    </row>
    <row r="397" spans="1:30" ht="13.8" x14ac:dyDescent="0.25">
      <c r="A397" s="593"/>
      <c r="B397" s="23"/>
      <c r="C397" s="113"/>
      <c r="D397" s="592" t="s">
        <v>4809</v>
      </c>
      <c r="E397" s="112" t="s">
        <v>1295</v>
      </c>
      <c r="F397" s="591" t="s">
        <v>5291</v>
      </c>
      <c r="G397" s="590" t="s">
        <v>5560</v>
      </c>
      <c r="H397" s="589" t="s">
        <v>5561</v>
      </c>
      <c r="I397" s="589" t="s">
        <v>4592</v>
      </c>
      <c r="J397" s="588" t="s">
        <v>4785</v>
      </c>
      <c r="K397" s="343">
        <v>0</v>
      </c>
      <c r="L397" s="342"/>
      <c r="M397" s="342"/>
      <c r="N397" s="341"/>
      <c r="O397" s="106"/>
      <c r="P397" s="106" t="str">
        <f t="shared" si="74"/>
        <v>◄</v>
      </c>
      <c r="Q397" s="340"/>
      <c r="R397" s="339"/>
      <c r="S397" s="106" t="str">
        <f t="shared" si="75"/>
        <v/>
      </c>
      <c r="T397" s="106" t="str">
        <f t="shared" si="76"/>
        <v>◄</v>
      </c>
      <c r="U397" s="340"/>
      <c r="V397" s="339"/>
      <c r="W397" s="23"/>
      <c r="X397" s="338"/>
      <c r="Y397" s="728">
        <f t="shared" si="77"/>
        <v>0</v>
      </c>
      <c r="Z397" s="729">
        <f t="shared" si="77"/>
        <v>0</v>
      </c>
      <c r="AA397" s="19"/>
      <c r="AB397" s="730">
        <f t="shared" si="78"/>
        <v>0</v>
      </c>
      <c r="AC397" s="587">
        <f t="shared" si="78"/>
        <v>0</v>
      </c>
      <c r="AD397" s="5" t="s">
        <v>0</v>
      </c>
    </row>
    <row r="398" spans="1:30" ht="13.8" x14ac:dyDescent="0.25">
      <c r="A398" s="593"/>
      <c r="B398" s="23"/>
      <c r="C398" s="113"/>
      <c r="D398" s="592" t="s">
        <v>4808</v>
      </c>
      <c r="E398" s="112" t="s">
        <v>1295</v>
      </c>
      <c r="F398" s="591" t="s">
        <v>5291</v>
      </c>
      <c r="G398" s="590" t="s">
        <v>5560</v>
      </c>
      <c r="H398" s="589" t="s">
        <v>5561</v>
      </c>
      <c r="I398" s="589" t="s">
        <v>4592</v>
      </c>
      <c r="J398" s="588" t="s">
        <v>4783</v>
      </c>
      <c r="K398" s="343">
        <v>0</v>
      </c>
      <c r="L398" s="342"/>
      <c r="M398" s="342"/>
      <c r="N398" s="341"/>
      <c r="O398" s="106"/>
      <c r="P398" s="106" t="str">
        <f t="shared" si="74"/>
        <v>◄</v>
      </c>
      <c r="Q398" s="340"/>
      <c r="R398" s="339"/>
      <c r="S398" s="106" t="str">
        <f t="shared" si="75"/>
        <v/>
      </c>
      <c r="T398" s="106" t="str">
        <f t="shared" si="76"/>
        <v>◄</v>
      </c>
      <c r="U398" s="340"/>
      <c r="V398" s="339"/>
      <c r="W398" s="23"/>
      <c r="X398" s="338"/>
      <c r="Y398" s="728">
        <f t="shared" si="77"/>
        <v>0</v>
      </c>
      <c r="Z398" s="729">
        <f t="shared" si="77"/>
        <v>0</v>
      </c>
      <c r="AA398" s="19"/>
      <c r="AB398" s="730">
        <f t="shared" si="78"/>
        <v>0</v>
      </c>
      <c r="AC398" s="587">
        <f t="shared" si="78"/>
        <v>0</v>
      </c>
      <c r="AD398" s="5" t="s">
        <v>0</v>
      </c>
    </row>
    <row r="399" spans="1:30" ht="13.8" x14ac:dyDescent="0.25">
      <c r="A399" s="593"/>
      <c r="B399" s="23"/>
      <c r="C399" s="113"/>
      <c r="D399" s="592" t="s">
        <v>4807</v>
      </c>
      <c r="E399" s="112" t="s">
        <v>1295</v>
      </c>
      <c r="F399" s="591" t="s">
        <v>5291</v>
      </c>
      <c r="G399" s="590" t="s">
        <v>5560</v>
      </c>
      <c r="H399" s="589" t="s">
        <v>5561</v>
      </c>
      <c r="I399" s="589" t="s">
        <v>4592</v>
      </c>
      <c r="J399" s="588" t="s">
        <v>4781</v>
      </c>
      <c r="K399" s="343">
        <v>0</v>
      </c>
      <c r="L399" s="342"/>
      <c r="M399" s="342"/>
      <c r="N399" s="341"/>
      <c r="O399" s="106"/>
      <c r="P399" s="106" t="str">
        <f t="shared" si="74"/>
        <v>◄</v>
      </c>
      <c r="Q399" s="340"/>
      <c r="R399" s="339"/>
      <c r="S399" s="106" t="str">
        <f t="shared" si="75"/>
        <v/>
      </c>
      <c r="T399" s="106" t="str">
        <f t="shared" si="76"/>
        <v>◄</v>
      </c>
      <c r="U399" s="340"/>
      <c r="V399" s="339"/>
      <c r="W399" s="23"/>
      <c r="X399" s="338"/>
      <c r="Y399" s="728">
        <f t="shared" si="77"/>
        <v>0</v>
      </c>
      <c r="Z399" s="729">
        <f t="shared" si="77"/>
        <v>0</v>
      </c>
      <c r="AA399" s="19"/>
      <c r="AB399" s="730">
        <f t="shared" si="78"/>
        <v>0</v>
      </c>
      <c r="AC399" s="587">
        <f t="shared" si="78"/>
        <v>0</v>
      </c>
      <c r="AD399" s="5" t="s">
        <v>0</v>
      </c>
    </row>
    <row r="400" spans="1:30" ht="13.8" x14ac:dyDescent="0.25">
      <c r="A400" s="593"/>
      <c r="B400" s="23"/>
      <c r="C400" s="113"/>
      <c r="D400" s="592" t="s">
        <v>4806</v>
      </c>
      <c r="E400" s="112" t="s">
        <v>1295</v>
      </c>
      <c r="F400" s="591" t="s">
        <v>5291</v>
      </c>
      <c r="G400" s="590" t="s">
        <v>5560</v>
      </c>
      <c r="H400" s="589" t="s">
        <v>5561</v>
      </c>
      <c r="I400" s="589" t="s">
        <v>4592</v>
      </c>
      <c r="J400" s="588" t="s">
        <v>4781</v>
      </c>
      <c r="K400" s="343">
        <v>0</v>
      </c>
      <c r="L400" s="342"/>
      <c r="M400" s="342"/>
      <c r="N400" s="341"/>
      <c r="O400" s="106"/>
      <c r="P400" s="106" t="str">
        <f t="shared" si="74"/>
        <v>◄</v>
      </c>
      <c r="Q400" s="340"/>
      <c r="R400" s="339"/>
      <c r="S400" s="106" t="str">
        <f t="shared" si="75"/>
        <v/>
      </c>
      <c r="T400" s="106" t="str">
        <f t="shared" si="76"/>
        <v>◄</v>
      </c>
      <c r="U400" s="340"/>
      <c r="V400" s="339"/>
      <c r="W400" s="23"/>
      <c r="X400" s="338"/>
      <c r="Y400" s="728">
        <f t="shared" si="77"/>
        <v>0</v>
      </c>
      <c r="Z400" s="729">
        <f t="shared" si="77"/>
        <v>0</v>
      </c>
      <c r="AA400" s="19"/>
      <c r="AB400" s="730">
        <f t="shared" si="78"/>
        <v>0</v>
      </c>
      <c r="AC400" s="587">
        <f t="shared" si="78"/>
        <v>0</v>
      </c>
      <c r="AD400" s="5" t="s">
        <v>0</v>
      </c>
    </row>
    <row r="401" spans="1:30" ht="13.8" x14ac:dyDescent="0.25">
      <c r="A401" s="593"/>
      <c r="B401" s="23"/>
      <c r="C401" s="113"/>
      <c r="D401" s="592" t="s">
        <v>4805</v>
      </c>
      <c r="E401" s="112" t="s">
        <v>1295</v>
      </c>
      <c r="F401" s="591" t="s">
        <v>5291</v>
      </c>
      <c r="G401" s="590" t="s">
        <v>5560</v>
      </c>
      <c r="H401" s="589" t="s">
        <v>5561</v>
      </c>
      <c r="I401" s="589" t="s">
        <v>4592</v>
      </c>
      <c r="J401" s="588" t="s">
        <v>4795</v>
      </c>
      <c r="K401" s="343">
        <v>0</v>
      </c>
      <c r="L401" s="342"/>
      <c r="M401" s="342"/>
      <c r="N401" s="341"/>
      <c r="O401" s="106"/>
      <c r="P401" s="106" t="str">
        <f t="shared" si="74"/>
        <v>◄</v>
      </c>
      <c r="Q401" s="340"/>
      <c r="R401" s="339"/>
      <c r="S401" s="106" t="str">
        <f t="shared" si="75"/>
        <v/>
      </c>
      <c r="T401" s="106" t="str">
        <f t="shared" si="76"/>
        <v>◄</v>
      </c>
      <c r="U401" s="340"/>
      <c r="V401" s="339"/>
      <c r="W401" s="23"/>
      <c r="X401" s="338"/>
      <c r="Y401" s="728">
        <f t="shared" si="77"/>
        <v>0</v>
      </c>
      <c r="Z401" s="729">
        <f t="shared" si="77"/>
        <v>0</v>
      </c>
      <c r="AA401" s="19"/>
      <c r="AB401" s="730">
        <f t="shared" si="78"/>
        <v>0</v>
      </c>
      <c r="AC401" s="587">
        <f t="shared" si="78"/>
        <v>0</v>
      </c>
      <c r="AD401" s="5" t="s">
        <v>0</v>
      </c>
    </row>
    <row r="402" spans="1:30" ht="13.8" x14ac:dyDescent="0.25">
      <c r="A402" s="593"/>
      <c r="B402" s="23"/>
      <c r="C402" s="113"/>
      <c r="D402" s="592" t="s">
        <v>4804</v>
      </c>
      <c r="E402" s="112" t="s">
        <v>1295</v>
      </c>
      <c r="F402" s="591" t="s">
        <v>5291</v>
      </c>
      <c r="G402" s="590" t="s">
        <v>5560</v>
      </c>
      <c r="H402" s="589" t="s">
        <v>5561</v>
      </c>
      <c r="I402" s="589" t="s">
        <v>4592</v>
      </c>
      <c r="J402" s="588" t="s">
        <v>4795</v>
      </c>
      <c r="K402" s="343">
        <v>0</v>
      </c>
      <c r="L402" s="342"/>
      <c r="M402" s="342"/>
      <c r="N402" s="341"/>
      <c r="O402" s="106"/>
      <c r="P402" s="106" t="str">
        <f t="shared" si="74"/>
        <v>◄</v>
      </c>
      <c r="Q402" s="340"/>
      <c r="R402" s="339"/>
      <c r="S402" s="106" t="str">
        <f t="shared" si="75"/>
        <v/>
      </c>
      <c r="T402" s="106" t="str">
        <f t="shared" si="76"/>
        <v>◄</v>
      </c>
      <c r="U402" s="340"/>
      <c r="V402" s="339"/>
      <c r="W402" s="23"/>
      <c r="X402" s="338"/>
      <c r="Y402" s="728">
        <f t="shared" si="77"/>
        <v>0</v>
      </c>
      <c r="Z402" s="729">
        <f t="shared" si="77"/>
        <v>0</v>
      </c>
      <c r="AA402" s="19"/>
      <c r="AB402" s="730">
        <f t="shared" si="78"/>
        <v>0</v>
      </c>
      <c r="AC402" s="587">
        <f t="shared" si="78"/>
        <v>0</v>
      </c>
      <c r="AD402" s="5" t="s">
        <v>0</v>
      </c>
    </row>
    <row r="403" spans="1:30" ht="13.8" x14ac:dyDescent="0.25">
      <c r="A403" s="593"/>
      <c r="B403" s="23"/>
      <c r="C403" s="113"/>
      <c r="D403" s="592" t="s">
        <v>4803</v>
      </c>
      <c r="E403" s="112" t="s">
        <v>1295</v>
      </c>
      <c r="F403" s="591" t="s">
        <v>5291</v>
      </c>
      <c r="G403" s="590" t="s">
        <v>5560</v>
      </c>
      <c r="H403" s="589" t="s">
        <v>5561</v>
      </c>
      <c r="I403" s="589" t="s">
        <v>4592</v>
      </c>
      <c r="J403" s="588" t="s">
        <v>4793</v>
      </c>
      <c r="K403" s="343">
        <v>0</v>
      </c>
      <c r="L403" s="342"/>
      <c r="M403" s="342"/>
      <c r="N403" s="341"/>
      <c r="O403" s="106"/>
      <c r="P403" s="106" t="str">
        <f t="shared" si="74"/>
        <v>◄</v>
      </c>
      <c r="Q403" s="340"/>
      <c r="R403" s="339"/>
      <c r="S403" s="106" t="str">
        <f t="shared" si="75"/>
        <v/>
      </c>
      <c r="T403" s="106" t="str">
        <f t="shared" si="76"/>
        <v>◄</v>
      </c>
      <c r="U403" s="340"/>
      <c r="V403" s="339"/>
      <c r="W403" s="23"/>
      <c r="X403" s="338"/>
      <c r="Y403" s="728">
        <f t="shared" si="77"/>
        <v>0</v>
      </c>
      <c r="Z403" s="729">
        <f t="shared" si="77"/>
        <v>0</v>
      </c>
      <c r="AA403" s="19"/>
      <c r="AB403" s="730">
        <f t="shared" si="78"/>
        <v>0</v>
      </c>
      <c r="AC403" s="587">
        <f t="shared" si="78"/>
        <v>0</v>
      </c>
      <c r="AD403" s="5" t="s">
        <v>0</v>
      </c>
    </row>
    <row r="404" spans="1:30" ht="13.8" x14ac:dyDescent="0.25">
      <c r="A404" s="593"/>
      <c r="B404" s="23"/>
      <c r="C404" s="113"/>
      <c r="D404" s="592" t="s">
        <v>4802</v>
      </c>
      <c r="E404" s="112" t="s">
        <v>1295</v>
      </c>
      <c r="F404" s="591" t="s">
        <v>5291</v>
      </c>
      <c r="G404" s="590" t="s">
        <v>5560</v>
      </c>
      <c r="H404" s="589" t="s">
        <v>5561</v>
      </c>
      <c r="I404" s="589" t="s">
        <v>4592</v>
      </c>
      <c r="J404" s="588" t="s">
        <v>4790</v>
      </c>
      <c r="K404" s="343">
        <v>0</v>
      </c>
      <c r="L404" s="342"/>
      <c r="M404" s="342"/>
      <c r="N404" s="341"/>
      <c r="O404" s="106"/>
      <c r="P404" s="106" t="str">
        <f t="shared" si="74"/>
        <v>◄</v>
      </c>
      <c r="Q404" s="340"/>
      <c r="R404" s="339"/>
      <c r="S404" s="106" t="str">
        <f t="shared" si="75"/>
        <v/>
      </c>
      <c r="T404" s="106" t="str">
        <f t="shared" si="76"/>
        <v>◄</v>
      </c>
      <c r="U404" s="340"/>
      <c r="V404" s="339"/>
      <c r="W404" s="23"/>
      <c r="X404" s="338"/>
      <c r="Y404" s="728">
        <f t="shared" si="77"/>
        <v>0</v>
      </c>
      <c r="Z404" s="729">
        <f t="shared" si="77"/>
        <v>0</v>
      </c>
      <c r="AA404" s="19"/>
      <c r="AB404" s="730">
        <f t="shared" si="78"/>
        <v>0</v>
      </c>
      <c r="AC404" s="587">
        <f t="shared" si="78"/>
        <v>0</v>
      </c>
      <c r="AD404" s="5" t="s">
        <v>0</v>
      </c>
    </row>
    <row r="405" spans="1:30" ht="13.8" x14ac:dyDescent="0.25">
      <c r="A405" s="593"/>
      <c r="B405" s="23"/>
      <c r="C405" s="113"/>
      <c r="D405" s="592" t="s">
        <v>4801</v>
      </c>
      <c r="E405" s="112" t="s">
        <v>1295</v>
      </c>
      <c r="F405" s="591" t="s">
        <v>5284</v>
      </c>
      <c r="G405" s="594" t="s">
        <v>5562</v>
      </c>
      <c r="H405" s="589" t="s">
        <v>1308</v>
      </c>
      <c r="I405" s="589" t="s">
        <v>4592</v>
      </c>
      <c r="J405" s="588" t="s">
        <v>4790</v>
      </c>
      <c r="K405" s="343">
        <v>0</v>
      </c>
      <c r="L405" s="342"/>
      <c r="M405" s="342"/>
      <c r="N405" s="341"/>
      <c r="O405" s="106"/>
      <c r="P405" s="106" t="str">
        <f t="shared" si="74"/>
        <v>◄</v>
      </c>
      <c r="Q405" s="340"/>
      <c r="R405" s="339"/>
      <c r="S405" s="106" t="str">
        <f t="shared" si="75"/>
        <v/>
      </c>
      <c r="T405" s="106" t="str">
        <f t="shared" si="76"/>
        <v>◄</v>
      </c>
      <c r="U405" s="340"/>
      <c r="V405" s="339"/>
      <c r="W405" s="23"/>
      <c r="X405" s="338"/>
      <c r="Y405" s="728">
        <f t="shared" si="77"/>
        <v>0</v>
      </c>
      <c r="Z405" s="729">
        <f t="shared" si="77"/>
        <v>0</v>
      </c>
      <c r="AA405" s="19"/>
      <c r="AB405" s="730">
        <f t="shared" si="78"/>
        <v>0</v>
      </c>
      <c r="AC405" s="587">
        <f t="shared" si="78"/>
        <v>0</v>
      </c>
      <c r="AD405" s="5" t="s">
        <v>0</v>
      </c>
    </row>
    <row r="406" spans="1:30" ht="13.8" x14ac:dyDescent="0.25">
      <c r="A406" s="593"/>
      <c r="B406" s="23"/>
      <c r="C406" s="113"/>
      <c r="D406" s="592" t="s">
        <v>4800</v>
      </c>
      <c r="E406" s="112" t="s">
        <v>1295</v>
      </c>
      <c r="F406" s="591" t="s">
        <v>5284</v>
      </c>
      <c r="G406" s="590" t="s">
        <v>5562</v>
      </c>
      <c r="H406" s="589" t="s">
        <v>1308</v>
      </c>
      <c r="I406" s="589" t="s">
        <v>4592</v>
      </c>
      <c r="J406" s="588" t="s">
        <v>4787</v>
      </c>
      <c r="K406" s="343">
        <v>0</v>
      </c>
      <c r="L406" s="342"/>
      <c r="M406" s="342"/>
      <c r="N406" s="341"/>
      <c r="O406" s="106"/>
      <c r="P406" s="106" t="str">
        <f t="shared" si="74"/>
        <v>◄</v>
      </c>
      <c r="Q406" s="340"/>
      <c r="R406" s="339"/>
      <c r="S406" s="106" t="str">
        <f t="shared" si="75"/>
        <v/>
      </c>
      <c r="T406" s="106" t="str">
        <f t="shared" si="76"/>
        <v>◄</v>
      </c>
      <c r="U406" s="340"/>
      <c r="V406" s="339"/>
      <c r="W406" s="23"/>
      <c r="X406" s="338"/>
      <c r="Y406" s="728">
        <f t="shared" si="77"/>
        <v>0</v>
      </c>
      <c r="Z406" s="729">
        <f t="shared" si="77"/>
        <v>0</v>
      </c>
      <c r="AA406" s="19"/>
      <c r="AB406" s="730">
        <f t="shared" si="78"/>
        <v>0</v>
      </c>
      <c r="AC406" s="587">
        <f t="shared" si="78"/>
        <v>0</v>
      </c>
      <c r="AD406" s="5" t="s">
        <v>0</v>
      </c>
    </row>
    <row r="407" spans="1:30" ht="13.8" x14ac:dyDescent="0.25">
      <c r="A407" s="593"/>
      <c r="B407" s="23"/>
      <c r="C407" s="113"/>
      <c r="D407" s="592" t="s">
        <v>4799</v>
      </c>
      <c r="E407" s="112" t="s">
        <v>1295</v>
      </c>
      <c r="F407" s="591" t="s">
        <v>5284</v>
      </c>
      <c r="G407" s="590" t="s">
        <v>5562</v>
      </c>
      <c r="H407" s="589" t="s">
        <v>1308</v>
      </c>
      <c r="I407" s="589" t="s">
        <v>4592</v>
      </c>
      <c r="J407" s="588" t="s">
        <v>4785</v>
      </c>
      <c r="K407" s="343">
        <v>0</v>
      </c>
      <c r="L407" s="342"/>
      <c r="M407" s="342"/>
      <c r="N407" s="341"/>
      <c r="O407" s="106"/>
      <c r="P407" s="106" t="str">
        <f t="shared" si="74"/>
        <v>◄</v>
      </c>
      <c r="Q407" s="340"/>
      <c r="R407" s="339"/>
      <c r="S407" s="106" t="str">
        <f t="shared" si="75"/>
        <v/>
      </c>
      <c r="T407" s="106" t="str">
        <f t="shared" si="76"/>
        <v>◄</v>
      </c>
      <c r="U407" s="340"/>
      <c r="V407" s="339"/>
      <c r="W407" s="23"/>
      <c r="X407" s="338"/>
      <c r="Y407" s="728">
        <f t="shared" si="77"/>
        <v>0</v>
      </c>
      <c r="Z407" s="729">
        <f t="shared" si="77"/>
        <v>0</v>
      </c>
      <c r="AA407" s="19"/>
      <c r="AB407" s="730">
        <f t="shared" si="78"/>
        <v>0</v>
      </c>
      <c r="AC407" s="587">
        <f t="shared" si="78"/>
        <v>0</v>
      </c>
      <c r="AD407" s="5" t="s">
        <v>0</v>
      </c>
    </row>
    <row r="408" spans="1:30" ht="13.8" x14ac:dyDescent="0.25">
      <c r="A408" s="593"/>
      <c r="B408" s="23"/>
      <c r="C408" s="113"/>
      <c r="D408" s="592" t="s">
        <v>4798</v>
      </c>
      <c r="E408" s="112" t="s">
        <v>1295</v>
      </c>
      <c r="F408" s="591" t="s">
        <v>5284</v>
      </c>
      <c r="G408" s="590" t="s">
        <v>5562</v>
      </c>
      <c r="H408" s="589" t="s">
        <v>1308</v>
      </c>
      <c r="I408" s="589" t="s">
        <v>4592</v>
      </c>
      <c r="J408" s="588" t="s">
        <v>4783</v>
      </c>
      <c r="K408" s="343">
        <v>0</v>
      </c>
      <c r="L408" s="342"/>
      <c r="M408" s="342"/>
      <c r="N408" s="341"/>
      <c r="O408" s="106"/>
      <c r="P408" s="106" t="str">
        <f t="shared" si="74"/>
        <v>◄</v>
      </c>
      <c r="Q408" s="340"/>
      <c r="R408" s="339"/>
      <c r="S408" s="106" t="str">
        <f t="shared" si="75"/>
        <v/>
      </c>
      <c r="T408" s="106" t="str">
        <f t="shared" si="76"/>
        <v>◄</v>
      </c>
      <c r="U408" s="340"/>
      <c r="V408" s="339"/>
      <c r="W408" s="23"/>
      <c r="X408" s="338"/>
      <c r="Y408" s="728">
        <f t="shared" si="77"/>
        <v>0</v>
      </c>
      <c r="Z408" s="729">
        <f t="shared" si="77"/>
        <v>0</v>
      </c>
      <c r="AA408" s="19"/>
      <c r="AB408" s="730">
        <f t="shared" si="78"/>
        <v>0</v>
      </c>
      <c r="AC408" s="587">
        <f t="shared" si="78"/>
        <v>0</v>
      </c>
      <c r="AD408" s="5" t="s">
        <v>0</v>
      </c>
    </row>
    <row r="409" spans="1:30" ht="13.8" x14ac:dyDescent="0.25">
      <c r="A409" s="593"/>
      <c r="B409" s="23"/>
      <c r="C409" s="113"/>
      <c r="D409" s="592" t="s">
        <v>4797</v>
      </c>
      <c r="E409" s="112" t="s">
        <v>1295</v>
      </c>
      <c r="F409" s="591" t="s">
        <v>5284</v>
      </c>
      <c r="G409" s="590" t="s">
        <v>5562</v>
      </c>
      <c r="H409" s="589" t="s">
        <v>1308</v>
      </c>
      <c r="I409" s="589" t="s">
        <v>4592</v>
      </c>
      <c r="J409" s="588" t="s">
        <v>4781</v>
      </c>
      <c r="K409" s="343">
        <v>0</v>
      </c>
      <c r="L409" s="342"/>
      <c r="M409" s="342"/>
      <c r="N409" s="341"/>
      <c r="O409" s="106"/>
      <c r="P409" s="106" t="str">
        <f t="shared" si="74"/>
        <v>◄</v>
      </c>
      <c r="Q409" s="340"/>
      <c r="R409" s="339"/>
      <c r="S409" s="106" t="str">
        <f t="shared" si="75"/>
        <v/>
      </c>
      <c r="T409" s="106" t="str">
        <f t="shared" si="76"/>
        <v>◄</v>
      </c>
      <c r="U409" s="340"/>
      <c r="V409" s="339"/>
      <c r="W409" s="23"/>
      <c r="X409" s="338"/>
      <c r="Y409" s="728">
        <f t="shared" si="77"/>
        <v>0</v>
      </c>
      <c r="Z409" s="729">
        <f t="shared" si="77"/>
        <v>0</v>
      </c>
      <c r="AA409" s="19"/>
      <c r="AB409" s="730">
        <f t="shared" si="78"/>
        <v>0</v>
      </c>
      <c r="AC409" s="587">
        <f t="shared" si="78"/>
        <v>0</v>
      </c>
      <c r="AD409" s="5" t="s">
        <v>0</v>
      </c>
    </row>
    <row r="410" spans="1:30" ht="13.8" x14ac:dyDescent="0.25">
      <c r="A410" s="593"/>
      <c r="B410" s="23"/>
      <c r="C410" s="113"/>
      <c r="D410" s="592" t="s">
        <v>4796</v>
      </c>
      <c r="E410" s="112" t="s">
        <v>1295</v>
      </c>
      <c r="F410" s="591" t="s">
        <v>5284</v>
      </c>
      <c r="G410" s="590" t="s">
        <v>5562</v>
      </c>
      <c r="H410" s="589" t="s">
        <v>1308</v>
      </c>
      <c r="I410" s="589" t="s">
        <v>4592</v>
      </c>
      <c r="J410" s="588" t="s">
        <v>4795</v>
      </c>
      <c r="K410" s="343">
        <v>0</v>
      </c>
      <c r="L410" s="342"/>
      <c r="M410" s="342"/>
      <c r="N410" s="341"/>
      <c r="O410" s="106"/>
      <c r="P410" s="106" t="str">
        <f t="shared" si="74"/>
        <v>◄</v>
      </c>
      <c r="Q410" s="340"/>
      <c r="R410" s="339"/>
      <c r="S410" s="106" t="str">
        <f t="shared" si="75"/>
        <v/>
      </c>
      <c r="T410" s="106" t="str">
        <f t="shared" si="76"/>
        <v>◄</v>
      </c>
      <c r="U410" s="340"/>
      <c r="V410" s="339"/>
      <c r="W410" s="23"/>
      <c r="X410" s="338"/>
      <c r="Y410" s="728">
        <f t="shared" si="77"/>
        <v>0</v>
      </c>
      <c r="Z410" s="729">
        <f t="shared" si="77"/>
        <v>0</v>
      </c>
      <c r="AA410" s="19"/>
      <c r="AB410" s="730">
        <f t="shared" si="78"/>
        <v>0</v>
      </c>
      <c r="AC410" s="587">
        <f t="shared" si="78"/>
        <v>0</v>
      </c>
      <c r="AD410" s="5" t="s">
        <v>0</v>
      </c>
    </row>
    <row r="411" spans="1:30" ht="13.8" x14ac:dyDescent="0.25">
      <c r="A411" s="593"/>
      <c r="B411" s="23"/>
      <c r="C411" s="113"/>
      <c r="D411" s="592" t="s">
        <v>4794</v>
      </c>
      <c r="E411" s="112" t="s">
        <v>1295</v>
      </c>
      <c r="F411" s="591" t="s">
        <v>5284</v>
      </c>
      <c r="G411" s="590" t="s">
        <v>5562</v>
      </c>
      <c r="H411" s="589" t="s">
        <v>1308</v>
      </c>
      <c r="I411" s="589" t="s">
        <v>4592</v>
      </c>
      <c r="J411" s="588" t="s">
        <v>4793</v>
      </c>
      <c r="K411" s="343">
        <v>0</v>
      </c>
      <c r="L411" s="342"/>
      <c r="M411" s="342"/>
      <c r="N411" s="341"/>
      <c r="O411" s="106"/>
      <c r="P411" s="106" t="str">
        <f t="shared" si="74"/>
        <v>◄</v>
      </c>
      <c r="Q411" s="340"/>
      <c r="R411" s="339"/>
      <c r="S411" s="106" t="str">
        <f t="shared" si="75"/>
        <v/>
      </c>
      <c r="T411" s="106" t="str">
        <f t="shared" si="76"/>
        <v>◄</v>
      </c>
      <c r="U411" s="340"/>
      <c r="V411" s="339"/>
      <c r="W411" s="23"/>
      <c r="X411" s="338"/>
      <c r="Y411" s="728">
        <f t="shared" si="77"/>
        <v>0</v>
      </c>
      <c r="Z411" s="729">
        <f t="shared" si="77"/>
        <v>0</v>
      </c>
      <c r="AA411" s="19"/>
      <c r="AB411" s="730">
        <f t="shared" si="78"/>
        <v>0</v>
      </c>
      <c r="AC411" s="587">
        <f t="shared" si="78"/>
        <v>0</v>
      </c>
      <c r="AD411" s="5" t="s">
        <v>0</v>
      </c>
    </row>
    <row r="412" spans="1:30" ht="13.8" x14ac:dyDescent="0.25">
      <c r="A412" s="593"/>
      <c r="B412" s="23"/>
      <c r="C412" s="113"/>
      <c r="D412" s="592" t="s">
        <v>4792</v>
      </c>
      <c r="E412" s="112" t="s">
        <v>1295</v>
      </c>
      <c r="F412" s="591" t="s">
        <v>5298</v>
      </c>
      <c r="G412" s="594" t="s">
        <v>5563</v>
      </c>
      <c r="H412" s="589" t="s">
        <v>5300</v>
      </c>
      <c r="I412" s="589" t="s">
        <v>4592</v>
      </c>
      <c r="J412" s="588" t="s">
        <v>4790</v>
      </c>
      <c r="K412" s="343">
        <v>0</v>
      </c>
      <c r="L412" s="342"/>
      <c r="M412" s="342"/>
      <c r="N412" s="341"/>
      <c r="O412" s="106"/>
      <c r="P412" s="106" t="str">
        <f t="shared" si="74"/>
        <v>◄</v>
      </c>
      <c r="Q412" s="340"/>
      <c r="R412" s="339"/>
      <c r="S412" s="106" t="str">
        <f t="shared" si="75"/>
        <v/>
      </c>
      <c r="T412" s="106" t="str">
        <f t="shared" si="76"/>
        <v>◄</v>
      </c>
      <c r="U412" s="340"/>
      <c r="V412" s="339"/>
      <c r="W412" s="23"/>
      <c r="X412" s="338"/>
      <c r="Y412" s="728">
        <f t="shared" si="77"/>
        <v>0</v>
      </c>
      <c r="Z412" s="729">
        <f t="shared" si="77"/>
        <v>0</v>
      </c>
      <c r="AA412" s="19"/>
      <c r="AB412" s="730">
        <f t="shared" si="78"/>
        <v>0</v>
      </c>
      <c r="AC412" s="587">
        <f t="shared" si="78"/>
        <v>0</v>
      </c>
      <c r="AD412" s="5" t="s">
        <v>0</v>
      </c>
    </row>
    <row r="413" spans="1:30" ht="13.8" x14ac:dyDescent="0.25">
      <c r="A413" s="593"/>
      <c r="B413" s="23"/>
      <c r="C413" s="113"/>
      <c r="D413" s="592" t="s">
        <v>4791</v>
      </c>
      <c r="E413" s="112" t="s">
        <v>1295</v>
      </c>
      <c r="F413" s="591" t="s">
        <v>5298</v>
      </c>
      <c r="G413" s="590" t="s">
        <v>5563</v>
      </c>
      <c r="H413" s="589" t="s">
        <v>5300</v>
      </c>
      <c r="I413" s="589" t="s">
        <v>4592</v>
      </c>
      <c r="J413" s="588" t="s">
        <v>4790</v>
      </c>
      <c r="K413" s="343">
        <v>0</v>
      </c>
      <c r="L413" s="342"/>
      <c r="M413" s="342"/>
      <c r="N413" s="341"/>
      <c r="O413" s="106"/>
      <c r="P413" s="106" t="str">
        <f t="shared" si="74"/>
        <v>◄</v>
      </c>
      <c r="Q413" s="340"/>
      <c r="R413" s="339"/>
      <c r="S413" s="106" t="str">
        <f t="shared" si="75"/>
        <v/>
      </c>
      <c r="T413" s="106" t="str">
        <f t="shared" si="76"/>
        <v>◄</v>
      </c>
      <c r="U413" s="340"/>
      <c r="V413" s="339"/>
      <c r="W413" s="23"/>
      <c r="X413" s="338"/>
      <c r="Y413" s="728">
        <f t="shared" si="77"/>
        <v>0</v>
      </c>
      <c r="Z413" s="729">
        <f t="shared" si="77"/>
        <v>0</v>
      </c>
      <c r="AA413" s="19"/>
      <c r="AB413" s="730">
        <f t="shared" si="78"/>
        <v>0</v>
      </c>
      <c r="AC413" s="587">
        <f t="shared" si="78"/>
        <v>0</v>
      </c>
      <c r="AD413" s="5" t="s">
        <v>0</v>
      </c>
    </row>
    <row r="414" spans="1:30" ht="13.8" x14ac:dyDescent="0.25">
      <c r="A414" s="593"/>
      <c r="B414" s="23"/>
      <c r="C414" s="113"/>
      <c r="D414" s="592" t="s">
        <v>4789</v>
      </c>
      <c r="E414" s="112" t="s">
        <v>1295</v>
      </c>
      <c r="F414" s="591" t="s">
        <v>5298</v>
      </c>
      <c r="G414" s="590" t="s">
        <v>5563</v>
      </c>
      <c r="H414" s="589" t="s">
        <v>5300</v>
      </c>
      <c r="I414" s="589" t="s">
        <v>4592</v>
      </c>
      <c r="J414" s="588" t="s">
        <v>4787</v>
      </c>
      <c r="K414" s="343">
        <v>0</v>
      </c>
      <c r="L414" s="342"/>
      <c r="M414" s="342"/>
      <c r="N414" s="341"/>
      <c r="O414" s="106"/>
      <c r="P414" s="106" t="str">
        <f t="shared" si="74"/>
        <v>◄</v>
      </c>
      <c r="Q414" s="340"/>
      <c r="R414" s="339"/>
      <c r="S414" s="106" t="str">
        <f t="shared" si="75"/>
        <v/>
      </c>
      <c r="T414" s="106" t="str">
        <f t="shared" si="76"/>
        <v>◄</v>
      </c>
      <c r="U414" s="340"/>
      <c r="V414" s="339"/>
      <c r="W414" s="23"/>
      <c r="X414" s="338"/>
      <c r="Y414" s="728">
        <f t="shared" si="77"/>
        <v>0</v>
      </c>
      <c r="Z414" s="729">
        <f t="shared" si="77"/>
        <v>0</v>
      </c>
      <c r="AA414" s="19"/>
      <c r="AB414" s="730">
        <f t="shared" si="78"/>
        <v>0</v>
      </c>
      <c r="AC414" s="587">
        <f t="shared" si="78"/>
        <v>0</v>
      </c>
      <c r="AD414" s="5" t="s">
        <v>0</v>
      </c>
    </row>
    <row r="415" spans="1:30" ht="13.8" x14ac:dyDescent="0.25">
      <c r="A415" s="593"/>
      <c r="B415" s="23"/>
      <c r="C415" s="113"/>
      <c r="D415" s="592" t="s">
        <v>4788</v>
      </c>
      <c r="E415" s="112" t="s">
        <v>1295</v>
      </c>
      <c r="F415" s="591" t="s">
        <v>5298</v>
      </c>
      <c r="G415" s="590" t="s">
        <v>5563</v>
      </c>
      <c r="H415" s="589" t="s">
        <v>5300</v>
      </c>
      <c r="I415" s="589" t="s">
        <v>4592</v>
      </c>
      <c r="J415" s="588" t="s">
        <v>4787</v>
      </c>
      <c r="K415" s="343">
        <v>0</v>
      </c>
      <c r="L415" s="342"/>
      <c r="M415" s="342"/>
      <c r="N415" s="341"/>
      <c r="O415" s="106"/>
      <c r="P415" s="106" t="str">
        <f t="shared" si="74"/>
        <v>◄</v>
      </c>
      <c r="Q415" s="340"/>
      <c r="R415" s="339"/>
      <c r="S415" s="106" t="str">
        <f t="shared" si="75"/>
        <v/>
      </c>
      <c r="T415" s="106" t="str">
        <f t="shared" si="76"/>
        <v>◄</v>
      </c>
      <c r="U415" s="340"/>
      <c r="V415" s="339"/>
      <c r="W415" s="23"/>
      <c r="X415" s="338"/>
      <c r="Y415" s="728">
        <f t="shared" si="77"/>
        <v>0</v>
      </c>
      <c r="Z415" s="729">
        <f t="shared" si="77"/>
        <v>0</v>
      </c>
      <c r="AA415" s="19"/>
      <c r="AB415" s="730">
        <f t="shared" si="78"/>
        <v>0</v>
      </c>
      <c r="AC415" s="587">
        <f t="shared" si="78"/>
        <v>0</v>
      </c>
      <c r="AD415" s="5" t="s">
        <v>0</v>
      </c>
    </row>
    <row r="416" spans="1:30" ht="13.8" x14ac:dyDescent="0.25">
      <c r="A416" s="593"/>
      <c r="B416" s="23"/>
      <c r="C416" s="113"/>
      <c r="D416" s="592" t="s">
        <v>4786</v>
      </c>
      <c r="E416" s="112" t="s">
        <v>1295</v>
      </c>
      <c r="F416" s="591" t="s">
        <v>5298</v>
      </c>
      <c r="G416" s="590" t="s">
        <v>5563</v>
      </c>
      <c r="H416" s="589" t="s">
        <v>5300</v>
      </c>
      <c r="I416" s="589" t="s">
        <v>4592</v>
      </c>
      <c r="J416" s="588" t="s">
        <v>4785</v>
      </c>
      <c r="K416" s="343">
        <v>0</v>
      </c>
      <c r="L416" s="342"/>
      <c r="M416" s="342"/>
      <c r="N416" s="341"/>
      <c r="O416" s="106"/>
      <c r="P416" s="106" t="str">
        <f t="shared" si="74"/>
        <v>◄</v>
      </c>
      <c r="Q416" s="340"/>
      <c r="R416" s="339"/>
      <c r="S416" s="106" t="str">
        <f t="shared" si="75"/>
        <v/>
      </c>
      <c r="T416" s="106" t="str">
        <f t="shared" si="76"/>
        <v>◄</v>
      </c>
      <c r="U416" s="340"/>
      <c r="V416" s="339"/>
      <c r="W416" s="23"/>
      <c r="X416" s="338"/>
      <c r="Y416" s="728">
        <f t="shared" si="77"/>
        <v>0</v>
      </c>
      <c r="Z416" s="729">
        <f t="shared" si="77"/>
        <v>0</v>
      </c>
      <c r="AA416" s="19"/>
      <c r="AB416" s="730">
        <f t="shared" si="78"/>
        <v>0</v>
      </c>
      <c r="AC416" s="587">
        <f t="shared" si="78"/>
        <v>0</v>
      </c>
      <c r="AD416" s="5" t="s">
        <v>0</v>
      </c>
    </row>
    <row r="417" spans="1:30" ht="13.8" x14ac:dyDescent="0.25">
      <c r="A417" s="593"/>
      <c r="B417" s="23"/>
      <c r="C417" s="113"/>
      <c r="D417" s="592" t="s">
        <v>4784</v>
      </c>
      <c r="E417" s="112" t="s">
        <v>1295</v>
      </c>
      <c r="F417" s="591" t="s">
        <v>5298</v>
      </c>
      <c r="G417" s="590" t="s">
        <v>5563</v>
      </c>
      <c r="H417" s="589" t="s">
        <v>5300</v>
      </c>
      <c r="I417" s="589" t="s">
        <v>4592</v>
      </c>
      <c r="J417" s="588" t="s">
        <v>4783</v>
      </c>
      <c r="K417" s="343">
        <v>0</v>
      </c>
      <c r="L417" s="342"/>
      <c r="M417" s="342"/>
      <c r="N417" s="341"/>
      <c r="O417" s="106"/>
      <c r="P417" s="106" t="str">
        <f t="shared" si="74"/>
        <v>◄</v>
      </c>
      <c r="Q417" s="340"/>
      <c r="R417" s="339"/>
      <c r="S417" s="106" t="str">
        <f t="shared" si="75"/>
        <v/>
      </c>
      <c r="T417" s="106" t="str">
        <f t="shared" si="76"/>
        <v>◄</v>
      </c>
      <c r="U417" s="340"/>
      <c r="V417" s="339"/>
      <c r="W417" s="23"/>
      <c r="X417" s="338"/>
      <c r="Y417" s="728">
        <f t="shared" si="77"/>
        <v>0</v>
      </c>
      <c r="Z417" s="729">
        <f t="shared" si="77"/>
        <v>0</v>
      </c>
      <c r="AA417" s="19"/>
      <c r="AB417" s="730">
        <f t="shared" si="78"/>
        <v>0</v>
      </c>
      <c r="AC417" s="587">
        <f t="shared" si="78"/>
        <v>0</v>
      </c>
      <c r="AD417" s="5" t="s">
        <v>0</v>
      </c>
    </row>
    <row r="418" spans="1:30" ht="13.8" x14ac:dyDescent="0.25">
      <c r="A418" s="593"/>
      <c r="B418" s="23"/>
      <c r="C418" s="113"/>
      <c r="D418" s="592" t="s">
        <v>4782</v>
      </c>
      <c r="E418" s="112" t="s">
        <v>1295</v>
      </c>
      <c r="F418" s="591" t="s">
        <v>5298</v>
      </c>
      <c r="G418" s="590" t="s">
        <v>5563</v>
      </c>
      <c r="H418" s="589" t="s">
        <v>5300</v>
      </c>
      <c r="I418" s="589" t="s">
        <v>4592</v>
      </c>
      <c r="J418" s="588" t="s">
        <v>4781</v>
      </c>
      <c r="K418" s="343">
        <v>0</v>
      </c>
      <c r="L418" s="342"/>
      <c r="M418" s="342"/>
      <c r="N418" s="341"/>
      <c r="O418" s="106"/>
      <c r="P418" s="106" t="str">
        <f t="shared" si="74"/>
        <v>◄</v>
      </c>
      <c r="Q418" s="340"/>
      <c r="R418" s="339"/>
      <c r="S418" s="106" t="str">
        <f t="shared" si="75"/>
        <v/>
      </c>
      <c r="T418" s="106" t="str">
        <f t="shared" si="76"/>
        <v>◄</v>
      </c>
      <c r="U418" s="340"/>
      <c r="V418" s="339"/>
      <c r="W418" s="23"/>
      <c r="X418" s="338"/>
      <c r="Y418" s="728">
        <f t="shared" si="77"/>
        <v>0</v>
      </c>
      <c r="Z418" s="729">
        <f t="shared" si="77"/>
        <v>0</v>
      </c>
      <c r="AA418" s="19"/>
      <c r="AB418" s="730">
        <f t="shared" si="78"/>
        <v>0</v>
      </c>
      <c r="AC418" s="587">
        <f t="shared" si="78"/>
        <v>0</v>
      </c>
      <c r="AD418" s="5" t="s">
        <v>0</v>
      </c>
    </row>
    <row r="419" spans="1:30" ht="13.8" x14ac:dyDescent="0.25">
      <c r="A419" s="593"/>
      <c r="B419" s="23"/>
      <c r="C419" s="113"/>
      <c r="D419" s="592" t="s">
        <v>4780</v>
      </c>
      <c r="E419" s="112" t="s">
        <v>5564</v>
      </c>
      <c r="F419" s="591" t="s">
        <v>5291</v>
      </c>
      <c r="G419" s="594" t="s">
        <v>5560</v>
      </c>
      <c r="H419" s="589" t="s">
        <v>5561</v>
      </c>
      <c r="I419" s="589" t="s">
        <v>4592</v>
      </c>
      <c r="J419" s="588" t="s">
        <v>4740</v>
      </c>
      <c r="K419" s="343">
        <v>0</v>
      </c>
      <c r="L419" s="342"/>
      <c r="M419" s="342"/>
      <c r="N419" s="341"/>
      <c r="O419" s="106"/>
      <c r="P419" s="106" t="str">
        <f t="shared" si="74"/>
        <v>◄</v>
      </c>
      <c r="Q419" s="340"/>
      <c r="R419" s="339"/>
      <c r="S419" s="106" t="str">
        <f t="shared" si="75"/>
        <v/>
      </c>
      <c r="T419" s="106" t="str">
        <f t="shared" si="76"/>
        <v>◄</v>
      </c>
      <c r="U419" s="340"/>
      <c r="V419" s="339"/>
      <c r="W419" s="23"/>
      <c r="X419" s="338"/>
      <c r="Y419" s="728">
        <f t="shared" si="77"/>
        <v>0</v>
      </c>
      <c r="Z419" s="729">
        <f t="shared" si="77"/>
        <v>0</v>
      </c>
      <c r="AA419" s="19"/>
      <c r="AB419" s="730">
        <f t="shared" si="78"/>
        <v>0</v>
      </c>
      <c r="AC419" s="587">
        <f t="shared" si="78"/>
        <v>0</v>
      </c>
      <c r="AD419" s="5" t="s">
        <v>0</v>
      </c>
    </row>
    <row r="420" spans="1:30" ht="13.8" x14ac:dyDescent="0.25">
      <c r="A420" s="593"/>
      <c r="B420" s="23"/>
      <c r="C420" s="113"/>
      <c r="D420" s="592" t="s">
        <v>4779</v>
      </c>
      <c r="E420" s="112" t="s">
        <v>5564</v>
      </c>
      <c r="F420" s="591" t="s">
        <v>5291</v>
      </c>
      <c r="G420" s="590" t="s">
        <v>5560</v>
      </c>
      <c r="H420" s="589" t="s">
        <v>5561</v>
      </c>
      <c r="I420" s="589" t="s">
        <v>4592</v>
      </c>
      <c r="J420" s="588" t="s">
        <v>4740</v>
      </c>
      <c r="K420" s="343">
        <v>0</v>
      </c>
      <c r="L420" s="342"/>
      <c r="M420" s="342"/>
      <c r="N420" s="341"/>
      <c r="O420" s="106"/>
      <c r="P420" s="106" t="str">
        <f t="shared" si="74"/>
        <v>◄</v>
      </c>
      <c r="Q420" s="340"/>
      <c r="R420" s="339"/>
      <c r="S420" s="106" t="str">
        <f t="shared" si="75"/>
        <v/>
      </c>
      <c r="T420" s="106" t="str">
        <f t="shared" si="76"/>
        <v>◄</v>
      </c>
      <c r="U420" s="340"/>
      <c r="V420" s="339"/>
      <c r="W420" s="23"/>
      <c r="X420" s="338"/>
      <c r="Y420" s="728">
        <f t="shared" si="77"/>
        <v>0</v>
      </c>
      <c r="Z420" s="729">
        <f t="shared" si="77"/>
        <v>0</v>
      </c>
      <c r="AA420" s="19"/>
      <c r="AB420" s="730">
        <f t="shared" si="78"/>
        <v>0</v>
      </c>
      <c r="AC420" s="587">
        <f t="shared" si="78"/>
        <v>0</v>
      </c>
      <c r="AD420" s="5" t="s">
        <v>0</v>
      </c>
    </row>
    <row r="421" spans="1:30" ht="13.8" x14ac:dyDescent="0.25">
      <c r="A421" s="593"/>
      <c r="B421" s="23"/>
      <c r="C421" s="113"/>
      <c r="D421" s="592" t="s">
        <v>4778</v>
      </c>
      <c r="E421" s="112" t="s">
        <v>5564</v>
      </c>
      <c r="F421" s="591" t="s">
        <v>5291</v>
      </c>
      <c r="G421" s="590" t="s">
        <v>5560</v>
      </c>
      <c r="H421" s="589" t="s">
        <v>5561</v>
      </c>
      <c r="I421" s="589" t="s">
        <v>4592</v>
      </c>
      <c r="J421" s="588" t="s">
        <v>4752</v>
      </c>
      <c r="K421" s="343">
        <v>0</v>
      </c>
      <c r="L421" s="342"/>
      <c r="M421" s="342"/>
      <c r="N421" s="341"/>
      <c r="O421" s="106"/>
      <c r="P421" s="106" t="str">
        <f t="shared" si="74"/>
        <v>◄</v>
      </c>
      <c r="Q421" s="340"/>
      <c r="R421" s="339"/>
      <c r="S421" s="106" t="str">
        <f t="shared" si="75"/>
        <v/>
      </c>
      <c r="T421" s="106" t="str">
        <f t="shared" si="76"/>
        <v>◄</v>
      </c>
      <c r="U421" s="340"/>
      <c r="V421" s="339"/>
      <c r="W421" s="23"/>
      <c r="X421" s="338"/>
      <c r="Y421" s="728">
        <f t="shared" si="77"/>
        <v>0</v>
      </c>
      <c r="Z421" s="729">
        <f t="shared" si="77"/>
        <v>0</v>
      </c>
      <c r="AA421" s="19"/>
      <c r="AB421" s="730">
        <f t="shared" si="78"/>
        <v>0</v>
      </c>
      <c r="AC421" s="587">
        <f t="shared" si="78"/>
        <v>0</v>
      </c>
      <c r="AD421" s="5" t="s">
        <v>0</v>
      </c>
    </row>
    <row r="422" spans="1:30" ht="13.8" x14ac:dyDescent="0.25">
      <c r="A422" s="593"/>
      <c r="B422" s="23"/>
      <c r="C422" s="113"/>
      <c r="D422" s="592" t="s">
        <v>4777</v>
      </c>
      <c r="E422" s="112" t="s">
        <v>5564</v>
      </c>
      <c r="F422" s="591" t="s">
        <v>5291</v>
      </c>
      <c r="G422" s="590" t="s">
        <v>5560</v>
      </c>
      <c r="H422" s="589" t="s">
        <v>5561</v>
      </c>
      <c r="I422" s="589" t="s">
        <v>4592</v>
      </c>
      <c r="J422" s="588" t="s">
        <v>4752</v>
      </c>
      <c r="K422" s="343">
        <v>0</v>
      </c>
      <c r="L422" s="342"/>
      <c r="M422" s="342"/>
      <c r="N422" s="341"/>
      <c r="O422" s="106"/>
      <c r="P422" s="106" t="str">
        <f t="shared" si="74"/>
        <v>◄</v>
      </c>
      <c r="Q422" s="340"/>
      <c r="R422" s="339"/>
      <c r="S422" s="106" t="str">
        <f t="shared" si="75"/>
        <v/>
      </c>
      <c r="T422" s="106" t="str">
        <f t="shared" si="76"/>
        <v>◄</v>
      </c>
      <c r="U422" s="340"/>
      <c r="V422" s="339"/>
      <c r="W422" s="23"/>
      <c r="X422" s="338"/>
      <c r="Y422" s="728">
        <f t="shared" si="77"/>
        <v>0</v>
      </c>
      <c r="Z422" s="729">
        <f t="shared" si="77"/>
        <v>0</v>
      </c>
      <c r="AA422" s="19"/>
      <c r="AB422" s="730">
        <f t="shared" si="78"/>
        <v>0</v>
      </c>
      <c r="AC422" s="587">
        <f t="shared" si="78"/>
        <v>0</v>
      </c>
      <c r="AD422" s="5" t="s">
        <v>0</v>
      </c>
    </row>
    <row r="423" spans="1:30" ht="13.8" x14ac:dyDescent="0.25">
      <c r="A423" s="593"/>
      <c r="B423" s="23"/>
      <c r="C423" s="113"/>
      <c r="D423" s="592" t="s">
        <v>4776</v>
      </c>
      <c r="E423" s="112" t="s">
        <v>5564</v>
      </c>
      <c r="F423" s="591" t="s">
        <v>5291</v>
      </c>
      <c r="G423" s="590" t="s">
        <v>5560</v>
      </c>
      <c r="H423" s="589" t="s">
        <v>5561</v>
      </c>
      <c r="I423" s="589" t="s">
        <v>4592</v>
      </c>
      <c r="J423" s="588" t="s">
        <v>4740</v>
      </c>
      <c r="K423" s="343">
        <v>0</v>
      </c>
      <c r="L423" s="342"/>
      <c r="M423" s="342"/>
      <c r="N423" s="341"/>
      <c r="O423" s="106"/>
      <c r="P423" s="106" t="str">
        <f t="shared" si="74"/>
        <v>◄</v>
      </c>
      <c r="Q423" s="340"/>
      <c r="R423" s="339"/>
      <c r="S423" s="106" t="str">
        <f t="shared" si="75"/>
        <v/>
      </c>
      <c r="T423" s="106" t="str">
        <f t="shared" si="76"/>
        <v>◄</v>
      </c>
      <c r="U423" s="340"/>
      <c r="V423" s="339"/>
      <c r="W423" s="23"/>
      <c r="X423" s="338"/>
      <c r="Y423" s="728">
        <f t="shared" si="77"/>
        <v>0</v>
      </c>
      <c r="Z423" s="729">
        <f t="shared" si="77"/>
        <v>0</v>
      </c>
      <c r="AA423" s="19"/>
      <c r="AB423" s="730">
        <f t="shared" si="78"/>
        <v>0</v>
      </c>
      <c r="AC423" s="587">
        <f t="shared" si="78"/>
        <v>0</v>
      </c>
      <c r="AD423" s="5" t="s">
        <v>0</v>
      </c>
    </row>
    <row r="424" spans="1:30" ht="13.8" x14ac:dyDescent="0.25">
      <c r="A424" s="593"/>
      <c r="B424" s="23"/>
      <c r="C424" s="113"/>
      <c r="D424" s="592" t="s">
        <v>4775</v>
      </c>
      <c r="E424" s="112" t="s">
        <v>5564</v>
      </c>
      <c r="F424" s="591" t="s">
        <v>5291</v>
      </c>
      <c r="G424" s="590" t="s">
        <v>5560</v>
      </c>
      <c r="H424" s="589" t="s">
        <v>5561</v>
      </c>
      <c r="I424" s="589" t="s">
        <v>4592</v>
      </c>
      <c r="J424" s="588" t="s">
        <v>4740</v>
      </c>
      <c r="K424" s="343">
        <v>0</v>
      </c>
      <c r="L424" s="342"/>
      <c r="M424" s="342"/>
      <c r="N424" s="341"/>
      <c r="O424" s="106"/>
      <c r="P424" s="106" t="str">
        <f t="shared" si="74"/>
        <v>◄</v>
      </c>
      <c r="Q424" s="340"/>
      <c r="R424" s="339"/>
      <c r="S424" s="106" t="str">
        <f t="shared" si="75"/>
        <v/>
      </c>
      <c r="T424" s="106" t="str">
        <f t="shared" si="76"/>
        <v>◄</v>
      </c>
      <c r="U424" s="340"/>
      <c r="V424" s="339"/>
      <c r="W424" s="23"/>
      <c r="X424" s="338"/>
      <c r="Y424" s="728">
        <f t="shared" si="77"/>
        <v>0</v>
      </c>
      <c r="Z424" s="729">
        <f t="shared" si="77"/>
        <v>0</v>
      </c>
      <c r="AA424" s="19"/>
      <c r="AB424" s="730">
        <f t="shared" si="78"/>
        <v>0</v>
      </c>
      <c r="AC424" s="587">
        <f t="shared" si="78"/>
        <v>0</v>
      </c>
      <c r="AD424" s="5" t="s">
        <v>0</v>
      </c>
    </row>
    <row r="425" spans="1:30" ht="13.8" x14ac:dyDescent="0.25">
      <c r="A425" s="593"/>
      <c r="B425" s="23"/>
      <c r="C425" s="113"/>
      <c r="D425" s="592" t="s">
        <v>4774</v>
      </c>
      <c r="E425" s="112" t="s">
        <v>5564</v>
      </c>
      <c r="F425" s="591" t="s">
        <v>5291</v>
      </c>
      <c r="G425" s="590" t="s">
        <v>5560</v>
      </c>
      <c r="H425" s="589" t="s">
        <v>5561</v>
      </c>
      <c r="I425" s="589" t="s">
        <v>4592</v>
      </c>
      <c r="J425" s="588" t="s">
        <v>4748</v>
      </c>
      <c r="K425" s="343">
        <v>0</v>
      </c>
      <c r="L425" s="342"/>
      <c r="M425" s="342"/>
      <c r="N425" s="341"/>
      <c r="O425" s="106"/>
      <c r="P425" s="106" t="str">
        <f t="shared" si="74"/>
        <v>◄</v>
      </c>
      <c r="Q425" s="340"/>
      <c r="R425" s="339"/>
      <c r="S425" s="106" t="str">
        <f t="shared" si="75"/>
        <v/>
      </c>
      <c r="T425" s="106" t="str">
        <f t="shared" si="76"/>
        <v>◄</v>
      </c>
      <c r="U425" s="340"/>
      <c r="V425" s="339"/>
      <c r="W425" s="23"/>
      <c r="X425" s="338"/>
      <c r="Y425" s="728">
        <f t="shared" si="77"/>
        <v>0</v>
      </c>
      <c r="Z425" s="729">
        <f t="shared" si="77"/>
        <v>0</v>
      </c>
      <c r="AA425" s="19"/>
      <c r="AB425" s="730">
        <f t="shared" si="78"/>
        <v>0</v>
      </c>
      <c r="AC425" s="587">
        <f t="shared" si="78"/>
        <v>0</v>
      </c>
      <c r="AD425" s="5" t="s">
        <v>0</v>
      </c>
    </row>
    <row r="426" spans="1:30" ht="13.8" x14ac:dyDescent="0.25">
      <c r="A426" s="593"/>
      <c r="B426" s="23"/>
      <c r="C426" s="113"/>
      <c r="D426" s="592" t="s">
        <v>4773</v>
      </c>
      <c r="E426" s="112" t="s">
        <v>5564</v>
      </c>
      <c r="F426" s="591" t="s">
        <v>5291</v>
      </c>
      <c r="G426" s="590" t="s">
        <v>5560</v>
      </c>
      <c r="H426" s="589" t="s">
        <v>5561</v>
      </c>
      <c r="I426" s="589" t="s">
        <v>4592</v>
      </c>
      <c r="J426" s="588" t="s">
        <v>4746</v>
      </c>
      <c r="K426" s="343">
        <v>0</v>
      </c>
      <c r="L426" s="342"/>
      <c r="M426" s="342"/>
      <c r="N426" s="341"/>
      <c r="O426" s="106"/>
      <c r="P426" s="106" t="str">
        <f t="shared" si="74"/>
        <v>◄</v>
      </c>
      <c r="Q426" s="340"/>
      <c r="R426" s="339"/>
      <c r="S426" s="106" t="str">
        <f t="shared" si="75"/>
        <v/>
      </c>
      <c r="T426" s="106" t="str">
        <f t="shared" si="76"/>
        <v>◄</v>
      </c>
      <c r="U426" s="340"/>
      <c r="V426" s="339"/>
      <c r="W426" s="23"/>
      <c r="X426" s="338"/>
      <c r="Y426" s="728">
        <f t="shared" si="77"/>
        <v>0</v>
      </c>
      <c r="Z426" s="729">
        <f t="shared" si="77"/>
        <v>0</v>
      </c>
      <c r="AA426" s="19"/>
      <c r="AB426" s="730">
        <f t="shared" si="78"/>
        <v>0</v>
      </c>
      <c r="AC426" s="587">
        <f t="shared" si="78"/>
        <v>0</v>
      </c>
      <c r="AD426" s="5" t="s">
        <v>0</v>
      </c>
    </row>
    <row r="427" spans="1:30" ht="13.8" x14ac:dyDescent="0.25">
      <c r="A427" s="593"/>
      <c r="B427" s="23"/>
      <c r="C427" s="113"/>
      <c r="D427" s="592" t="s">
        <v>4772</v>
      </c>
      <c r="E427" s="112" t="s">
        <v>5564</v>
      </c>
      <c r="F427" s="591" t="s">
        <v>5291</v>
      </c>
      <c r="G427" s="590" t="s">
        <v>5560</v>
      </c>
      <c r="H427" s="589" t="s">
        <v>5561</v>
      </c>
      <c r="I427" s="589" t="s">
        <v>4592</v>
      </c>
      <c r="J427" s="588" t="s">
        <v>4744</v>
      </c>
      <c r="K427" s="343">
        <v>0</v>
      </c>
      <c r="L427" s="342"/>
      <c r="M427" s="342"/>
      <c r="N427" s="341"/>
      <c r="O427" s="106"/>
      <c r="P427" s="106" t="str">
        <f t="shared" si="74"/>
        <v>◄</v>
      </c>
      <c r="Q427" s="340"/>
      <c r="R427" s="339"/>
      <c r="S427" s="106" t="str">
        <f t="shared" si="75"/>
        <v/>
      </c>
      <c r="T427" s="106" t="str">
        <f t="shared" si="76"/>
        <v>◄</v>
      </c>
      <c r="U427" s="340"/>
      <c r="V427" s="339"/>
      <c r="W427" s="23"/>
      <c r="X427" s="338"/>
      <c r="Y427" s="728">
        <f t="shared" si="77"/>
        <v>0</v>
      </c>
      <c r="Z427" s="729">
        <f t="shared" si="77"/>
        <v>0</v>
      </c>
      <c r="AA427" s="19"/>
      <c r="AB427" s="730">
        <f t="shared" si="78"/>
        <v>0</v>
      </c>
      <c r="AC427" s="587">
        <f t="shared" si="78"/>
        <v>0</v>
      </c>
      <c r="AD427" s="5" t="s">
        <v>0</v>
      </c>
    </row>
    <row r="428" spans="1:30" ht="13.8" x14ac:dyDescent="0.25">
      <c r="A428" s="593"/>
      <c r="B428" s="23"/>
      <c r="C428" s="113"/>
      <c r="D428" s="592" t="s">
        <v>4771</v>
      </c>
      <c r="E428" s="112" t="s">
        <v>5564</v>
      </c>
      <c r="F428" s="591" t="s">
        <v>5291</v>
      </c>
      <c r="G428" s="590" t="s">
        <v>5560</v>
      </c>
      <c r="H428" s="589" t="s">
        <v>5561</v>
      </c>
      <c r="I428" s="589" t="s">
        <v>4592</v>
      </c>
      <c r="J428" s="588" t="s">
        <v>4742</v>
      </c>
      <c r="K428" s="343">
        <v>0</v>
      </c>
      <c r="L428" s="342"/>
      <c r="M428" s="342"/>
      <c r="N428" s="341"/>
      <c r="O428" s="106"/>
      <c r="P428" s="106" t="str">
        <f t="shared" si="74"/>
        <v>◄</v>
      </c>
      <c r="Q428" s="340"/>
      <c r="R428" s="339"/>
      <c r="S428" s="106" t="str">
        <f t="shared" si="75"/>
        <v/>
      </c>
      <c r="T428" s="106" t="str">
        <f t="shared" si="76"/>
        <v>◄</v>
      </c>
      <c r="U428" s="340"/>
      <c r="V428" s="339"/>
      <c r="W428" s="23"/>
      <c r="X428" s="338"/>
      <c r="Y428" s="728">
        <f t="shared" si="77"/>
        <v>0</v>
      </c>
      <c r="Z428" s="729">
        <f t="shared" si="77"/>
        <v>0</v>
      </c>
      <c r="AA428" s="19"/>
      <c r="AB428" s="730">
        <f t="shared" si="78"/>
        <v>0</v>
      </c>
      <c r="AC428" s="587">
        <f t="shared" si="78"/>
        <v>0</v>
      </c>
      <c r="AD428" s="5" t="s">
        <v>0</v>
      </c>
    </row>
    <row r="429" spans="1:30" thickBot="1" x14ac:dyDescent="0.3">
      <c r="A429" s="593"/>
      <c r="B429" s="23"/>
      <c r="C429" s="113"/>
      <c r="D429" s="592" t="s">
        <v>4770</v>
      </c>
      <c r="E429" s="112" t="s">
        <v>5564</v>
      </c>
      <c r="F429" s="591" t="s">
        <v>5291</v>
      </c>
      <c r="G429" s="590" t="s">
        <v>5560</v>
      </c>
      <c r="H429" s="589" t="s">
        <v>5561</v>
      </c>
      <c r="I429" s="589" t="s">
        <v>4592</v>
      </c>
      <c r="J429" s="588" t="s">
        <v>4757</v>
      </c>
      <c r="K429" s="343">
        <v>0</v>
      </c>
      <c r="L429" s="342"/>
      <c r="M429" s="342"/>
      <c r="N429" s="341"/>
      <c r="O429" s="106"/>
      <c r="P429" s="106" t="str">
        <f t="shared" si="74"/>
        <v>◄</v>
      </c>
      <c r="Q429" s="340"/>
      <c r="R429" s="339"/>
      <c r="S429" s="106" t="str">
        <f t="shared" si="75"/>
        <v/>
      </c>
      <c r="T429" s="106" t="str">
        <f t="shared" si="76"/>
        <v>◄</v>
      </c>
      <c r="U429" s="340"/>
      <c r="V429" s="339"/>
      <c r="W429" s="23"/>
      <c r="X429" s="338"/>
      <c r="Y429" s="728">
        <f t="shared" si="77"/>
        <v>0</v>
      </c>
      <c r="Z429" s="729">
        <f t="shared" si="77"/>
        <v>0</v>
      </c>
      <c r="AA429" s="19"/>
      <c r="AB429" s="730">
        <f t="shared" si="78"/>
        <v>0</v>
      </c>
      <c r="AC429" s="587">
        <f t="shared" si="78"/>
        <v>0</v>
      </c>
      <c r="AD429" s="5" t="s">
        <v>0</v>
      </c>
    </row>
    <row r="430" spans="1:30" ht="16.8" thickTop="1" thickBot="1" x14ac:dyDescent="0.3">
      <c r="A430" s="157"/>
      <c r="B430" s="14">
        <f>ROWS(B431:B453)-1</f>
        <v>22</v>
      </c>
      <c r="C430" s="158" t="s">
        <v>5565</v>
      </c>
      <c r="D430" s="10"/>
      <c r="E430" s="10"/>
      <c r="F430" s="10"/>
      <c r="G430" s="101"/>
      <c r="H430" s="101"/>
      <c r="I430" s="101"/>
      <c r="J430" s="101"/>
      <c r="K430" s="595">
        <v>10618</v>
      </c>
      <c r="L430" s="10"/>
      <c r="M430" s="10"/>
      <c r="N430" s="600" t="s">
        <v>4769</v>
      </c>
      <c r="O430" s="106"/>
      <c r="P430" s="96" t="str">
        <f>IF(COUNTIF(O431:O453,"?")&gt;0,"?",IF(AND(Q430="◄",R430="►"),"◄►",IF(Q430="◄","◄",IF(R430="►","►",""))))</f>
        <v>◄</v>
      </c>
      <c r="Q430" s="43" t="str">
        <f>IF(SUM(Q431:Q453)+1=ROWS(Q431:Q453)-COUNTIF(Q431:Q453,"-"),"","◄")</f>
        <v>◄</v>
      </c>
      <c r="R430" s="42" t="str">
        <f>IF(SUM(R431:R453)&gt;0,"►","")</f>
        <v/>
      </c>
      <c r="S430" s="45"/>
      <c r="T430" s="96" t="str">
        <f>IF(COUNTIF(S431:S451,"?")&gt;0,"?",IF(AND(U430="◄",V430="►"),"◄►",IF(U430="◄","◄",IF(V430="►","►",""))))</f>
        <v>◄</v>
      </c>
      <c r="U430" s="43" t="str">
        <f>IF(SUM(U431:U453)+1=ROWS(U431:U453)-COUNTIF(U431:U453,"-"),"","◄")</f>
        <v>◄</v>
      </c>
      <c r="V430" s="42" t="str">
        <f>IF(SUM(V431:V453)&gt;0,"►","")</f>
        <v/>
      </c>
      <c r="W430" s="14">
        <f>ROWS(W431:W453)-1</f>
        <v>22</v>
      </c>
      <c r="X430" s="41">
        <f>SUM(X431:X453)-X453</f>
        <v>0</v>
      </c>
      <c r="Y430" s="94" t="s">
        <v>3930</v>
      </c>
      <c r="Z430" s="93"/>
      <c r="AA430" s="41">
        <f>SUM(AA431:AA453)-AA453</f>
        <v>0</v>
      </c>
      <c r="AB430" s="94" t="s">
        <v>3930</v>
      </c>
      <c r="AC430" s="93"/>
      <c r="AD430" s="5" t="s">
        <v>0</v>
      </c>
    </row>
    <row r="431" spans="1:30" ht="13.8" x14ac:dyDescent="0.25">
      <c r="A431" s="593"/>
      <c r="B431" s="23"/>
      <c r="C431" s="113"/>
      <c r="D431" s="592" t="s">
        <v>4768</v>
      </c>
      <c r="E431" s="112" t="s">
        <v>5564</v>
      </c>
      <c r="F431" s="591" t="s">
        <v>5284</v>
      </c>
      <c r="G431" s="594" t="s">
        <v>5562</v>
      </c>
      <c r="H431" s="589" t="s">
        <v>1308</v>
      </c>
      <c r="I431" s="589" t="s">
        <v>4592</v>
      </c>
      <c r="J431" s="588" t="s">
        <v>4740</v>
      </c>
      <c r="K431" s="343">
        <v>0</v>
      </c>
      <c r="L431" s="342"/>
      <c r="M431" s="342"/>
      <c r="N431" s="341"/>
      <c r="O431" s="106"/>
      <c r="P431" s="106" t="str">
        <f t="shared" ref="P431:P452" si="79">IF(AND(Q431="",R431&gt;0),"?",IF(Q431="","◄",IF(R431&gt;=1,"►","")))</f>
        <v>◄</v>
      </c>
      <c r="Q431" s="340"/>
      <c r="R431" s="339"/>
      <c r="S431" s="106" t="str">
        <f t="shared" ref="S431:S452" si="80">IF(T431="?","?","")</f>
        <v/>
      </c>
      <c r="T431" s="106" t="str">
        <f t="shared" ref="T431:T452" si="81">IF(AND(U431="",V431&gt;0),"?",IF(U431="","◄",IF(V431&gt;=1,"►","")))</f>
        <v>◄</v>
      </c>
      <c r="U431" s="340"/>
      <c r="V431" s="339"/>
      <c r="W431" s="23"/>
      <c r="X431" s="338"/>
      <c r="Y431" s="728">
        <f t="shared" ref="Y431:Z452" si="82">(Q431*X431)</f>
        <v>0</v>
      </c>
      <c r="Z431" s="729">
        <f t="shared" si="82"/>
        <v>0</v>
      </c>
      <c r="AA431" s="19"/>
      <c r="AB431" s="730">
        <f t="shared" ref="AB431:AC452" si="83">(U431*AA431)</f>
        <v>0</v>
      </c>
      <c r="AC431" s="587">
        <f t="shared" si="83"/>
        <v>0</v>
      </c>
      <c r="AD431" s="5" t="s">
        <v>0</v>
      </c>
    </row>
    <row r="432" spans="1:30" ht="13.8" x14ac:dyDescent="0.25">
      <c r="A432" s="593"/>
      <c r="B432" s="23"/>
      <c r="C432" s="113"/>
      <c r="D432" s="592" t="s">
        <v>4767</v>
      </c>
      <c r="E432" s="112" t="s">
        <v>5564</v>
      </c>
      <c r="F432" s="591" t="s">
        <v>5284</v>
      </c>
      <c r="G432" s="590" t="s">
        <v>5562</v>
      </c>
      <c r="H432" s="589" t="s">
        <v>1308</v>
      </c>
      <c r="I432" s="589" t="s">
        <v>4592</v>
      </c>
      <c r="J432" s="588" t="s">
        <v>4740</v>
      </c>
      <c r="K432" s="343">
        <v>0</v>
      </c>
      <c r="L432" s="342"/>
      <c r="M432" s="342"/>
      <c r="N432" s="341"/>
      <c r="O432" s="106"/>
      <c r="P432" s="106" t="str">
        <f t="shared" si="79"/>
        <v>◄</v>
      </c>
      <c r="Q432" s="340"/>
      <c r="R432" s="339"/>
      <c r="S432" s="106" t="str">
        <f t="shared" si="80"/>
        <v/>
      </c>
      <c r="T432" s="106" t="str">
        <f t="shared" si="81"/>
        <v>◄</v>
      </c>
      <c r="U432" s="340"/>
      <c r="V432" s="339"/>
      <c r="W432" s="23"/>
      <c r="X432" s="338"/>
      <c r="Y432" s="728">
        <f t="shared" si="82"/>
        <v>0</v>
      </c>
      <c r="Z432" s="729">
        <f t="shared" si="82"/>
        <v>0</v>
      </c>
      <c r="AA432" s="19"/>
      <c r="AB432" s="730">
        <f t="shared" si="83"/>
        <v>0</v>
      </c>
      <c r="AC432" s="587">
        <f t="shared" si="83"/>
        <v>0</v>
      </c>
      <c r="AD432" s="5" t="s">
        <v>0</v>
      </c>
    </row>
    <row r="433" spans="1:30" ht="13.8" x14ac:dyDescent="0.25">
      <c r="A433" s="593"/>
      <c r="B433" s="23"/>
      <c r="C433" s="113"/>
      <c r="D433" s="592" t="s">
        <v>4766</v>
      </c>
      <c r="E433" s="112" t="s">
        <v>5564</v>
      </c>
      <c r="F433" s="591" t="s">
        <v>5284</v>
      </c>
      <c r="G433" s="590" t="s">
        <v>5562</v>
      </c>
      <c r="H433" s="589" t="s">
        <v>1308</v>
      </c>
      <c r="I433" s="589" t="s">
        <v>4592</v>
      </c>
      <c r="J433" s="588" t="s">
        <v>4752</v>
      </c>
      <c r="K433" s="343">
        <v>0</v>
      </c>
      <c r="L433" s="342"/>
      <c r="M433" s="342"/>
      <c r="N433" s="341"/>
      <c r="O433" s="106"/>
      <c r="P433" s="106" t="str">
        <f t="shared" si="79"/>
        <v>◄</v>
      </c>
      <c r="Q433" s="340"/>
      <c r="R433" s="339"/>
      <c r="S433" s="106" t="str">
        <f t="shared" si="80"/>
        <v/>
      </c>
      <c r="T433" s="106" t="str">
        <f t="shared" si="81"/>
        <v>◄</v>
      </c>
      <c r="U433" s="340"/>
      <c r="V433" s="339"/>
      <c r="W433" s="23"/>
      <c r="X433" s="338"/>
      <c r="Y433" s="728">
        <f t="shared" si="82"/>
        <v>0</v>
      </c>
      <c r="Z433" s="729">
        <f t="shared" si="82"/>
        <v>0</v>
      </c>
      <c r="AA433" s="19"/>
      <c r="AB433" s="730">
        <f t="shared" si="83"/>
        <v>0</v>
      </c>
      <c r="AC433" s="587">
        <f t="shared" si="83"/>
        <v>0</v>
      </c>
      <c r="AD433" s="5" t="s">
        <v>0</v>
      </c>
    </row>
    <row r="434" spans="1:30" ht="13.8" x14ac:dyDescent="0.25">
      <c r="A434" s="593"/>
      <c r="B434" s="23"/>
      <c r="C434" s="113"/>
      <c r="D434" s="592" t="s">
        <v>4765</v>
      </c>
      <c r="E434" s="112" t="s">
        <v>5564</v>
      </c>
      <c r="F434" s="591" t="s">
        <v>5284</v>
      </c>
      <c r="G434" s="590" t="s">
        <v>5562</v>
      </c>
      <c r="H434" s="589" t="s">
        <v>1308</v>
      </c>
      <c r="I434" s="589" t="s">
        <v>4592</v>
      </c>
      <c r="J434" s="588" t="s">
        <v>4752</v>
      </c>
      <c r="K434" s="343">
        <v>0</v>
      </c>
      <c r="L434" s="342"/>
      <c r="M434" s="342"/>
      <c r="N434" s="341"/>
      <c r="O434" s="106"/>
      <c r="P434" s="106" t="str">
        <f t="shared" si="79"/>
        <v>◄</v>
      </c>
      <c r="Q434" s="340"/>
      <c r="R434" s="339"/>
      <c r="S434" s="106" t="str">
        <f t="shared" si="80"/>
        <v/>
      </c>
      <c r="T434" s="106" t="str">
        <f t="shared" si="81"/>
        <v>◄</v>
      </c>
      <c r="U434" s="340"/>
      <c r="V434" s="339"/>
      <c r="W434" s="23"/>
      <c r="X434" s="338"/>
      <c r="Y434" s="728">
        <f t="shared" si="82"/>
        <v>0</v>
      </c>
      <c r="Z434" s="729">
        <f t="shared" si="82"/>
        <v>0</v>
      </c>
      <c r="AA434" s="19"/>
      <c r="AB434" s="730">
        <f t="shared" si="83"/>
        <v>0</v>
      </c>
      <c r="AC434" s="587">
        <f t="shared" si="83"/>
        <v>0</v>
      </c>
      <c r="AD434" s="5" t="s">
        <v>0</v>
      </c>
    </row>
    <row r="435" spans="1:30" ht="13.8" x14ac:dyDescent="0.25">
      <c r="A435" s="593"/>
      <c r="B435" s="23"/>
      <c r="C435" s="113"/>
      <c r="D435" s="592" t="s">
        <v>4764</v>
      </c>
      <c r="E435" s="112" t="s">
        <v>5564</v>
      </c>
      <c r="F435" s="591" t="s">
        <v>5284</v>
      </c>
      <c r="G435" s="590" t="s">
        <v>5562</v>
      </c>
      <c r="H435" s="589" t="s">
        <v>1308</v>
      </c>
      <c r="I435" s="589" t="s">
        <v>4592</v>
      </c>
      <c r="J435" s="588" t="s">
        <v>4740</v>
      </c>
      <c r="K435" s="343">
        <v>0</v>
      </c>
      <c r="L435" s="342"/>
      <c r="M435" s="342"/>
      <c r="N435" s="341"/>
      <c r="O435" s="106"/>
      <c r="P435" s="106" t="str">
        <f t="shared" si="79"/>
        <v>◄</v>
      </c>
      <c r="Q435" s="340"/>
      <c r="R435" s="339"/>
      <c r="S435" s="106" t="str">
        <f t="shared" si="80"/>
        <v/>
      </c>
      <c r="T435" s="106" t="str">
        <f t="shared" si="81"/>
        <v>◄</v>
      </c>
      <c r="U435" s="340"/>
      <c r="V435" s="339"/>
      <c r="W435" s="23"/>
      <c r="X435" s="338"/>
      <c r="Y435" s="728">
        <f t="shared" si="82"/>
        <v>0</v>
      </c>
      <c r="Z435" s="729">
        <f t="shared" si="82"/>
        <v>0</v>
      </c>
      <c r="AA435" s="19"/>
      <c r="AB435" s="730">
        <f t="shared" si="83"/>
        <v>0</v>
      </c>
      <c r="AC435" s="587">
        <f t="shared" si="83"/>
        <v>0</v>
      </c>
      <c r="AD435" s="5" t="s">
        <v>0</v>
      </c>
    </row>
    <row r="436" spans="1:30" ht="13.8" x14ac:dyDescent="0.25">
      <c r="A436" s="593"/>
      <c r="B436" s="23"/>
      <c r="C436" s="113"/>
      <c r="D436" s="592" t="s">
        <v>4763</v>
      </c>
      <c r="E436" s="112" t="s">
        <v>5564</v>
      </c>
      <c r="F436" s="591" t="s">
        <v>5284</v>
      </c>
      <c r="G436" s="590" t="s">
        <v>5562</v>
      </c>
      <c r="H436" s="589" t="s">
        <v>1308</v>
      </c>
      <c r="I436" s="589" t="s">
        <v>4592</v>
      </c>
      <c r="J436" s="588" t="s">
        <v>4740</v>
      </c>
      <c r="K436" s="343">
        <v>0</v>
      </c>
      <c r="L436" s="342"/>
      <c r="M436" s="342"/>
      <c r="N436" s="341"/>
      <c r="O436" s="106"/>
      <c r="P436" s="106" t="str">
        <f t="shared" si="79"/>
        <v>◄</v>
      </c>
      <c r="Q436" s="340"/>
      <c r="R436" s="339"/>
      <c r="S436" s="106" t="str">
        <f t="shared" si="80"/>
        <v/>
      </c>
      <c r="T436" s="106" t="str">
        <f t="shared" si="81"/>
        <v>◄</v>
      </c>
      <c r="U436" s="340"/>
      <c r="V436" s="339"/>
      <c r="W436" s="23"/>
      <c r="X436" s="338"/>
      <c r="Y436" s="728">
        <f t="shared" si="82"/>
        <v>0</v>
      </c>
      <c r="Z436" s="729">
        <f t="shared" si="82"/>
        <v>0</v>
      </c>
      <c r="AA436" s="19"/>
      <c r="AB436" s="730">
        <f t="shared" si="83"/>
        <v>0</v>
      </c>
      <c r="AC436" s="587">
        <f t="shared" si="83"/>
        <v>0</v>
      </c>
      <c r="AD436" s="5" t="s">
        <v>0</v>
      </c>
    </row>
    <row r="437" spans="1:30" ht="13.8" x14ac:dyDescent="0.25">
      <c r="A437" s="593"/>
      <c r="B437" s="23"/>
      <c r="C437" s="113"/>
      <c r="D437" s="592" t="s">
        <v>4762</v>
      </c>
      <c r="E437" s="112" t="s">
        <v>5564</v>
      </c>
      <c r="F437" s="591" t="s">
        <v>5284</v>
      </c>
      <c r="G437" s="590" t="s">
        <v>5562</v>
      </c>
      <c r="H437" s="589" t="s">
        <v>1308</v>
      </c>
      <c r="I437" s="589" t="s">
        <v>4592</v>
      </c>
      <c r="J437" s="588" t="s">
        <v>4748</v>
      </c>
      <c r="K437" s="343">
        <v>0</v>
      </c>
      <c r="L437" s="342"/>
      <c r="M437" s="342"/>
      <c r="N437" s="341"/>
      <c r="O437" s="106"/>
      <c r="P437" s="106" t="str">
        <f t="shared" si="79"/>
        <v>◄</v>
      </c>
      <c r="Q437" s="340"/>
      <c r="R437" s="339"/>
      <c r="S437" s="106" t="str">
        <f t="shared" si="80"/>
        <v/>
      </c>
      <c r="T437" s="106" t="str">
        <f t="shared" si="81"/>
        <v>◄</v>
      </c>
      <c r="U437" s="340"/>
      <c r="V437" s="339"/>
      <c r="W437" s="23"/>
      <c r="X437" s="338"/>
      <c r="Y437" s="728">
        <f t="shared" si="82"/>
        <v>0</v>
      </c>
      <c r="Z437" s="729">
        <f t="shared" si="82"/>
        <v>0</v>
      </c>
      <c r="AA437" s="19"/>
      <c r="AB437" s="730">
        <f t="shared" si="83"/>
        <v>0</v>
      </c>
      <c r="AC437" s="587">
        <f t="shared" si="83"/>
        <v>0</v>
      </c>
      <c r="AD437" s="5" t="s">
        <v>0</v>
      </c>
    </row>
    <row r="438" spans="1:30" ht="13.8" x14ac:dyDescent="0.25">
      <c r="A438" s="593"/>
      <c r="B438" s="23"/>
      <c r="C438" s="113"/>
      <c r="D438" s="592" t="s">
        <v>4761</v>
      </c>
      <c r="E438" s="112" t="s">
        <v>5564</v>
      </c>
      <c r="F438" s="591" t="s">
        <v>5284</v>
      </c>
      <c r="G438" s="590" t="s">
        <v>5562</v>
      </c>
      <c r="H438" s="589" t="s">
        <v>1308</v>
      </c>
      <c r="I438" s="589" t="s">
        <v>4592</v>
      </c>
      <c r="J438" s="588" t="s">
        <v>4746</v>
      </c>
      <c r="K438" s="343">
        <v>0</v>
      </c>
      <c r="L438" s="342"/>
      <c r="M438" s="342"/>
      <c r="N438" s="341"/>
      <c r="O438" s="106"/>
      <c r="P438" s="106" t="str">
        <f t="shared" si="79"/>
        <v>◄</v>
      </c>
      <c r="Q438" s="340"/>
      <c r="R438" s="339"/>
      <c r="S438" s="106" t="str">
        <f t="shared" si="80"/>
        <v/>
      </c>
      <c r="T438" s="106" t="str">
        <f t="shared" si="81"/>
        <v>◄</v>
      </c>
      <c r="U438" s="340"/>
      <c r="V438" s="339"/>
      <c r="W438" s="23"/>
      <c r="X438" s="338"/>
      <c r="Y438" s="728">
        <f t="shared" si="82"/>
        <v>0</v>
      </c>
      <c r="Z438" s="729">
        <f t="shared" si="82"/>
        <v>0</v>
      </c>
      <c r="AA438" s="19"/>
      <c r="AB438" s="730">
        <f t="shared" si="83"/>
        <v>0</v>
      </c>
      <c r="AC438" s="587">
        <f t="shared" si="83"/>
        <v>0</v>
      </c>
      <c r="AD438" s="5" t="s">
        <v>0</v>
      </c>
    </row>
    <row r="439" spans="1:30" ht="13.8" x14ac:dyDescent="0.25">
      <c r="A439" s="593"/>
      <c r="B439" s="23"/>
      <c r="C439" s="113"/>
      <c r="D439" s="592" t="s">
        <v>4760</v>
      </c>
      <c r="E439" s="112" t="s">
        <v>5564</v>
      </c>
      <c r="F439" s="591" t="s">
        <v>5284</v>
      </c>
      <c r="G439" s="590" t="s">
        <v>5562</v>
      </c>
      <c r="H439" s="589" t="s">
        <v>1308</v>
      </c>
      <c r="I439" s="589" t="s">
        <v>4592</v>
      </c>
      <c r="J439" s="588" t="s">
        <v>4744</v>
      </c>
      <c r="K439" s="343">
        <v>0</v>
      </c>
      <c r="L439" s="342"/>
      <c r="M439" s="342"/>
      <c r="N439" s="341"/>
      <c r="O439" s="106"/>
      <c r="P439" s="106" t="str">
        <f t="shared" si="79"/>
        <v>◄</v>
      </c>
      <c r="Q439" s="340"/>
      <c r="R439" s="339"/>
      <c r="S439" s="106" t="str">
        <f t="shared" si="80"/>
        <v/>
      </c>
      <c r="T439" s="106" t="str">
        <f t="shared" si="81"/>
        <v>◄</v>
      </c>
      <c r="U439" s="340"/>
      <c r="V439" s="339"/>
      <c r="W439" s="23"/>
      <c r="X439" s="338"/>
      <c r="Y439" s="728">
        <f t="shared" si="82"/>
        <v>0</v>
      </c>
      <c r="Z439" s="729">
        <f t="shared" si="82"/>
        <v>0</v>
      </c>
      <c r="AA439" s="19"/>
      <c r="AB439" s="730">
        <f t="shared" si="83"/>
        <v>0</v>
      </c>
      <c r="AC439" s="587">
        <f t="shared" si="83"/>
        <v>0</v>
      </c>
      <c r="AD439" s="5" t="s">
        <v>0</v>
      </c>
    </row>
    <row r="440" spans="1:30" ht="13.8" x14ac:dyDescent="0.25">
      <c r="A440" s="593"/>
      <c r="B440" s="23"/>
      <c r="C440" s="113"/>
      <c r="D440" s="592" t="s">
        <v>4759</v>
      </c>
      <c r="E440" s="112" t="s">
        <v>5564</v>
      </c>
      <c r="F440" s="591" t="s">
        <v>5284</v>
      </c>
      <c r="G440" s="590" t="s">
        <v>5562</v>
      </c>
      <c r="H440" s="589" t="s">
        <v>1308</v>
      </c>
      <c r="I440" s="589" t="s">
        <v>4592</v>
      </c>
      <c r="J440" s="588" t="s">
        <v>4742</v>
      </c>
      <c r="K440" s="343">
        <v>0</v>
      </c>
      <c r="L440" s="342"/>
      <c r="M440" s="342"/>
      <c r="N440" s="341"/>
      <c r="O440" s="106"/>
      <c r="P440" s="106" t="str">
        <f t="shared" si="79"/>
        <v>◄</v>
      </c>
      <c r="Q440" s="340"/>
      <c r="R440" s="339"/>
      <c r="S440" s="106" t="str">
        <f t="shared" si="80"/>
        <v/>
      </c>
      <c r="T440" s="106" t="str">
        <f t="shared" si="81"/>
        <v>◄</v>
      </c>
      <c r="U440" s="340"/>
      <c r="V440" s="339"/>
      <c r="W440" s="23"/>
      <c r="X440" s="338"/>
      <c r="Y440" s="728">
        <f t="shared" si="82"/>
        <v>0</v>
      </c>
      <c r="Z440" s="729">
        <f t="shared" si="82"/>
        <v>0</v>
      </c>
      <c r="AA440" s="19"/>
      <c r="AB440" s="730">
        <f t="shared" si="83"/>
        <v>0</v>
      </c>
      <c r="AC440" s="587">
        <f t="shared" si="83"/>
        <v>0</v>
      </c>
      <c r="AD440" s="5" t="s">
        <v>0</v>
      </c>
    </row>
    <row r="441" spans="1:30" ht="13.8" x14ac:dyDescent="0.25">
      <c r="A441" s="593"/>
      <c r="B441" s="23"/>
      <c r="C441" s="113"/>
      <c r="D441" s="592" t="s">
        <v>4758</v>
      </c>
      <c r="E441" s="112" t="s">
        <v>5564</v>
      </c>
      <c r="F441" s="591" t="s">
        <v>5284</v>
      </c>
      <c r="G441" s="590" t="s">
        <v>5562</v>
      </c>
      <c r="H441" s="589" t="s">
        <v>1308</v>
      </c>
      <c r="I441" s="589" t="s">
        <v>4592</v>
      </c>
      <c r="J441" s="588" t="s">
        <v>4757</v>
      </c>
      <c r="K441" s="343">
        <v>0</v>
      </c>
      <c r="L441" s="342"/>
      <c r="M441" s="342"/>
      <c r="N441" s="341"/>
      <c r="O441" s="106"/>
      <c r="P441" s="106" t="str">
        <f t="shared" si="79"/>
        <v>◄</v>
      </c>
      <c r="Q441" s="340"/>
      <c r="R441" s="339"/>
      <c r="S441" s="106" t="str">
        <f t="shared" si="80"/>
        <v/>
      </c>
      <c r="T441" s="106" t="str">
        <f t="shared" si="81"/>
        <v>◄</v>
      </c>
      <c r="U441" s="340"/>
      <c r="V441" s="339"/>
      <c r="W441" s="23"/>
      <c r="X441" s="338"/>
      <c r="Y441" s="728">
        <f t="shared" si="82"/>
        <v>0</v>
      </c>
      <c r="Z441" s="729">
        <f t="shared" si="82"/>
        <v>0</v>
      </c>
      <c r="AA441" s="19"/>
      <c r="AB441" s="730">
        <f t="shared" si="83"/>
        <v>0</v>
      </c>
      <c r="AC441" s="587">
        <f t="shared" si="83"/>
        <v>0</v>
      </c>
      <c r="AD441" s="5" t="s">
        <v>0</v>
      </c>
    </row>
    <row r="442" spans="1:30" ht="13.8" x14ac:dyDescent="0.25">
      <c r="A442" s="593"/>
      <c r="B442" s="23"/>
      <c r="C442" s="113"/>
      <c r="D442" s="592" t="s">
        <v>4756</v>
      </c>
      <c r="E442" s="112" t="s">
        <v>5564</v>
      </c>
      <c r="F442" s="591" t="s">
        <v>5298</v>
      </c>
      <c r="G442" s="594" t="s">
        <v>5563</v>
      </c>
      <c r="H442" s="589" t="s">
        <v>5300</v>
      </c>
      <c r="I442" s="589" t="s">
        <v>4592</v>
      </c>
      <c r="J442" s="588" t="s">
        <v>4740</v>
      </c>
      <c r="K442" s="343">
        <v>0</v>
      </c>
      <c r="L442" s="342"/>
      <c r="M442" s="342"/>
      <c r="N442" s="341"/>
      <c r="O442" s="106"/>
      <c r="P442" s="106" t="str">
        <f t="shared" si="79"/>
        <v>◄</v>
      </c>
      <c r="Q442" s="340"/>
      <c r="R442" s="339"/>
      <c r="S442" s="106" t="str">
        <f t="shared" si="80"/>
        <v/>
      </c>
      <c r="T442" s="106" t="str">
        <f t="shared" si="81"/>
        <v>◄</v>
      </c>
      <c r="U442" s="340"/>
      <c r="V442" s="339"/>
      <c r="W442" s="23"/>
      <c r="X442" s="338"/>
      <c r="Y442" s="728">
        <f t="shared" si="82"/>
        <v>0</v>
      </c>
      <c r="Z442" s="729">
        <f t="shared" si="82"/>
        <v>0</v>
      </c>
      <c r="AA442" s="19"/>
      <c r="AB442" s="730">
        <f t="shared" si="83"/>
        <v>0</v>
      </c>
      <c r="AC442" s="587">
        <f t="shared" si="83"/>
        <v>0</v>
      </c>
      <c r="AD442" s="5" t="s">
        <v>0</v>
      </c>
    </row>
    <row r="443" spans="1:30" ht="13.8" x14ac:dyDescent="0.25">
      <c r="A443" s="593"/>
      <c r="B443" s="23"/>
      <c r="C443" s="113"/>
      <c r="D443" s="592" t="s">
        <v>4755</v>
      </c>
      <c r="E443" s="112" t="s">
        <v>5564</v>
      </c>
      <c r="F443" s="591" t="s">
        <v>5298</v>
      </c>
      <c r="G443" s="590" t="s">
        <v>5563</v>
      </c>
      <c r="H443" s="589" t="s">
        <v>5300</v>
      </c>
      <c r="I443" s="589" t="s">
        <v>4592</v>
      </c>
      <c r="J443" s="588" t="s">
        <v>4740</v>
      </c>
      <c r="K443" s="343">
        <v>0</v>
      </c>
      <c r="L443" s="342"/>
      <c r="M443" s="342"/>
      <c r="N443" s="341"/>
      <c r="O443" s="106"/>
      <c r="P443" s="106" t="str">
        <f t="shared" si="79"/>
        <v>◄</v>
      </c>
      <c r="Q443" s="340"/>
      <c r="R443" s="339"/>
      <c r="S443" s="106" t="str">
        <f t="shared" si="80"/>
        <v/>
      </c>
      <c r="T443" s="106" t="str">
        <f t="shared" si="81"/>
        <v>◄</v>
      </c>
      <c r="U443" s="340"/>
      <c r="V443" s="339"/>
      <c r="W443" s="23"/>
      <c r="X443" s="338"/>
      <c r="Y443" s="728">
        <f t="shared" si="82"/>
        <v>0</v>
      </c>
      <c r="Z443" s="729">
        <f t="shared" si="82"/>
        <v>0</v>
      </c>
      <c r="AA443" s="19"/>
      <c r="AB443" s="730">
        <f t="shared" si="83"/>
        <v>0</v>
      </c>
      <c r="AC443" s="587">
        <f t="shared" si="83"/>
        <v>0</v>
      </c>
      <c r="AD443" s="5" t="s">
        <v>0</v>
      </c>
    </row>
    <row r="444" spans="1:30" ht="13.8" x14ac:dyDescent="0.25">
      <c r="A444" s="593"/>
      <c r="B444" s="23"/>
      <c r="C444" s="113"/>
      <c r="D444" s="592" t="s">
        <v>4754</v>
      </c>
      <c r="E444" s="112" t="s">
        <v>5564</v>
      </c>
      <c r="F444" s="591" t="s">
        <v>5298</v>
      </c>
      <c r="G444" s="590" t="s">
        <v>5563</v>
      </c>
      <c r="H444" s="589" t="s">
        <v>5300</v>
      </c>
      <c r="I444" s="589" t="s">
        <v>4592</v>
      </c>
      <c r="J444" s="588" t="s">
        <v>4752</v>
      </c>
      <c r="K444" s="343">
        <v>0</v>
      </c>
      <c r="L444" s="342"/>
      <c r="M444" s="342"/>
      <c r="N444" s="341"/>
      <c r="O444" s="106"/>
      <c r="P444" s="106" t="str">
        <f t="shared" si="79"/>
        <v>◄</v>
      </c>
      <c r="Q444" s="340"/>
      <c r="R444" s="339"/>
      <c r="S444" s="106" t="str">
        <f t="shared" si="80"/>
        <v/>
      </c>
      <c r="T444" s="106" t="str">
        <f t="shared" si="81"/>
        <v>◄</v>
      </c>
      <c r="U444" s="340"/>
      <c r="V444" s="339"/>
      <c r="W444" s="23"/>
      <c r="X444" s="338"/>
      <c r="Y444" s="728">
        <f t="shared" si="82"/>
        <v>0</v>
      </c>
      <c r="Z444" s="729">
        <f t="shared" si="82"/>
        <v>0</v>
      </c>
      <c r="AA444" s="19"/>
      <c r="AB444" s="730">
        <f t="shared" si="83"/>
        <v>0</v>
      </c>
      <c r="AC444" s="587">
        <f t="shared" si="83"/>
        <v>0</v>
      </c>
      <c r="AD444" s="5" t="s">
        <v>0</v>
      </c>
    </row>
    <row r="445" spans="1:30" ht="13.8" x14ac:dyDescent="0.25">
      <c r="A445" s="593"/>
      <c r="B445" s="23"/>
      <c r="C445" s="113"/>
      <c r="D445" s="592" t="s">
        <v>4753</v>
      </c>
      <c r="E445" s="112" t="s">
        <v>5564</v>
      </c>
      <c r="F445" s="591" t="s">
        <v>5298</v>
      </c>
      <c r="G445" s="590" t="s">
        <v>5563</v>
      </c>
      <c r="H445" s="589" t="s">
        <v>5300</v>
      </c>
      <c r="I445" s="589" t="s">
        <v>4592</v>
      </c>
      <c r="J445" s="588" t="s">
        <v>4752</v>
      </c>
      <c r="K445" s="343">
        <v>0</v>
      </c>
      <c r="L445" s="342"/>
      <c r="M445" s="342"/>
      <c r="N445" s="341"/>
      <c r="O445" s="106"/>
      <c r="P445" s="106" t="str">
        <f t="shared" si="79"/>
        <v>◄</v>
      </c>
      <c r="Q445" s="340"/>
      <c r="R445" s="339"/>
      <c r="S445" s="106" t="str">
        <f t="shared" si="80"/>
        <v/>
      </c>
      <c r="T445" s="106" t="str">
        <f t="shared" si="81"/>
        <v>◄</v>
      </c>
      <c r="U445" s="340"/>
      <c r="V445" s="339"/>
      <c r="W445" s="23"/>
      <c r="X445" s="338"/>
      <c r="Y445" s="728">
        <f t="shared" si="82"/>
        <v>0</v>
      </c>
      <c r="Z445" s="729">
        <f t="shared" si="82"/>
        <v>0</v>
      </c>
      <c r="AA445" s="19"/>
      <c r="AB445" s="730">
        <f t="shared" si="83"/>
        <v>0</v>
      </c>
      <c r="AC445" s="587">
        <f t="shared" si="83"/>
        <v>0</v>
      </c>
      <c r="AD445" s="5" t="s">
        <v>0</v>
      </c>
    </row>
    <row r="446" spans="1:30" ht="13.8" x14ac:dyDescent="0.25">
      <c r="A446" s="593"/>
      <c r="B446" s="23"/>
      <c r="C446" s="113"/>
      <c r="D446" s="592" t="s">
        <v>4751</v>
      </c>
      <c r="E446" s="112" t="s">
        <v>5564</v>
      </c>
      <c r="F446" s="591" t="s">
        <v>5298</v>
      </c>
      <c r="G446" s="590" t="s">
        <v>5563</v>
      </c>
      <c r="H446" s="589" t="s">
        <v>5300</v>
      </c>
      <c r="I446" s="589" t="s">
        <v>4592</v>
      </c>
      <c r="J446" s="588" t="s">
        <v>4740</v>
      </c>
      <c r="K446" s="343">
        <v>0</v>
      </c>
      <c r="L446" s="342"/>
      <c r="M446" s="342"/>
      <c r="N446" s="341"/>
      <c r="O446" s="106"/>
      <c r="P446" s="106" t="str">
        <f t="shared" si="79"/>
        <v>◄</v>
      </c>
      <c r="Q446" s="340"/>
      <c r="R446" s="339"/>
      <c r="S446" s="106" t="str">
        <f t="shared" si="80"/>
        <v/>
      </c>
      <c r="T446" s="106" t="str">
        <f t="shared" si="81"/>
        <v>◄</v>
      </c>
      <c r="U446" s="340"/>
      <c r="V446" s="339"/>
      <c r="W446" s="23"/>
      <c r="X446" s="338"/>
      <c r="Y446" s="728">
        <f t="shared" si="82"/>
        <v>0</v>
      </c>
      <c r="Z446" s="729">
        <f t="shared" si="82"/>
        <v>0</v>
      </c>
      <c r="AA446" s="19"/>
      <c r="AB446" s="730">
        <f t="shared" si="83"/>
        <v>0</v>
      </c>
      <c r="AC446" s="587">
        <f t="shared" si="83"/>
        <v>0</v>
      </c>
      <c r="AD446" s="5" t="s">
        <v>0</v>
      </c>
    </row>
    <row r="447" spans="1:30" ht="13.8" x14ac:dyDescent="0.25">
      <c r="A447" s="593"/>
      <c r="B447" s="23"/>
      <c r="C447" s="113"/>
      <c r="D447" s="592" t="s">
        <v>4750</v>
      </c>
      <c r="E447" s="112" t="s">
        <v>5564</v>
      </c>
      <c r="F447" s="591" t="s">
        <v>5298</v>
      </c>
      <c r="G447" s="590" t="s">
        <v>5563</v>
      </c>
      <c r="H447" s="589" t="s">
        <v>5300</v>
      </c>
      <c r="I447" s="589" t="s">
        <v>4592</v>
      </c>
      <c r="J447" s="588" t="s">
        <v>4740</v>
      </c>
      <c r="K447" s="343">
        <v>0</v>
      </c>
      <c r="L447" s="342"/>
      <c r="M447" s="342"/>
      <c r="N447" s="341"/>
      <c r="O447" s="106"/>
      <c r="P447" s="106" t="str">
        <f t="shared" si="79"/>
        <v>◄</v>
      </c>
      <c r="Q447" s="340"/>
      <c r="R447" s="339"/>
      <c r="S447" s="106" t="str">
        <f t="shared" si="80"/>
        <v/>
      </c>
      <c r="T447" s="106" t="str">
        <f t="shared" si="81"/>
        <v>◄</v>
      </c>
      <c r="U447" s="340"/>
      <c r="V447" s="339"/>
      <c r="W447" s="23"/>
      <c r="X447" s="338"/>
      <c r="Y447" s="728">
        <f t="shared" si="82"/>
        <v>0</v>
      </c>
      <c r="Z447" s="729">
        <f t="shared" si="82"/>
        <v>0</v>
      </c>
      <c r="AA447" s="19"/>
      <c r="AB447" s="730">
        <f t="shared" si="83"/>
        <v>0</v>
      </c>
      <c r="AC447" s="587">
        <f t="shared" si="83"/>
        <v>0</v>
      </c>
      <c r="AD447" s="5" t="s">
        <v>0</v>
      </c>
    </row>
    <row r="448" spans="1:30" ht="13.8" x14ac:dyDescent="0.25">
      <c r="A448" s="593"/>
      <c r="B448" s="23"/>
      <c r="C448" s="113"/>
      <c r="D448" s="592" t="s">
        <v>4749</v>
      </c>
      <c r="E448" s="112" t="s">
        <v>5564</v>
      </c>
      <c r="F448" s="591" t="s">
        <v>5298</v>
      </c>
      <c r="G448" s="590" t="s">
        <v>5563</v>
      </c>
      <c r="H448" s="589" t="s">
        <v>5300</v>
      </c>
      <c r="I448" s="589" t="s">
        <v>4592</v>
      </c>
      <c r="J448" s="588" t="s">
        <v>4748</v>
      </c>
      <c r="K448" s="343">
        <v>0</v>
      </c>
      <c r="L448" s="342"/>
      <c r="M448" s="342"/>
      <c r="N448" s="341"/>
      <c r="O448" s="106"/>
      <c r="P448" s="106" t="str">
        <f t="shared" si="79"/>
        <v>◄</v>
      </c>
      <c r="Q448" s="340"/>
      <c r="R448" s="339"/>
      <c r="S448" s="106" t="str">
        <f t="shared" si="80"/>
        <v/>
      </c>
      <c r="T448" s="106" t="str">
        <f t="shared" si="81"/>
        <v>◄</v>
      </c>
      <c r="U448" s="340"/>
      <c r="V448" s="339"/>
      <c r="W448" s="23"/>
      <c r="X448" s="338"/>
      <c r="Y448" s="728">
        <f t="shared" si="82"/>
        <v>0</v>
      </c>
      <c r="Z448" s="729">
        <f t="shared" si="82"/>
        <v>0</v>
      </c>
      <c r="AA448" s="19"/>
      <c r="AB448" s="730">
        <f t="shared" si="83"/>
        <v>0</v>
      </c>
      <c r="AC448" s="587">
        <f t="shared" si="83"/>
        <v>0</v>
      </c>
      <c r="AD448" s="5" t="s">
        <v>0</v>
      </c>
    </row>
    <row r="449" spans="1:30" ht="13.8" x14ac:dyDescent="0.25">
      <c r="A449" s="593"/>
      <c r="B449" s="23"/>
      <c r="C449" s="113"/>
      <c r="D449" s="592" t="s">
        <v>4747</v>
      </c>
      <c r="E449" s="112" t="s">
        <v>5564</v>
      </c>
      <c r="F449" s="591" t="s">
        <v>5298</v>
      </c>
      <c r="G449" s="590" t="s">
        <v>5563</v>
      </c>
      <c r="H449" s="589" t="s">
        <v>5300</v>
      </c>
      <c r="I449" s="589" t="s">
        <v>4592</v>
      </c>
      <c r="J449" s="588" t="s">
        <v>4746</v>
      </c>
      <c r="K449" s="343">
        <v>0</v>
      </c>
      <c r="L449" s="342"/>
      <c r="M449" s="342"/>
      <c r="N449" s="341"/>
      <c r="O449" s="106"/>
      <c r="P449" s="106" t="str">
        <f t="shared" si="79"/>
        <v>◄</v>
      </c>
      <c r="Q449" s="340"/>
      <c r="R449" s="339"/>
      <c r="S449" s="106" t="str">
        <f t="shared" si="80"/>
        <v/>
      </c>
      <c r="T449" s="106" t="str">
        <f t="shared" si="81"/>
        <v>◄</v>
      </c>
      <c r="U449" s="340"/>
      <c r="V449" s="339"/>
      <c r="W449" s="23"/>
      <c r="X449" s="338"/>
      <c r="Y449" s="728">
        <f t="shared" si="82"/>
        <v>0</v>
      </c>
      <c r="Z449" s="729">
        <f t="shared" si="82"/>
        <v>0</v>
      </c>
      <c r="AA449" s="19"/>
      <c r="AB449" s="730">
        <f t="shared" si="83"/>
        <v>0</v>
      </c>
      <c r="AC449" s="587">
        <f t="shared" si="83"/>
        <v>0</v>
      </c>
      <c r="AD449" s="5" t="s">
        <v>0</v>
      </c>
    </row>
    <row r="450" spans="1:30" ht="13.8" x14ac:dyDescent="0.25">
      <c r="A450" s="593"/>
      <c r="B450" s="23"/>
      <c r="C450" s="113"/>
      <c r="D450" s="592" t="s">
        <v>4745</v>
      </c>
      <c r="E450" s="112" t="s">
        <v>5564</v>
      </c>
      <c r="F450" s="591" t="s">
        <v>5298</v>
      </c>
      <c r="G450" s="590" t="s">
        <v>5563</v>
      </c>
      <c r="H450" s="589" t="s">
        <v>5300</v>
      </c>
      <c r="I450" s="589" t="s">
        <v>4592</v>
      </c>
      <c r="J450" s="588" t="s">
        <v>4744</v>
      </c>
      <c r="K450" s="343">
        <v>0</v>
      </c>
      <c r="L450" s="342"/>
      <c r="M450" s="342"/>
      <c r="N450" s="341"/>
      <c r="O450" s="106"/>
      <c r="P450" s="106" t="str">
        <f t="shared" si="79"/>
        <v>◄</v>
      </c>
      <c r="Q450" s="340"/>
      <c r="R450" s="339"/>
      <c r="S450" s="106" t="str">
        <f t="shared" si="80"/>
        <v/>
      </c>
      <c r="T450" s="106" t="str">
        <f t="shared" si="81"/>
        <v>◄</v>
      </c>
      <c r="U450" s="340"/>
      <c r="V450" s="339"/>
      <c r="W450" s="23"/>
      <c r="X450" s="338"/>
      <c r="Y450" s="728">
        <f t="shared" si="82"/>
        <v>0</v>
      </c>
      <c r="Z450" s="729">
        <f t="shared" si="82"/>
        <v>0</v>
      </c>
      <c r="AA450" s="19"/>
      <c r="AB450" s="730">
        <f t="shared" si="83"/>
        <v>0</v>
      </c>
      <c r="AC450" s="587">
        <f t="shared" si="83"/>
        <v>0</v>
      </c>
      <c r="AD450" s="5" t="s">
        <v>0</v>
      </c>
    </row>
    <row r="451" spans="1:30" ht="13.8" x14ac:dyDescent="0.25">
      <c r="A451" s="593"/>
      <c r="B451" s="23"/>
      <c r="C451" s="113"/>
      <c r="D451" s="592" t="s">
        <v>4743</v>
      </c>
      <c r="E451" s="112" t="s">
        <v>5564</v>
      </c>
      <c r="F451" s="591" t="s">
        <v>5298</v>
      </c>
      <c r="G451" s="590" t="s">
        <v>5563</v>
      </c>
      <c r="H451" s="589" t="s">
        <v>5300</v>
      </c>
      <c r="I451" s="589" t="s">
        <v>4592</v>
      </c>
      <c r="J451" s="588" t="s">
        <v>4742</v>
      </c>
      <c r="K451" s="343">
        <v>0</v>
      </c>
      <c r="L451" s="342"/>
      <c r="M451" s="342"/>
      <c r="N451" s="341"/>
      <c r="O451" s="106"/>
      <c r="P451" s="106" t="str">
        <f t="shared" si="79"/>
        <v>◄</v>
      </c>
      <c r="Q451" s="340"/>
      <c r="R451" s="339"/>
      <c r="S451" s="106" t="str">
        <f t="shared" si="80"/>
        <v/>
      </c>
      <c r="T451" s="106" t="str">
        <f t="shared" si="81"/>
        <v>◄</v>
      </c>
      <c r="U451" s="340"/>
      <c r="V451" s="339"/>
      <c r="W451" s="23"/>
      <c r="X451" s="338"/>
      <c r="Y451" s="728">
        <f t="shared" si="82"/>
        <v>0</v>
      </c>
      <c r="Z451" s="729">
        <f t="shared" si="82"/>
        <v>0</v>
      </c>
      <c r="AA451" s="19"/>
      <c r="AB451" s="730">
        <f t="shared" si="83"/>
        <v>0</v>
      </c>
      <c r="AC451" s="587">
        <f t="shared" si="83"/>
        <v>0</v>
      </c>
      <c r="AD451" s="5" t="s">
        <v>0</v>
      </c>
    </row>
    <row r="452" spans="1:30" thickBot="1" x14ac:dyDescent="0.3">
      <c r="A452" s="593"/>
      <c r="B452" s="23"/>
      <c r="C452" s="113"/>
      <c r="D452" s="592" t="s">
        <v>4741</v>
      </c>
      <c r="E452" s="112" t="s">
        <v>5564</v>
      </c>
      <c r="F452" s="591" t="s">
        <v>5566</v>
      </c>
      <c r="G452" s="594" t="s">
        <v>5567</v>
      </c>
      <c r="H452" s="589" t="s">
        <v>678</v>
      </c>
      <c r="I452" s="589" t="s">
        <v>4592</v>
      </c>
      <c r="J452" s="588" t="s">
        <v>4740</v>
      </c>
      <c r="K452" s="343">
        <v>0</v>
      </c>
      <c r="L452" s="342"/>
      <c r="M452" s="342"/>
      <c r="N452" s="341"/>
      <c r="O452" s="106"/>
      <c r="P452" s="106" t="str">
        <f t="shared" si="79"/>
        <v>◄</v>
      </c>
      <c r="Q452" s="340"/>
      <c r="R452" s="339"/>
      <c r="S452" s="106" t="str">
        <f t="shared" si="80"/>
        <v/>
      </c>
      <c r="T452" s="106" t="str">
        <f t="shared" si="81"/>
        <v>◄</v>
      </c>
      <c r="U452" s="340"/>
      <c r="V452" s="339"/>
      <c r="W452" s="23"/>
      <c r="X452" s="338"/>
      <c r="Y452" s="728">
        <f t="shared" si="82"/>
        <v>0</v>
      </c>
      <c r="Z452" s="729">
        <f t="shared" si="82"/>
        <v>0</v>
      </c>
      <c r="AA452" s="19"/>
      <c r="AB452" s="730">
        <f t="shared" si="83"/>
        <v>0</v>
      </c>
      <c r="AC452" s="587">
        <f t="shared" si="83"/>
        <v>0</v>
      </c>
      <c r="AD452" s="5" t="s">
        <v>0</v>
      </c>
    </row>
    <row r="453" spans="1:30" ht="16.8" thickTop="1" thickBot="1" x14ac:dyDescent="0.3">
      <c r="A453" s="157"/>
      <c r="B453" s="14">
        <f>ROWS(B454:B455)-1</f>
        <v>1</v>
      </c>
      <c r="C453" s="158" t="s">
        <v>5568</v>
      </c>
      <c r="D453" s="10"/>
      <c r="E453" s="10"/>
      <c r="F453" s="10"/>
      <c r="G453" s="101"/>
      <c r="H453" s="101"/>
      <c r="I453" s="101"/>
      <c r="J453" s="101"/>
      <c r="K453" s="595">
        <v>8238</v>
      </c>
      <c r="L453" s="10"/>
      <c r="M453" s="10"/>
      <c r="N453" s="10"/>
      <c r="O453" s="97"/>
      <c r="P453" s="96" t="str">
        <f>IF(COUNTIF(O454:O455,"?")&gt;0,"?",IF(AND(Q453="◄",R453="►"),"◄►",IF(Q453="◄","◄",IF(R453="►","►",""))))</f>
        <v>◄</v>
      </c>
      <c r="Q453" s="43" t="str">
        <f>IF(SUM(Q454:Q455)+1=ROWS(Q454:Q455)-COUNTIF(Q454:Q455,"-"),"","◄")</f>
        <v>◄</v>
      </c>
      <c r="R453" s="42" t="str">
        <f>IF(SUM(R454:R455)&gt;0,"►","")</f>
        <v/>
      </c>
      <c r="S453" s="45"/>
      <c r="T453" s="96" t="str">
        <f>IF(COUNTIF(S454:S474,"?")&gt;0,"?",IF(AND(U453="◄",V453="►"),"◄►",IF(U453="◄","◄",IF(V453="►","►",""))))</f>
        <v>◄</v>
      </c>
      <c r="U453" s="43" t="str">
        <f>IF(SUM(U454:U455)+1=ROWS(U454:U455)-COUNTIF(U454:U455,"-"),"","◄")</f>
        <v>◄</v>
      </c>
      <c r="V453" s="42" t="str">
        <f>IF(SUM(V454:V455)&gt;0,"►","")</f>
        <v/>
      </c>
      <c r="W453" s="14">
        <f>ROWS(W454:W455)-1</f>
        <v>1</v>
      </c>
      <c r="X453" s="41">
        <f>SUM(X454:X455)-X455</f>
        <v>0</v>
      </c>
      <c r="Y453" s="94" t="s">
        <v>3930</v>
      </c>
      <c r="Z453" s="93"/>
      <c r="AA453" s="41">
        <f>SUM(AA454:AA455)-AA455</f>
        <v>0</v>
      </c>
      <c r="AB453" s="94" t="s">
        <v>3930</v>
      </c>
      <c r="AC453" s="93"/>
      <c r="AD453" s="5" t="s">
        <v>0</v>
      </c>
    </row>
    <row r="454" spans="1:30" thickBot="1" x14ac:dyDescent="0.3">
      <c r="A454" s="593"/>
      <c r="B454" s="23"/>
      <c r="C454" s="597"/>
      <c r="D454" s="592" t="s">
        <v>4739</v>
      </c>
      <c r="E454" s="112" t="s">
        <v>5569</v>
      </c>
      <c r="F454" s="591" t="s">
        <v>5183</v>
      </c>
      <c r="G454" s="594" t="s">
        <v>5542</v>
      </c>
      <c r="H454" s="599" t="s">
        <v>527</v>
      </c>
      <c r="I454" s="589" t="s">
        <v>4592</v>
      </c>
      <c r="J454" s="588" t="s">
        <v>4727</v>
      </c>
      <c r="K454" s="598" t="s">
        <v>5293</v>
      </c>
      <c r="L454" s="342"/>
      <c r="M454" s="342"/>
      <c r="N454" s="342"/>
      <c r="O454" s="106"/>
      <c r="P454" s="106" t="str">
        <f>IF(AND(Q454="",R454&gt;0),"?",IF(Q454="","◄",IF(R454&gt;=1,"►","")))</f>
        <v>◄</v>
      </c>
      <c r="Q454" s="340"/>
      <c r="R454" s="339"/>
      <c r="S454" s="106" t="str">
        <f>IF(T454="?","?","")</f>
        <v/>
      </c>
      <c r="T454" s="106" t="str">
        <f>IF(AND(U454="",V454&gt;0),"?",IF(U454="","◄",IF(V454&gt;=1,"►","")))</f>
        <v>◄</v>
      </c>
      <c r="U454" s="340"/>
      <c r="V454" s="339"/>
      <c r="W454" s="23"/>
      <c r="X454" s="338"/>
      <c r="Y454" s="728">
        <f>(Q454*X454)</f>
        <v>0</v>
      </c>
      <c r="Z454" s="729">
        <f>(R454*Y454)</f>
        <v>0</v>
      </c>
      <c r="AA454" s="19"/>
      <c r="AB454" s="730">
        <f>(U454*AA454)</f>
        <v>0</v>
      </c>
      <c r="AC454" s="587">
        <f>(V454*AB454)</f>
        <v>0</v>
      </c>
      <c r="AD454" s="5" t="s">
        <v>0</v>
      </c>
    </row>
    <row r="455" spans="1:30" ht="16.8" thickTop="1" thickBot="1" x14ac:dyDescent="0.3">
      <c r="A455" s="157"/>
      <c r="B455" s="14">
        <f>ROWS(B456:B470)-1</f>
        <v>14</v>
      </c>
      <c r="C455" s="158" t="s">
        <v>4738</v>
      </c>
      <c r="D455" s="10"/>
      <c r="E455" s="10"/>
      <c r="F455" s="10"/>
      <c r="G455" s="101"/>
      <c r="H455" s="101"/>
      <c r="I455" s="101"/>
      <c r="J455" s="101"/>
      <c r="K455" s="595" t="s">
        <v>5570</v>
      </c>
      <c r="L455" s="10"/>
      <c r="M455" s="10"/>
      <c r="N455" s="10"/>
      <c r="O455" s="97"/>
      <c r="P455" s="96" t="str">
        <f>IF(COUNTIF(O456:O470,"?")&gt;0,"?",IF(AND(Q455="◄",R455="►"),"◄►",IF(Q455="◄","◄",IF(R455="►","►",""))))</f>
        <v>◄</v>
      </c>
      <c r="Q455" s="43" t="str">
        <f>IF(SUM(Q456:Q470)+1=ROWS(Q456:Q470)-COUNTIF(Q456:Q470,"-"),"","◄")</f>
        <v>◄</v>
      </c>
      <c r="R455" s="42" t="str">
        <f>IF(SUM(R456:R470)&gt;0,"►","")</f>
        <v/>
      </c>
      <c r="S455" s="45"/>
      <c r="T455" s="96" t="str">
        <f>IF(COUNTIF(S456:S476,"?")&gt;0,"?",IF(AND(U455="◄",V455="►"),"◄►",IF(U455="◄","◄",IF(V455="►","►",""))))</f>
        <v>◄</v>
      </c>
      <c r="U455" s="43" t="str">
        <f>IF(SUM(U456:U470)+1=ROWS(U456:U470)-COUNTIF(U456:U470,"-"),"","◄")</f>
        <v>◄</v>
      </c>
      <c r="V455" s="42" t="str">
        <f>IF(SUM(V456:V470)&gt;0,"►","")</f>
        <v/>
      </c>
      <c r="W455" s="14">
        <f>ROWS(W456:W470)-1</f>
        <v>14</v>
      </c>
      <c r="X455" s="41">
        <f>SUM(X456:X470)-X470</f>
        <v>0</v>
      </c>
      <c r="Y455" s="94" t="s">
        <v>3930</v>
      </c>
      <c r="Z455" s="93"/>
      <c r="AA455" s="41">
        <f>SUM(AA456:AA470)-AA470</f>
        <v>0</v>
      </c>
      <c r="AB455" s="94" t="s">
        <v>3930</v>
      </c>
      <c r="AC455" s="93"/>
      <c r="AD455" s="5" t="s">
        <v>0</v>
      </c>
    </row>
    <row r="456" spans="1:30" ht="13.8" x14ac:dyDescent="0.25">
      <c r="A456" s="593"/>
      <c r="B456" s="23"/>
      <c r="C456" s="113"/>
      <c r="D456" s="592" t="s">
        <v>4737</v>
      </c>
      <c r="E456" s="112" t="s">
        <v>5569</v>
      </c>
      <c r="F456" s="591" t="s">
        <v>5297</v>
      </c>
      <c r="G456" s="594" t="s">
        <v>5571</v>
      </c>
      <c r="H456" s="589" t="s">
        <v>5572</v>
      </c>
      <c r="I456" s="589" t="s">
        <v>4592</v>
      </c>
      <c r="J456" s="588" t="s">
        <v>4727</v>
      </c>
      <c r="K456" s="598" t="s">
        <v>5573</v>
      </c>
      <c r="L456" s="342"/>
      <c r="M456" s="342"/>
      <c r="N456" s="341"/>
      <c r="O456" s="106"/>
      <c r="P456" s="106" t="str">
        <f t="shared" ref="P456:P469" si="84">IF(AND(Q456="",R456&gt;0),"?",IF(Q456="","◄",IF(R456&gt;=1,"►","")))</f>
        <v>◄</v>
      </c>
      <c r="Q456" s="340"/>
      <c r="R456" s="339"/>
      <c r="S456" s="106" t="str">
        <f t="shared" ref="S456:S469" si="85">IF(T456="?","?","")</f>
        <v/>
      </c>
      <c r="T456" s="106" t="str">
        <f t="shared" ref="T456:T469" si="86">IF(AND(U456="",V456&gt;0),"?",IF(U456="","◄",IF(V456&gt;=1,"►","")))</f>
        <v>◄</v>
      </c>
      <c r="U456" s="340"/>
      <c r="V456" s="339"/>
      <c r="W456" s="23"/>
      <c r="X456" s="338"/>
      <c r="Y456" s="728">
        <f t="shared" ref="Y456:Z469" si="87">(Q456*X456)</f>
        <v>0</v>
      </c>
      <c r="Z456" s="729">
        <f t="shared" si="87"/>
        <v>0</v>
      </c>
      <c r="AA456" s="19"/>
      <c r="AB456" s="730">
        <f t="shared" ref="AB456:AC469" si="88">(U456*AA456)</f>
        <v>0</v>
      </c>
      <c r="AC456" s="587">
        <f t="shared" si="88"/>
        <v>0</v>
      </c>
      <c r="AD456" s="5" t="s">
        <v>0</v>
      </c>
    </row>
    <row r="457" spans="1:30" ht="13.8" x14ac:dyDescent="0.25">
      <c r="A457" s="593"/>
      <c r="B457" s="23"/>
      <c r="C457" s="113"/>
      <c r="D457" s="592" t="s">
        <v>4736</v>
      </c>
      <c r="E457" s="112" t="s">
        <v>5569</v>
      </c>
      <c r="F457" s="591" t="s">
        <v>5281</v>
      </c>
      <c r="G457" s="594" t="s">
        <v>5574</v>
      </c>
      <c r="H457" s="589" t="s">
        <v>5575</v>
      </c>
      <c r="I457" s="589" t="s">
        <v>4592</v>
      </c>
      <c r="J457" s="588" t="s">
        <v>4727</v>
      </c>
      <c r="K457" s="343"/>
      <c r="L457" s="342"/>
      <c r="M457" s="342"/>
      <c r="N457" s="341"/>
      <c r="O457" s="106"/>
      <c r="P457" s="106" t="str">
        <f t="shared" si="84"/>
        <v>◄</v>
      </c>
      <c r="Q457" s="340"/>
      <c r="R457" s="339"/>
      <c r="S457" s="106" t="str">
        <f t="shared" si="85"/>
        <v/>
      </c>
      <c r="T457" s="106" t="str">
        <f t="shared" si="86"/>
        <v>◄</v>
      </c>
      <c r="U457" s="340"/>
      <c r="V457" s="339"/>
      <c r="W457" s="23"/>
      <c r="X457" s="338"/>
      <c r="Y457" s="728">
        <f t="shared" si="87"/>
        <v>0</v>
      </c>
      <c r="Z457" s="729">
        <f t="shared" si="87"/>
        <v>0</v>
      </c>
      <c r="AA457" s="19"/>
      <c r="AB457" s="730">
        <f t="shared" si="88"/>
        <v>0</v>
      </c>
      <c r="AC457" s="587">
        <f t="shared" si="88"/>
        <v>0</v>
      </c>
      <c r="AD457" s="5" t="s">
        <v>0</v>
      </c>
    </row>
    <row r="458" spans="1:30" ht="13.8" x14ac:dyDescent="0.25">
      <c r="A458" s="593"/>
      <c r="B458" s="23"/>
      <c r="C458" s="113"/>
      <c r="D458" s="592" t="s">
        <v>4735</v>
      </c>
      <c r="E458" s="112" t="s">
        <v>5569</v>
      </c>
      <c r="F458" s="591" t="s">
        <v>5281</v>
      </c>
      <c r="G458" s="590" t="s">
        <v>5574</v>
      </c>
      <c r="H458" s="589" t="s">
        <v>5575</v>
      </c>
      <c r="I458" s="589" t="s">
        <v>4592</v>
      </c>
      <c r="J458" s="588" t="s">
        <v>4727</v>
      </c>
      <c r="K458" s="343">
        <v>0</v>
      </c>
      <c r="L458" s="342"/>
      <c r="M458" s="342"/>
      <c r="N458" s="341"/>
      <c r="O458" s="106"/>
      <c r="P458" s="106" t="str">
        <f t="shared" si="84"/>
        <v>◄</v>
      </c>
      <c r="Q458" s="340"/>
      <c r="R458" s="339"/>
      <c r="S458" s="106" t="str">
        <f t="shared" si="85"/>
        <v/>
      </c>
      <c r="T458" s="106" t="str">
        <f t="shared" si="86"/>
        <v>◄</v>
      </c>
      <c r="U458" s="340"/>
      <c r="V458" s="339"/>
      <c r="W458" s="23"/>
      <c r="X458" s="338"/>
      <c r="Y458" s="728">
        <f t="shared" si="87"/>
        <v>0</v>
      </c>
      <c r="Z458" s="729">
        <f t="shared" si="87"/>
        <v>0</v>
      </c>
      <c r="AA458" s="19"/>
      <c r="AB458" s="730">
        <f t="shared" si="88"/>
        <v>0</v>
      </c>
      <c r="AC458" s="587">
        <f t="shared" si="88"/>
        <v>0</v>
      </c>
      <c r="AD458" s="5" t="s">
        <v>0</v>
      </c>
    </row>
    <row r="459" spans="1:30" ht="13.8" x14ac:dyDescent="0.25">
      <c r="A459" s="593"/>
      <c r="B459" s="23"/>
      <c r="C459" s="113"/>
      <c r="D459" s="592" t="s">
        <v>4734</v>
      </c>
      <c r="E459" s="112" t="s">
        <v>5569</v>
      </c>
      <c r="F459" s="591" t="s">
        <v>5291</v>
      </c>
      <c r="G459" s="594" t="s">
        <v>5560</v>
      </c>
      <c r="H459" s="589" t="s">
        <v>5561</v>
      </c>
      <c r="I459" s="589" t="s">
        <v>4592</v>
      </c>
      <c r="J459" s="588" t="s">
        <v>4727</v>
      </c>
      <c r="K459" s="343">
        <v>0</v>
      </c>
      <c r="L459" s="342"/>
      <c r="M459" s="342"/>
      <c r="N459" s="341"/>
      <c r="O459" s="106"/>
      <c r="P459" s="106" t="str">
        <f t="shared" si="84"/>
        <v>◄</v>
      </c>
      <c r="Q459" s="340"/>
      <c r="R459" s="339"/>
      <c r="S459" s="106" t="str">
        <f t="shared" si="85"/>
        <v/>
      </c>
      <c r="T459" s="106" t="str">
        <f t="shared" si="86"/>
        <v>◄</v>
      </c>
      <c r="U459" s="340"/>
      <c r="V459" s="339"/>
      <c r="W459" s="23"/>
      <c r="X459" s="338"/>
      <c r="Y459" s="728">
        <f t="shared" si="87"/>
        <v>0</v>
      </c>
      <c r="Z459" s="729">
        <f t="shared" si="87"/>
        <v>0</v>
      </c>
      <c r="AA459" s="19"/>
      <c r="AB459" s="730">
        <f t="shared" si="88"/>
        <v>0</v>
      </c>
      <c r="AC459" s="587">
        <f t="shared" si="88"/>
        <v>0</v>
      </c>
      <c r="AD459" s="5" t="s">
        <v>0</v>
      </c>
    </row>
    <row r="460" spans="1:30" ht="13.8" x14ac:dyDescent="0.25">
      <c r="A460" s="593"/>
      <c r="B460" s="23"/>
      <c r="C460" s="113"/>
      <c r="D460" s="592" t="s">
        <v>4733</v>
      </c>
      <c r="E460" s="112" t="s">
        <v>5569</v>
      </c>
      <c r="F460" s="591" t="s">
        <v>5291</v>
      </c>
      <c r="G460" s="590" t="s">
        <v>5560</v>
      </c>
      <c r="H460" s="589" t="s">
        <v>5561</v>
      </c>
      <c r="I460" s="589" t="s">
        <v>4592</v>
      </c>
      <c r="J460" s="588" t="s">
        <v>4727</v>
      </c>
      <c r="K460" s="343">
        <v>0</v>
      </c>
      <c r="L460" s="342"/>
      <c r="M460" s="342"/>
      <c r="N460" s="341"/>
      <c r="O460" s="106"/>
      <c r="P460" s="106" t="str">
        <f t="shared" si="84"/>
        <v>◄</v>
      </c>
      <c r="Q460" s="340"/>
      <c r="R460" s="339"/>
      <c r="S460" s="106" t="str">
        <f t="shared" si="85"/>
        <v/>
      </c>
      <c r="T460" s="106" t="str">
        <f t="shared" si="86"/>
        <v>◄</v>
      </c>
      <c r="U460" s="340"/>
      <c r="V460" s="339"/>
      <c r="W460" s="23"/>
      <c r="X460" s="338"/>
      <c r="Y460" s="728">
        <f t="shared" si="87"/>
        <v>0</v>
      </c>
      <c r="Z460" s="729">
        <f t="shared" si="87"/>
        <v>0</v>
      </c>
      <c r="AA460" s="19"/>
      <c r="AB460" s="730">
        <f t="shared" si="88"/>
        <v>0</v>
      </c>
      <c r="AC460" s="587">
        <f t="shared" si="88"/>
        <v>0</v>
      </c>
      <c r="AD460" s="5" t="s">
        <v>0</v>
      </c>
    </row>
    <row r="461" spans="1:30" ht="13.8" x14ac:dyDescent="0.25">
      <c r="A461" s="593"/>
      <c r="B461" s="23"/>
      <c r="C461" s="113"/>
      <c r="D461" s="592" t="s">
        <v>4732</v>
      </c>
      <c r="E461" s="112" t="s">
        <v>5569</v>
      </c>
      <c r="F461" s="591" t="s">
        <v>5284</v>
      </c>
      <c r="G461" s="594" t="s">
        <v>5562</v>
      </c>
      <c r="H461" s="589" t="s">
        <v>1308</v>
      </c>
      <c r="I461" s="589" t="s">
        <v>4592</v>
      </c>
      <c r="J461" s="588" t="s">
        <v>4727</v>
      </c>
      <c r="K461" s="343">
        <v>0</v>
      </c>
      <c r="L461" s="342"/>
      <c r="M461" s="342"/>
      <c r="N461" s="341"/>
      <c r="O461" s="106"/>
      <c r="P461" s="106" t="str">
        <f t="shared" si="84"/>
        <v>◄</v>
      </c>
      <c r="Q461" s="340"/>
      <c r="R461" s="339"/>
      <c r="S461" s="106" t="str">
        <f t="shared" si="85"/>
        <v/>
      </c>
      <c r="T461" s="106" t="str">
        <f t="shared" si="86"/>
        <v>◄</v>
      </c>
      <c r="U461" s="340"/>
      <c r="V461" s="339"/>
      <c r="W461" s="23"/>
      <c r="X461" s="338"/>
      <c r="Y461" s="728">
        <f t="shared" si="87"/>
        <v>0</v>
      </c>
      <c r="Z461" s="729">
        <f t="shared" si="87"/>
        <v>0</v>
      </c>
      <c r="AA461" s="19"/>
      <c r="AB461" s="730">
        <f t="shared" si="88"/>
        <v>0</v>
      </c>
      <c r="AC461" s="587">
        <f t="shared" si="88"/>
        <v>0</v>
      </c>
      <c r="AD461" s="5" t="s">
        <v>0</v>
      </c>
    </row>
    <row r="462" spans="1:30" ht="13.8" x14ac:dyDescent="0.25">
      <c r="A462" s="593"/>
      <c r="B462" s="23"/>
      <c r="C462" s="113"/>
      <c r="D462" s="592" t="s">
        <v>4731</v>
      </c>
      <c r="E462" s="112" t="s">
        <v>5569</v>
      </c>
      <c r="F462" s="591" t="s">
        <v>5284</v>
      </c>
      <c r="G462" s="590" t="s">
        <v>5562</v>
      </c>
      <c r="H462" s="589" t="s">
        <v>1308</v>
      </c>
      <c r="I462" s="589" t="s">
        <v>4592</v>
      </c>
      <c r="J462" s="588" t="s">
        <v>4727</v>
      </c>
      <c r="K462" s="343">
        <v>0</v>
      </c>
      <c r="L462" s="342"/>
      <c r="M462" s="342"/>
      <c r="N462" s="341"/>
      <c r="O462" s="106"/>
      <c r="P462" s="106" t="str">
        <f t="shared" si="84"/>
        <v>◄</v>
      </c>
      <c r="Q462" s="340"/>
      <c r="R462" s="339"/>
      <c r="S462" s="106" t="str">
        <f t="shared" si="85"/>
        <v/>
      </c>
      <c r="T462" s="106" t="str">
        <f t="shared" si="86"/>
        <v>◄</v>
      </c>
      <c r="U462" s="340"/>
      <c r="V462" s="339"/>
      <c r="W462" s="23"/>
      <c r="X462" s="338"/>
      <c r="Y462" s="728">
        <f t="shared" si="87"/>
        <v>0</v>
      </c>
      <c r="Z462" s="729">
        <f t="shared" si="87"/>
        <v>0</v>
      </c>
      <c r="AA462" s="19"/>
      <c r="AB462" s="730">
        <f t="shared" si="88"/>
        <v>0</v>
      </c>
      <c r="AC462" s="587">
        <f t="shared" si="88"/>
        <v>0</v>
      </c>
      <c r="AD462" s="5" t="s">
        <v>0</v>
      </c>
    </row>
    <row r="463" spans="1:30" ht="13.8" x14ac:dyDescent="0.25">
      <c r="A463" s="593"/>
      <c r="B463" s="23"/>
      <c r="C463" s="113"/>
      <c r="D463" s="592" t="s">
        <v>4730</v>
      </c>
      <c r="E463" s="112" t="s">
        <v>5569</v>
      </c>
      <c r="F463" s="591" t="s">
        <v>5298</v>
      </c>
      <c r="G463" s="594" t="s">
        <v>5563</v>
      </c>
      <c r="H463" s="589" t="s">
        <v>5300</v>
      </c>
      <c r="I463" s="589" t="s">
        <v>4592</v>
      </c>
      <c r="J463" s="588" t="s">
        <v>4727</v>
      </c>
      <c r="K463" s="343">
        <v>0</v>
      </c>
      <c r="L463" s="342"/>
      <c r="M463" s="342"/>
      <c r="N463" s="341"/>
      <c r="O463" s="106"/>
      <c r="P463" s="106" t="str">
        <f t="shared" si="84"/>
        <v>◄</v>
      </c>
      <c r="Q463" s="340"/>
      <c r="R463" s="339"/>
      <c r="S463" s="106" t="str">
        <f t="shared" si="85"/>
        <v/>
      </c>
      <c r="T463" s="106" t="str">
        <f t="shared" si="86"/>
        <v>◄</v>
      </c>
      <c r="U463" s="340"/>
      <c r="V463" s="339"/>
      <c r="W463" s="23"/>
      <c r="X463" s="338"/>
      <c r="Y463" s="728">
        <f t="shared" si="87"/>
        <v>0</v>
      </c>
      <c r="Z463" s="729">
        <f t="shared" si="87"/>
        <v>0</v>
      </c>
      <c r="AA463" s="19"/>
      <c r="AB463" s="730">
        <f t="shared" si="88"/>
        <v>0</v>
      </c>
      <c r="AC463" s="587">
        <f t="shared" si="88"/>
        <v>0</v>
      </c>
      <c r="AD463" s="5" t="s">
        <v>0</v>
      </c>
    </row>
    <row r="464" spans="1:30" ht="13.8" x14ac:dyDescent="0.25">
      <c r="A464" s="593"/>
      <c r="B464" s="23"/>
      <c r="C464" s="113"/>
      <c r="D464" s="592" t="s">
        <v>4729</v>
      </c>
      <c r="E464" s="112" t="s">
        <v>5569</v>
      </c>
      <c r="F464" s="591" t="s">
        <v>5298</v>
      </c>
      <c r="G464" s="590" t="s">
        <v>5563</v>
      </c>
      <c r="H464" s="589" t="s">
        <v>5300</v>
      </c>
      <c r="I464" s="589" t="s">
        <v>4592</v>
      </c>
      <c r="J464" s="588" t="s">
        <v>4727</v>
      </c>
      <c r="K464" s="343">
        <v>0</v>
      </c>
      <c r="L464" s="342"/>
      <c r="M464" s="342"/>
      <c r="N464" s="341"/>
      <c r="O464" s="106"/>
      <c r="P464" s="106" t="str">
        <f t="shared" si="84"/>
        <v>◄</v>
      </c>
      <c r="Q464" s="340"/>
      <c r="R464" s="339"/>
      <c r="S464" s="106" t="str">
        <f t="shared" si="85"/>
        <v/>
      </c>
      <c r="T464" s="106" t="str">
        <f t="shared" si="86"/>
        <v>◄</v>
      </c>
      <c r="U464" s="340"/>
      <c r="V464" s="339"/>
      <c r="W464" s="23"/>
      <c r="X464" s="338"/>
      <c r="Y464" s="728">
        <f t="shared" si="87"/>
        <v>0</v>
      </c>
      <c r="Z464" s="729">
        <f t="shared" si="87"/>
        <v>0</v>
      </c>
      <c r="AA464" s="19"/>
      <c r="AB464" s="730">
        <f t="shared" si="88"/>
        <v>0</v>
      </c>
      <c r="AC464" s="587">
        <f t="shared" si="88"/>
        <v>0</v>
      </c>
      <c r="AD464" s="5" t="s">
        <v>0</v>
      </c>
    </row>
    <row r="465" spans="1:30" ht="13.8" x14ac:dyDescent="0.25">
      <c r="A465" s="593"/>
      <c r="B465" s="23"/>
      <c r="C465" s="113"/>
      <c r="D465" s="592" t="s">
        <v>4728</v>
      </c>
      <c r="E465" s="112" t="s">
        <v>5569</v>
      </c>
      <c r="F465" s="591" t="s">
        <v>5566</v>
      </c>
      <c r="G465" s="594" t="s">
        <v>5567</v>
      </c>
      <c r="H465" s="589" t="s">
        <v>678</v>
      </c>
      <c r="I465" s="589" t="s">
        <v>4592</v>
      </c>
      <c r="J465" s="588" t="s">
        <v>4727</v>
      </c>
      <c r="K465" s="343">
        <v>0</v>
      </c>
      <c r="L465" s="342"/>
      <c r="M465" s="342"/>
      <c r="N465" s="341"/>
      <c r="O465" s="106"/>
      <c r="P465" s="106" t="str">
        <f t="shared" si="84"/>
        <v>◄</v>
      </c>
      <c r="Q465" s="340"/>
      <c r="R465" s="339"/>
      <c r="S465" s="106" t="str">
        <f t="shared" si="85"/>
        <v/>
      </c>
      <c r="T465" s="106" t="str">
        <f t="shared" si="86"/>
        <v>◄</v>
      </c>
      <c r="U465" s="340"/>
      <c r="V465" s="339"/>
      <c r="W465" s="23"/>
      <c r="X465" s="338"/>
      <c r="Y465" s="728">
        <f t="shared" si="87"/>
        <v>0</v>
      </c>
      <c r="Z465" s="729">
        <f t="shared" si="87"/>
        <v>0</v>
      </c>
      <c r="AA465" s="19"/>
      <c r="AB465" s="730">
        <f t="shared" si="88"/>
        <v>0</v>
      </c>
      <c r="AC465" s="587">
        <f t="shared" si="88"/>
        <v>0</v>
      </c>
      <c r="AD465" s="5" t="s">
        <v>0</v>
      </c>
    </row>
    <row r="466" spans="1:30" ht="13.8" x14ac:dyDescent="0.25">
      <c r="A466" s="593"/>
      <c r="B466" s="23"/>
      <c r="C466" s="113"/>
      <c r="D466" s="592" t="s">
        <v>4726</v>
      </c>
      <c r="E466" s="112" t="s">
        <v>5576</v>
      </c>
      <c r="F466" s="591" t="s">
        <v>5297</v>
      </c>
      <c r="G466" s="594" t="s">
        <v>5571</v>
      </c>
      <c r="H466" s="589" t="s">
        <v>5572</v>
      </c>
      <c r="I466" s="589" t="s">
        <v>4592</v>
      </c>
      <c r="J466" s="588" t="s">
        <v>4720</v>
      </c>
      <c r="K466" s="598" t="s">
        <v>5573</v>
      </c>
      <c r="L466" s="342"/>
      <c r="M466" s="342"/>
      <c r="N466" s="341"/>
      <c r="O466" s="106"/>
      <c r="P466" s="106" t="str">
        <f t="shared" si="84"/>
        <v>◄</v>
      </c>
      <c r="Q466" s="340"/>
      <c r="R466" s="339"/>
      <c r="S466" s="106" t="str">
        <f t="shared" si="85"/>
        <v/>
      </c>
      <c r="T466" s="106" t="str">
        <f t="shared" si="86"/>
        <v>◄</v>
      </c>
      <c r="U466" s="340"/>
      <c r="V466" s="339"/>
      <c r="W466" s="23"/>
      <c r="X466" s="338"/>
      <c r="Y466" s="728">
        <f t="shared" si="87"/>
        <v>0</v>
      </c>
      <c r="Z466" s="729">
        <f t="shared" si="87"/>
        <v>0</v>
      </c>
      <c r="AA466" s="19"/>
      <c r="AB466" s="730">
        <f t="shared" si="88"/>
        <v>0</v>
      </c>
      <c r="AC466" s="587">
        <f t="shared" si="88"/>
        <v>0</v>
      </c>
      <c r="AD466" s="5" t="s">
        <v>0</v>
      </c>
    </row>
    <row r="467" spans="1:30" ht="13.8" x14ac:dyDescent="0.25">
      <c r="A467" s="593"/>
      <c r="B467" s="23"/>
      <c r="C467" s="113"/>
      <c r="D467" s="592" t="s">
        <v>4725</v>
      </c>
      <c r="E467" s="112" t="s">
        <v>5576</v>
      </c>
      <c r="F467" s="591" t="s">
        <v>5281</v>
      </c>
      <c r="G467" s="594" t="s">
        <v>5574</v>
      </c>
      <c r="H467" s="589" t="s">
        <v>5575</v>
      </c>
      <c r="I467" s="589" t="s">
        <v>4592</v>
      </c>
      <c r="J467" s="588" t="s">
        <v>4720</v>
      </c>
      <c r="K467" s="343"/>
      <c r="L467" s="342"/>
      <c r="M467" s="342"/>
      <c r="N467" s="341"/>
      <c r="O467" s="106"/>
      <c r="P467" s="106" t="str">
        <f t="shared" si="84"/>
        <v>◄</v>
      </c>
      <c r="Q467" s="340"/>
      <c r="R467" s="339"/>
      <c r="S467" s="106" t="str">
        <f t="shared" si="85"/>
        <v/>
      </c>
      <c r="T467" s="106" t="str">
        <f t="shared" si="86"/>
        <v>◄</v>
      </c>
      <c r="U467" s="340"/>
      <c r="V467" s="339"/>
      <c r="W467" s="23"/>
      <c r="X467" s="338"/>
      <c r="Y467" s="728">
        <f t="shared" si="87"/>
        <v>0</v>
      </c>
      <c r="Z467" s="729">
        <f t="shared" si="87"/>
        <v>0</v>
      </c>
      <c r="AA467" s="19"/>
      <c r="AB467" s="730">
        <f t="shared" si="88"/>
        <v>0</v>
      </c>
      <c r="AC467" s="587">
        <f t="shared" si="88"/>
        <v>0</v>
      </c>
      <c r="AD467" s="5" t="s">
        <v>0</v>
      </c>
    </row>
    <row r="468" spans="1:30" ht="13.8" x14ac:dyDescent="0.25">
      <c r="A468" s="593"/>
      <c r="B468" s="23"/>
      <c r="C468" s="113"/>
      <c r="D468" s="592" t="s">
        <v>4724</v>
      </c>
      <c r="E468" s="112" t="s">
        <v>5576</v>
      </c>
      <c r="F468" s="591" t="s">
        <v>5291</v>
      </c>
      <c r="G468" s="594" t="s">
        <v>5560</v>
      </c>
      <c r="H468" s="589" t="s">
        <v>5561</v>
      </c>
      <c r="I468" s="589" t="s">
        <v>4592</v>
      </c>
      <c r="J468" s="588" t="s">
        <v>4720</v>
      </c>
      <c r="K468" s="343"/>
      <c r="L468" s="342"/>
      <c r="M468" s="342"/>
      <c r="N468" s="341"/>
      <c r="O468" s="106"/>
      <c r="P468" s="106" t="str">
        <f t="shared" si="84"/>
        <v>◄</v>
      </c>
      <c r="Q468" s="340"/>
      <c r="R468" s="339"/>
      <c r="S468" s="106" t="str">
        <f t="shared" si="85"/>
        <v/>
      </c>
      <c r="T468" s="106" t="str">
        <f t="shared" si="86"/>
        <v>◄</v>
      </c>
      <c r="U468" s="340"/>
      <c r="V468" s="339"/>
      <c r="W468" s="23"/>
      <c r="X468" s="338"/>
      <c r="Y468" s="728">
        <f t="shared" si="87"/>
        <v>0</v>
      </c>
      <c r="Z468" s="729">
        <f t="shared" si="87"/>
        <v>0</v>
      </c>
      <c r="AA468" s="19"/>
      <c r="AB468" s="730">
        <f t="shared" si="88"/>
        <v>0</v>
      </c>
      <c r="AC468" s="587">
        <f t="shared" si="88"/>
        <v>0</v>
      </c>
      <c r="AD468" s="5" t="s">
        <v>0</v>
      </c>
    </row>
    <row r="469" spans="1:30" thickBot="1" x14ac:dyDescent="0.3">
      <c r="A469" s="593"/>
      <c r="B469" s="23"/>
      <c r="C469" s="113"/>
      <c r="D469" s="592" t="s">
        <v>4723</v>
      </c>
      <c r="E469" s="112" t="s">
        <v>5576</v>
      </c>
      <c r="F469" s="591" t="s">
        <v>5284</v>
      </c>
      <c r="G469" s="594" t="s">
        <v>5562</v>
      </c>
      <c r="H469" s="589" t="s">
        <v>1308</v>
      </c>
      <c r="I469" s="589" t="s">
        <v>4592</v>
      </c>
      <c r="J469" s="588" t="s">
        <v>4720</v>
      </c>
      <c r="K469" s="343"/>
      <c r="L469" s="342"/>
      <c r="M469" s="342"/>
      <c r="N469" s="341"/>
      <c r="O469" s="106"/>
      <c r="P469" s="106" t="str">
        <f t="shared" si="84"/>
        <v>◄</v>
      </c>
      <c r="Q469" s="340"/>
      <c r="R469" s="339"/>
      <c r="S469" s="106" t="str">
        <f t="shared" si="85"/>
        <v/>
      </c>
      <c r="T469" s="106" t="str">
        <f t="shared" si="86"/>
        <v>◄</v>
      </c>
      <c r="U469" s="340"/>
      <c r="V469" s="339"/>
      <c r="W469" s="23"/>
      <c r="X469" s="338"/>
      <c r="Y469" s="728">
        <f t="shared" si="87"/>
        <v>0</v>
      </c>
      <c r="Z469" s="729">
        <f t="shared" si="87"/>
        <v>0</v>
      </c>
      <c r="AA469" s="19"/>
      <c r="AB469" s="730">
        <f t="shared" si="88"/>
        <v>0</v>
      </c>
      <c r="AC469" s="587">
        <f t="shared" si="88"/>
        <v>0</v>
      </c>
      <c r="AD469" s="5" t="s">
        <v>0</v>
      </c>
    </row>
    <row r="470" spans="1:30" ht="16.8" thickTop="1" thickBot="1" x14ac:dyDescent="0.3">
      <c r="A470" s="157"/>
      <c r="B470" s="14">
        <f>ROWS(B471:B473)-1</f>
        <v>2</v>
      </c>
      <c r="C470" s="158" t="s">
        <v>5577</v>
      </c>
      <c r="D470" s="10"/>
      <c r="E470" s="10"/>
      <c r="F470" s="10"/>
      <c r="G470" s="101"/>
      <c r="H470" s="101"/>
      <c r="I470" s="101"/>
      <c r="J470" s="101"/>
      <c r="K470" s="595">
        <v>11689</v>
      </c>
      <c r="L470" s="10"/>
      <c r="M470" s="10"/>
      <c r="N470" s="10"/>
      <c r="O470" s="97"/>
      <c r="P470" s="96" t="str">
        <f>IF(COUNTIF(O471:O473,"?")&gt;0,"?",IF(AND(Q470="◄",R470="►"),"◄►",IF(Q470="◄","◄",IF(R470="►","►",""))))</f>
        <v>◄</v>
      </c>
      <c r="Q470" s="43" t="str">
        <f>IF(SUM(Q471:Q473)+1=ROWS(Q471:Q473)-COUNTIF(Q471:Q473,"-"),"","◄")</f>
        <v>◄</v>
      </c>
      <c r="R470" s="42" t="str">
        <f>IF(SUM(R471:R473)&gt;0,"►","")</f>
        <v/>
      </c>
      <c r="S470" s="45"/>
      <c r="T470" s="96" t="str">
        <f>IF(COUNTIF(S471:S491,"?")&gt;0,"?",IF(AND(U470="◄",V470="►"),"◄►",IF(U470="◄","◄",IF(V470="►","►",""))))</f>
        <v>◄</v>
      </c>
      <c r="U470" s="43" t="str">
        <f>IF(SUM(U471:U473)+1=ROWS(U471:U473)-COUNTIF(U471:U473,"-"),"","◄")</f>
        <v>◄</v>
      </c>
      <c r="V470" s="42" t="str">
        <f>IF(SUM(V471:V473)&gt;0,"►","")</f>
        <v/>
      </c>
      <c r="W470" s="14">
        <f>ROWS(W471:W473)-1</f>
        <v>2</v>
      </c>
      <c r="X470" s="41">
        <f>SUM(X471:X473)-X473</f>
        <v>0</v>
      </c>
      <c r="Y470" s="94" t="s">
        <v>3930</v>
      </c>
      <c r="Z470" s="93"/>
      <c r="AA470" s="41">
        <f>SUM(AA471:AA473)-AA473</f>
        <v>0</v>
      </c>
      <c r="AB470" s="94" t="s">
        <v>3930</v>
      </c>
      <c r="AC470" s="93"/>
      <c r="AD470" s="5" t="s">
        <v>0</v>
      </c>
    </row>
    <row r="471" spans="1:30" ht="13.8" x14ac:dyDescent="0.25">
      <c r="A471" s="593"/>
      <c r="B471" s="23"/>
      <c r="C471" s="113"/>
      <c r="D471" s="592" t="s">
        <v>4722</v>
      </c>
      <c r="E471" s="112" t="s">
        <v>5576</v>
      </c>
      <c r="F471" s="591" t="s">
        <v>3972</v>
      </c>
      <c r="G471" s="594" t="s">
        <v>5578</v>
      </c>
      <c r="H471" s="589" t="s">
        <v>5579</v>
      </c>
      <c r="I471" s="589" t="s">
        <v>4592</v>
      </c>
      <c r="J471" s="588" t="s">
        <v>4720</v>
      </c>
      <c r="K471" s="343">
        <v>0</v>
      </c>
      <c r="L471" s="342"/>
      <c r="M471" s="342"/>
      <c r="N471" s="341"/>
      <c r="O471" s="106"/>
      <c r="P471" s="106" t="str">
        <f>IF(AND(Q471="",R471&gt;0),"?",IF(Q471="","◄",IF(R471&gt;=1,"►","")))</f>
        <v>◄</v>
      </c>
      <c r="Q471" s="340"/>
      <c r="R471" s="339"/>
      <c r="S471" s="106" t="str">
        <f>IF(T471="?","?","")</f>
        <v/>
      </c>
      <c r="T471" s="106" t="str">
        <f>IF(AND(U471="",V471&gt;0),"?",IF(U471="","◄",IF(V471&gt;=1,"►","")))</f>
        <v>◄</v>
      </c>
      <c r="U471" s="340"/>
      <c r="V471" s="339"/>
      <c r="W471" s="23"/>
      <c r="X471" s="338"/>
      <c r="Y471" s="728">
        <f>(Q471*X471)</f>
        <v>0</v>
      </c>
      <c r="Z471" s="729">
        <f>(R471*Y471)</f>
        <v>0</v>
      </c>
      <c r="AA471" s="19"/>
      <c r="AB471" s="730">
        <f>(U471*AA471)</f>
        <v>0</v>
      </c>
      <c r="AC471" s="587">
        <f>(V471*AB471)</f>
        <v>0</v>
      </c>
      <c r="AD471" s="5" t="s">
        <v>0</v>
      </c>
    </row>
    <row r="472" spans="1:30" thickBot="1" x14ac:dyDescent="0.3">
      <c r="A472" s="593"/>
      <c r="B472" s="23"/>
      <c r="C472" s="113"/>
      <c r="D472" s="592" t="s">
        <v>4721</v>
      </c>
      <c r="E472" s="112" t="s">
        <v>5576</v>
      </c>
      <c r="F472" s="591" t="s">
        <v>1155</v>
      </c>
      <c r="G472" s="594" t="s">
        <v>5580</v>
      </c>
      <c r="H472" s="589" t="s">
        <v>5581</v>
      </c>
      <c r="I472" s="589" t="s">
        <v>4592</v>
      </c>
      <c r="J472" s="588" t="s">
        <v>4720</v>
      </c>
      <c r="K472" s="343">
        <v>0</v>
      </c>
      <c r="L472" s="342"/>
      <c r="M472" s="342"/>
      <c r="N472" s="341"/>
      <c r="O472" s="106"/>
      <c r="P472" s="106" t="str">
        <f>IF(AND(Q472="",R472&gt;0),"?",IF(Q472="","◄",IF(R472&gt;=1,"►","")))</f>
        <v>◄</v>
      </c>
      <c r="Q472" s="340"/>
      <c r="R472" s="339"/>
      <c r="S472" s="106" t="str">
        <f>IF(T472="?","?","")</f>
        <v/>
      </c>
      <c r="T472" s="106" t="str">
        <f>IF(AND(U472="",V472&gt;0),"?",IF(U472="","◄",IF(V472&gt;=1,"►","")))</f>
        <v>◄</v>
      </c>
      <c r="U472" s="340"/>
      <c r="V472" s="339"/>
      <c r="W472" s="23"/>
      <c r="X472" s="338"/>
      <c r="Y472" s="728">
        <f>(Q472*X472)</f>
        <v>0</v>
      </c>
      <c r="Z472" s="729">
        <f>(R472*Y472)</f>
        <v>0</v>
      </c>
      <c r="AA472" s="19"/>
      <c r="AB472" s="730">
        <f>(U472*AA472)</f>
        <v>0</v>
      </c>
      <c r="AC472" s="587">
        <f>(V472*AB472)</f>
        <v>0</v>
      </c>
      <c r="AD472" s="5" t="s">
        <v>0</v>
      </c>
    </row>
    <row r="473" spans="1:30" ht="16.8" thickTop="1" thickBot="1" x14ac:dyDescent="0.3">
      <c r="A473" s="157"/>
      <c r="B473" s="14">
        <f>ROWS(B474:B480)-1</f>
        <v>6</v>
      </c>
      <c r="C473" s="158" t="s">
        <v>5582</v>
      </c>
      <c r="D473" s="10"/>
      <c r="E473" s="10"/>
      <c r="F473" s="10"/>
      <c r="G473" s="101"/>
      <c r="H473" s="101"/>
      <c r="I473" s="101"/>
      <c r="J473" s="101"/>
      <c r="K473" s="595">
        <v>10618</v>
      </c>
      <c r="L473" s="10"/>
      <c r="M473" s="10"/>
      <c r="N473" s="10"/>
      <c r="O473" s="97"/>
      <c r="P473" s="96" t="str">
        <f>IF(COUNTIF(O474:O480,"?")&gt;0,"?",IF(AND(Q473="◄",R473="►"),"◄►",IF(Q473="◄","◄",IF(R473="►","►",""))))</f>
        <v>◄</v>
      </c>
      <c r="Q473" s="43" t="str">
        <f>IF(SUM(Q474:Q480)+1=ROWS(Q474:Q480)-COUNTIF(Q474:Q480,"-"),"","◄")</f>
        <v>◄</v>
      </c>
      <c r="R473" s="42" t="str">
        <f>IF(SUM(R474:R480)&gt;0,"►","")</f>
        <v/>
      </c>
      <c r="S473" s="45"/>
      <c r="T473" s="96" t="str">
        <f>IF(COUNTIF(S474:S494,"?")&gt;0,"?",IF(AND(U473="◄",V473="►"),"◄►",IF(U473="◄","◄",IF(V473="►","►",""))))</f>
        <v>◄</v>
      </c>
      <c r="U473" s="43" t="str">
        <f>IF(SUM(U474:U480)+1=ROWS(U474:U480)-COUNTIF(U474:U480,"-"),"","◄")</f>
        <v>◄</v>
      </c>
      <c r="V473" s="42" t="str">
        <f>IF(SUM(V474:V480)&gt;0,"►","")</f>
        <v/>
      </c>
      <c r="W473" s="14">
        <f>ROWS(W474:W480)-1</f>
        <v>6</v>
      </c>
      <c r="X473" s="41">
        <f>SUM(X474:X480)-X480</f>
        <v>0</v>
      </c>
      <c r="Y473" s="94" t="s">
        <v>3930</v>
      </c>
      <c r="Z473" s="93"/>
      <c r="AA473" s="41">
        <f>SUM(AA474:AA480)-AA480</f>
        <v>0</v>
      </c>
      <c r="AB473" s="94" t="s">
        <v>3930</v>
      </c>
      <c r="AC473" s="93"/>
      <c r="AD473" s="5" t="s">
        <v>0</v>
      </c>
    </row>
    <row r="474" spans="1:30" ht="13.8" x14ac:dyDescent="0.25">
      <c r="A474" s="593"/>
      <c r="B474" s="23"/>
      <c r="C474" s="113"/>
      <c r="D474" s="592" t="s">
        <v>4719</v>
      </c>
      <c r="E474" s="112" t="s">
        <v>5583</v>
      </c>
      <c r="F474" s="591" t="s">
        <v>5281</v>
      </c>
      <c r="G474" s="594" t="s">
        <v>5574</v>
      </c>
      <c r="H474" s="589" t="s">
        <v>5575</v>
      </c>
      <c r="I474" s="589" t="s">
        <v>4592</v>
      </c>
      <c r="J474" s="588" t="s">
        <v>4706</v>
      </c>
      <c r="K474" s="343">
        <v>0</v>
      </c>
      <c r="L474" s="342"/>
      <c r="M474" s="342"/>
      <c r="N474" s="341"/>
      <c r="O474" s="106"/>
      <c r="P474" s="106" t="str">
        <f t="shared" ref="P474:P479" si="89">IF(AND(Q474="",R474&gt;0),"?",IF(Q474="","◄",IF(R474&gt;=1,"►","")))</f>
        <v>◄</v>
      </c>
      <c r="Q474" s="340"/>
      <c r="R474" s="339"/>
      <c r="S474" s="106" t="str">
        <f t="shared" ref="S474:S479" si="90">IF(T474="?","?","")</f>
        <v/>
      </c>
      <c r="T474" s="106" t="str">
        <f t="shared" ref="T474:T479" si="91">IF(AND(U474="",V474&gt;0),"?",IF(U474="","◄",IF(V474&gt;=1,"►","")))</f>
        <v>◄</v>
      </c>
      <c r="U474" s="340"/>
      <c r="V474" s="339"/>
      <c r="W474" s="23"/>
      <c r="X474" s="338"/>
      <c r="Y474" s="728">
        <f t="shared" ref="Y474:Z479" si="92">(Q474*X474)</f>
        <v>0</v>
      </c>
      <c r="Z474" s="729">
        <f t="shared" si="92"/>
        <v>0</v>
      </c>
      <c r="AA474" s="19"/>
      <c r="AB474" s="730">
        <f t="shared" ref="AB474:AC479" si="93">(U474*AA474)</f>
        <v>0</v>
      </c>
      <c r="AC474" s="587">
        <f t="shared" si="93"/>
        <v>0</v>
      </c>
      <c r="AD474" s="5" t="s">
        <v>0</v>
      </c>
    </row>
    <row r="475" spans="1:30" ht="13.8" x14ac:dyDescent="0.25">
      <c r="A475" s="593"/>
      <c r="B475" s="23"/>
      <c r="C475" s="113"/>
      <c r="D475" s="592" t="s">
        <v>4718</v>
      </c>
      <c r="E475" s="112" t="s">
        <v>5583</v>
      </c>
      <c r="F475" s="591" t="s">
        <v>5281</v>
      </c>
      <c r="G475" s="590" t="s">
        <v>5574</v>
      </c>
      <c r="H475" s="589" t="s">
        <v>5575</v>
      </c>
      <c r="I475" s="589" t="s">
        <v>4592</v>
      </c>
      <c r="J475" s="588" t="s">
        <v>4710</v>
      </c>
      <c r="K475" s="343">
        <v>0</v>
      </c>
      <c r="L475" s="342"/>
      <c r="M475" s="342"/>
      <c r="N475" s="341"/>
      <c r="O475" s="106"/>
      <c r="P475" s="106" t="str">
        <f t="shared" si="89"/>
        <v>◄</v>
      </c>
      <c r="Q475" s="340"/>
      <c r="R475" s="339"/>
      <c r="S475" s="106" t="str">
        <f t="shared" si="90"/>
        <v/>
      </c>
      <c r="T475" s="106" t="str">
        <f t="shared" si="91"/>
        <v>◄</v>
      </c>
      <c r="U475" s="340"/>
      <c r="V475" s="339"/>
      <c r="W475" s="23"/>
      <c r="X475" s="338"/>
      <c r="Y475" s="728">
        <f t="shared" si="92"/>
        <v>0</v>
      </c>
      <c r="Z475" s="729">
        <f t="shared" si="92"/>
        <v>0</v>
      </c>
      <c r="AA475" s="19"/>
      <c r="AB475" s="730">
        <f t="shared" si="93"/>
        <v>0</v>
      </c>
      <c r="AC475" s="587">
        <f t="shared" si="93"/>
        <v>0</v>
      </c>
      <c r="AD475" s="5" t="s">
        <v>0</v>
      </c>
    </row>
    <row r="476" spans="1:30" ht="13.8" x14ac:dyDescent="0.25">
      <c r="A476" s="593"/>
      <c r="B476" s="23"/>
      <c r="C476" s="113"/>
      <c r="D476" s="592" t="s">
        <v>4717</v>
      </c>
      <c r="E476" s="112" t="s">
        <v>5583</v>
      </c>
      <c r="F476" s="591" t="s">
        <v>5281</v>
      </c>
      <c r="G476" s="590" t="s">
        <v>5574</v>
      </c>
      <c r="H476" s="589" t="s">
        <v>5575</v>
      </c>
      <c r="I476" s="589" t="s">
        <v>4592</v>
      </c>
      <c r="J476" s="588" t="s">
        <v>4710</v>
      </c>
      <c r="K476" s="343">
        <v>0</v>
      </c>
      <c r="L476" s="342"/>
      <c r="M476" s="342"/>
      <c r="N476" s="341"/>
      <c r="O476" s="106"/>
      <c r="P476" s="106" t="str">
        <f t="shared" si="89"/>
        <v>◄</v>
      </c>
      <c r="Q476" s="340"/>
      <c r="R476" s="339"/>
      <c r="S476" s="106" t="str">
        <f t="shared" si="90"/>
        <v/>
      </c>
      <c r="T476" s="106" t="str">
        <f t="shared" si="91"/>
        <v>◄</v>
      </c>
      <c r="U476" s="340"/>
      <c r="V476" s="339"/>
      <c r="W476" s="23"/>
      <c r="X476" s="338"/>
      <c r="Y476" s="728">
        <f t="shared" si="92"/>
        <v>0</v>
      </c>
      <c r="Z476" s="729">
        <f t="shared" si="92"/>
        <v>0</v>
      </c>
      <c r="AA476" s="19"/>
      <c r="AB476" s="730">
        <f t="shared" si="93"/>
        <v>0</v>
      </c>
      <c r="AC476" s="587">
        <f t="shared" si="93"/>
        <v>0</v>
      </c>
      <c r="AD476" s="5" t="s">
        <v>0</v>
      </c>
    </row>
    <row r="477" spans="1:30" ht="13.8" x14ac:dyDescent="0.25">
      <c r="A477" s="593"/>
      <c r="B477" s="23"/>
      <c r="C477" s="113"/>
      <c r="D477" s="592" t="s">
        <v>4716</v>
      </c>
      <c r="E477" s="112" t="s">
        <v>5583</v>
      </c>
      <c r="F477" s="591" t="s">
        <v>5281</v>
      </c>
      <c r="G477" s="590" t="s">
        <v>5574</v>
      </c>
      <c r="H477" s="589" t="s">
        <v>5575</v>
      </c>
      <c r="I477" s="589" t="s">
        <v>4592</v>
      </c>
      <c r="J477" s="588" t="s">
        <v>4703</v>
      </c>
      <c r="K477" s="343">
        <v>0</v>
      </c>
      <c r="L477" s="342"/>
      <c r="M477" s="342"/>
      <c r="N477" s="341"/>
      <c r="O477" s="106"/>
      <c r="P477" s="106" t="str">
        <f t="shared" si="89"/>
        <v>◄</v>
      </c>
      <c r="Q477" s="340"/>
      <c r="R477" s="339"/>
      <c r="S477" s="106" t="str">
        <f t="shared" si="90"/>
        <v/>
      </c>
      <c r="T477" s="106" t="str">
        <f t="shared" si="91"/>
        <v>◄</v>
      </c>
      <c r="U477" s="340"/>
      <c r="V477" s="339"/>
      <c r="W477" s="23"/>
      <c r="X477" s="338"/>
      <c r="Y477" s="728">
        <f t="shared" si="92"/>
        <v>0</v>
      </c>
      <c r="Z477" s="729">
        <f t="shared" si="92"/>
        <v>0</v>
      </c>
      <c r="AA477" s="19"/>
      <c r="AB477" s="730">
        <f t="shared" si="93"/>
        <v>0</v>
      </c>
      <c r="AC477" s="587">
        <f t="shared" si="93"/>
        <v>0</v>
      </c>
      <c r="AD477" s="5" t="s">
        <v>0</v>
      </c>
    </row>
    <row r="478" spans="1:30" ht="13.8" x14ac:dyDescent="0.25">
      <c r="A478" s="593"/>
      <c r="B478" s="23"/>
      <c r="C478" s="113"/>
      <c r="D478" s="592" t="s">
        <v>4715</v>
      </c>
      <c r="E478" s="112" t="s">
        <v>5583</v>
      </c>
      <c r="F478" s="591" t="s">
        <v>5281</v>
      </c>
      <c r="G478" s="590" t="s">
        <v>5574</v>
      </c>
      <c r="H478" s="589" t="s">
        <v>5575</v>
      </c>
      <c r="I478" s="589" t="s">
        <v>4592</v>
      </c>
      <c r="J478" s="588" t="s">
        <v>4701</v>
      </c>
      <c r="K478" s="343">
        <v>0</v>
      </c>
      <c r="L478" s="342"/>
      <c r="M478" s="342"/>
      <c r="N478" s="341"/>
      <c r="O478" s="106"/>
      <c r="P478" s="106" t="str">
        <f t="shared" si="89"/>
        <v>◄</v>
      </c>
      <c r="Q478" s="340"/>
      <c r="R478" s="339"/>
      <c r="S478" s="106" t="str">
        <f t="shared" si="90"/>
        <v/>
      </c>
      <c r="T478" s="106" t="str">
        <f t="shared" si="91"/>
        <v>◄</v>
      </c>
      <c r="U478" s="340"/>
      <c r="V478" s="339"/>
      <c r="W478" s="23"/>
      <c r="X478" s="338"/>
      <c r="Y478" s="728">
        <f t="shared" si="92"/>
        <v>0</v>
      </c>
      <c r="Z478" s="729">
        <f t="shared" si="92"/>
        <v>0</v>
      </c>
      <c r="AA478" s="19"/>
      <c r="AB478" s="730">
        <f t="shared" si="93"/>
        <v>0</v>
      </c>
      <c r="AC478" s="587">
        <f t="shared" si="93"/>
        <v>0</v>
      </c>
      <c r="AD478" s="5" t="s">
        <v>0</v>
      </c>
    </row>
    <row r="479" spans="1:30" thickBot="1" x14ac:dyDescent="0.3">
      <c r="A479" s="593"/>
      <c r="B479" s="23"/>
      <c r="C479" s="113"/>
      <c r="D479" s="592" t="s">
        <v>4714</v>
      </c>
      <c r="E479" s="112" t="s">
        <v>5583</v>
      </c>
      <c r="F479" s="591" t="s">
        <v>5284</v>
      </c>
      <c r="G479" s="594" t="s">
        <v>5562</v>
      </c>
      <c r="H479" s="589" t="s">
        <v>1308</v>
      </c>
      <c r="I479" s="589" t="s">
        <v>4592</v>
      </c>
      <c r="J479" s="588" t="s">
        <v>4703</v>
      </c>
      <c r="K479" s="343">
        <v>0</v>
      </c>
      <c r="L479" s="342"/>
      <c r="M479" s="342"/>
      <c r="N479" s="341"/>
      <c r="O479" s="106"/>
      <c r="P479" s="106" t="str">
        <f t="shared" si="89"/>
        <v>◄</v>
      </c>
      <c r="Q479" s="340"/>
      <c r="R479" s="339"/>
      <c r="S479" s="106" t="str">
        <f t="shared" si="90"/>
        <v/>
      </c>
      <c r="T479" s="106" t="str">
        <f t="shared" si="91"/>
        <v>◄</v>
      </c>
      <c r="U479" s="340"/>
      <c r="V479" s="339"/>
      <c r="W479" s="23"/>
      <c r="X479" s="338"/>
      <c r="Y479" s="728">
        <f t="shared" si="92"/>
        <v>0</v>
      </c>
      <c r="Z479" s="729">
        <f t="shared" si="92"/>
        <v>0</v>
      </c>
      <c r="AA479" s="19"/>
      <c r="AB479" s="730">
        <f t="shared" si="93"/>
        <v>0</v>
      </c>
      <c r="AC479" s="587">
        <f t="shared" si="93"/>
        <v>0</v>
      </c>
      <c r="AD479" s="5" t="s">
        <v>0</v>
      </c>
    </row>
    <row r="480" spans="1:30" ht="16.8" thickTop="1" thickBot="1" x14ac:dyDescent="0.3">
      <c r="A480" s="157"/>
      <c r="B480" s="14">
        <f>ROWS(B481:B490)-1</f>
        <v>9</v>
      </c>
      <c r="C480" s="158" t="s">
        <v>5584</v>
      </c>
      <c r="D480" s="10"/>
      <c r="E480" s="10"/>
      <c r="F480" s="10"/>
      <c r="G480" s="101"/>
      <c r="H480" s="101"/>
      <c r="I480" s="101"/>
      <c r="J480" s="101"/>
      <c r="K480" s="595">
        <v>11689</v>
      </c>
      <c r="L480" s="10"/>
      <c r="M480" s="10"/>
      <c r="N480" s="98"/>
      <c r="O480" s="97"/>
      <c r="P480" s="96" t="str">
        <f>IF(COUNTIF(O481:O490,"?")&gt;0,"?",IF(AND(Q480="◄",R480="►"),"◄►",IF(Q480="◄","◄",IF(R480="►","►",""))))</f>
        <v>◄</v>
      </c>
      <c r="Q480" s="43" t="str">
        <f>IF(SUM(Q481:Q490)+1=ROWS(Q481:Q490)-COUNTIF(Q481:Q490,"-"),"","◄")</f>
        <v>◄</v>
      </c>
      <c r="R480" s="42" t="str">
        <f>IF(SUM(R481:R490)&gt;0,"►","")</f>
        <v/>
      </c>
      <c r="S480" s="45"/>
      <c r="T480" s="96" t="str">
        <f>IF(COUNTIF(S481:S501,"?")&gt;0,"?",IF(AND(U480="◄",V480="►"),"◄►",IF(U480="◄","◄",IF(V480="►","►",""))))</f>
        <v>◄</v>
      </c>
      <c r="U480" s="43" t="str">
        <f>IF(SUM(U481:U490)+1=ROWS(U481:U490)-COUNTIF(U481:U490,"-"),"","◄")</f>
        <v>◄</v>
      </c>
      <c r="V480" s="42" t="str">
        <f>IF(SUM(V481:V490)&gt;0,"►","")</f>
        <v/>
      </c>
      <c r="W480" s="14">
        <f>ROWS(W481:W490)-1</f>
        <v>9</v>
      </c>
      <c r="X480" s="41">
        <f>SUM(X481:X490)-X490</f>
        <v>0</v>
      </c>
      <c r="Y480" s="94" t="s">
        <v>3930</v>
      </c>
      <c r="Z480" s="93"/>
      <c r="AA480" s="41">
        <f>SUM(AA481:AA490)-AA490</f>
        <v>0</v>
      </c>
      <c r="AB480" s="94" t="s">
        <v>3930</v>
      </c>
      <c r="AC480" s="93"/>
      <c r="AD480" s="5" t="s">
        <v>0</v>
      </c>
    </row>
    <row r="481" spans="1:30" ht="13.8" x14ac:dyDescent="0.25">
      <c r="A481" s="593"/>
      <c r="B481" s="23"/>
      <c r="C481" s="113"/>
      <c r="D481" s="592" t="s">
        <v>4713</v>
      </c>
      <c r="E481" s="112" t="s">
        <v>5583</v>
      </c>
      <c r="F481" s="591" t="s">
        <v>3972</v>
      </c>
      <c r="G481" s="594" t="s">
        <v>5578</v>
      </c>
      <c r="H481" s="589" t="s">
        <v>5585</v>
      </c>
      <c r="I481" s="589" t="s">
        <v>4592</v>
      </c>
      <c r="J481" s="588" t="s">
        <v>4706</v>
      </c>
      <c r="K481" s="343">
        <v>0</v>
      </c>
      <c r="L481" s="342"/>
      <c r="M481" s="342"/>
      <c r="N481" s="341"/>
      <c r="O481" s="106"/>
      <c r="P481" s="106" t="str">
        <f t="shared" ref="P481:P489" si="94">IF(AND(Q481="",R481&gt;0),"?",IF(Q481="","◄",IF(R481&gt;=1,"►","")))</f>
        <v>◄</v>
      </c>
      <c r="Q481" s="340"/>
      <c r="R481" s="339"/>
      <c r="S481" s="106" t="str">
        <f t="shared" ref="S481:S489" si="95">IF(T481="?","?","")</f>
        <v/>
      </c>
      <c r="T481" s="106" t="str">
        <f t="shared" ref="T481:T489" si="96">IF(AND(U481="",V481&gt;0),"?",IF(U481="","◄",IF(V481&gt;=1,"►","")))</f>
        <v>◄</v>
      </c>
      <c r="U481" s="340"/>
      <c r="V481" s="339"/>
      <c r="W481" s="23"/>
      <c r="X481" s="338"/>
      <c r="Y481" s="728">
        <f t="shared" ref="Y481:Z489" si="97">(Q481*X481)</f>
        <v>0</v>
      </c>
      <c r="Z481" s="729">
        <f t="shared" si="97"/>
        <v>0</v>
      </c>
      <c r="AA481" s="19"/>
      <c r="AB481" s="730">
        <f t="shared" ref="AB481:AC489" si="98">(U481*AA481)</f>
        <v>0</v>
      </c>
      <c r="AC481" s="587">
        <f t="shared" si="98"/>
        <v>0</v>
      </c>
      <c r="AD481" s="5" t="s">
        <v>0</v>
      </c>
    </row>
    <row r="482" spans="1:30" ht="13.8" x14ac:dyDescent="0.25">
      <c r="A482" s="593"/>
      <c r="B482" s="23"/>
      <c r="C482" s="113"/>
      <c r="D482" s="592" t="s">
        <v>4712</v>
      </c>
      <c r="E482" s="112" t="s">
        <v>5583</v>
      </c>
      <c r="F482" s="591" t="s">
        <v>3972</v>
      </c>
      <c r="G482" s="590" t="s">
        <v>5578</v>
      </c>
      <c r="H482" s="589" t="s">
        <v>5585</v>
      </c>
      <c r="I482" s="589" t="s">
        <v>4592</v>
      </c>
      <c r="J482" s="588" t="s">
        <v>4706</v>
      </c>
      <c r="K482" s="343">
        <v>0</v>
      </c>
      <c r="L482" s="342"/>
      <c r="M482" s="342"/>
      <c r="N482" s="341"/>
      <c r="O482" s="106"/>
      <c r="P482" s="106" t="str">
        <f t="shared" si="94"/>
        <v>◄</v>
      </c>
      <c r="Q482" s="340"/>
      <c r="R482" s="339"/>
      <c r="S482" s="106" t="str">
        <f t="shared" si="95"/>
        <v/>
      </c>
      <c r="T482" s="106" t="str">
        <f t="shared" si="96"/>
        <v>◄</v>
      </c>
      <c r="U482" s="340"/>
      <c r="V482" s="339"/>
      <c r="W482" s="23"/>
      <c r="X482" s="338"/>
      <c r="Y482" s="728">
        <f t="shared" si="97"/>
        <v>0</v>
      </c>
      <c r="Z482" s="729">
        <f t="shared" si="97"/>
        <v>0</v>
      </c>
      <c r="AA482" s="19"/>
      <c r="AB482" s="730">
        <f t="shared" si="98"/>
        <v>0</v>
      </c>
      <c r="AC482" s="587">
        <f t="shared" si="98"/>
        <v>0</v>
      </c>
      <c r="AD482" s="5" t="s">
        <v>0</v>
      </c>
    </row>
    <row r="483" spans="1:30" ht="13.8" x14ac:dyDescent="0.25">
      <c r="A483" s="593"/>
      <c r="B483" s="23"/>
      <c r="C483" s="113"/>
      <c r="D483" s="592" t="s">
        <v>4711</v>
      </c>
      <c r="E483" s="112" t="s">
        <v>5583</v>
      </c>
      <c r="F483" s="591" t="s">
        <v>3972</v>
      </c>
      <c r="G483" s="590" t="s">
        <v>5578</v>
      </c>
      <c r="H483" s="589" t="s">
        <v>5585</v>
      </c>
      <c r="I483" s="589" t="s">
        <v>4592</v>
      </c>
      <c r="J483" s="588" t="s">
        <v>4710</v>
      </c>
      <c r="K483" s="343">
        <v>0</v>
      </c>
      <c r="L483" s="342"/>
      <c r="M483" s="342"/>
      <c r="N483" s="341"/>
      <c r="O483" s="106"/>
      <c r="P483" s="106" t="str">
        <f t="shared" si="94"/>
        <v>◄</v>
      </c>
      <c r="Q483" s="340"/>
      <c r="R483" s="339"/>
      <c r="S483" s="106" t="str">
        <f t="shared" si="95"/>
        <v/>
      </c>
      <c r="T483" s="106" t="str">
        <f t="shared" si="96"/>
        <v>◄</v>
      </c>
      <c r="U483" s="340"/>
      <c r="V483" s="339"/>
      <c r="W483" s="23"/>
      <c r="X483" s="338"/>
      <c r="Y483" s="728">
        <f t="shared" si="97"/>
        <v>0</v>
      </c>
      <c r="Z483" s="729">
        <f t="shared" si="97"/>
        <v>0</v>
      </c>
      <c r="AA483" s="19"/>
      <c r="AB483" s="730">
        <f t="shared" si="98"/>
        <v>0</v>
      </c>
      <c r="AC483" s="587">
        <f t="shared" si="98"/>
        <v>0</v>
      </c>
      <c r="AD483" s="5" t="s">
        <v>0</v>
      </c>
    </row>
    <row r="484" spans="1:30" ht="13.8" x14ac:dyDescent="0.25">
      <c r="A484" s="593"/>
      <c r="B484" s="23"/>
      <c r="C484" s="113"/>
      <c r="D484" s="592" t="s">
        <v>4709</v>
      </c>
      <c r="E484" s="112" t="s">
        <v>5583</v>
      </c>
      <c r="F484" s="591" t="s">
        <v>3972</v>
      </c>
      <c r="G484" s="590" t="s">
        <v>5578</v>
      </c>
      <c r="H484" s="589" t="s">
        <v>5585</v>
      </c>
      <c r="I484" s="589" t="s">
        <v>4592</v>
      </c>
      <c r="J484" s="588" t="s">
        <v>4703</v>
      </c>
      <c r="K484" s="343">
        <v>0</v>
      </c>
      <c r="L484" s="342"/>
      <c r="M484" s="342"/>
      <c r="N484" s="341"/>
      <c r="O484" s="106"/>
      <c r="P484" s="106" t="str">
        <f t="shared" si="94"/>
        <v>◄</v>
      </c>
      <c r="Q484" s="340"/>
      <c r="R484" s="339"/>
      <c r="S484" s="106" t="str">
        <f t="shared" si="95"/>
        <v/>
      </c>
      <c r="T484" s="106" t="str">
        <f t="shared" si="96"/>
        <v>◄</v>
      </c>
      <c r="U484" s="340"/>
      <c r="V484" s="339"/>
      <c r="W484" s="23"/>
      <c r="X484" s="338"/>
      <c r="Y484" s="728">
        <f t="shared" si="97"/>
        <v>0</v>
      </c>
      <c r="Z484" s="729">
        <f t="shared" si="97"/>
        <v>0</v>
      </c>
      <c r="AA484" s="19"/>
      <c r="AB484" s="730">
        <f t="shared" si="98"/>
        <v>0</v>
      </c>
      <c r="AC484" s="587">
        <f t="shared" si="98"/>
        <v>0</v>
      </c>
      <c r="AD484" s="5" t="s">
        <v>0</v>
      </c>
    </row>
    <row r="485" spans="1:30" ht="13.8" x14ac:dyDescent="0.25">
      <c r="A485" s="593"/>
      <c r="B485" s="23"/>
      <c r="C485" s="113"/>
      <c r="D485" s="592" t="s">
        <v>4708</v>
      </c>
      <c r="E485" s="112" t="s">
        <v>5583</v>
      </c>
      <c r="F485" s="591" t="s">
        <v>1155</v>
      </c>
      <c r="G485" s="594" t="s">
        <v>5580</v>
      </c>
      <c r="H485" s="589" t="s">
        <v>5586</v>
      </c>
      <c r="I485" s="589" t="s">
        <v>4592</v>
      </c>
      <c r="J485" s="588" t="s">
        <v>4701</v>
      </c>
      <c r="K485" s="343">
        <v>0</v>
      </c>
      <c r="L485" s="342"/>
      <c r="M485" s="342"/>
      <c r="N485" s="341"/>
      <c r="O485" s="106"/>
      <c r="P485" s="106" t="str">
        <f t="shared" si="94"/>
        <v>◄</v>
      </c>
      <c r="Q485" s="340"/>
      <c r="R485" s="339"/>
      <c r="S485" s="106" t="str">
        <f t="shared" si="95"/>
        <v/>
      </c>
      <c r="T485" s="106" t="str">
        <f t="shared" si="96"/>
        <v>◄</v>
      </c>
      <c r="U485" s="340"/>
      <c r="V485" s="339"/>
      <c r="W485" s="23"/>
      <c r="X485" s="338"/>
      <c r="Y485" s="728">
        <f t="shared" si="97"/>
        <v>0</v>
      </c>
      <c r="Z485" s="729">
        <f t="shared" si="97"/>
        <v>0</v>
      </c>
      <c r="AA485" s="19"/>
      <c r="AB485" s="730">
        <f t="shared" si="98"/>
        <v>0</v>
      </c>
      <c r="AC485" s="587">
        <f t="shared" si="98"/>
        <v>0</v>
      </c>
      <c r="AD485" s="5" t="s">
        <v>0</v>
      </c>
    </row>
    <row r="486" spans="1:30" ht="13.8" x14ac:dyDescent="0.25">
      <c r="A486" s="593"/>
      <c r="B486" s="23"/>
      <c r="C486" s="113"/>
      <c r="D486" s="592" t="s">
        <v>4707</v>
      </c>
      <c r="E486" s="112" t="s">
        <v>5583</v>
      </c>
      <c r="F486" s="591" t="s">
        <v>1155</v>
      </c>
      <c r="G486" s="594" t="s">
        <v>5580</v>
      </c>
      <c r="H486" s="589" t="s">
        <v>5586</v>
      </c>
      <c r="I486" s="589" t="s">
        <v>4592</v>
      </c>
      <c r="J486" s="588" t="s">
        <v>4706</v>
      </c>
      <c r="K486" s="343">
        <v>0</v>
      </c>
      <c r="L486" s="342"/>
      <c r="M486" s="342"/>
      <c r="N486" s="341"/>
      <c r="O486" s="106"/>
      <c r="P486" s="106" t="str">
        <f t="shared" si="94"/>
        <v>◄</v>
      </c>
      <c r="Q486" s="340"/>
      <c r="R486" s="339"/>
      <c r="S486" s="106" t="str">
        <f t="shared" si="95"/>
        <v/>
      </c>
      <c r="T486" s="106" t="str">
        <f t="shared" si="96"/>
        <v>◄</v>
      </c>
      <c r="U486" s="340"/>
      <c r="V486" s="339"/>
      <c r="W486" s="23"/>
      <c r="X486" s="338"/>
      <c r="Y486" s="728">
        <f t="shared" si="97"/>
        <v>0</v>
      </c>
      <c r="Z486" s="729">
        <f t="shared" si="97"/>
        <v>0</v>
      </c>
      <c r="AA486" s="19"/>
      <c r="AB486" s="730">
        <f t="shared" si="98"/>
        <v>0</v>
      </c>
      <c r="AC486" s="587">
        <f t="shared" si="98"/>
        <v>0</v>
      </c>
      <c r="AD486" s="5" t="s">
        <v>0</v>
      </c>
    </row>
    <row r="487" spans="1:30" ht="13.8" x14ac:dyDescent="0.25">
      <c r="A487" s="593"/>
      <c r="B487" s="23"/>
      <c r="C487" s="113"/>
      <c r="D487" s="592" t="s">
        <v>4705</v>
      </c>
      <c r="E487" s="112" t="s">
        <v>5583</v>
      </c>
      <c r="F487" s="591" t="s">
        <v>1155</v>
      </c>
      <c r="G487" s="590" t="s">
        <v>5580</v>
      </c>
      <c r="H487" s="589" t="s">
        <v>5586</v>
      </c>
      <c r="I487" s="589" t="s">
        <v>4592</v>
      </c>
      <c r="J487" s="588" t="s">
        <v>4703</v>
      </c>
      <c r="K487" s="343">
        <v>0</v>
      </c>
      <c r="L487" s="342"/>
      <c r="M487" s="342"/>
      <c r="N487" s="341"/>
      <c r="O487" s="106"/>
      <c r="P487" s="106" t="str">
        <f t="shared" si="94"/>
        <v>◄</v>
      </c>
      <c r="Q487" s="340"/>
      <c r="R487" s="339"/>
      <c r="S487" s="106" t="str">
        <f t="shared" si="95"/>
        <v/>
      </c>
      <c r="T487" s="106" t="str">
        <f t="shared" si="96"/>
        <v>◄</v>
      </c>
      <c r="U487" s="340"/>
      <c r="V487" s="339"/>
      <c r="W487" s="23"/>
      <c r="X487" s="338"/>
      <c r="Y487" s="728">
        <f t="shared" si="97"/>
        <v>0</v>
      </c>
      <c r="Z487" s="729">
        <f t="shared" si="97"/>
        <v>0</v>
      </c>
      <c r="AA487" s="19"/>
      <c r="AB487" s="730">
        <f t="shared" si="98"/>
        <v>0</v>
      </c>
      <c r="AC487" s="587">
        <f t="shared" si="98"/>
        <v>0</v>
      </c>
      <c r="AD487" s="5" t="s">
        <v>0</v>
      </c>
    </row>
    <row r="488" spans="1:30" ht="13.8" x14ac:dyDescent="0.25">
      <c r="A488" s="593"/>
      <c r="B488" s="23"/>
      <c r="C488" s="113"/>
      <c r="D488" s="592" t="s">
        <v>4704</v>
      </c>
      <c r="E488" s="112" t="s">
        <v>5583</v>
      </c>
      <c r="F488" s="591" t="s">
        <v>1155</v>
      </c>
      <c r="G488" s="590" t="s">
        <v>5580</v>
      </c>
      <c r="H488" s="589" t="s">
        <v>5586</v>
      </c>
      <c r="I488" s="589" t="s">
        <v>4592</v>
      </c>
      <c r="J488" s="588" t="s">
        <v>4703</v>
      </c>
      <c r="K488" s="343">
        <v>0</v>
      </c>
      <c r="L488" s="342"/>
      <c r="M488" s="342"/>
      <c r="N488" s="341"/>
      <c r="O488" s="106"/>
      <c r="P488" s="106" t="str">
        <f t="shared" si="94"/>
        <v>◄</v>
      </c>
      <c r="Q488" s="340"/>
      <c r="R488" s="339"/>
      <c r="S488" s="106" t="str">
        <f t="shared" si="95"/>
        <v/>
      </c>
      <c r="T488" s="106" t="str">
        <f t="shared" si="96"/>
        <v>◄</v>
      </c>
      <c r="U488" s="340"/>
      <c r="V488" s="339"/>
      <c r="W488" s="23"/>
      <c r="X488" s="338"/>
      <c r="Y488" s="728">
        <f t="shared" si="97"/>
        <v>0</v>
      </c>
      <c r="Z488" s="729">
        <f t="shared" si="97"/>
        <v>0</v>
      </c>
      <c r="AA488" s="19"/>
      <c r="AB488" s="730">
        <f t="shared" si="98"/>
        <v>0</v>
      </c>
      <c r="AC488" s="587">
        <f t="shared" si="98"/>
        <v>0</v>
      </c>
      <c r="AD488" s="5" t="s">
        <v>0</v>
      </c>
    </row>
    <row r="489" spans="1:30" thickBot="1" x14ac:dyDescent="0.3">
      <c r="A489" s="593"/>
      <c r="B489" s="23"/>
      <c r="C489" s="113"/>
      <c r="D489" s="592" t="s">
        <v>4702</v>
      </c>
      <c r="E489" s="112" t="s">
        <v>5583</v>
      </c>
      <c r="F489" s="591" t="s">
        <v>1155</v>
      </c>
      <c r="G489" s="590" t="s">
        <v>5580</v>
      </c>
      <c r="H489" s="589" t="s">
        <v>5586</v>
      </c>
      <c r="I489" s="589" t="s">
        <v>4592</v>
      </c>
      <c r="J489" s="588" t="s">
        <v>4701</v>
      </c>
      <c r="K489" s="343">
        <v>0</v>
      </c>
      <c r="L489" s="342"/>
      <c r="M489" s="342"/>
      <c r="N489" s="341"/>
      <c r="O489" s="106"/>
      <c r="P489" s="106" t="str">
        <f t="shared" si="94"/>
        <v>◄</v>
      </c>
      <c r="Q489" s="340"/>
      <c r="R489" s="339"/>
      <c r="S489" s="106" t="str">
        <f t="shared" si="95"/>
        <v/>
      </c>
      <c r="T489" s="106" t="str">
        <f t="shared" si="96"/>
        <v>◄</v>
      </c>
      <c r="U489" s="340"/>
      <c r="V489" s="339"/>
      <c r="W489" s="23"/>
      <c r="X489" s="338"/>
      <c r="Y489" s="728">
        <f t="shared" si="97"/>
        <v>0</v>
      </c>
      <c r="Z489" s="729">
        <f t="shared" si="97"/>
        <v>0</v>
      </c>
      <c r="AA489" s="19"/>
      <c r="AB489" s="730">
        <f t="shared" si="98"/>
        <v>0</v>
      </c>
      <c r="AC489" s="587">
        <f t="shared" si="98"/>
        <v>0</v>
      </c>
      <c r="AD489" s="5" t="s">
        <v>0</v>
      </c>
    </row>
    <row r="490" spans="1:30" ht="16.8" thickTop="1" thickBot="1" x14ac:dyDescent="0.3">
      <c r="A490" s="157"/>
      <c r="B490" s="14">
        <f>ROWS(B491:B499)-1</f>
        <v>8</v>
      </c>
      <c r="C490" s="158" t="s">
        <v>5587</v>
      </c>
      <c r="D490" s="10"/>
      <c r="E490" s="10"/>
      <c r="F490" s="10"/>
      <c r="G490" s="101"/>
      <c r="H490" s="101"/>
      <c r="I490" s="101"/>
      <c r="J490" s="101"/>
      <c r="K490" s="595">
        <v>10618</v>
      </c>
      <c r="L490" s="99"/>
      <c r="M490" s="99"/>
      <c r="N490" s="98"/>
      <c r="O490" s="97"/>
      <c r="P490" s="96" t="str">
        <f>IF(COUNTIF(O491:O499,"?")&gt;0,"?",IF(AND(Q490="◄",R490="►"),"◄►",IF(Q490="◄","◄",IF(R490="►","►",""))))</f>
        <v>◄</v>
      </c>
      <c r="Q490" s="43" t="str">
        <f>IF(SUM(Q491:Q499)+1=ROWS(Q491:Q499)-COUNTIF(Q491:Q499,"-"),"","◄")</f>
        <v>◄</v>
      </c>
      <c r="R490" s="42" t="str">
        <f>IF(SUM(R491:R499)&gt;0,"►","")</f>
        <v/>
      </c>
      <c r="S490" s="45"/>
      <c r="T490" s="96" t="str">
        <f>IF(COUNTIF(S491:S511,"?")&gt;0,"?",IF(AND(U490="◄",V490="►"),"◄►",IF(U490="◄","◄",IF(V490="►","►",""))))</f>
        <v>◄</v>
      </c>
      <c r="U490" s="43" t="str">
        <f>IF(SUM(U491:U499)+1=ROWS(U491:U499)-COUNTIF(U491:U499,"-"),"","◄")</f>
        <v>◄</v>
      </c>
      <c r="V490" s="42" t="str">
        <f>IF(SUM(V491:V499)&gt;0,"►","")</f>
        <v/>
      </c>
      <c r="W490" s="14">
        <f>ROWS(W491:W499)-1</f>
        <v>8</v>
      </c>
      <c r="X490" s="41">
        <f>SUM(X491:X499)-X499</f>
        <v>0</v>
      </c>
      <c r="Y490" s="94" t="s">
        <v>3930</v>
      </c>
      <c r="Z490" s="93"/>
      <c r="AA490" s="41">
        <f>SUM(AA491:AA499)-AA499</f>
        <v>0</v>
      </c>
      <c r="AB490" s="94" t="s">
        <v>3930</v>
      </c>
      <c r="AC490" s="93"/>
      <c r="AD490" s="5" t="s">
        <v>0</v>
      </c>
    </row>
    <row r="491" spans="1:30" ht="13.8" x14ac:dyDescent="0.25">
      <c r="A491" s="593"/>
      <c r="B491" s="23"/>
      <c r="C491" s="113"/>
      <c r="D491" s="592" t="s">
        <v>4700</v>
      </c>
      <c r="E491" s="112" t="s">
        <v>5588</v>
      </c>
      <c r="F491" s="591" t="s">
        <v>5297</v>
      </c>
      <c r="G491" s="594" t="s">
        <v>5571</v>
      </c>
      <c r="H491" s="589" t="s">
        <v>5572</v>
      </c>
      <c r="I491" s="589" t="s">
        <v>4592</v>
      </c>
      <c r="J491" s="588" t="s">
        <v>4678</v>
      </c>
      <c r="K491" s="598" t="s">
        <v>5573</v>
      </c>
      <c r="L491" s="342"/>
      <c r="M491" s="342"/>
      <c r="N491" s="341"/>
      <c r="O491" s="106"/>
      <c r="P491" s="106" t="str">
        <f t="shared" ref="P491:P498" si="99">IF(AND(Q491="",R491&gt;0),"?",IF(Q491="","◄",IF(R491&gt;=1,"►","")))</f>
        <v>◄</v>
      </c>
      <c r="Q491" s="340"/>
      <c r="R491" s="339"/>
      <c r="S491" s="106" t="str">
        <f t="shared" ref="S491:S498" si="100">IF(T491="?","?","")</f>
        <v/>
      </c>
      <c r="T491" s="106" t="str">
        <f t="shared" ref="T491:T498" si="101">IF(AND(U491="",V491&gt;0),"?",IF(U491="","◄",IF(V491&gt;=1,"►","")))</f>
        <v>◄</v>
      </c>
      <c r="U491" s="340"/>
      <c r="V491" s="339"/>
      <c r="W491" s="23"/>
      <c r="X491" s="338"/>
      <c r="Y491" s="728">
        <f t="shared" ref="Y491:Z498" si="102">(Q491*X491)</f>
        <v>0</v>
      </c>
      <c r="Z491" s="729">
        <f t="shared" si="102"/>
        <v>0</v>
      </c>
      <c r="AA491" s="19"/>
      <c r="AB491" s="730">
        <f t="shared" ref="AB491:AC498" si="103">(U491*AA491)</f>
        <v>0</v>
      </c>
      <c r="AC491" s="587">
        <f t="shared" si="103"/>
        <v>0</v>
      </c>
      <c r="AD491" s="5" t="s">
        <v>0</v>
      </c>
    </row>
    <row r="492" spans="1:30" ht="13.8" x14ac:dyDescent="0.25">
      <c r="A492" s="593"/>
      <c r="B492" s="23"/>
      <c r="C492" s="113"/>
      <c r="D492" s="592" t="s">
        <v>4699</v>
      </c>
      <c r="E492" s="112" t="s">
        <v>5588</v>
      </c>
      <c r="F492" s="591" t="s">
        <v>5297</v>
      </c>
      <c r="G492" s="590" t="s">
        <v>5571</v>
      </c>
      <c r="H492" s="589" t="s">
        <v>5572</v>
      </c>
      <c r="I492" s="589" t="s">
        <v>4592</v>
      </c>
      <c r="J492" s="588" t="s">
        <v>4678</v>
      </c>
      <c r="K492" s="343" t="s">
        <v>5573</v>
      </c>
      <c r="L492" s="342"/>
      <c r="M492" s="342"/>
      <c r="N492" s="341"/>
      <c r="O492" s="106"/>
      <c r="P492" s="106" t="str">
        <f t="shared" si="99"/>
        <v>◄</v>
      </c>
      <c r="Q492" s="340"/>
      <c r="R492" s="339"/>
      <c r="S492" s="106" t="str">
        <f t="shared" si="100"/>
        <v/>
      </c>
      <c r="T492" s="106" t="str">
        <f t="shared" si="101"/>
        <v>◄</v>
      </c>
      <c r="U492" s="340"/>
      <c r="V492" s="339"/>
      <c r="W492" s="23"/>
      <c r="X492" s="338"/>
      <c r="Y492" s="728">
        <f t="shared" si="102"/>
        <v>0</v>
      </c>
      <c r="Z492" s="729">
        <f t="shared" si="102"/>
        <v>0</v>
      </c>
      <c r="AA492" s="19"/>
      <c r="AB492" s="730">
        <f t="shared" si="103"/>
        <v>0</v>
      </c>
      <c r="AC492" s="587">
        <f t="shared" si="103"/>
        <v>0</v>
      </c>
      <c r="AD492" s="5" t="s">
        <v>0</v>
      </c>
    </row>
    <row r="493" spans="1:30" ht="13.8" x14ac:dyDescent="0.25">
      <c r="A493" s="593"/>
      <c r="B493" s="23"/>
      <c r="C493" s="113"/>
      <c r="D493" s="592" t="s">
        <v>4698</v>
      </c>
      <c r="E493" s="112" t="s">
        <v>5588</v>
      </c>
      <c r="F493" s="591" t="s">
        <v>5297</v>
      </c>
      <c r="G493" s="590" t="s">
        <v>5571</v>
      </c>
      <c r="H493" s="589" t="s">
        <v>5572</v>
      </c>
      <c r="I493" s="589" t="s">
        <v>4592</v>
      </c>
      <c r="J493" s="588" t="s">
        <v>4675</v>
      </c>
      <c r="K493" s="343" t="s">
        <v>5573</v>
      </c>
      <c r="L493" s="342"/>
      <c r="M493" s="342"/>
      <c r="N493" s="341"/>
      <c r="O493" s="106"/>
      <c r="P493" s="106" t="str">
        <f t="shared" si="99"/>
        <v>◄</v>
      </c>
      <c r="Q493" s="340"/>
      <c r="R493" s="339"/>
      <c r="S493" s="106" t="str">
        <f t="shared" si="100"/>
        <v/>
      </c>
      <c r="T493" s="106" t="str">
        <f t="shared" si="101"/>
        <v>◄</v>
      </c>
      <c r="U493" s="340"/>
      <c r="V493" s="339"/>
      <c r="W493" s="23"/>
      <c r="X493" s="338"/>
      <c r="Y493" s="728">
        <f t="shared" si="102"/>
        <v>0</v>
      </c>
      <c r="Z493" s="729">
        <f t="shared" si="102"/>
        <v>0</v>
      </c>
      <c r="AA493" s="19"/>
      <c r="AB493" s="730">
        <f t="shared" si="103"/>
        <v>0</v>
      </c>
      <c r="AC493" s="587">
        <f t="shared" si="103"/>
        <v>0</v>
      </c>
      <c r="AD493" s="5" t="s">
        <v>0</v>
      </c>
    </row>
    <row r="494" spans="1:30" ht="13.8" x14ac:dyDescent="0.25">
      <c r="A494" s="593"/>
      <c r="B494" s="23"/>
      <c r="C494" s="113"/>
      <c r="D494" s="592" t="s">
        <v>4697</v>
      </c>
      <c r="E494" s="112" t="s">
        <v>5588</v>
      </c>
      <c r="F494" s="591" t="s">
        <v>5281</v>
      </c>
      <c r="G494" s="594" t="s">
        <v>5574</v>
      </c>
      <c r="H494" s="589" t="s">
        <v>5575</v>
      </c>
      <c r="I494" s="589" t="s">
        <v>4592</v>
      </c>
      <c r="J494" s="588" t="s">
        <v>4678</v>
      </c>
      <c r="K494" s="343"/>
      <c r="L494" s="342"/>
      <c r="M494" s="342"/>
      <c r="N494" s="341"/>
      <c r="O494" s="106"/>
      <c r="P494" s="106" t="str">
        <f t="shared" si="99"/>
        <v>◄</v>
      </c>
      <c r="Q494" s="340"/>
      <c r="R494" s="339"/>
      <c r="S494" s="106" t="str">
        <f t="shared" si="100"/>
        <v/>
      </c>
      <c r="T494" s="106" t="str">
        <f t="shared" si="101"/>
        <v>◄</v>
      </c>
      <c r="U494" s="340"/>
      <c r="V494" s="339"/>
      <c r="W494" s="23"/>
      <c r="X494" s="338"/>
      <c r="Y494" s="728">
        <f t="shared" si="102"/>
        <v>0</v>
      </c>
      <c r="Z494" s="729">
        <f t="shared" si="102"/>
        <v>0</v>
      </c>
      <c r="AA494" s="19"/>
      <c r="AB494" s="730">
        <f t="shared" si="103"/>
        <v>0</v>
      </c>
      <c r="AC494" s="587">
        <f t="shared" si="103"/>
        <v>0</v>
      </c>
      <c r="AD494" s="5" t="s">
        <v>0</v>
      </c>
    </row>
    <row r="495" spans="1:30" ht="13.8" x14ac:dyDescent="0.25">
      <c r="A495" s="593"/>
      <c r="B495" s="23"/>
      <c r="C495" s="113"/>
      <c r="D495" s="592" t="s">
        <v>4696</v>
      </c>
      <c r="E495" s="112" t="s">
        <v>5588</v>
      </c>
      <c r="F495" s="591" t="s">
        <v>5281</v>
      </c>
      <c r="G495" s="590" t="s">
        <v>5574</v>
      </c>
      <c r="H495" s="589" t="s">
        <v>5575</v>
      </c>
      <c r="I495" s="589" t="s">
        <v>4592</v>
      </c>
      <c r="J495" s="588" t="s">
        <v>4678</v>
      </c>
      <c r="K495" s="343">
        <v>0</v>
      </c>
      <c r="L495" s="342"/>
      <c r="M495" s="342"/>
      <c r="N495" s="341"/>
      <c r="O495" s="106"/>
      <c r="P495" s="106" t="str">
        <f t="shared" si="99"/>
        <v>◄</v>
      </c>
      <c r="Q495" s="340"/>
      <c r="R495" s="339"/>
      <c r="S495" s="106" t="str">
        <f t="shared" si="100"/>
        <v/>
      </c>
      <c r="T495" s="106" t="str">
        <f t="shared" si="101"/>
        <v>◄</v>
      </c>
      <c r="U495" s="340"/>
      <c r="V495" s="339"/>
      <c r="W495" s="23"/>
      <c r="X495" s="338"/>
      <c r="Y495" s="728">
        <f t="shared" si="102"/>
        <v>0</v>
      </c>
      <c r="Z495" s="729">
        <f t="shared" si="102"/>
        <v>0</v>
      </c>
      <c r="AA495" s="19"/>
      <c r="AB495" s="730">
        <f t="shared" si="103"/>
        <v>0</v>
      </c>
      <c r="AC495" s="587">
        <f t="shared" si="103"/>
        <v>0</v>
      </c>
      <c r="AD495" s="5" t="s">
        <v>0</v>
      </c>
    </row>
    <row r="496" spans="1:30" ht="13.8" x14ac:dyDescent="0.25">
      <c r="A496" s="593"/>
      <c r="B496" s="23"/>
      <c r="C496" s="113"/>
      <c r="D496" s="592" t="s">
        <v>4695</v>
      </c>
      <c r="E496" s="112" t="s">
        <v>5588</v>
      </c>
      <c r="F496" s="591" t="s">
        <v>5281</v>
      </c>
      <c r="G496" s="590" t="s">
        <v>5574</v>
      </c>
      <c r="H496" s="589" t="s">
        <v>5575</v>
      </c>
      <c r="I496" s="589" t="s">
        <v>4592</v>
      </c>
      <c r="J496" s="588" t="s">
        <v>4675</v>
      </c>
      <c r="K496" s="343">
        <v>0</v>
      </c>
      <c r="L496" s="342"/>
      <c r="M496" s="342"/>
      <c r="N496" s="341"/>
      <c r="O496" s="106"/>
      <c r="P496" s="106" t="str">
        <f t="shared" si="99"/>
        <v>◄</v>
      </c>
      <c r="Q496" s="340"/>
      <c r="R496" s="339"/>
      <c r="S496" s="106" t="str">
        <f t="shared" si="100"/>
        <v/>
      </c>
      <c r="T496" s="106" t="str">
        <f t="shared" si="101"/>
        <v>◄</v>
      </c>
      <c r="U496" s="340"/>
      <c r="V496" s="339"/>
      <c r="W496" s="23"/>
      <c r="X496" s="338"/>
      <c r="Y496" s="728">
        <f t="shared" si="102"/>
        <v>0</v>
      </c>
      <c r="Z496" s="729">
        <f t="shared" si="102"/>
        <v>0</v>
      </c>
      <c r="AA496" s="19"/>
      <c r="AB496" s="730">
        <f t="shared" si="103"/>
        <v>0</v>
      </c>
      <c r="AC496" s="587">
        <f t="shared" si="103"/>
        <v>0</v>
      </c>
      <c r="AD496" s="5" t="s">
        <v>0</v>
      </c>
    </row>
    <row r="497" spans="1:30" ht="13.8" x14ac:dyDescent="0.25">
      <c r="A497" s="593"/>
      <c r="B497" s="23"/>
      <c r="C497" s="113"/>
      <c r="D497" s="592" t="s">
        <v>4694</v>
      </c>
      <c r="E497" s="112" t="s">
        <v>5588</v>
      </c>
      <c r="F497" s="591" t="s">
        <v>5281</v>
      </c>
      <c r="G497" s="590" t="s">
        <v>5574</v>
      </c>
      <c r="H497" s="589" t="s">
        <v>5575</v>
      </c>
      <c r="I497" s="589" t="s">
        <v>4592</v>
      </c>
      <c r="J497" s="588" t="s">
        <v>4673</v>
      </c>
      <c r="K497" s="343">
        <v>0</v>
      </c>
      <c r="L497" s="342"/>
      <c r="M497" s="342"/>
      <c r="N497" s="341"/>
      <c r="O497" s="106"/>
      <c r="P497" s="106" t="str">
        <f t="shared" si="99"/>
        <v>◄</v>
      </c>
      <c r="Q497" s="340"/>
      <c r="R497" s="339"/>
      <c r="S497" s="106" t="str">
        <f t="shared" si="100"/>
        <v/>
      </c>
      <c r="T497" s="106" t="str">
        <f t="shared" si="101"/>
        <v>◄</v>
      </c>
      <c r="U497" s="340"/>
      <c r="V497" s="339"/>
      <c r="W497" s="23"/>
      <c r="X497" s="338"/>
      <c r="Y497" s="728">
        <f t="shared" si="102"/>
        <v>0</v>
      </c>
      <c r="Z497" s="729">
        <f t="shared" si="102"/>
        <v>0</v>
      </c>
      <c r="AA497" s="19"/>
      <c r="AB497" s="730">
        <f t="shared" si="103"/>
        <v>0</v>
      </c>
      <c r="AC497" s="587">
        <f t="shared" si="103"/>
        <v>0</v>
      </c>
      <c r="AD497" s="5" t="s">
        <v>0</v>
      </c>
    </row>
    <row r="498" spans="1:30" thickBot="1" x14ac:dyDescent="0.3">
      <c r="A498" s="593"/>
      <c r="B498" s="23"/>
      <c r="C498" s="113"/>
      <c r="D498" s="592" t="s">
        <v>4693</v>
      </c>
      <c r="E498" s="112" t="s">
        <v>5588</v>
      </c>
      <c r="F498" s="591" t="s">
        <v>5281</v>
      </c>
      <c r="G498" s="590" t="s">
        <v>5574</v>
      </c>
      <c r="H498" s="589" t="s">
        <v>5575</v>
      </c>
      <c r="I498" s="589" t="s">
        <v>4592</v>
      </c>
      <c r="J498" s="588" t="s">
        <v>4673</v>
      </c>
      <c r="K498" s="343">
        <v>0</v>
      </c>
      <c r="L498" s="342"/>
      <c r="M498" s="342"/>
      <c r="N498" s="341"/>
      <c r="O498" s="106"/>
      <c r="P498" s="106" t="str">
        <f t="shared" si="99"/>
        <v>◄</v>
      </c>
      <c r="Q498" s="340"/>
      <c r="R498" s="339"/>
      <c r="S498" s="106" t="str">
        <f t="shared" si="100"/>
        <v/>
      </c>
      <c r="T498" s="106" t="str">
        <f t="shared" si="101"/>
        <v>◄</v>
      </c>
      <c r="U498" s="340"/>
      <c r="V498" s="339"/>
      <c r="W498" s="23"/>
      <c r="X498" s="338"/>
      <c r="Y498" s="728">
        <f t="shared" si="102"/>
        <v>0</v>
      </c>
      <c r="Z498" s="729">
        <f t="shared" si="102"/>
        <v>0</v>
      </c>
      <c r="AA498" s="19"/>
      <c r="AB498" s="730">
        <f t="shared" si="103"/>
        <v>0</v>
      </c>
      <c r="AC498" s="587">
        <f t="shared" si="103"/>
        <v>0</v>
      </c>
      <c r="AD498" s="5" t="s">
        <v>0</v>
      </c>
    </row>
    <row r="499" spans="1:30" ht="16.8" thickTop="1" thickBot="1" x14ac:dyDescent="0.3">
      <c r="A499" s="157"/>
      <c r="B499" s="14">
        <f>ROWS(B500:B516)-1</f>
        <v>16</v>
      </c>
      <c r="C499" s="158" t="s">
        <v>5589</v>
      </c>
      <c r="D499" s="10"/>
      <c r="E499" s="10"/>
      <c r="F499" s="10"/>
      <c r="G499" s="101"/>
      <c r="H499" s="101"/>
      <c r="I499" s="101"/>
      <c r="J499" s="101"/>
      <c r="K499" s="595">
        <v>11689</v>
      </c>
      <c r="L499" s="99"/>
      <c r="M499" s="99"/>
      <c r="N499" s="98"/>
      <c r="O499" s="97"/>
      <c r="P499" s="96" t="str">
        <f>IF(COUNTIF(O500:O516,"?")&gt;0,"?",IF(AND(Q499="◄",R499="►"),"◄►",IF(Q499="◄","◄",IF(R499="►","►",""))))</f>
        <v>◄</v>
      </c>
      <c r="Q499" s="43" t="str">
        <f>IF(SUM(Q500:Q516)+1=ROWS(Q500:Q516)-COUNTIF(Q500:Q516,"-"),"","◄")</f>
        <v>◄</v>
      </c>
      <c r="R499" s="42" t="str">
        <f>IF(SUM(R500:R516)&gt;0,"►","")</f>
        <v/>
      </c>
      <c r="S499" s="45"/>
      <c r="T499" s="96" t="str">
        <f>IF(COUNTIF(S500:S520,"?")&gt;0,"?",IF(AND(U499="◄",V499="►"),"◄►",IF(U499="◄","◄",IF(V499="►","►",""))))</f>
        <v>◄</v>
      </c>
      <c r="U499" s="43" t="str">
        <f>IF(SUM(U500:U516)+1=ROWS(U500:U516)-COUNTIF(U500:U516,"-"),"","◄")</f>
        <v>◄</v>
      </c>
      <c r="V499" s="42" t="str">
        <f>IF(SUM(V500:V516)&gt;0,"►","")</f>
        <v/>
      </c>
      <c r="W499" s="14">
        <f>ROWS(W500:W516)-1</f>
        <v>16</v>
      </c>
      <c r="X499" s="41">
        <f>SUM(X500:X516)-X516</f>
        <v>0</v>
      </c>
      <c r="Y499" s="94" t="s">
        <v>3930</v>
      </c>
      <c r="Z499" s="93"/>
      <c r="AA499" s="41">
        <f>SUM(AA500:AA516)-AA516</f>
        <v>0</v>
      </c>
      <c r="AB499" s="94" t="s">
        <v>3930</v>
      </c>
      <c r="AC499" s="93"/>
      <c r="AD499" s="5" t="s">
        <v>0</v>
      </c>
    </row>
    <row r="500" spans="1:30" ht="13.8" x14ac:dyDescent="0.25">
      <c r="A500" s="593"/>
      <c r="B500" s="23"/>
      <c r="C500" s="113"/>
      <c r="D500" s="592" t="s">
        <v>4692</v>
      </c>
      <c r="E500" s="112" t="s">
        <v>5588</v>
      </c>
      <c r="F500" s="591" t="s">
        <v>5297</v>
      </c>
      <c r="G500" s="594" t="s">
        <v>5590</v>
      </c>
      <c r="H500" s="589" t="s">
        <v>5591</v>
      </c>
      <c r="I500" s="589" t="s">
        <v>4592</v>
      </c>
      <c r="J500" s="588" t="s">
        <v>4680</v>
      </c>
      <c r="K500" s="343"/>
      <c r="L500" s="342"/>
      <c r="M500" s="342"/>
      <c r="N500" s="341"/>
      <c r="O500" s="106"/>
      <c r="P500" s="106" t="str">
        <f t="shared" ref="P500:P515" si="104">IF(AND(Q500="",R500&gt;0),"?",IF(Q500="","◄",IF(R500&gt;=1,"►","")))</f>
        <v>◄</v>
      </c>
      <c r="Q500" s="340"/>
      <c r="R500" s="339"/>
      <c r="S500" s="106" t="str">
        <f t="shared" ref="S500:S515" si="105">IF(T500="?","?","")</f>
        <v/>
      </c>
      <c r="T500" s="106" t="str">
        <f t="shared" ref="T500:T515" si="106">IF(AND(U500="",V500&gt;0),"?",IF(U500="","◄",IF(V500&gt;=1,"►","")))</f>
        <v>◄</v>
      </c>
      <c r="U500" s="340"/>
      <c r="V500" s="339"/>
      <c r="W500" s="23"/>
      <c r="X500" s="338"/>
      <c r="Y500" s="728">
        <f t="shared" ref="Y500:Z515" si="107">(Q500*X500)</f>
        <v>0</v>
      </c>
      <c r="Z500" s="729">
        <f t="shared" si="107"/>
        <v>0</v>
      </c>
      <c r="AA500" s="19"/>
      <c r="AB500" s="730">
        <f t="shared" ref="AB500:AC515" si="108">(U500*AA500)</f>
        <v>0</v>
      </c>
      <c r="AC500" s="587">
        <f t="shared" si="108"/>
        <v>0</v>
      </c>
      <c r="AD500" s="5" t="s">
        <v>0</v>
      </c>
    </row>
    <row r="501" spans="1:30" ht="13.8" x14ac:dyDescent="0.25">
      <c r="A501" s="593"/>
      <c r="B501" s="23"/>
      <c r="C501" s="113"/>
      <c r="D501" s="592" t="s">
        <v>4691</v>
      </c>
      <c r="E501" s="112" t="s">
        <v>5588</v>
      </c>
      <c r="F501" s="591" t="s">
        <v>5297</v>
      </c>
      <c r="G501" s="590" t="s">
        <v>5590</v>
      </c>
      <c r="H501" s="589" t="s">
        <v>5591</v>
      </c>
      <c r="I501" s="589" t="s">
        <v>4592</v>
      </c>
      <c r="J501" s="588" t="s">
        <v>4678</v>
      </c>
      <c r="K501" s="343">
        <v>0</v>
      </c>
      <c r="L501" s="342"/>
      <c r="M501" s="342"/>
      <c r="N501" s="341"/>
      <c r="O501" s="106"/>
      <c r="P501" s="106" t="str">
        <f t="shared" si="104"/>
        <v>◄</v>
      </c>
      <c r="Q501" s="340"/>
      <c r="R501" s="339"/>
      <c r="S501" s="106" t="str">
        <f t="shared" si="105"/>
        <v/>
      </c>
      <c r="T501" s="106" t="str">
        <f t="shared" si="106"/>
        <v>◄</v>
      </c>
      <c r="U501" s="340"/>
      <c r="V501" s="339"/>
      <c r="W501" s="23"/>
      <c r="X501" s="338"/>
      <c r="Y501" s="728">
        <f t="shared" si="107"/>
        <v>0</v>
      </c>
      <c r="Z501" s="729">
        <f t="shared" si="107"/>
        <v>0</v>
      </c>
      <c r="AA501" s="19"/>
      <c r="AB501" s="730">
        <f t="shared" si="108"/>
        <v>0</v>
      </c>
      <c r="AC501" s="587">
        <f t="shared" si="108"/>
        <v>0</v>
      </c>
      <c r="AD501" s="5" t="s">
        <v>0</v>
      </c>
    </row>
    <row r="502" spans="1:30" ht="13.8" x14ac:dyDescent="0.25">
      <c r="A502" s="593"/>
      <c r="B502" s="23"/>
      <c r="C502" s="113"/>
      <c r="D502" s="592" t="s">
        <v>4690</v>
      </c>
      <c r="E502" s="112" t="s">
        <v>5588</v>
      </c>
      <c r="F502" s="591" t="s">
        <v>5297</v>
      </c>
      <c r="G502" s="590" t="s">
        <v>5590</v>
      </c>
      <c r="H502" s="589" t="s">
        <v>5591</v>
      </c>
      <c r="I502" s="589" t="s">
        <v>4592</v>
      </c>
      <c r="J502" s="588" t="s">
        <v>4675</v>
      </c>
      <c r="K502" s="343">
        <v>0</v>
      </c>
      <c r="L502" s="342"/>
      <c r="M502" s="342"/>
      <c r="N502" s="341"/>
      <c r="O502" s="106"/>
      <c r="P502" s="106" t="str">
        <f t="shared" si="104"/>
        <v>◄</v>
      </c>
      <c r="Q502" s="340"/>
      <c r="R502" s="339"/>
      <c r="S502" s="106" t="str">
        <f t="shared" si="105"/>
        <v/>
      </c>
      <c r="T502" s="106" t="str">
        <f t="shared" si="106"/>
        <v>◄</v>
      </c>
      <c r="U502" s="340"/>
      <c r="V502" s="339"/>
      <c r="W502" s="23"/>
      <c r="X502" s="338"/>
      <c r="Y502" s="728">
        <f t="shared" si="107"/>
        <v>0</v>
      </c>
      <c r="Z502" s="729">
        <f t="shared" si="107"/>
        <v>0</v>
      </c>
      <c r="AA502" s="19"/>
      <c r="AB502" s="730">
        <f t="shared" si="108"/>
        <v>0</v>
      </c>
      <c r="AC502" s="587">
        <f t="shared" si="108"/>
        <v>0</v>
      </c>
      <c r="AD502" s="5" t="s">
        <v>0</v>
      </c>
    </row>
    <row r="503" spans="1:30" ht="13.8" x14ac:dyDescent="0.25">
      <c r="A503" s="593"/>
      <c r="B503" s="23"/>
      <c r="C503" s="113"/>
      <c r="D503" s="592" t="s">
        <v>4689</v>
      </c>
      <c r="E503" s="112" t="s">
        <v>5588</v>
      </c>
      <c r="F503" s="591" t="s">
        <v>5297</v>
      </c>
      <c r="G503" s="590" t="s">
        <v>5590</v>
      </c>
      <c r="H503" s="589" t="s">
        <v>5591</v>
      </c>
      <c r="I503" s="589" t="s">
        <v>4592</v>
      </c>
      <c r="J503" s="588" t="s">
        <v>4673</v>
      </c>
      <c r="K503" s="343">
        <v>0</v>
      </c>
      <c r="L503" s="342"/>
      <c r="M503" s="342"/>
      <c r="N503" s="341"/>
      <c r="O503" s="106"/>
      <c r="P503" s="106" t="str">
        <f t="shared" si="104"/>
        <v>◄</v>
      </c>
      <c r="Q503" s="340"/>
      <c r="R503" s="339"/>
      <c r="S503" s="106" t="str">
        <f t="shared" si="105"/>
        <v/>
      </c>
      <c r="T503" s="106" t="str">
        <f t="shared" si="106"/>
        <v>◄</v>
      </c>
      <c r="U503" s="340"/>
      <c r="V503" s="339"/>
      <c r="W503" s="23"/>
      <c r="X503" s="338"/>
      <c r="Y503" s="728">
        <f t="shared" si="107"/>
        <v>0</v>
      </c>
      <c r="Z503" s="729">
        <f t="shared" si="107"/>
        <v>0</v>
      </c>
      <c r="AA503" s="19"/>
      <c r="AB503" s="730">
        <f t="shared" si="108"/>
        <v>0</v>
      </c>
      <c r="AC503" s="587">
        <f t="shared" si="108"/>
        <v>0</v>
      </c>
      <c r="AD503" s="5" t="s">
        <v>0</v>
      </c>
    </row>
    <row r="504" spans="1:30" ht="13.8" x14ac:dyDescent="0.25">
      <c r="A504" s="593"/>
      <c r="B504" s="23"/>
      <c r="C504" s="113"/>
      <c r="D504" s="592" t="s">
        <v>4688</v>
      </c>
      <c r="E504" s="112" t="s">
        <v>5588</v>
      </c>
      <c r="F504" s="591" t="s">
        <v>5297</v>
      </c>
      <c r="G504" s="590" t="s">
        <v>5590</v>
      </c>
      <c r="H504" s="589" t="s">
        <v>5591</v>
      </c>
      <c r="I504" s="589" t="s">
        <v>4592</v>
      </c>
      <c r="J504" s="588" t="s">
        <v>4673</v>
      </c>
      <c r="K504" s="343">
        <v>0</v>
      </c>
      <c r="L504" s="342"/>
      <c r="M504" s="342"/>
      <c r="N504" s="341"/>
      <c r="O504" s="106"/>
      <c r="P504" s="106" t="str">
        <f t="shared" si="104"/>
        <v>◄</v>
      </c>
      <c r="Q504" s="340"/>
      <c r="R504" s="339"/>
      <c r="S504" s="106" t="str">
        <f t="shared" si="105"/>
        <v/>
      </c>
      <c r="T504" s="106" t="str">
        <f t="shared" si="106"/>
        <v>◄</v>
      </c>
      <c r="U504" s="340"/>
      <c r="V504" s="339"/>
      <c r="W504" s="23"/>
      <c r="X504" s="338"/>
      <c r="Y504" s="728">
        <f t="shared" si="107"/>
        <v>0</v>
      </c>
      <c r="Z504" s="729">
        <f t="shared" si="107"/>
        <v>0</v>
      </c>
      <c r="AA504" s="19"/>
      <c r="AB504" s="730">
        <f t="shared" si="108"/>
        <v>0</v>
      </c>
      <c r="AC504" s="587">
        <f t="shared" si="108"/>
        <v>0</v>
      </c>
      <c r="AD504" s="5" t="s">
        <v>0</v>
      </c>
    </row>
    <row r="505" spans="1:30" ht="13.8" x14ac:dyDescent="0.25">
      <c r="A505" s="593"/>
      <c r="B505" s="23"/>
      <c r="C505" s="113"/>
      <c r="D505" s="592" t="s">
        <v>4687</v>
      </c>
      <c r="E505" s="112" t="s">
        <v>5588</v>
      </c>
      <c r="F505" s="591" t="s">
        <v>3972</v>
      </c>
      <c r="G505" s="594" t="s">
        <v>5578</v>
      </c>
      <c r="H505" s="589" t="s">
        <v>5585</v>
      </c>
      <c r="I505" s="589" t="s">
        <v>4592</v>
      </c>
      <c r="J505" s="588" t="s">
        <v>4680</v>
      </c>
      <c r="K505" s="343">
        <v>0</v>
      </c>
      <c r="L505" s="342"/>
      <c r="M505" s="342"/>
      <c r="N505" s="341"/>
      <c r="O505" s="106"/>
      <c r="P505" s="106" t="str">
        <f t="shared" si="104"/>
        <v>◄</v>
      </c>
      <c r="Q505" s="340"/>
      <c r="R505" s="339"/>
      <c r="S505" s="106" t="str">
        <f t="shared" si="105"/>
        <v/>
      </c>
      <c r="T505" s="106" t="str">
        <f t="shared" si="106"/>
        <v>◄</v>
      </c>
      <c r="U505" s="340"/>
      <c r="V505" s="339"/>
      <c r="W505" s="23"/>
      <c r="X505" s="338"/>
      <c r="Y505" s="728">
        <f t="shared" si="107"/>
        <v>0</v>
      </c>
      <c r="Z505" s="729">
        <f t="shared" si="107"/>
        <v>0</v>
      </c>
      <c r="AA505" s="19"/>
      <c r="AB505" s="730">
        <f t="shared" si="108"/>
        <v>0</v>
      </c>
      <c r="AC505" s="587">
        <f t="shared" si="108"/>
        <v>0</v>
      </c>
      <c r="AD505" s="5" t="s">
        <v>0</v>
      </c>
    </row>
    <row r="506" spans="1:30" ht="13.8" x14ac:dyDescent="0.25">
      <c r="A506" s="593"/>
      <c r="B506" s="23"/>
      <c r="C506" s="113"/>
      <c r="D506" s="592" t="s">
        <v>4686</v>
      </c>
      <c r="E506" s="112" t="s">
        <v>5588</v>
      </c>
      <c r="F506" s="591" t="s">
        <v>3972</v>
      </c>
      <c r="G506" s="590" t="s">
        <v>5578</v>
      </c>
      <c r="H506" s="589" t="s">
        <v>5585</v>
      </c>
      <c r="I506" s="589" t="s">
        <v>4592</v>
      </c>
      <c r="J506" s="588" t="s">
        <v>4680</v>
      </c>
      <c r="K506" s="343">
        <v>0</v>
      </c>
      <c r="L506" s="342"/>
      <c r="M506" s="342"/>
      <c r="N506" s="341"/>
      <c r="O506" s="106"/>
      <c r="P506" s="106" t="str">
        <f t="shared" si="104"/>
        <v>◄</v>
      </c>
      <c r="Q506" s="340"/>
      <c r="R506" s="339"/>
      <c r="S506" s="106" t="str">
        <f t="shared" si="105"/>
        <v/>
      </c>
      <c r="T506" s="106" t="str">
        <f t="shared" si="106"/>
        <v>◄</v>
      </c>
      <c r="U506" s="340"/>
      <c r="V506" s="339"/>
      <c r="W506" s="23"/>
      <c r="X506" s="338"/>
      <c r="Y506" s="728">
        <f t="shared" si="107"/>
        <v>0</v>
      </c>
      <c r="Z506" s="729">
        <f t="shared" si="107"/>
        <v>0</v>
      </c>
      <c r="AA506" s="19"/>
      <c r="AB506" s="730">
        <f t="shared" si="108"/>
        <v>0</v>
      </c>
      <c r="AC506" s="587">
        <f t="shared" si="108"/>
        <v>0</v>
      </c>
      <c r="AD506" s="5" t="s">
        <v>0</v>
      </c>
    </row>
    <row r="507" spans="1:30" ht="13.8" x14ac:dyDescent="0.25">
      <c r="A507" s="593"/>
      <c r="B507" s="23"/>
      <c r="C507" s="113"/>
      <c r="D507" s="592" t="s">
        <v>4685</v>
      </c>
      <c r="E507" s="112" t="s">
        <v>5588</v>
      </c>
      <c r="F507" s="591" t="s">
        <v>3972</v>
      </c>
      <c r="G507" s="590" t="s">
        <v>5578</v>
      </c>
      <c r="H507" s="589" t="s">
        <v>5585</v>
      </c>
      <c r="I507" s="589" t="s">
        <v>4592</v>
      </c>
      <c r="J507" s="588" t="s">
        <v>4678</v>
      </c>
      <c r="K507" s="343">
        <v>0</v>
      </c>
      <c r="L507" s="342"/>
      <c r="M507" s="342"/>
      <c r="N507" s="341"/>
      <c r="O507" s="106"/>
      <c r="P507" s="106" t="str">
        <f t="shared" si="104"/>
        <v>◄</v>
      </c>
      <c r="Q507" s="340"/>
      <c r="R507" s="339"/>
      <c r="S507" s="106" t="str">
        <f t="shared" si="105"/>
        <v/>
      </c>
      <c r="T507" s="106" t="str">
        <f t="shared" si="106"/>
        <v>◄</v>
      </c>
      <c r="U507" s="340"/>
      <c r="V507" s="339"/>
      <c r="W507" s="23"/>
      <c r="X507" s="338"/>
      <c r="Y507" s="728">
        <f t="shared" si="107"/>
        <v>0</v>
      </c>
      <c r="Z507" s="729">
        <f t="shared" si="107"/>
        <v>0</v>
      </c>
      <c r="AA507" s="19"/>
      <c r="AB507" s="730">
        <f t="shared" si="108"/>
        <v>0</v>
      </c>
      <c r="AC507" s="587">
        <f t="shared" si="108"/>
        <v>0</v>
      </c>
      <c r="AD507" s="5" t="s">
        <v>0</v>
      </c>
    </row>
    <row r="508" spans="1:30" ht="13.8" x14ac:dyDescent="0.25">
      <c r="A508" s="593"/>
      <c r="B508" s="23"/>
      <c r="C508" s="113"/>
      <c r="D508" s="592" t="s">
        <v>4684</v>
      </c>
      <c r="E508" s="112" t="s">
        <v>5588</v>
      </c>
      <c r="F508" s="591" t="s">
        <v>3972</v>
      </c>
      <c r="G508" s="590" t="s">
        <v>5578</v>
      </c>
      <c r="H508" s="589" t="s">
        <v>5585</v>
      </c>
      <c r="I508" s="589" t="s">
        <v>4592</v>
      </c>
      <c r="J508" s="588" t="s">
        <v>4678</v>
      </c>
      <c r="K508" s="343">
        <v>0</v>
      </c>
      <c r="L508" s="342"/>
      <c r="M508" s="342"/>
      <c r="N508" s="341"/>
      <c r="O508" s="106"/>
      <c r="P508" s="106" t="str">
        <f t="shared" si="104"/>
        <v>◄</v>
      </c>
      <c r="Q508" s="340"/>
      <c r="R508" s="339"/>
      <c r="S508" s="106" t="str">
        <f t="shared" si="105"/>
        <v/>
      </c>
      <c r="T508" s="106" t="str">
        <f t="shared" si="106"/>
        <v>◄</v>
      </c>
      <c r="U508" s="340"/>
      <c r="V508" s="339"/>
      <c r="W508" s="23"/>
      <c r="X508" s="338"/>
      <c r="Y508" s="728">
        <f t="shared" si="107"/>
        <v>0</v>
      </c>
      <c r="Z508" s="729">
        <f t="shared" si="107"/>
        <v>0</v>
      </c>
      <c r="AA508" s="19"/>
      <c r="AB508" s="730">
        <f t="shared" si="108"/>
        <v>0</v>
      </c>
      <c r="AC508" s="587">
        <f t="shared" si="108"/>
        <v>0</v>
      </c>
      <c r="AD508" s="5" t="s">
        <v>0</v>
      </c>
    </row>
    <row r="509" spans="1:30" ht="13.8" x14ac:dyDescent="0.25">
      <c r="A509" s="593"/>
      <c r="B509" s="23"/>
      <c r="C509" s="113"/>
      <c r="D509" s="592" t="s">
        <v>4683</v>
      </c>
      <c r="E509" s="112" t="s">
        <v>5588</v>
      </c>
      <c r="F509" s="591" t="s">
        <v>3972</v>
      </c>
      <c r="G509" s="590" t="s">
        <v>5578</v>
      </c>
      <c r="H509" s="589" t="s">
        <v>5585</v>
      </c>
      <c r="I509" s="589" t="s">
        <v>4592</v>
      </c>
      <c r="J509" s="588" t="s">
        <v>4675</v>
      </c>
      <c r="K509" s="343">
        <v>0</v>
      </c>
      <c r="L509" s="342"/>
      <c r="M509" s="342"/>
      <c r="N509" s="341"/>
      <c r="O509" s="106"/>
      <c r="P509" s="106" t="str">
        <f t="shared" si="104"/>
        <v>◄</v>
      </c>
      <c r="Q509" s="340"/>
      <c r="R509" s="339"/>
      <c r="S509" s="106" t="str">
        <f t="shared" si="105"/>
        <v/>
      </c>
      <c r="T509" s="106" t="str">
        <f t="shared" si="106"/>
        <v>◄</v>
      </c>
      <c r="U509" s="340"/>
      <c r="V509" s="339"/>
      <c r="W509" s="23"/>
      <c r="X509" s="338"/>
      <c r="Y509" s="728">
        <f t="shared" si="107"/>
        <v>0</v>
      </c>
      <c r="Z509" s="729">
        <f t="shared" si="107"/>
        <v>0</v>
      </c>
      <c r="AA509" s="19"/>
      <c r="AB509" s="730">
        <f t="shared" si="108"/>
        <v>0</v>
      </c>
      <c r="AC509" s="587">
        <f t="shared" si="108"/>
        <v>0</v>
      </c>
      <c r="AD509" s="5" t="s">
        <v>0</v>
      </c>
    </row>
    <row r="510" spans="1:30" ht="13.8" x14ac:dyDescent="0.25">
      <c r="A510" s="593"/>
      <c r="B510" s="23"/>
      <c r="C510" s="113"/>
      <c r="D510" s="592" t="s">
        <v>4682</v>
      </c>
      <c r="E510" s="112" t="s">
        <v>5588</v>
      </c>
      <c r="F510" s="591" t="s">
        <v>3972</v>
      </c>
      <c r="G510" s="590" t="s">
        <v>5578</v>
      </c>
      <c r="H510" s="589" t="s">
        <v>5585</v>
      </c>
      <c r="I510" s="589" t="s">
        <v>4592</v>
      </c>
      <c r="J510" s="588" t="s">
        <v>4673</v>
      </c>
      <c r="K510" s="343">
        <v>0</v>
      </c>
      <c r="L510" s="342"/>
      <c r="M510" s="342"/>
      <c r="N510" s="341"/>
      <c r="O510" s="106"/>
      <c r="P510" s="106" t="str">
        <f t="shared" si="104"/>
        <v>◄</v>
      </c>
      <c r="Q510" s="340"/>
      <c r="R510" s="339"/>
      <c r="S510" s="106" t="str">
        <f t="shared" si="105"/>
        <v/>
      </c>
      <c r="T510" s="106" t="str">
        <f t="shared" si="106"/>
        <v>◄</v>
      </c>
      <c r="U510" s="340"/>
      <c r="V510" s="339"/>
      <c r="W510" s="23"/>
      <c r="X510" s="338"/>
      <c r="Y510" s="728">
        <f t="shared" si="107"/>
        <v>0</v>
      </c>
      <c r="Z510" s="729">
        <f t="shared" si="107"/>
        <v>0</v>
      </c>
      <c r="AA510" s="19"/>
      <c r="AB510" s="730">
        <f t="shared" si="108"/>
        <v>0</v>
      </c>
      <c r="AC510" s="587">
        <f t="shared" si="108"/>
        <v>0</v>
      </c>
      <c r="AD510" s="5" t="s">
        <v>0</v>
      </c>
    </row>
    <row r="511" spans="1:30" ht="13.8" x14ac:dyDescent="0.25">
      <c r="A511" s="593"/>
      <c r="B511" s="23"/>
      <c r="C511" s="113"/>
      <c r="D511" s="592" t="s">
        <v>4681</v>
      </c>
      <c r="E511" s="112" t="s">
        <v>5588</v>
      </c>
      <c r="F511" s="591" t="s">
        <v>1155</v>
      </c>
      <c r="G511" s="594" t="s">
        <v>5580</v>
      </c>
      <c r="H511" s="589" t="s">
        <v>5586</v>
      </c>
      <c r="I511" s="589" t="s">
        <v>4592</v>
      </c>
      <c r="J511" s="588" t="s">
        <v>4680</v>
      </c>
      <c r="K511" s="343">
        <v>0</v>
      </c>
      <c r="L511" s="342"/>
      <c r="M511" s="342"/>
      <c r="N511" s="341"/>
      <c r="O511" s="106"/>
      <c r="P511" s="106" t="str">
        <f t="shared" si="104"/>
        <v>◄</v>
      </c>
      <c r="Q511" s="340"/>
      <c r="R511" s="339"/>
      <c r="S511" s="106" t="str">
        <f t="shared" si="105"/>
        <v/>
      </c>
      <c r="T511" s="106" t="str">
        <f t="shared" si="106"/>
        <v>◄</v>
      </c>
      <c r="U511" s="340"/>
      <c r="V511" s="339"/>
      <c r="W511" s="23"/>
      <c r="X511" s="338"/>
      <c r="Y511" s="728">
        <f t="shared" si="107"/>
        <v>0</v>
      </c>
      <c r="Z511" s="729">
        <f t="shared" si="107"/>
        <v>0</v>
      </c>
      <c r="AA511" s="19"/>
      <c r="AB511" s="730">
        <f t="shared" si="108"/>
        <v>0</v>
      </c>
      <c r="AC511" s="587">
        <f t="shared" si="108"/>
        <v>0</v>
      </c>
      <c r="AD511" s="5" t="s">
        <v>0</v>
      </c>
    </row>
    <row r="512" spans="1:30" ht="13.8" x14ac:dyDescent="0.25">
      <c r="A512" s="593"/>
      <c r="B512" s="23"/>
      <c r="C512" s="113"/>
      <c r="D512" s="592" t="s">
        <v>4679</v>
      </c>
      <c r="E512" s="112" t="s">
        <v>5588</v>
      </c>
      <c r="F512" s="591" t="s">
        <v>1155</v>
      </c>
      <c r="G512" s="590" t="s">
        <v>5580</v>
      </c>
      <c r="H512" s="589" t="s">
        <v>5586</v>
      </c>
      <c r="I512" s="589" t="s">
        <v>4592</v>
      </c>
      <c r="J512" s="588" t="s">
        <v>4678</v>
      </c>
      <c r="K512" s="343">
        <v>0</v>
      </c>
      <c r="L512" s="342"/>
      <c r="M512" s="342"/>
      <c r="N512" s="341"/>
      <c r="O512" s="106"/>
      <c r="P512" s="106" t="str">
        <f t="shared" si="104"/>
        <v>◄</v>
      </c>
      <c r="Q512" s="340"/>
      <c r="R512" s="339"/>
      <c r="S512" s="106" t="str">
        <f t="shared" si="105"/>
        <v/>
      </c>
      <c r="T512" s="106" t="str">
        <f t="shared" si="106"/>
        <v>◄</v>
      </c>
      <c r="U512" s="340"/>
      <c r="V512" s="339"/>
      <c r="W512" s="23"/>
      <c r="X512" s="338"/>
      <c r="Y512" s="728">
        <f t="shared" si="107"/>
        <v>0</v>
      </c>
      <c r="Z512" s="729">
        <f t="shared" si="107"/>
        <v>0</v>
      </c>
      <c r="AA512" s="19"/>
      <c r="AB512" s="730">
        <f t="shared" si="108"/>
        <v>0</v>
      </c>
      <c r="AC512" s="587">
        <f t="shared" si="108"/>
        <v>0</v>
      </c>
      <c r="AD512" s="5" t="s">
        <v>0</v>
      </c>
    </row>
    <row r="513" spans="1:30" ht="13.8" x14ac:dyDescent="0.25">
      <c r="A513" s="593"/>
      <c r="B513" s="23"/>
      <c r="C513" s="113"/>
      <c r="D513" s="592" t="s">
        <v>4677</v>
      </c>
      <c r="E513" s="112" t="s">
        <v>5588</v>
      </c>
      <c r="F513" s="591" t="s">
        <v>1155</v>
      </c>
      <c r="G513" s="590" t="s">
        <v>5580</v>
      </c>
      <c r="H513" s="589" t="s">
        <v>5586</v>
      </c>
      <c r="I513" s="589" t="s">
        <v>4592</v>
      </c>
      <c r="J513" s="588" t="s">
        <v>4675</v>
      </c>
      <c r="K513" s="343">
        <v>0</v>
      </c>
      <c r="L513" s="342"/>
      <c r="M513" s="342"/>
      <c r="N513" s="341"/>
      <c r="O513" s="106"/>
      <c r="P513" s="106" t="str">
        <f t="shared" si="104"/>
        <v>◄</v>
      </c>
      <c r="Q513" s="340"/>
      <c r="R513" s="339"/>
      <c r="S513" s="106" t="str">
        <f t="shared" si="105"/>
        <v/>
      </c>
      <c r="T513" s="106" t="str">
        <f t="shared" si="106"/>
        <v>◄</v>
      </c>
      <c r="U513" s="340"/>
      <c r="V513" s="339"/>
      <c r="W513" s="23"/>
      <c r="X513" s="338"/>
      <c r="Y513" s="728">
        <f t="shared" si="107"/>
        <v>0</v>
      </c>
      <c r="Z513" s="729">
        <f t="shared" si="107"/>
        <v>0</v>
      </c>
      <c r="AA513" s="19"/>
      <c r="AB513" s="730">
        <f t="shared" si="108"/>
        <v>0</v>
      </c>
      <c r="AC513" s="587">
        <f t="shared" si="108"/>
        <v>0</v>
      </c>
      <c r="AD513" s="5" t="s">
        <v>0</v>
      </c>
    </row>
    <row r="514" spans="1:30" ht="13.8" x14ac:dyDescent="0.25">
      <c r="A514" s="593"/>
      <c r="B514" s="23"/>
      <c r="C514" s="113"/>
      <c r="D514" s="592" t="s">
        <v>4676</v>
      </c>
      <c r="E514" s="112" t="s">
        <v>5588</v>
      </c>
      <c r="F514" s="591" t="s">
        <v>1155</v>
      </c>
      <c r="G514" s="590" t="s">
        <v>5580</v>
      </c>
      <c r="H514" s="589" t="s">
        <v>5586</v>
      </c>
      <c r="I514" s="589" t="s">
        <v>4592</v>
      </c>
      <c r="J514" s="588" t="s">
        <v>4675</v>
      </c>
      <c r="K514" s="343">
        <v>0</v>
      </c>
      <c r="L514" s="342"/>
      <c r="M514" s="342"/>
      <c r="N514" s="341"/>
      <c r="O514" s="106"/>
      <c r="P514" s="106" t="str">
        <f t="shared" si="104"/>
        <v>◄</v>
      </c>
      <c r="Q514" s="340"/>
      <c r="R514" s="339"/>
      <c r="S514" s="106" t="str">
        <f t="shared" si="105"/>
        <v/>
      </c>
      <c r="T514" s="106" t="str">
        <f t="shared" si="106"/>
        <v>◄</v>
      </c>
      <c r="U514" s="340"/>
      <c r="V514" s="339"/>
      <c r="W514" s="23"/>
      <c r="X514" s="338"/>
      <c r="Y514" s="728">
        <f t="shared" si="107"/>
        <v>0</v>
      </c>
      <c r="Z514" s="729">
        <f t="shared" si="107"/>
        <v>0</v>
      </c>
      <c r="AA514" s="19"/>
      <c r="AB514" s="730">
        <f t="shared" si="108"/>
        <v>0</v>
      </c>
      <c r="AC514" s="587">
        <f t="shared" si="108"/>
        <v>0</v>
      </c>
      <c r="AD514" s="5" t="s">
        <v>0</v>
      </c>
    </row>
    <row r="515" spans="1:30" thickBot="1" x14ac:dyDescent="0.3">
      <c r="A515" s="593"/>
      <c r="B515" s="23"/>
      <c r="C515" s="113"/>
      <c r="D515" s="592" t="s">
        <v>4674</v>
      </c>
      <c r="E515" s="112" t="s">
        <v>5588</v>
      </c>
      <c r="F515" s="591" t="s">
        <v>1155</v>
      </c>
      <c r="G515" s="590" t="s">
        <v>5580</v>
      </c>
      <c r="H515" s="589" t="s">
        <v>5586</v>
      </c>
      <c r="I515" s="589" t="s">
        <v>4592</v>
      </c>
      <c r="J515" s="588" t="s">
        <v>4673</v>
      </c>
      <c r="K515" s="343">
        <v>0</v>
      </c>
      <c r="L515" s="342"/>
      <c r="M515" s="342"/>
      <c r="N515" s="341"/>
      <c r="O515" s="106"/>
      <c r="P515" s="106" t="str">
        <f t="shared" si="104"/>
        <v>◄</v>
      </c>
      <c r="Q515" s="340"/>
      <c r="R515" s="339"/>
      <c r="S515" s="106" t="str">
        <f t="shared" si="105"/>
        <v/>
      </c>
      <c r="T515" s="106" t="str">
        <f t="shared" si="106"/>
        <v>◄</v>
      </c>
      <c r="U515" s="340"/>
      <c r="V515" s="339"/>
      <c r="W515" s="23"/>
      <c r="X515" s="338"/>
      <c r="Y515" s="728">
        <f t="shared" si="107"/>
        <v>0</v>
      </c>
      <c r="Z515" s="729">
        <f t="shared" si="107"/>
        <v>0</v>
      </c>
      <c r="AA515" s="19"/>
      <c r="AB515" s="730">
        <f t="shared" si="108"/>
        <v>0</v>
      </c>
      <c r="AC515" s="587">
        <f t="shared" si="108"/>
        <v>0</v>
      </c>
      <c r="AD515" s="5" t="s">
        <v>0</v>
      </c>
    </row>
    <row r="516" spans="1:30" ht="16.8" thickTop="1" thickBot="1" x14ac:dyDescent="0.3">
      <c r="A516" s="157"/>
      <c r="B516" s="14">
        <f>ROWS(B517:B520)-1</f>
        <v>3</v>
      </c>
      <c r="C516" s="158" t="s">
        <v>5592</v>
      </c>
      <c r="D516" s="10"/>
      <c r="E516" s="10"/>
      <c r="F516" s="10"/>
      <c r="G516" s="101"/>
      <c r="H516" s="101"/>
      <c r="I516" s="101"/>
      <c r="J516" s="101"/>
      <c r="K516" s="595">
        <v>11374</v>
      </c>
      <c r="L516" s="99"/>
      <c r="M516" s="99"/>
      <c r="N516" s="98"/>
      <c r="O516" s="97"/>
      <c r="P516" s="96" t="str">
        <f>IF(COUNTIF(O517:O520,"?")&gt;0,"?",IF(AND(Q516="◄",R516="►"),"◄►",IF(Q516="◄","◄",IF(R516="►","►",""))))</f>
        <v>◄</v>
      </c>
      <c r="Q516" s="43" t="str">
        <f>IF(SUM(Q517:Q520)+1=ROWS(Q517:Q520)-COUNTIF(Q517:Q520,"-"),"","◄")</f>
        <v>◄</v>
      </c>
      <c r="R516" s="42" t="str">
        <f>IF(SUM(R517:R520)&gt;0,"►","")</f>
        <v/>
      </c>
      <c r="S516" s="45"/>
      <c r="T516" s="96" t="str">
        <f>IF(COUNTIF(S517:S537,"?")&gt;0,"?",IF(AND(U516="◄",V516="►"),"◄►",IF(U516="◄","◄",IF(V516="►","►",""))))</f>
        <v>◄</v>
      </c>
      <c r="U516" s="43" t="str">
        <f>IF(SUM(U517:U520)+1=ROWS(U517:U520)-COUNTIF(U517:U520,"-"),"","◄")</f>
        <v>◄</v>
      </c>
      <c r="V516" s="42" t="str">
        <f>IF(SUM(V517:V520)&gt;0,"►","")</f>
        <v/>
      </c>
      <c r="W516" s="14">
        <f>ROWS(W517:W520)-1</f>
        <v>3</v>
      </c>
      <c r="X516" s="41">
        <f>SUM(X517:X520)-X520</f>
        <v>0</v>
      </c>
      <c r="Y516" s="94" t="s">
        <v>3930</v>
      </c>
      <c r="Z516" s="93"/>
      <c r="AA516" s="41">
        <f>SUM(AA517:AA520)-AA520</f>
        <v>0</v>
      </c>
      <c r="AB516" s="94" t="s">
        <v>3930</v>
      </c>
      <c r="AC516" s="93"/>
      <c r="AD516" s="5" t="s">
        <v>0</v>
      </c>
    </row>
    <row r="517" spans="1:30" ht="13.8" x14ac:dyDescent="0.25">
      <c r="A517" s="593"/>
      <c r="B517" s="23"/>
      <c r="C517" s="113"/>
      <c r="D517" s="592" t="s">
        <v>4672</v>
      </c>
      <c r="E517" s="112" t="s">
        <v>5593</v>
      </c>
      <c r="F517" s="591" t="s">
        <v>1155</v>
      </c>
      <c r="G517" s="590" t="s">
        <v>5580</v>
      </c>
      <c r="H517" s="589" t="s">
        <v>5586</v>
      </c>
      <c r="I517" s="589" t="s">
        <v>4592</v>
      </c>
      <c r="J517" s="588" t="s">
        <v>4664</v>
      </c>
      <c r="K517" s="343"/>
      <c r="L517" s="342"/>
      <c r="M517" s="342"/>
      <c r="N517" s="341"/>
      <c r="O517" s="106"/>
      <c r="P517" s="106" t="str">
        <f>IF(AND(Q517="",R517&gt;0),"?",IF(Q517="","◄",IF(R517&gt;=1,"►","")))</f>
        <v>◄</v>
      </c>
      <c r="Q517" s="340"/>
      <c r="R517" s="339"/>
      <c r="S517" s="106" t="str">
        <f>IF(T517="?","?","")</f>
        <v/>
      </c>
      <c r="T517" s="106" t="str">
        <f>IF(AND(U517="",V517&gt;0),"?",IF(U517="","◄",IF(V517&gt;=1,"►","")))</f>
        <v>◄</v>
      </c>
      <c r="U517" s="340"/>
      <c r="V517" s="339"/>
      <c r="W517" s="23"/>
      <c r="X517" s="338"/>
      <c r="Y517" s="728">
        <f t="shared" ref="Y517:Z519" si="109">(Q517*X517)</f>
        <v>0</v>
      </c>
      <c r="Z517" s="729">
        <f t="shared" si="109"/>
        <v>0</v>
      </c>
      <c r="AA517" s="19"/>
      <c r="AB517" s="730">
        <f t="shared" ref="AB517:AC519" si="110">(U517*AA517)</f>
        <v>0</v>
      </c>
      <c r="AC517" s="587">
        <f t="shared" si="110"/>
        <v>0</v>
      </c>
      <c r="AD517" s="5" t="s">
        <v>0</v>
      </c>
    </row>
    <row r="518" spans="1:30" ht="13.8" x14ac:dyDescent="0.25">
      <c r="A518" s="593"/>
      <c r="B518" s="23"/>
      <c r="C518" s="113"/>
      <c r="D518" s="592" t="s">
        <v>4671</v>
      </c>
      <c r="E518" s="112" t="s">
        <v>5593</v>
      </c>
      <c r="F518" s="591" t="s">
        <v>1155</v>
      </c>
      <c r="G518" s="590" t="s">
        <v>5580</v>
      </c>
      <c r="H518" s="589" t="s">
        <v>5586</v>
      </c>
      <c r="I518" s="589" t="s">
        <v>4592</v>
      </c>
      <c r="J518" s="588" t="s">
        <v>4662</v>
      </c>
      <c r="K518" s="343"/>
      <c r="L518" s="342"/>
      <c r="M518" s="342"/>
      <c r="N518" s="341"/>
      <c r="O518" s="106"/>
      <c r="P518" s="106" t="str">
        <f>IF(AND(Q518="",R518&gt;0),"?",IF(Q518="","◄",IF(R518&gt;=1,"►","")))</f>
        <v>◄</v>
      </c>
      <c r="Q518" s="340"/>
      <c r="R518" s="339"/>
      <c r="S518" s="106" t="str">
        <f>IF(T518="?","?","")</f>
        <v/>
      </c>
      <c r="T518" s="106" t="str">
        <f>IF(AND(U518="",V518&gt;0),"?",IF(U518="","◄",IF(V518&gt;=1,"►","")))</f>
        <v>◄</v>
      </c>
      <c r="U518" s="340"/>
      <c r="V518" s="339"/>
      <c r="W518" s="23"/>
      <c r="X518" s="338"/>
      <c r="Y518" s="728">
        <f t="shared" si="109"/>
        <v>0</v>
      </c>
      <c r="Z518" s="729">
        <f t="shared" si="109"/>
        <v>0</v>
      </c>
      <c r="AA518" s="19"/>
      <c r="AB518" s="730">
        <f t="shared" si="110"/>
        <v>0</v>
      </c>
      <c r="AC518" s="587">
        <f t="shared" si="110"/>
        <v>0</v>
      </c>
      <c r="AD518" s="5" t="s">
        <v>0</v>
      </c>
    </row>
    <row r="519" spans="1:30" thickBot="1" x14ac:dyDescent="0.3">
      <c r="A519" s="593"/>
      <c r="B519" s="23"/>
      <c r="C519" s="113"/>
      <c r="D519" s="592" t="s">
        <v>4670</v>
      </c>
      <c r="E519" s="112" t="s">
        <v>5593</v>
      </c>
      <c r="F519" s="591" t="s">
        <v>1155</v>
      </c>
      <c r="G519" s="590" t="s">
        <v>5580</v>
      </c>
      <c r="H519" s="589" t="s">
        <v>5586</v>
      </c>
      <c r="I519" s="589" t="s">
        <v>4592</v>
      </c>
      <c r="J519" s="588" t="s">
        <v>4659</v>
      </c>
      <c r="K519" s="343"/>
      <c r="L519" s="342"/>
      <c r="M519" s="342"/>
      <c r="N519" s="341"/>
      <c r="O519" s="106"/>
      <c r="P519" s="106" t="str">
        <f>IF(AND(Q519="",R519&gt;0),"?",IF(Q519="","◄",IF(R519&gt;=1,"►","")))</f>
        <v>◄</v>
      </c>
      <c r="Q519" s="340"/>
      <c r="R519" s="339"/>
      <c r="S519" s="106" t="str">
        <f>IF(T519="?","?","")</f>
        <v/>
      </c>
      <c r="T519" s="106" t="str">
        <f>IF(AND(U519="",V519&gt;0),"?",IF(U519="","◄",IF(V519&gt;=1,"►","")))</f>
        <v>◄</v>
      </c>
      <c r="U519" s="340"/>
      <c r="V519" s="339"/>
      <c r="W519" s="23"/>
      <c r="X519" s="338"/>
      <c r="Y519" s="728">
        <f t="shared" si="109"/>
        <v>0</v>
      </c>
      <c r="Z519" s="729">
        <f t="shared" si="109"/>
        <v>0</v>
      </c>
      <c r="AA519" s="19"/>
      <c r="AB519" s="730">
        <f t="shared" si="110"/>
        <v>0</v>
      </c>
      <c r="AC519" s="587">
        <f t="shared" si="110"/>
        <v>0</v>
      </c>
      <c r="AD519" s="5" t="s">
        <v>0</v>
      </c>
    </row>
    <row r="520" spans="1:30" ht="16.8" thickTop="1" thickBot="1" x14ac:dyDescent="0.3">
      <c r="A520" s="157"/>
      <c r="B520" s="14">
        <f>ROWS(B521:B530)-1</f>
        <v>9</v>
      </c>
      <c r="C520" s="158" t="s">
        <v>5594</v>
      </c>
      <c r="D520" s="10"/>
      <c r="E520" s="10"/>
      <c r="F520" s="10"/>
      <c r="G520" s="101"/>
      <c r="H520" s="101"/>
      <c r="I520" s="101"/>
      <c r="J520" s="101"/>
      <c r="K520" s="595">
        <v>11689</v>
      </c>
      <c r="L520" s="99"/>
      <c r="M520" s="99"/>
      <c r="N520" s="98"/>
      <c r="O520" s="97"/>
      <c r="P520" s="96" t="str">
        <f>IF(COUNTIF(O521:O530,"?")&gt;0,"?",IF(AND(Q520="◄",R520="►"),"◄►",IF(Q520="◄","◄",IF(R520="►","►",""))))</f>
        <v>◄</v>
      </c>
      <c r="Q520" s="43" t="str">
        <f>IF(SUM(Q521:Q530)+1=ROWS(Q521:Q530)-COUNTIF(Q521:Q530,"-"),"","◄")</f>
        <v>◄</v>
      </c>
      <c r="R520" s="42" t="str">
        <f>IF(SUM(R521:R530)&gt;0,"►","")</f>
        <v/>
      </c>
      <c r="S520" s="45"/>
      <c r="T520" s="96" t="str">
        <f>IF(COUNTIF(S521:S541,"?")&gt;0,"?",IF(AND(U520="◄",V520="►"),"◄►",IF(U520="◄","◄",IF(V520="►","►",""))))</f>
        <v>◄</v>
      </c>
      <c r="U520" s="43" t="str">
        <f>IF(SUM(U521:U530)+1=ROWS(U521:U530)-COUNTIF(U521:U530,"-"),"","◄")</f>
        <v>◄</v>
      </c>
      <c r="V520" s="42" t="str">
        <f>IF(SUM(V521:V530)&gt;0,"►","")</f>
        <v/>
      </c>
      <c r="W520" s="14">
        <f>ROWS(W521:W530)-1</f>
        <v>9</v>
      </c>
      <c r="X520" s="41">
        <f>SUM(X521:X530)-X530</f>
        <v>0</v>
      </c>
      <c r="Y520" s="94" t="s">
        <v>3930</v>
      </c>
      <c r="Z520" s="93"/>
      <c r="AA520" s="41">
        <f>SUM(AA521:AA530)-AA530</f>
        <v>0</v>
      </c>
      <c r="AB520" s="94" t="s">
        <v>3930</v>
      </c>
      <c r="AC520" s="93"/>
      <c r="AD520" s="5" t="s">
        <v>0</v>
      </c>
    </row>
    <row r="521" spans="1:30" ht="13.8" x14ac:dyDescent="0.25">
      <c r="A521" s="593"/>
      <c r="B521" s="23"/>
      <c r="C521" s="113"/>
      <c r="D521" s="592" t="s">
        <v>4669</v>
      </c>
      <c r="E521" s="112" t="s">
        <v>5593</v>
      </c>
      <c r="F521" s="591" t="s">
        <v>3972</v>
      </c>
      <c r="G521" s="594" t="s">
        <v>5578</v>
      </c>
      <c r="H521" s="589" t="s">
        <v>5585</v>
      </c>
      <c r="I521" s="589" t="s">
        <v>4592</v>
      </c>
      <c r="J521" s="588" t="s">
        <v>4664</v>
      </c>
      <c r="K521" s="343"/>
      <c r="L521" s="342"/>
      <c r="M521" s="342"/>
      <c r="N521" s="341"/>
      <c r="O521" s="106"/>
      <c r="P521" s="106" t="str">
        <f t="shared" ref="P521:P529" si="111">IF(AND(Q521="",R521&gt;0),"?",IF(Q521="","◄",IF(R521&gt;=1,"►","")))</f>
        <v>◄</v>
      </c>
      <c r="Q521" s="340"/>
      <c r="R521" s="339"/>
      <c r="S521" s="106" t="str">
        <f t="shared" ref="S521:S529" si="112">IF(T521="?","?","")</f>
        <v/>
      </c>
      <c r="T521" s="106" t="str">
        <f t="shared" ref="T521:T529" si="113">IF(AND(U521="",V521&gt;0),"?",IF(U521="","◄",IF(V521&gt;=1,"►","")))</f>
        <v>◄</v>
      </c>
      <c r="U521" s="340"/>
      <c r="V521" s="339"/>
      <c r="W521" s="23"/>
      <c r="X521" s="338"/>
      <c r="Y521" s="728">
        <f t="shared" ref="Y521:Z529" si="114">(Q521*X521)</f>
        <v>0</v>
      </c>
      <c r="Z521" s="729">
        <f t="shared" si="114"/>
        <v>0</v>
      </c>
      <c r="AA521" s="19"/>
      <c r="AB521" s="730">
        <f t="shared" ref="AB521:AC529" si="115">(U521*AA521)</f>
        <v>0</v>
      </c>
      <c r="AC521" s="587">
        <f t="shared" si="115"/>
        <v>0</v>
      </c>
      <c r="AD521" s="5" t="s">
        <v>0</v>
      </c>
    </row>
    <row r="522" spans="1:30" ht="13.8" x14ac:dyDescent="0.25">
      <c r="A522" s="593"/>
      <c r="B522" s="23"/>
      <c r="C522" s="113"/>
      <c r="D522" s="592" t="s">
        <v>4668</v>
      </c>
      <c r="E522" s="112" t="s">
        <v>5593</v>
      </c>
      <c r="F522" s="591" t="s">
        <v>3972</v>
      </c>
      <c r="G522" s="590" t="s">
        <v>5578</v>
      </c>
      <c r="H522" s="589" t="s">
        <v>5585</v>
      </c>
      <c r="I522" s="589" t="s">
        <v>4592</v>
      </c>
      <c r="J522" s="588" t="s">
        <v>4662</v>
      </c>
      <c r="K522" s="343"/>
      <c r="L522" s="342"/>
      <c r="M522" s="342"/>
      <c r="N522" s="341"/>
      <c r="O522" s="106"/>
      <c r="P522" s="106" t="str">
        <f t="shared" si="111"/>
        <v>◄</v>
      </c>
      <c r="Q522" s="340"/>
      <c r="R522" s="339"/>
      <c r="S522" s="106" t="str">
        <f t="shared" si="112"/>
        <v/>
      </c>
      <c r="T522" s="106" t="str">
        <f t="shared" si="113"/>
        <v>◄</v>
      </c>
      <c r="U522" s="340"/>
      <c r="V522" s="339"/>
      <c r="W522" s="23"/>
      <c r="X522" s="338"/>
      <c r="Y522" s="728">
        <f t="shared" si="114"/>
        <v>0</v>
      </c>
      <c r="Z522" s="729">
        <f t="shared" si="114"/>
        <v>0</v>
      </c>
      <c r="AA522" s="19"/>
      <c r="AB522" s="730">
        <f t="shared" si="115"/>
        <v>0</v>
      </c>
      <c r="AC522" s="587">
        <f t="shared" si="115"/>
        <v>0</v>
      </c>
      <c r="AD522" s="5" t="s">
        <v>0</v>
      </c>
    </row>
    <row r="523" spans="1:30" ht="13.8" x14ac:dyDescent="0.25">
      <c r="A523" s="593"/>
      <c r="B523" s="23"/>
      <c r="C523" s="113"/>
      <c r="D523" s="592" t="s">
        <v>4667</v>
      </c>
      <c r="E523" s="112" t="s">
        <v>5593</v>
      </c>
      <c r="F523" s="591" t="s">
        <v>3972</v>
      </c>
      <c r="G523" s="590" t="s">
        <v>5578</v>
      </c>
      <c r="H523" s="589" t="s">
        <v>5585</v>
      </c>
      <c r="I523" s="589" t="s">
        <v>4592</v>
      </c>
      <c r="J523" s="588" t="s">
        <v>4659</v>
      </c>
      <c r="K523" s="343"/>
      <c r="L523" s="342"/>
      <c r="M523" s="342"/>
      <c r="N523" s="341"/>
      <c r="O523" s="106"/>
      <c r="P523" s="106" t="str">
        <f t="shared" si="111"/>
        <v>◄</v>
      </c>
      <c r="Q523" s="340"/>
      <c r="R523" s="339"/>
      <c r="S523" s="106" t="str">
        <f t="shared" si="112"/>
        <v/>
      </c>
      <c r="T523" s="106" t="str">
        <f t="shared" si="113"/>
        <v>◄</v>
      </c>
      <c r="U523" s="340"/>
      <c r="V523" s="339"/>
      <c r="W523" s="23"/>
      <c r="X523" s="338"/>
      <c r="Y523" s="728">
        <f t="shared" si="114"/>
        <v>0</v>
      </c>
      <c r="Z523" s="729">
        <f t="shared" si="114"/>
        <v>0</v>
      </c>
      <c r="AA523" s="19"/>
      <c r="AB523" s="730">
        <f t="shared" si="115"/>
        <v>0</v>
      </c>
      <c r="AC523" s="587">
        <f t="shared" si="115"/>
        <v>0</v>
      </c>
      <c r="AD523" s="5" t="s">
        <v>0</v>
      </c>
    </row>
    <row r="524" spans="1:30" ht="13.8" x14ac:dyDescent="0.25">
      <c r="A524" s="593"/>
      <c r="B524" s="23"/>
      <c r="C524" s="113"/>
      <c r="D524" s="592" t="s">
        <v>4666</v>
      </c>
      <c r="E524" s="112" t="s">
        <v>5593</v>
      </c>
      <c r="F524" s="591" t="s">
        <v>3972</v>
      </c>
      <c r="G524" s="590" t="s">
        <v>5578</v>
      </c>
      <c r="H524" s="589" t="s">
        <v>5585</v>
      </c>
      <c r="I524" s="589" t="s">
        <v>4592</v>
      </c>
      <c r="J524" s="588" t="s">
        <v>4657</v>
      </c>
      <c r="K524" s="343"/>
      <c r="L524" s="342"/>
      <c r="M524" s="342"/>
      <c r="N524" s="341"/>
      <c r="O524" s="106"/>
      <c r="P524" s="106" t="str">
        <f t="shared" si="111"/>
        <v>◄</v>
      </c>
      <c r="Q524" s="340"/>
      <c r="R524" s="339"/>
      <c r="S524" s="106" t="str">
        <f t="shared" si="112"/>
        <v/>
      </c>
      <c r="T524" s="106" t="str">
        <f t="shared" si="113"/>
        <v>◄</v>
      </c>
      <c r="U524" s="340"/>
      <c r="V524" s="339"/>
      <c r="W524" s="23"/>
      <c r="X524" s="338"/>
      <c r="Y524" s="728">
        <f t="shared" si="114"/>
        <v>0</v>
      </c>
      <c r="Z524" s="729">
        <f t="shared" si="114"/>
        <v>0</v>
      </c>
      <c r="AA524" s="19"/>
      <c r="AB524" s="730">
        <f t="shared" si="115"/>
        <v>0</v>
      </c>
      <c r="AC524" s="587">
        <f t="shared" si="115"/>
        <v>0</v>
      </c>
      <c r="AD524" s="5" t="s">
        <v>0</v>
      </c>
    </row>
    <row r="525" spans="1:30" ht="13.8" x14ac:dyDescent="0.25">
      <c r="A525" s="593"/>
      <c r="B525" s="23"/>
      <c r="C525" s="113"/>
      <c r="D525" s="592" t="s">
        <v>4665</v>
      </c>
      <c r="E525" s="112" t="s">
        <v>5593</v>
      </c>
      <c r="F525" s="591" t="s">
        <v>1155</v>
      </c>
      <c r="G525" s="594" t="s">
        <v>5580</v>
      </c>
      <c r="H525" s="589" t="s">
        <v>5586</v>
      </c>
      <c r="I525" s="589" t="s">
        <v>4592</v>
      </c>
      <c r="J525" s="588" t="s">
        <v>4664</v>
      </c>
      <c r="K525" s="343"/>
      <c r="L525" s="342"/>
      <c r="M525" s="342"/>
      <c r="N525" s="341"/>
      <c r="O525" s="106"/>
      <c r="P525" s="106" t="str">
        <f t="shared" si="111"/>
        <v>◄</v>
      </c>
      <c r="Q525" s="340"/>
      <c r="R525" s="339"/>
      <c r="S525" s="106" t="str">
        <f t="shared" si="112"/>
        <v/>
      </c>
      <c r="T525" s="106" t="str">
        <f t="shared" si="113"/>
        <v>◄</v>
      </c>
      <c r="U525" s="340"/>
      <c r="V525" s="339"/>
      <c r="W525" s="23"/>
      <c r="X525" s="338"/>
      <c r="Y525" s="728">
        <f t="shared" si="114"/>
        <v>0</v>
      </c>
      <c r="Z525" s="729">
        <f t="shared" si="114"/>
        <v>0</v>
      </c>
      <c r="AA525" s="19"/>
      <c r="AB525" s="730">
        <f t="shared" si="115"/>
        <v>0</v>
      </c>
      <c r="AC525" s="587">
        <f t="shared" si="115"/>
        <v>0</v>
      </c>
      <c r="AD525" s="5" t="s">
        <v>0</v>
      </c>
    </row>
    <row r="526" spans="1:30" ht="13.8" x14ac:dyDescent="0.25">
      <c r="A526" s="593"/>
      <c r="B526" s="23"/>
      <c r="C526" s="113"/>
      <c r="D526" s="592" t="s">
        <v>4663</v>
      </c>
      <c r="E526" s="112" t="s">
        <v>5593</v>
      </c>
      <c r="F526" s="591" t="s">
        <v>1155</v>
      </c>
      <c r="G526" s="590" t="s">
        <v>5580</v>
      </c>
      <c r="H526" s="589" t="s">
        <v>5586</v>
      </c>
      <c r="I526" s="589" t="s">
        <v>4592</v>
      </c>
      <c r="J526" s="588" t="s">
        <v>4662</v>
      </c>
      <c r="K526" s="343"/>
      <c r="L526" s="342"/>
      <c r="M526" s="342"/>
      <c r="N526" s="341"/>
      <c r="O526" s="106"/>
      <c r="P526" s="106" t="str">
        <f t="shared" si="111"/>
        <v>◄</v>
      </c>
      <c r="Q526" s="340"/>
      <c r="R526" s="339"/>
      <c r="S526" s="106" t="str">
        <f t="shared" si="112"/>
        <v/>
      </c>
      <c r="T526" s="106" t="str">
        <f t="shared" si="113"/>
        <v>◄</v>
      </c>
      <c r="U526" s="340"/>
      <c r="V526" s="339"/>
      <c r="W526" s="23"/>
      <c r="X526" s="338"/>
      <c r="Y526" s="728">
        <f t="shared" si="114"/>
        <v>0</v>
      </c>
      <c r="Z526" s="729">
        <f t="shared" si="114"/>
        <v>0</v>
      </c>
      <c r="AA526" s="19"/>
      <c r="AB526" s="730">
        <f t="shared" si="115"/>
        <v>0</v>
      </c>
      <c r="AC526" s="587">
        <f t="shared" si="115"/>
        <v>0</v>
      </c>
      <c r="AD526" s="5" t="s">
        <v>0</v>
      </c>
    </row>
    <row r="527" spans="1:30" ht="13.8" x14ac:dyDescent="0.25">
      <c r="A527" s="593"/>
      <c r="B527" s="23"/>
      <c r="C527" s="113"/>
      <c r="D527" s="592" t="s">
        <v>4661</v>
      </c>
      <c r="E527" s="112" t="s">
        <v>5593</v>
      </c>
      <c r="F527" s="591" t="s">
        <v>1155</v>
      </c>
      <c r="G527" s="590" t="s">
        <v>5580</v>
      </c>
      <c r="H527" s="589" t="s">
        <v>5586</v>
      </c>
      <c r="I527" s="589" t="s">
        <v>4592</v>
      </c>
      <c r="J527" s="588" t="s">
        <v>4659</v>
      </c>
      <c r="K527" s="343"/>
      <c r="L527" s="342"/>
      <c r="M527" s="342"/>
      <c r="N527" s="341"/>
      <c r="O527" s="106"/>
      <c r="P527" s="106" t="str">
        <f t="shared" si="111"/>
        <v>◄</v>
      </c>
      <c r="Q527" s="340"/>
      <c r="R527" s="339"/>
      <c r="S527" s="106" t="str">
        <f t="shared" si="112"/>
        <v/>
      </c>
      <c r="T527" s="106" t="str">
        <f t="shared" si="113"/>
        <v>◄</v>
      </c>
      <c r="U527" s="340"/>
      <c r="V527" s="339"/>
      <c r="W527" s="23"/>
      <c r="X527" s="338"/>
      <c r="Y527" s="728">
        <f t="shared" si="114"/>
        <v>0</v>
      </c>
      <c r="Z527" s="729">
        <f t="shared" si="114"/>
        <v>0</v>
      </c>
      <c r="AA527" s="19"/>
      <c r="AB527" s="730">
        <f t="shared" si="115"/>
        <v>0</v>
      </c>
      <c r="AC527" s="587">
        <f t="shared" si="115"/>
        <v>0</v>
      </c>
      <c r="AD527" s="5" t="s">
        <v>0</v>
      </c>
    </row>
    <row r="528" spans="1:30" ht="13.8" x14ac:dyDescent="0.25">
      <c r="A528" s="593"/>
      <c r="B528" s="23"/>
      <c r="C528" s="113"/>
      <c r="D528" s="592" t="s">
        <v>4660</v>
      </c>
      <c r="E528" s="112" t="s">
        <v>5593</v>
      </c>
      <c r="F528" s="591" t="s">
        <v>1155</v>
      </c>
      <c r="G528" s="590" t="s">
        <v>5580</v>
      </c>
      <c r="H528" s="589" t="s">
        <v>5586</v>
      </c>
      <c r="I528" s="589" t="s">
        <v>4592</v>
      </c>
      <c r="J528" s="588" t="s">
        <v>4659</v>
      </c>
      <c r="K528" s="343"/>
      <c r="L528" s="342"/>
      <c r="M528" s="342"/>
      <c r="N528" s="341"/>
      <c r="O528" s="106"/>
      <c r="P528" s="106" t="str">
        <f t="shared" si="111"/>
        <v>◄</v>
      </c>
      <c r="Q528" s="340"/>
      <c r="R528" s="339"/>
      <c r="S528" s="106" t="str">
        <f t="shared" si="112"/>
        <v/>
      </c>
      <c r="T528" s="106" t="str">
        <f t="shared" si="113"/>
        <v>◄</v>
      </c>
      <c r="U528" s="340"/>
      <c r="V528" s="339"/>
      <c r="W528" s="23"/>
      <c r="X528" s="338"/>
      <c r="Y528" s="728">
        <f t="shared" si="114"/>
        <v>0</v>
      </c>
      <c r="Z528" s="729">
        <f t="shared" si="114"/>
        <v>0</v>
      </c>
      <c r="AA528" s="19"/>
      <c r="AB528" s="730">
        <f t="shared" si="115"/>
        <v>0</v>
      </c>
      <c r="AC528" s="587">
        <f t="shared" si="115"/>
        <v>0</v>
      </c>
      <c r="AD528" s="5" t="s">
        <v>0</v>
      </c>
    </row>
    <row r="529" spans="1:30" thickBot="1" x14ac:dyDescent="0.3">
      <c r="A529" s="593"/>
      <c r="B529" s="23"/>
      <c r="C529" s="113"/>
      <c r="D529" s="592" t="s">
        <v>4658</v>
      </c>
      <c r="E529" s="112" t="s">
        <v>5593</v>
      </c>
      <c r="F529" s="591" t="s">
        <v>1155</v>
      </c>
      <c r="G529" s="590" t="s">
        <v>5580</v>
      </c>
      <c r="H529" s="589" t="s">
        <v>5586</v>
      </c>
      <c r="I529" s="589" t="s">
        <v>4592</v>
      </c>
      <c r="J529" s="588" t="s">
        <v>4657</v>
      </c>
      <c r="K529" s="343"/>
      <c r="L529" s="342"/>
      <c r="M529" s="342"/>
      <c r="N529" s="341"/>
      <c r="O529" s="106"/>
      <c r="P529" s="106" t="str">
        <f t="shared" si="111"/>
        <v>◄</v>
      </c>
      <c r="Q529" s="340"/>
      <c r="R529" s="339"/>
      <c r="S529" s="106" t="str">
        <f t="shared" si="112"/>
        <v/>
      </c>
      <c r="T529" s="106" t="str">
        <f t="shared" si="113"/>
        <v>◄</v>
      </c>
      <c r="U529" s="340"/>
      <c r="V529" s="339"/>
      <c r="W529" s="23"/>
      <c r="X529" s="338"/>
      <c r="Y529" s="728">
        <f t="shared" si="114"/>
        <v>0</v>
      </c>
      <c r="Z529" s="729">
        <f t="shared" si="114"/>
        <v>0</v>
      </c>
      <c r="AA529" s="19"/>
      <c r="AB529" s="730">
        <f t="shared" si="115"/>
        <v>0</v>
      </c>
      <c r="AC529" s="587">
        <f t="shared" si="115"/>
        <v>0</v>
      </c>
      <c r="AD529" s="5" t="s">
        <v>0</v>
      </c>
    </row>
    <row r="530" spans="1:30" ht="16.8" thickTop="1" thickBot="1" x14ac:dyDescent="0.3">
      <c r="A530" s="157"/>
      <c r="B530" s="14">
        <f>ROWS(B531:B536)-1</f>
        <v>5</v>
      </c>
      <c r="C530" s="158" t="s">
        <v>5595</v>
      </c>
      <c r="D530" s="10"/>
      <c r="E530" s="10"/>
      <c r="F530" s="10"/>
      <c r="G530" s="101"/>
      <c r="H530" s="101"/>
      <c r="I530" s="101"/>
      <c r="J530" s="101"/>
      <c r="K530" s="595">
        <v>11374</v>
      </c>
      <c r="L530" s="99"/>
      <c r="M530" s="99"/>
      <c r="N530" s="98"/>
      <c r="O530" s="97"/>
      <c r="P530" s="96" t="str">
        <f>IF(COUNTIF(O531:O536,"?")&gt;0,"?",IF(AND(Q530="◄",R530="►"),"◄►",IF(Q530="◄","◄",IF(R530="►","►",""))))</f>
        <v>◄</v>
      </c>
      <c r="Q530" s="43" t="str">
        <f>IF(SUM(Q531:Q536)+1=ROWS(Q531:Q536)-COUNTIF(Q531:Q536,"-"),"","◄")</f>
        <v>◄</v>
      </c>
      <c r="R530" s="42" t="str">
        <f>IF(SUM(R531:R536)&gt;0,"►","")</f>
        <v/>
      </c>
      <c r="S530" s="45"/>
      <c r="T530" s="96" t="str">
        <f>IF(COUNTIF(S531:S551,"?")&gt;0,"?",IF(AND(U530="◄",V530="►"),"◄►",IF(U530="◄","◄",IF(V530="►","►",""))))</f>
        <v>◄</v>
      </c>
      <c r="U530" s="43" t="str">
        <f>IF(SUM(U531:U536)+1=ROWS(U531:U536)-COUNTIF(U531:U536,"-"),"","◄")</f>
        <v>◄</v>
      </c>
      <c r="V530" s="42" t="str">
        <f>IF(SUM(V531:V536)&gt;0,"►","")</f>
        <v/>
      </c>
      <c r="W530" s="14">
        <f>ROWS(W531:W536)-1</f>
        <v>5</v>
      </c>
      <c r="X530" s="41">
        <f>SUM(X531:X536)-X536</f>
        <v>0</v>
      </c>
      <c r="Y530" s="94" t="s">
        <v>3930</v>
      </c>
      <c r="Z530" s="93"/>
      <c r="AA530" s="41">
        <f>SUM(AA531:AA536)-AA536</f>
        <v>0</v>
      </c>
      <c r="AB530" s="94" t="s">
        <v>3930</v>
      </c>
      <c r="AC530" s="93"/>
      <c r="AD530" s="5" t="s">
        <v>0</v>
      </c>
    </row>
    <row r="531" spans="1:30" ht="13.8" x14ac:dyDescent="0.25">
      <c r="A531" s="593"/>
      <c r="B531" s="23"/>
      <c r="C531" s="113"/>
      <c r="D531" s="592" t="s">
        <v>4656</v>
      </c>
      <c r="E531" s="112" t="s">
        <v>5596</v>
      </c>
      <c r="F531" s="591" t="s">
        <v>5281</v>
      </c>
      <c r="G531" s="594" t="s">
        <v>5574</v>
      </c>
      <c r="H531" s="589" t="s">
        <v>5575</v>
      </c>
      <c r="I531" s="589" t="s">
        <v>4592</v>
      </c>
      <c r="J531" s="588" t="s">
        <v>4635</v>
      </c>
      <c r="K531" s="343"/>
      <c r="L531" s="342"/>
      <c r="M531" s="342"/>
      <c r="N531" s="341"/>
      <c r="O531" s="106"/>
      <c r="P531" s="106" t="str">
        <f>IF(AND(Q531="",R531&gt;0),"?",IF(Q531="","◄",IF(R531&gt;=1,"►","")))</f>
        <v>◄</v>
      </c>
      <c r="Q531" s="340"/>
      <c r="R531" s="339"/>
      <c r="S531" s="106" t="str">
        <f>IF(T531="?","?","")</f>
        <v/>
      </c>
      <c r="T531" s="106" t="str">
        <f>IF(AND(U531="",V531&gt;0),"?",IF(U531="","◄",IF(V531&gt;=1,"►","")))</f>
        <v>◄</v>
      </c>
      <c r="U531" s="340"/>
      <c r="V531" s="339"/>
      <c r="W531" s="23"/>
      <c r="X531" s="338"/>
      <c r="Y531" s="728">
        <f t="shared" ref="Y531:Z535" si="116">(Q531*X531)</f>
        <v>0</v>
      </c>
      <c r="Z531" s="729">
        <f t="shared" si="116"/>
        <v>0</v>
      </c>
      <c r="AA531" s="19"/>
      <c r="AB531" s="730">
        <f t="shared" ref="AB531:AC535" si="117">(U531*AA531)</f>
        <v>0</v>
      </c>
      <c r="AC531" s="587">
        <f t="shared" si="117"/>
        <v>0</v>
      </c>
      <c r="AD531" s="5" t="s">
        <v>0</v>
      </c>
    </row>
    <row r="532" spans="1:30" ht="13.8" x14ac:dyDescent="0.25">
      <c r="A532" s="593"/>
      <c r="B532" s="23"/>
      <c r="C532" s="113"/>
      <c r="D532" s="592" t="s">
        <v>4655</v>
      </c>
      <c r="E532" s="112" t="s">
        <v>5596</v>
      </c>
      <c r="F532" s="591" t="s">
        <v>5281</v>
      </c>
      <c r="G532" s="590" t="s">
        <v>5574</v>
      </c>
      <c r="H532" s="589" t="s">
        <v>5575</v>
      </c>
      <c r="I532" s="589" t="s">
        <v>4592</v>
      </c>
      <c r="J532" s="588" t="s">
        <v>4633</v>
      </c>
      <c r="K532" s="343"/>
      <c r="L532" s="342"/>
      <c r="M532" s="342"/>
      <c r="N532" s="341"/>
      <c r="O532" s="106"/>
      <c r="P532" s="106" t="str">
        <f>IF(AND(Q532="",R532&gt;0),"?",IF(Q532="","◄",IF(R532&gt;=1,"►","")))</f>
        <v>◄</v>
      </c>
      <c r="Q532" s="340"/>
      <c r="R532" s="339"/>
      <c r="S532" s="106" t="str">
        <f>IF(T532="?","?","")</f>
        <v/>
      </c>
      <c r="T532" s="106" t="str">
        <f>IF(AND(U532="",V532&gt;0),"?",IF(U532="","◄",IF(V532&gt;=1,"►","")))</f>
        <v>◄</v>
      </c>
      <c r="U532" s="340"/>
      <c r="V532" s="339"/>
      <c r="W532" s="23"/>
      <c r="X532" s="338"/>
      <c r="Y532" s="728">
        <f t="shared" si="116"/>
        <v>0</v>
      </c>
      <c r="Z532" s="729">
        <f t="shared" si="116"/>
        <v>0</v>
      </c>
      <c r="AA532" s="19"/>
      <c r="AB532" s="730">
        <f t="shared" si="117"/>
        <v>0</v>
      </c>
      <c r="AC532" s="587">
        <f t="shared" si="117"/>
        <v>0</v>
      </c>
      <c r="AD532" s="5" t="s">
        <v>0</v>
      </c>
    </row>
    <row r="533" spans="1:30" ht="13.8" x14ac:dyDescent="0.25">
      <c r="A533" s="593"/>
      <c r="B533" s="23"/>
      <c r="C533" s="113"/>
      <c r="D533" s="592" t="s">
        <v>4654</v>
      </c>
      <c r="E533" s="112" t="s">
        <v>5596</v>
      </c>
      <c r="F533" s="591" t="s">
        <v>5281</v>
      </c>
      <c r="G533" s="590" t="s">
        <v>5574</v>
      </c>
      <c r="H533" s="589" t="s">
        <v>5575</v>
      </c>
      <c r="I533" s="589" t="s">
        <v>4592</v>
      </c>
      <c r="J533" s="588" t="s">
        <v>4633</v>
      </c>
      <c r="K533" s="343"/>
      <c r="L533" s="342"/>
      <c r="M533" s="342"/>
      <c r="N533" s="341"/>
      <c r="O533" s="106"/>
      <c r="P533" s="106" t="str">
        <f>IF(AND(Q533="",R533&gt;0),"?",IF(Q533="","◄",IF(R533&gt;=1,"►","")))</f>
        <v>◄</v>
      </c>
      <c r="Q533" s="340"/>
      <c r="R533" s="339"/>
      <c r="S533" s="106" t="str">
        <f>IF(T533="?","?","")</f>
        <v/>
      </c>
      <c r="T533" s="106" t="str">
        <f>IF(AND(U533="",V533&gt;0),"?",IF(U533="","◄",IF(V533&gt;=1,"►","")))</f>
        <v>◄</v>
      </c>
      <c r="U533" s="340"/>
      <c r="V533" s="339"/>
      <c r="W533" s="23"/>
      <c r="X533" s="338"/>
      <c r="Y533" s="728">
        <f t="shared" si="116"/>
        <v>0</v>
      </c>
      <c r="Z533" s="729">
        <f t="shared" si="116"/>
        <v>0</v>
      </c>
      <c r="AA533" s="19"/>
      <c r="AB533" s="730">
        <f t="shared" si="117"/>
        <v>0</v>
      </c>
      <c r="AC533" s="587">
        <f t="shared" si="117"/>
        <v>0</v>
      </c>
      <c r="AD533" s="5" t="s">
        <v>0</v>
      </c>
    </row>
    <row r="534" spans="1:30" ht="13.8" x14ac:dyDescent="0.25">
      <c r="A534" s="593"/>
      <c r="B534" s="23"/>
      <c r="C534" s="113"/>
      <c r="D534" s="592" t="s">
        <v>4653</v>
      </c>
      <c r="E534" s="112" t="s">
        <v>5596</v>
      </c>
      <c r="F534" s="591" t="s">
        <v>5281</v>
      </c>
      <c r="G534" s="590" t="s">
        <v>5574</v>
      </c>
      <c r="H534" s="589" t="s">
        <v>5575</v>
      </c>
      <c r="I534" s="589" t="s">
        <v>4592</v>
      </c>
      <c r="J534" s="588" t="s">
        <v>4631</v>
      </c>
      <c r="K534" s="343"/>
      <c r="L534" s="342"/>
      <c r="M534" s="342"/>
      <c r="N534" s="341"/>
      <c r="O534" s="106"/>
      <c r="P534" s="106" t="str">
        <f>IF(AND(Q534="",R534&gt;0),"?",IF(Q534="","◄",IF(R534&gt;=1,"►","")))</f>
        <v>◄</v>
      </c>
      <c r="Q534" s="340"/>
      <c r="R534" s="339"/>
      <c r="S534" s="106" t="str">
        <f>IF(T534="?","?","")</f>
        <v/>
      </c>
      <c r="T534" s="106" t="str">
        <f>IF(AND(U534="",V534&gt;0),"?",IF(U534="","◄",IF(V534&gt;=1,"►","")))</f>
        <v>◄</v>
      </c>
      <c r="U534" s="340"/>
      <c r="V534" s="339"/>
      <c r="W534" s="23"/>
      <c r="X534" s="338"/>
      <c r="Y534" s="728">
        <f t="shared" si="116"/>
        <v>0</v>
      </c>
      <c r="Z534" s="729">
        <f t="shared" si="116"/>
        <v>0</v>
      </c>
      <c r="AA534" s="19"/>
      <c r="AB534" s="730">
        <f t="shared" si="117"/>
        <v>0</v>
      </c>
      <c r="AC534" s="587">
        <f t="shared" si="117"/>
        <v>0</v>
      </c>
      <c r="AD534" s="5" t="s">
        <v>0</v>
      </c>
    </row>
    <row r="535" spans="1:30" thickBot="1" x14ac:dyDescent="0.3">
      <c r="A535" s="593"/>
      <c r="B535" s="23"/>
      <c r="C535" s="113"/>
      <c r="D535" s="592" t="s">
        <v>4652</v>
      </c>
      <c r="E535" s="112" t="s">
        <v>5596</v>
      </c>
      <c r="F535" s="591" t="s">
        <v>5281</v>
      </c>
      <c r="G535" s="590" t="s">
        <v>5574</v>
      </c>
      <c r="H535" s="589" t="s">
        <v>5575</v>
      </c>
      <c r="I535" s="589" t="s">
        <v>4592</v>
      </c>
      <c r="J535" s="588" t="s">
        <v>4631</v>
      </c>
      <c r="K535" s="343"/>
      <c r="L535" s="342"/>
      <c r="M535" s="342"/>
      <c r="N535" s="341"/>
      <c r="O535" s="106"/>
      <c r="P535" s="106" t="str">
        <f>IF(AND(Q535="",R535&gt;0),"?",IF(Q535="","◄",IF(R535&gt;=1,"►","")))</f>
        <v>◄</v>
      </c>
      <c r="Q535" s="340"/>
      <c r="R535" s="339"/>
      <c r="S535" s="106" t="str">
        <f>IF(T535="?","?","")</f>
        <v/>
      </c>
      <c r="T535" s="106" t="str">
        <f>IF(AND(U535="",V535&gt;0),"?",IF(U535="","◄",IF(V535&gt;=1,"►","")))</f>
        <v>◄</v>
      </c>
      <c r="U535" s="340"/>
      <c r="V535" s="339"/>
      <c r="W535" s="23"/>
      <c r="X535" s="338"/>
      <c r="Y535" s="728">
        <f t="shared" si="116"/>
        <v>0</v>
      </c>
      <c r="Z535" s="729">
        <f t="shared" si="116"/>
        <v>0</v>
      </c>
      <c r="AA535" s="19"/>
      <c r="AB535" s="730">
        <f t="shared" si="117"/>
        <v>0</v>
      </c>
      <c r="AC535" s="587">
        <f t="shared" si="117"/>
        <v>0</v>
      </c>
      <c r="AD535" s="5" t="s">
        <v>0</v>
      </c>
    </row>
    <row r="536" spans="1:30" ht="16.8" thickTop="1" thickBot="1" x14ac:dyDescent="0.3">
      <c r="A536" s="157"/>
      <c r="B536" s="14">
        <f>ROWS(B537:B547)-1</f>
        <v>10</v>
      </c>
      <c r="C536" s="158" t="s">
        <v>5597</v>
      </c>
      <c r="D536" s="10"/>
      <c r="E536" s="10"/>
      <c r="F536" s="10"/>
      <c r="G536" s="101"/>
      <c r="H536" s="101"/>
      <c r="I536" s="101"/>
      <c r="J536" s="101"/>
      <c r="K536" s="595">
        <v>11689</v>
      </c>
      <c r="L536" s="99"/>
      <c r="M536" s="99"/>
      <c r="N536" s="98"/>
      <c r="O536" s="97"/>
      <c r="P536" s="96" t="str">
        <f>IF(COUNTIF(O537:O547,"?")&gt;0,"?",IF(AND(Q536="◄",R536="►"),"◄►",IF(Q536="◄","◄",IF(R536="►","►",""))))</f>
        <v>◄</v>
      </c>
      <c r="Q536" s="43" t="str">
        <f>IF(SUM(Q537:Q547)+1=ROWS(Q537:Q547)-COUNTIF(Q537:Q547,"-"),"","◄")</f>
        <v>◄</v>
      </c>
      <c r="R536" s="42" t="str">
        <f>IF(SUM(R537:R547)&gt;0,"►","")</f>
        <v/>
      </c>
      <c r="S536" s="45"/>
      <c r="T536" s="96" t="str">
        <f>IF(COUNTIF(S537:S557,"?")&gt;0,"?",IF(AND(U536="◄",V536="►"),"◄►",IF(U536="◄","◄",IF(V536="►","►",""))))</f>
        <v>◄</v>
      </c>
      <c r="U536" s="43" t="str">
        <f>IF(SUM(U537:U547)+1=ROWS(U537:U547)-COUNTIF(U537:U547,"-"),"","◄")</f>
        <v>◄</v>
      </c>
      <c r="V536" s="42" t="str">
        <f>IF(SUM(V537:V547)&gt;0,"►","")</f>
        <v/>
      </c>
      <c r="W536" s="14">
        <f>ROWS(W537:W547)-1</f>
        <v>10</v>
      </c>
      <c r="X536" s="41">
        <f>SUM(X537:X547)-X547</f>
        <v>0</v>
      </c>
      <c r="Y536" s="94" t="s">
        <v>3930</v>
      </c>
      <c r="Z536" s="93"/>
      <c r="AA536" s="41">
        <f>SUM(AA537:AA547)-AA547</f>
        <v>0</v>
      </c>
      <c r="AB536" s="94" t="s">
        <v>3930</v>
      </c>
      <c r="AC536" s="93"/>
      <c r="AD536" s="5" t="s">
        <v>0</v>
      </c>
    </row>
    <row r="537" spans="1:30" ht="13.8" x14ac:dyDescent="0.25">
      <c r="A537" s="593"/>
      <c r="B537" s="23"/>
      <c r="C537" s="113"/>
      <c r="D537" s="592" t="s">
        <v>4651</v>
      </c>
      <c r="E537" s="112" t="s">
        <v>5596</v>
      </c>
      <c r="F537" s="591" t="s">
        <v>3972</v>
      </c>
      <c r="G537" s="594" t="s">
        <v>5578</v>
      </c>
      <c r="H537" s="589" t="s">
        <v>5585</v>
      </c>
      <c r="I537" s="589" t="s">
        <v>4592</v>
      </c>
      <c r="J537" s="588" t="s">
        <v>4635</v>
      </c>
      <c r="K537" s="343"/>
      <c r="L537" s="342"/>
      <c r="M537" s="342"/>
      <c r="N537" s="341"/>
      <c r="O537" s="106"/>
      <c r="P537" s="106" t="str">
        <f t="shared" ref="P537:P546" si="118">IF(AND(Q537="",R537&gt;0),"?",IF(Q537="","◄",IF(R537&gt;=1,"►","")))</f>
        <v>◄</v>
      </c>
      <c r="Q537" s="340"/>
      <c r="R537" s="339"/>
      <c r="S537" s="106" t="str">
        <f t="shared" ref="S537:S546" si="119">IF(T537="?","?","")</f>
        <v/>
      </c>
      <c r="T537" s="106" t="str">
        <f t="shared" ref="T537:T546" si="120">IF(AND(U537="",V537&gt;0),"?",IF(U537="","◄",IF(V537&gt;=1,"►","")))</f>
        <v>◄</v>
      </c>
      <c r="U537" s="340"/>
      <c r="V537" s="339"/>
      <c r="W537" s="23"/>
      <c r="X537" s="338"/>
      <c r="Y537" s="728">
        <f t="shared" ref="Y537:Z546" si="121">(Q537*X537)</f>
        <v>0</v>
      </c>
      <c r="Z537" s="729">
        <f t="shared" si="121"/>
        <v>0</v>
      </c>
      <c r="AA537" s="19"/>
      <c r="AB537" s="730">
        <f t="shared" ref="AB537:AC546" si="122">(U537*AA537)</f>
        <v>0</v>
      </c>
      <c r="AC537" s="587">
        <f t="shared" si="122"/>
        <v>0</v>
      </c>
      <c r="AD537" s="5" t="s">
        <v>0</v>
      </c>
    </row>
    <row r="538" spans="1:30" ht="13.8" x14ac:dyDescent="0.25">
      <c r="A538" s="593"/>
      <c r="B538" s="23"/>
      <c r="C538" s="113"/>
      <c r="D538" s="592" t="s">
        <v>4650</v>
      </c>
      <c r="E538" s="112" t="s">
        <v>5596</v>
      </c>
      <c r="F538" s="591" t="s">
        <v>3972</v>
      </c>
      <c r="G538" s="590" t="s">
        <v>5578</v>
      </c>
      <c r="H538" s="589" t="s">
        <v>5585</v>
      </c>
      <c r="I538" s="589" t="s">
        <v>4592</v>
      </c>
      <c r="J538" s="588" t="s">
        <v>4633</v>
      </c>
      <c r="K538" s="343"/>
      <c r="L538" s="342"/>
      <c r="M538" s="342"/>
      <c r="N538" s="341"/>
      <c r="O538" s="106"/>
      <c r="P538" s="106" t="str">
        <f t="shared" si="118"/>
        <v>◄</v>
      </c>
      <c r="Q538" s="340"/>
      <c r="R538" s="339"/>
      <c r="S538" s="106" t="str">
        <f t="shared" si="119"/>
        <v/>
      </c>
      <c r="T538" s="106" t="str">
        <f t="shared" si="120"/>
        <v>◄</v>
      </c>
      <c r="U538" s="340"/>
      <c r="V538" s="339"/>
      <c r="W538" s="23"/>
      <c r="X538" s="338"/>
      <c r="Y538" s="728">
        <f t="shared" si="121"/>
        <v>0</v>
      </c>
      <c r="Z538" s="729">
        <f t="shared" si="121"/>
        <v>0</v>
      </c>
      <c r="AA538" s="19"/>
      <c r="AB538" s="730">
        <f t="shared" si="122"/>
        <v>0</v>
      </c>
      <c r="AC538" s="587">
        <f t="shared" si="122"/>
        <v>0</v>
      </c>
      <c r="AD538" s="5" t="s">
        <v>0</v>
      </c>
    </row>
    <row r="539" spans="1:30" ht="13.8" x14ac:dyDescent="0.25">
      <c r="A539" s="593"/>
      <c r="B539" s="23"/>
      <c r="C539" s="113"/>
      <c r="D539" s="592" t="s">
        <v>4649</v>
      </c>
      <c r="E539" s="112" t="s">
        <v>5596</v>
      </c>
      <c r="F539" s="591" t="s">
        <v>3972</v>
      </c>
      <c r="G539" s="590" t="s">
        <v>5578</v>
      </c>
      <c r="H539" s="589" t="s">
        <v>5585</v>
      </c>
      <c r="I539" s="589" t="s">
        <v>4592</v>
      </c>
      <c r="J539" s="588" t="s">
        <v>4631</v>
      </c>
      <c r="K539" s="343"/>
      <c r="L539" s="342"/>
      <c r="M539" s="342"/>
      <c r="N539" s="341"/>
      <c r="O539" s="106"/>
      <c r="P539" s="106" t="str">
        <f t="shared" si="118"/>
        <v>◄</v>
      </c>
      <c r="Q539" s="340"/>
      <c r="R539" s="339"/>
      <c r="S539" s="106" t="str">
        <f t="shared" si="119"/>
        <v/>
      </c>
      <c r="T539" s="106" t="str">
        <f t="shared" si="120"/>
        <v>◄</v>
      </c>
      <c r="U539" s="340"/>
      <c r="V539" s="339"/>
      <c r="W539" s="23"/>
      <c r="X539" s="338"/>
      <c r="Y539" s="728">
        <f t="shared" si="121"/>
        <v>0</v>
      </c>
      <c r="Z539" s="729">
        <f t="shared" si="121"/>
        <v>0</v>
      </c>
      <c r="AA539" s="19"/>
      <c r="AB539" s="730">
        <f t="shared" si="122"/>
        <v>0</v>
      </c>
      <c r="AC539" s="587">
        <f t="shared" si="122"/>
        <v>0</v>
      </c>
      <c r="AD539" s="5" t="s">
        <v>0</v>
      </c>
    </row>
    <row r="540" spans="1:30" ht="13.8" x14ac:dyDescent="0.25">
      <c r="A540" s="593"/>
      <c r="B540" s="23"/>
      <c r="C540" s="113"/>
      <c r="D540" s="592" t="s">
        <v>4648</v>
      </c>
      <c r="E540" s="112" t="s">
        <v>5596</v>
      </c>
      <c r="F540" s="591" t="s">
        <v>3972</v>
      </c>
      <c r="G540" s="590" t="s">
        <v>5578</v>
      </c>
      <c r="H540" s="589" t="s">
        <v>5585</v>
      </c>
      <c r="I540" s="589" t="s">
        <v>4592</v>
      </c>
      <c r="J540" s="588" t="s">
        <v>4631</v>
      </c>
      <c r="K540" s="343"/>
      <c r="L540" s="342"/>
      <c r="M540" s="342"/>
      <c r="N540" s="341"/>
      <c r="O540" s="106"/>
      <c r="P540" s="106" t="str">
        <f t="shared" si="118"/>
        <v>◄</v>
      </c>
      <c r="Q540" s="340"/>
      <c r="R540" s="339"/>
      <c r="S540" s="106" t="str">
        <f t="shared" si="119"/>
        <v/>
      </c>
      <c r="T540" s="106" t="str">
        <f t="shared" si="120"/>
        <v>◄</v>
      </c>
      <c r="U540" s="340"/>
      <c r="V540" s="339"/>
      <c r="W540" s="23"/>
      <c r="X540" s="338"/>
      <c r="Y540" s="728">
        <f t="shared" si="121"/>
        <v>0</v>
      </c>
      <c r="Z540" s="729">
        <f t="shared" si="121"/>
        <v>0</v>
      </c>
      <c r="AA540" s="19"/>
      <c r="AB540" s="730">
        <f t="shared" si="122"/>
        <v>0</v>
      </c>
      <c r="AC540" s="587">
        <f t="shared" si="122"/>
        <v>0</v>
      </c>
      <c r="AD540" s="5" t="s">
        <v>0</v>
      </c>
    </row>
    <row r="541" spans="1:30" ht="13.8" x14ac:dyDescent="0.25">
      <c r="A541" s="593"/>
      <c r="B541" s="23"/>
      <c r="C541" s="113"/>
      <c r="D541" s="592" t="s">
        <v>4647</v>
      </c>
      <c r="E541" s="112" t="s">
        <v>5596</v>
      </c>
      <c r="F541" s="591" t="s">
        <v>3972</v>
      </c>
      <c r="G541" s="590" t="s">
        <v>5578</v>
      </c>
      <c r="H541" s="589" t="s">
        <v>5585</v>
      </c>
      <c r="I541" s="589" t="s">
        <v>4592</v>
      </c>
      <c r="J541" s="588" t="s">
        <v>4629</v>
      </c>
      <c r="K541" s="343"/>
      <c r="L541" s="342"/>
      <c r="M541" s="342"/>
      <c r="N541" s="341"/>
      <c r="O541" s="106"/>
      <c r="P541" s="106" t="str">
        <f t="shared" si="118"/>
        <v>◄</v>
      </c>
      <c r="Q541" s="340"/>
      <c r="R541" s="339"/>
      <c r="S541" s="106" t="str">
        <f t="shared" si="119"/>
        <v/>
      </c>
      <c r="T541" s="106" t="str">
        <f t="shared" si="120"/>
        <v>◄</v>
      </c>
      <c r="U541" s="340"/>
      <c r="V541" s="339"/>
      <c r="W541" s="23"/>
      <c r="X541" s="338"/>
      <c r="Y541" s="728">
        <f t="shared" si="121"/>
        <v>0</v>
      </c>
      <c r="Z541" s="729">
        <f t="shared" si="121"/>
        <v>0</v>
      </c>
      <c r="AA541" s="19"/>
      <c r="AB541" s="730">
        <f t="shared" si="122"/>
        <v>0</v>
      </c>
      <c r="AC541" s="587">
        <f t="shared" si="122"/>
        <v>0</v>
      </c>
      <c r="AD541" s="5" t="s">
        <v>0</v>
      </c>
    </row>
    <row r="542" spans="1:30" ht="13.8" x14ac:dyDescent="0.25">
      <c r="A542" s="593"/>
      <c r="B542" s="23"/>
      <c r="C542" s="113"/>
      <c r="D542" s="592" t="s">
        <v>4646</v>
      </c>
      <c r="E542" s="112" t="s">
        <v>5596</v>
      </c>
      <c r="F542" s="591" t="s">
        <v>3972</v>
      </c>
      <c r="G542" s="590" t="s">
        <v>5578</v>
      </c>
      <c r="H542" s="589" t="s">
        <v>5585</v>
      </c>
      <c r="I542" s="589" t="s">
        <v>4592</v>
      </c>
      <c r="J542" s="588" t="s">
        <v>4635</v>
      </c>
      <c r="K542" s="343"/>
      <c r="L542" s="342"/>
      <c r="M542" s="342"/>
      <c r="N542" s="341"/>
      <c r="O542" s="106"/>
      <c r="P542" s="106" t="str">
        <f t="shared" si="118"/>
        <v>◄</v>
      </c>
      <c r="Q542" s="340"/>
      <c r="R542" s="339"/>
      <c r="S542" s="106" t="str">
        <f t="shared" si="119"/>
        <v/>
      </c>
      <c r="T542" s="106" t="str">
        <f t="shared" si="120"/>
        <v>◄</v>
      </c>
      <c r="U542" s="340"/>
      <c r="V542" s="339"/>
      <c r="W542" s="23"/>
      <c r="X542" s="338"/>
      <c r="Y542" s="728">
        <f t="shared" si="121"/>
        <v>0</v>
      </c>
      <c r="Z542" s="729">
        <f t="shared" si="121"/>
        <v>0</v>
      </c>
      <c r="AA542" s="19"/>
      <c r="AB542" s="730">
        <f t="shared" si="122"/>
        <v>0</v>
      </c>
      <c r="AC542" s="587">
        <f t="shared" si="122"/>
        <v>0</v>
      </c>
      <c r="AD542" s="5" t="s">
        <v>0</v>
      </c>
    </row>
    <row r="543" spans="1:30" ht="13.8" x14ac:dyDescent="0.25">
      <c r="A543" s="593"/>
      <c r="B543" s="23"/>
      <c r="C543" s="113"/>
      <c r="D543" s="592" t="s">
        <v>4645</v>
      </c>
      <c r="E543" s="112" t="s">
        <v>5596</v>
      </c>
      <c r="F543" s="591" t="s">
        <v>1155</v>
      </c>
      <c r="G543" s="594" t="s">
        <v>5580</v>
      </c>
      <c r="H543" s="589" t="s">
        <v>5586</v>
      </c>
      <c r="I543" s="589" t="s">
        <v>4592</v>
      </c>
      <c r="J543" s="588" t="s">
        <v>4633</v>
      </c>
      <c r="K543" s="343"/>
      <c r="L543" s="342"/>
      <c r="M543" s="342"/>
      <c r="N543" s="341"/>
      <c r="O543" s="106"/>
      <c r="P543" s="106" t="str">
        <f t="shared" si="118"/>
        <v>◄</v>
      </c>
      <c r="Q543" s="340"/>
      <c r="R543" s="339"/>
      <c r="S543" s="106" t="str">
        <f t="shared" si="119"/>
        <v/>
      </c>
      <c r="T543" s="106" t="str">
        <f t="shared" si="120"/>
        <v>◄</v>
      </c>
      <c r="U543" s="340"/>
      <c r="V543" s="339"/>
      <c r="W543" s="23"/>
      <c r="X543" s="338"/>
      <c r="Y543" s="728">
        <f t="shared" si="121"/>
        <v>0</v>
      </c>
      <c r="Z543" s="729">
        <f t="shared" si="121"/>
        <v>0</v>
      </c>
      <c r="AA543" s="19"/>
      <c r="AB543" s="730">
        <f t="shared" si="122"/>
        <v>0</v>
      </c>
      <c r="AC543" s="587">
        <f t="shared" si="122"/>
        <v>0</v>
      </c>
      <c r="AD543" s="5" t="s">
        <v>0</v>
      </c>
    </row>
    <row r="544" spans="1:30" ht="13.8" x14ac:dyDescent="0.25">
      <c r="A544" s="593"/>
      <c r="B544" s="23"/>
      <c r="C544" s="113"/>
      <c r="D544" s="592" t="s">
        <v>4644</v>
      </c>
      <c r="E544" s="112" t="s">
        <v>5596</v>
      </c>
      <c r="F544" s="591" t="s">
        <v>1155</v>
      </c>
      <c r="G544" s="590" t="s">
        <v>5580</v>
      </c>
      <c r="H544" s="589" t="s">
        <v>5586</v>
      </c>
      <c r="I544" s="589" t="s">
        <v>4592</v>
      </c>
      <c r="J544" s="588" t="s">
        <v>4633</v>
      </c>
      <c r="K544" s="343"/>
      <c r="L544" s="342"/>
      <c r="M544" s="342"/>
      <c r="N544" s="341"/>
      <c r="O544" s="106"/>
      <c r="P544" s="106" t="str">
        <f t="shared" si="118"/>
        <v>◄</v>
      </c>
      <c r="Q544" s="340"/>
      <c r="R544" s="339"/>
      <c r="S544" s="106" t="str">
        <f t="shared" si="119"/>
        <v/>
      </c>
      <c r="T544" s="106" t="str">
        <f t="shared" si="120"/>
        <v>◄</v>
      </c>
      <c r="U544" s="340"/>
      <c r="V544" s="339"/>
      <c r="W544" s="23"/>
      <c r="X544" s="338"/>
      <c r="Y544" s="728">
        <f t="shared" si="121"/>
        <v>0</v>
      </c>
      <c r="Z544" s="729">
        <f t="shared" si="121"/>
        <v>0</v>
      </c>
      <c r="AA544" s="19"/>
      <c r="AB544" s="730">
        <f t="shared" si="122"/>
        <v>0</v>
      </c>
      <c r="AC544" s="587">
        <f t="shared" si="122"/>
        <v>0</v>
      </c>
      <c r="AD544" s="5" t="s">
        <v>0</v>
      </c>
    </row>
    <row r="545" spans="1:30" ht="13.8" x14ac:dyDescent="0.25">
      <c r="A545" s="593"/>
      <c r="B545" s="23"/>
      <c r="C545" s="113"/>
      <c r="D545" s="592" t="s">
        <v>4643</v>
      </c>
      <c r="E545" s="112" t="s">
        <v>5596</v>
      </c>
      <c r="F545" s="591" t="s">
        <v>1155</v>
      </c>
      <c r="G545" s="590" t="s">
        <v>5580</v>
      </c>
      <c r="H545" s="589" t="s">
        <v>5586</v>
      </c>
      <c r="I545" s="589" t="s">
        <v>4592</v>
      </c>
      <c r="J545" s="588" t="s">
        <v>4631</v>
      </c>
      <c r="K545" s="343"/>
      <c r="L545" s="342"/>
      <c r="M545" s="342"/>
      <c r="N545" s="341"/>
      <c r="O545" s="106"/>
      <c r="P545" s="106" t="str">
        <f t="shared" si="118"/>
        <v>◄</v>
      </c>
      <c r="Q545" s="340"/>
      <c r="R545" s="339"/>
      <c r="S545" s="106" t="str">
        <f t="shared" si="119"/>
        <v/>
      </c>
      <c r="T545" s="106" t="str">
        <f t="shared" si="120"/>
        <v>◄</v>
      </c>
      <c r="U545" s="340"/>
      <c r="V545" s="339"/>
      <c r="W545" s="23"/>
      <c r="X545" s="338"/>
      <c r="Y545" s="728">
        <f t="shared" si="121"/>
        <v>0</v>
      </c>
      <c r="Z545" s="729">
        <f t="shared" si="121"/>
        <v>0</v>
      </c>
      <c r="AA545" s="19"/>
      <c r="AB545" s="730">
        <f t="shared" si="122"/>
        <v>0</v>
      </c>
      <c r="AC545" s="587">
        <f t="shared" si="122"/>
        <v>0</v>
      </c>
      <c r="AD545" s="5" t="s">
        <v>0</v>
      </c>
    </row>
    <row r="546" spans="1:30" thickBot="1" x14ac:dyDescent="0.3">
      <c r="A546" s="593"/>
      <c r="B546" s="23"/>
      <c r="C546" s="597"/>
      <c r="D546" s="592" t="s">
        <v>4642</v>
      </c>
      <c r="E546" s="112" t="s">
        <v>5596</v>
      </c>
      <c r="F546" s="591" t="s">
        <v>1155</v>
      </c>
      <c r="G546" s="590" t="s">
        <v>5580</v>
      </c>
      <c r="H546" s="589" t="s">
        <v>5586</v>
      </c>
      <c r="I546" s="589" t="s">
        <v>4592</v>
      </c>
      <c r="J546" s="588" t="s">
        <v>4629</v>
      </c>
      <c r="K546" s="343"/>
      <c r="L546" s="342"/>
      <c r="M546" s="342"/>
      <c r="N546" s="341"/>
      <c r="O546" s="106"/>
      <c r="P546" s="106" t="str">
        <f t="shared" si="118"/>
        <v>◄</v>
      </c>
      <c r="Q546" s="340"/>
      <c r="R546" s="339"/>
      <c r="S546" s="106" t="str">
        <f t="shared" si="119"/>
        <v/>
      </c>
      <c r="T546" s="106" t="str">
        <f t="shared" si="120"/>
        <v>◄</v>
      </c>
      <c r="U546" s="340"/>
      <c r="V546" s="339"/>
      <c r="W546" s="23"/>
      <c r="X546" s="338"/>
      <c r="Y546" s="728">
        <f t="shared" si="121"/>
        <v>0</v>
      </c>
      <c r="Z546" s="729">
        <f t="shared" si="121"/>
        <v>0</v>
      </c>
      <c r="AA546" s="19"/>
      <c r="AB546" s="730">
        <f t="shared" si="122"/>
        <v>0</v>
      </c>
      <c r="AC546" s="587">
        <f t="shared" si="122"/>
        <v>0</v>
      </c>
      <c r="AD546" s="5" t="s">
        <v>0</v>
      </c>
    </row>
    <row r="547" spans="1:30" ht="16.8" thickTop="1" thickBot="1" x14ac:dyDescent="0.3">
      <c r="A547" s="157"/>
      <c r="B547" s="14">
        <f>ROWS(B548:B557)-1</f>
        <v>9</v>
      </c>
      <c r="C547" s="158" t="s">
        <v>5598</v>
      </c>
      <c r="D547" s="10"/>
      <c r="E547" s="10"/>
      <c r="F547" s="10"/>
      <c r="G547" s="101"/>
      <c r="H547" s="101"/>
      <c r="I547" s="101"/>
      <c r="J547" s="101"/>
      <c r="K547" s="595">
        <v>12820</v>
      </c>
      <c r="L547" s="99"/>
      <c r="M547" s="99"/>
      <c r="N547" s="98"/>
      <c r="O547" s="97"/>
      <c r="P547" s="96" t="str">
        <f>IF(COUNTIF(O548:O557,"?")&gt;0,"?",IF(AND(Q547="◄",R547="►"),"◄►",IF(Q547="◄","◄",IF(R547="►","►",""))))</f>
        <v>◄</v>
      </c>
      <c r="Q547" s="43" t="str">
        <f>IF(SUM(Q548:Q557)+1=ROWS(Q548:Q557)-COUNTIF(Q548:Q557,"-"),"","◄")</f>
        <v>◄</v>
      </c>
      <c r="R547" s="42" t="str">
        <f>IF(SUM(R548:R557)&gt;0,"►","")</f>
        <v/>
      </c>
      <c r="S547" s="45"/>
      <c r="T547" s="96" t="str">
        <f>IF(COUNTIF(S548:S568,"?")&gt;0,"?",IF(AND(U547="◄",V547="►"),"◄►",IF(U547="◄","◄",IF(V547="►","►",""))))</f>
        <v>◄</v>
      </c>
      <c r="U547" s="43" t="str">
        <f>IF(SUM(U548:U557)+1=ROWS(U548:U557)-COUNTIF(U548:U557,"-"),"","◄")</f>
        <v>◄</v>
      </c>
      <c r="V547" s="42" t="str">
        <f>IF(SUM(V548:V557)&gt;0,"►","")</f>
        <v/>
      </c>
      <c r="W547" s="14">
        <f>ROWS(W548:W557)-1</f>
        <v>9</v>
      </c>
      <c r="X547" s="41">
        <f>SUM(X548:X557)-X557</f>
        <v>0</v>
      </c>
      <c r="Y547" s="94" t="s">
        <v>3930</v>
      </c>
      <c r="Z547" s="93"/>
      <c r="AA547" s="41">
        <f>SUM(AA548:AA557)-AA557</f>
        <v>0</v>
      </c>
      <c r="AB547" s="94" t="s">
        <v>3930</v>
      </c>
      <c r="AC547" s="93"/>
      <c r="AD547" s="5" t="s">
        <v>0</v>
      </c>
    </row>
    <row r="548" spans="1:30" ht="13.8" x14ac:dyDescent="0.25">
      <c r="A548" s="593"/>
      <c r="B548" s="23"/>
      <c r="C548" s="113"/>
      <c r="D548" s="592" t="s">
        <v>4641</v>
      </c>
      <c r="E548" s="112" t="s">
        <v>5596</v>
      </c>
      <c r="F548" s="591" t="s">
        <v>5284</v>
      </c>
      <c r="G548" s="594" t="s">
        <v>5599</v>
      </c>
      <c r="H548" s="589" t="s">
        <v>5600</v>
      </c>
      <c r="I548" s="589" t="s">
        <v>4592</v>
      </c>
      <c r="J548" s="588" t="s">
        <v>4635</v>
      </c>
      <c r="K548" s="343">
        <v>0</v>
      </c>
      <c r="L548" s="342"/>
      <c r="M548" s="342"/>
      <c r="N548" s="341"/>
      <c r="O548" s="106"/>
      <c r="P548" s="106" t="str">
        <f t="shared" ref="P548:P556" si="123">IF(AND(Q548="",R548&gt;0),"?",IF(Q548="","◄",IF(R548&gt;=1,"►","")))</f>
        <v>◄</v>
      </c>
      <c r="Q548" s="340"/>
      <c r="R548" s="339"/>
      <c r="S548" s="106" t="str">
        <f t="shared" ref="S548:S556" si="124">IF(T548="?","?","")</f>
        <v/>
      </c>
      <c r="T548" s="106" t="str">
        <f t="shared" ref="T548:T556" si="125">IF(AND(U548="",V548&gt;0),"?",IF(U548="","◄",IF(V548&gt;=1,"►","")))</f>
        <v>◄</v>
      </c>
      <c r="U548" s="340"/>
      <c r="V548" s="339"/>
      <c r="W548" s="23"/>
      <c r="X548" s="338"/>
      <c r="Y548" s="728">
        <f t="shared" ref="Y548:Z556" si="126">(Q548*X548)</f>
        <v>0</v>
      </c>
      <c r="Z548" s="729">
        <f t="shared" si="126"/>
        <v>0</v>
      </c>
      <c r="AA548" s="19"/>
      <c r="AB548" s="730">
        <f t="shared" ref="AB548:AC556" si="127">(U548*AA548)</f>
        <v>0</v>
      </c>
      <c r="AC548" s="587">
        <f t="shared" si="127"/>
        <v>0</v>
      </c>
      <c r="AD548" s="5" t="s">
        <v>0</v>
      </c>
    </row>
    <row r="549" spans="1:30" ht="13.8" x14ac:dyDescent="0.25">
      <c r="A549" s="593"/>
      <c r="B549" s="23"/>
      <c r="C549" s="113"/>
      <c r="D549" s="592" t="s">
        <v>4640</v>
      </c>
      <c r="E549" s="112" t="s">
        <v>5596</v>
      </c>
      <c r="F549" s="591" t="s">
        <v>5284</v>
      </c>
      <c r="G549" s="590" t="s">
        <v>5599</v>
      </c>
      <c r="H549" s="589" t="s">
        <v>5600</v>
      </c>
      <c r="I549" s="589" t="s">
        <v>4592</v>
      </c>
      <c r="J549" s="588" t="s">
        <v>4635</v>
      </c>
      <c r="K549" s="343">
        <v>0</v>
      </c>
      <c r="L549" s="342"/>
      <c r="M549" s="342"/>
      <c r="N549" s="341"/>
      <c r="O549" s="106"/>
      <c r="P549" s="106" t="str">
        <f t="shared" si="123"/>
        <v>◄</v>
      </c>
      <c r="Q549" s="340"/>
      <c r="R549" s="339"/>
      <c r="S549" s="106" t="str">
        <f t="shared" si="124"/>
        <v/>
      </c>
      <c r="T549" s="106" t="str">
        <f t="shared" si="125"/>
        <v>◄</v>
      </c>
      <c r="U549" s="340"/>
      <c r="V549" s="339"/>
      <c r="W549" s="23"/>
      <c r="X549" s="338"/>
      <c r="Y549" s="728">
        <f t="shared" si="126"/>
        <v>0</v>
      </c>
      <c r="Z549" s="729">
        <f t="shared" si="126"/>
        <v>0</v>
      </c>
      <c r="AA549" s="19"/>
      <c r="AB549" s="730">
        <f t="shared" si="127"/>
        <v>0</v>
      </c>
      <c r="AC549" s="587">
        <f t="shared" si="127"/>
        <v>0</v>
      </c>
      <c r="AD549" s="5" t="s">
        <v>0</v>
      </c>
    </row>
    <row r="550" spans="1:30" ht="13.8" x14ac:dyDescent="0.25">
      <c r="A550" s="593"/>
      <c r="B550" s="23"/>
      <c r="C550" s="113"/>
      <c r="D550" s="592" t="s">
        <v>4639</v>
      </c>
      <c r="E550" s="112" t="s">
        <v>5596</v>
      </c>
      <c r="F550" s="591" t="s">
        <v>5284</v>
      </c>
      <c r="G550" s="590" t="s">
        <v>5599</v>
      </c>
      <c r="H550" s="589" t="s">
        <v>5600</v>
      </c>
      <c r="I550" s="589" t="s">
        <v>4592</v>
      </c>
      <c r="J550" s="588" t="s">
        <v>4633</v>
      </c>
      <c r="K550" s="343">
        <v>0</v>
      </c>
      <c r="L550" s="342"/>
      <c r="M550" s="342"/>
      <c r="N550" s="341"/>
      <c r="O550" s="106"/>
      <c r="P550" s="106" t="str">
        <f t="shared" si="123"/>
        <v>◄</v>
      </c>
      <c r="Q550" s="340"/>
      <c r="R550" s="339"/>
      <c r="S550" s="106" t="str">
        <f t="shared" si="124"/>
        <v/>
      </c>
      <c r="T550" s="106" t="str">
        <f t="shared" si="125"/>
        <v>◄</v>
      </c>
      <c r="U550" s="340"/>
      <c r="V550" s="339"/>
      <c r="W550" s="23"/>
      <c r="X550" s="338"/>
      <c r="Y550" s="728">
        <f t="shared" si="126"/>
        <v>0</v>
      </c>
      <c r="Z550" s="729">
        <f t="shared" si="126"/>
        <v>0</v>
      </c>
      <c r="AA550" s="19"/>
      <c r="AB550" s="730">
        <f t="shared" si="127"/>
        <v>0</v>
      </c>
      <c r="AC550" s="587">
        <f t="shared" si="127"/>
        <v>0</v>
      </c>
      <c r="AD550" s="5" t="s">
        <v>0</v>
      </c>
    </row>
    <row r="551" spans="1:30" ht="13.8" x14ac:dyDescent="0.25">
      <c r="A551" s="593"/>
      <c r="B551" s="23"/>
      <c r="C551" s="113"/>
      <c r="D551" s="592" t="s">
        <v>4638</v>
      </c>
      <c r="E551" s="112" t="s">
        <v>5596</v>
      </c>
      <c r="F551" s="591" t="s">
        <v>5284</v>
      </c>
      <c r="G551" s="590" t="s">
        <v>5599</v>
      </c>
      <c r="H551" s="589" t="s">
        <v>5600</v>
      </c>
      <c r="I551" s="589" t="s">
        <v>4592</v>
      </c>
      <c r="J551" s="588" t="s">
        <v>4631</v>
      </c>
      <c r="K551" s="343">
        <v>0</v>
      </c>
      <c r="L551" s="342"/>
      <c r="M551" s="342"/>
      <c r="N551" s="341"/>
      <c r="O551" s="106"/>
      <c r="P551" s="106" t="str">
        <f t="shared" si="123"/>
        <v>◄</v>
      </c>
      <c r="Q551" s="340"/>
      <c r="R551" s="339"/>
      <c r="S551" s="106" t="str">
        <f t="shared" si="124"/>
        <v/>
      </c>
      <c r="T551" s="106" t="str">
        <f t="shared" si="125"/>
        <v>◄</v>
      </c>
      <c r="U551" s="340"/>
      <c r="V551" s="339"/>
      <c r="W551" s="23"/>
      <c r="X551" s="338"/>
      <c r="Y551" s="728">
        <f t="shared" si="126"/>
        <v>0</v>
      </c>
      <c r="Z551" s="729">
        <f t="shared" si="126"/>
        <v>0</v>
      </c>
      <c r="AA551" s="19"/>
      <c r="AB551" s="730">
        <f t="shared" si="127"/>
        <v>0</v>
      </c>
      <c r="AC551" s="587">
        <f t="shared" si="127"/>
        <v>0</v>
      </c>
      <c r="AD551" s="5" t="s">
        <v>0</v>
      </c>
    </row>
    <row r="552" spans="1:30" ht="13.8" x14ac:dyDescent="0.25">
      <c r="A552" s="593"/>
      <c r="B552" s="23"/>
      <c r="C552" s="113"/>
      <c r="D552" s="592" t="s">
        <v>4637</v>
      </c>
      <c r="E552" s="112" t="s">
        <v>5596</v>
      </c>
      <c r="F552" s="591" t="s">
        <v>5284</v>
      </c>
      <c r="G552" s="590" t="s">
        <v>5599</v>
      </c>
      <c r="H552" s="589" t="s">
        <v>5600</v>
      </c>
      <c r="I552" s="589" t="s">
        <v>4592</v>
      </c>
      <c r="J552" s="588" t="s">
        <v>4629</v>
      </c>
      <c r="K552" s="343">
        <v>0</v>
      </c>
      <c r="L552" s="342"/>
      <c r="M552" s="342"/>
      <c r="N552" s="341"/>
      <c r="O552" s="106"/>
      <c r="P552" s="106" t="str">
        <f t="shared" si="123"/>
        <v>◄</v>
      </c>
      <c r="Q552" s="340"/>
      <c r="R552" s="339"/>
      <c r="S552" s="106" t="str">
        <f t="shared" si="124"/>
        <v/>
      </c>
      <c r="T552" s="106" t="str">
        <f t="shared" si="125"/>
        <v>◄</v>
      </c>
      <c r="U552" s="340"/>
      <c r="V552" s="339"/>
      <c r="W552" s="23"/>
      <c r="X552" s="338"/>
      <c r="Y552" s="728">
        <f t="shared" si="126"/>
        <v>0</v>
      </c>
      <c r="Z552" s="729">
        <f t="shared" si="126"/>
        <v>0</v>
      </c>
      <c r="AA552" s="19"/>
      <c r="AB552" s="730">
        <f t="shared" si="127"/>
        <v>0</v>
      </c>
      <c r="AC552" s="587">
        <f t="shared" si="127"/>
        <v>0</v>
      </c>
      <c r="AD552" s="5" t="s">
        <v>0</v>
      </c>
    </row>
    <row r="553" spans="1:30" ht="13.8" x14ac:dyDescent="0.25">
      <c r="A553" s="593"/>
      <c r="B553" s="23"/>
      <c r="C553" s="113"/>
      <c r="D553" s="592" t="s">
        <v>4636</v>
      </c>
      <c r="E553" s="112" t="s">
        <v>5596</v>
      </c>
      <c r="F553" s="591" t="s">
        <v>5298</v>
      </c>
      <c r="G553" s="594" t="s">
        <v>5299</v>
      </c>
      <c r="H553" s="589" t="s">
        <v>5300</v>
      </c>
      <c r="I553" s="589" t="s">
        <v>4592</v>
      </c>
      <c r="J553" s="588" t="s">
        <v>4635</v>
      </c>
      <c r="K553" s="343">
        <v>0</v>
      </c>
      <c r="L553" s="342"/>
      <c r="M553" s="342"/>
      <c r="N553" s="341"/>
      <c r="O553" s="106"/>
      <c r="P553" s="106" t="str">
        <f t="shared" si="123"/>
        <v>◄</v>
      </c>
      <c r="Q553" s="340"/>
      <c r="R553" s="339"/>
      <c r="S553" s="106" t="str">
        <f t="shared" si="124"/>
        <v/>
      </c>
      <c r="T553" s="106" t="str">
        <f t="shared" si="125"/>
        <v>◄</v>
      </c>
      <c r="U553" s="340"/>
      <c r="V553" s="339"/>
      <c r="W553" s="23"/>
      <c r="X553" s="338"/>
      <c r="Y553" s="728">
        <f t="shared" si="126"/>
        <v>0</v>
      </c>
      <c r="Z553" s="729">
        <f t="shared" si="126"/>
        <v>0</v>
      </c>
      <c r="AA553" s="19"/>
      <c r="AB553" s="730">
        <f t="shared" si="127"/>
        <v>0</v>
      </c>
      <c r="AC553" s="587">
        <f t="shared" si="127"/>
        <v>0</v>
      </c>
      <c r="AD553" s="5" t="s">
        <v>0</v>
      </c>
    </row>
    <row r="554" spans="1:30" ht="13.8" x14ac:dyDescent="0.25">
      <c r="A554" s="593"/>
      <c r="B554" s="23"/>
      <c r="C554" s="113"/>
      <c r="D554" s="592" t="s">
        <v>4634</v>
      </c>
      <c r="E554" s="112" t="s">
        <v>5596</v>
      </c>
      <c r="F554" s="591" t="s">
        <v>5298</v>
      </c>
      <c r="G554" s="590" t="s">
        <v>5299</v>
      </c>
      <c r="H554" s="589" t="s">
        <v>5300</v>
      </c>
      <c r="I554" s="589" t="s">
        <v>4592</v>
      </c>
      <c r="J554" s="588" t="s">
        <v>4633</v>
      </c>
      <c r="K554" s="343">
        <v>0</v>
      </c>
      <c r="L554" s="342"/>
      <c r="M554" s="342"/>
      <c r="N554" s="341"/>
      <c r="O554" s="106"/>
      <c r="P554" s="106" t="str">
        <f t="shared" si="123"/>
        <v>◄</v>
      </c>
      <c r="Q554" s="340"/>
      <c r="R554" s="339"/>
      <c r="S554" s="106" t="str">
        <f t="shared" si="124"/>
        <v/>
      </c>
      <c r="T554" s="106" t="str">
        <f t="shared" si="125"/>
        <v>◄</v>
      </c>
      <c r="U554" s="340"/>
      <c r="V554" s="339"/>
      <c r="W554" s="23"/>
      <c r="X554" s="338"/>
      <c r="Y554" s="728">
        <f t="shared" si="126"/>
        <v>0</v>
      </c>
      <c r="Z554" s="729">
        <f t="shared" si="126"/>
        <v>0</v>
      </c>
      <c r="AA554" s="19"/>
      <c r="AB554" s="730">
        <f t="shared" si="127"/>
        <v>0</v>
      </c>
      <c r="AC554" s="587">
        <f t="shared" si="127"/>
        <v>0</v>
      </c>
      <c r="AD554" s="5" t="s">
        <v>0</v>
      </c>
    </row>
    <row r="555" spans="1:30" ht="13.8" x14ac:dyDescent="0.25">
      <c r="A555" s="593"/>
      <c r="B555" s="23"/>
      <c r="C555" s="113"/>
      <c r="D555" s="592" t="s">
        <v>4632</v>
      </c>
      <c r="E555" s="112" t="s">
        <v>5596</v>
      </c>
      <c r="F555" s="591" t="s">
        <v>5298</v>
      </c>
      <c r="G555" s="590" t="s">
        <v>5299</v>
      </c>
      <c r="H555" s="589" t="s">
        <v>5300</v>
      </c>
      <c r="I555" s="589" t="s">
        <v>4592</v>
      </c>
      <c r="J555" s="588" t="s">
        <v>4631</v>
      </c>
      <c r="K555" s="343">
        <v>0</v>
      </c>
      <c r="L555" s="342"/>
      <c r="M555" s="342"/>
      <c r="N555" s="341"/>
      <c r="O555" s="106"/>
      <c r="P555" s="106" t="str">
        <f t="shared" si="123"/>
        <v>◄</v>
      </c>
      <c r="Q555" s="340"/>
      <c r="R555" s="339"/>
      <c r="S555" s="106" t="str">
        <f t="shared" si="124"/>
        <v/>
      </c>
      <c r="T555" s="106" t="str">
        <f t="shared" si="125"/>
        <v>◄</v>
      </c>
      <c r="U555" s="340"/>
      <c r="V555" s="339"/>
      <c r="W555" s="23"/>
      <c r="X555" s="338"/>
      <c r="Y555" s="728">
        <f t="shared" si="126"/>
        <v>0</v>
      </c>
      <c r="Z555" s="729">
        <f t="shared" si="126"/>
        <v>0</v>
      </c>
      <c r="AA555" s="19"/>
      <c r="AB555" s="730">
        <f t="shared" si="127"/>
        <v>0</v>
      </c>
      <c r="AC555" s="587">
        <f t="shared" si="127"/>
        <v>0</v>
      </c>
      <c r="AD555" s="5" t="s">
        <v>0</v>
      </c>
    </row>
    <row r="556" spans="1:30" thickBot="1" x14ac:dyDescent="0.3">
      <c r="A556" s="593"/>
      <c r="B556" s="23"/>
      <c r="C556" s="113"/>
      <c r="D556" s="592" t="s">
        <v>4630</v>
      </c>
      <c r="E556" s="112" t="s">
        <v>5596</v>
      </c>
      <c r="F556" s="591" t="s">
        <v>5298</v>
      </c>
      <c r="G556" s="590" t="s">
        <v>5299</v>
      </c>
      <c r="H556" s="589" t="s">
        <v>5300</v>
      </c>
      <c r="I556" s="589" t="s">
        <v>4592</v>
      </c>
      <c r="J556" s="588" t="s">
        <v>4629</v>
      </c>
      <c r="K556" s="343">
        <v>0</v>
      </c>
      <c r="L556" s="342"/>
      <c r="M556" s="342"/>
      <c r="N556" s="341"/>
      <c r="O556" s="106"/>
      <c r="P556" s="106" t="str">
        <f t="shared" si="123"/>
        <v>◄</v>
      </c>
      <c r="Q556" s="340"/>
      <c r="R556" s="339"/>
      <c r="S556" s="106" t="str">
        <f t="shared" si="124"/>
        <v/>
      </c>
      <c r="T556" s="106" t="str">
        <f t="shared" si="125"/>
        <v>◄</v>
      </c>
      <c r="U556" s="340"/>
      <c r="V556" s="339"/>
      <c r="W556" s="23"/>
      <c r="X556" s="338"/>
      <c r="Y556" s="728">
        <f t="shared" si="126"/>
        <v>0</v>
      </c>
      <c r="Z556" s="729">
        <f t="shared" si="126"/>
        <v>0</v>
      </c>
      <c r="AA556" s="19"/>
      <c r="AB556" s="730">
        <f t="shared" si="127"/>
        <v>0</v>
      </c>
      <c r="AC556" s="587">
        <f t="shared" si="127"/>
        <v>0</v>
      </c>
      <c r="AD556" s="5" t="s">
        <v>0</v>
      </c>
    </row>
    <row r="557" spans="1:30" ht="16.8" thickTop="1" thickBot="1" x14ac:dyDescent="0.3">
      <c r="A557" s="157"/>
      <c r="B557" s="14">
        <f>ROWS(B558:B561)-1</f>
        <v>3</v>
      </c>
      <c r="C557" s="158" t="s">
        <v>5601</v>
      </c>
      <c r="D557" s="10"/>
      <c r="E557" s="10"/>
      <c r="F557" s="10"/>
      <c r="G557" s="101"/>
      <c r="H557" s="101"/>
      <c r="I557" s="101"/>
      <c r="J557" s="101"/>
      <c r="K557" s="595">
        <v>11374</v>
      </c>
      <c r="L557" s="99"/>
      <c r="M557" s="99"/>
      <c r="N557" s="98"/>
      <c r="O557" s="97"/>
      <c r="P557" s="96" t="str">
        <f>IF(COUNTIF(O558:O561,"?")&gt;0,"?",IF(AND(Q557="◄",R557="►"),"◄►",IF(Q557="◄","◄",IF(R557="►","►",""))))</f>
        <v>◄</v>
      </c>
      <c r="Q557" s="43" t="str">
        <f>IF(SUM(Q558:Q561)+1=ROWS(Q558:Q561)-COUNTIF(Q558:Q561,"-"),"","◄")</f>
        <v>◄</v>
      </c>
      <c r="R557" s="42" t="str">
        <f>IF(SUM(R558:R561)&gt;0,"►","")</f>
        <v/>
      </c>
      <c r="S557" s="45"/>
      <c r="T557" s="96" t="str">
        <f>IF(COUNTIF(S558:S578,"?")&gt;0,"?",IF(AND(U557="◄",V557="►"),"◄►",IF(U557="◄","◄",IF(V557="►","►",""))))</f>
        <v>◄</v>
      </c>
      <c r="U557" s="43" t="str">
        <f>IF(SUM(U558:U561)+1=ROWS(U558:U561)-COUNTIF(U558:U561,"-"),"","◄")</f>
        <v>◄</v>
      </c>
      <c r="V557" s="42" t="str">
        <f>IF(SUM(V558:V561)&gt;0,"►","")</f>
        <v/>
      </c>
      <c r="W557" s="14">
        <f>ROWS(W558:W561)-1</f>
        <v>3</v>
      </c>
      <c r="X557" s="41">
        <f>SUM(X558:X561)-X561</f>
        <v>0</v>
      </c>
      <c r="Y557" s="94" t="s">
        <v>3930</v>
      </c>
      <c r="Z557" s="93"/>
      <c r="AA557" s="41">
        <f>SUM(AA558:AA561)-AA561</f>
        <v>0</v>
      </c>
      <c r="AB557" s="94" t="s">
        <v>3930</v>
      </c>
      <c r="AC557" s="93"/>
      <c r="AD557" s="5" t="s">
        <v>0</v>
      </c>
    </row>
    <row r="558" spans="1:30" ht="13.8" x14ac:dyDescent="0.25">
      <c r="A558" s="593"/>
      <c r="B558" s="23"/>
      <c r="C558" s="113"/>
      <c r="D558" s="592" t="s">
        <v>4628</v>
      </c>
      <c r="E558" s="112" t="s">
        <v>1264</v>
      </c>
      <c r="F558" s="591" t="s">
        <v>5281</v>
      </c>
      <c r="G558" s="594" t="s">
        <v>5574</v>
      </c>
      <c r="H558" s="589" t="s">
        <v>5575</v>
      </c>
      <c r="I558" s="589" t="s">
        <v>4592</v>
      </c>
      <c r="J558" s="588" t="s">
        <v>4610</v>
      </c>
      <c r="K558" s="343"/>
      <c r="L558" s="342"/>
      <c r="M558" s="342"/>
      <c r="N558" s="341"/>
      <c r="O558" s="106"/>
      <c r="P558" s="106" t="str">
        <f>IF(AND(Q558="",R558&gt;0),"?",IF(Q558="","◄",IF(R558&gt;=1,"►","")))</f>
        <v>◄</v>
      </c>
      <c r="Q558" s="340"/>
      <c r="R558" s="339"/>
      <c r="S558" s="106" t="str">
        <f>IF(T558="?","?","")</f>
        <v/>
      </c>
      <c r="T558" s="106" t="str">
        <f>IF(AND(U558="",V558&gt;0),"?",IF(U558="","◄",IF(V558&gt;=1,"►","")))</f>
        <v>◄</v>
      </c>
      <c r="U558" s="340"/>
      <c r="V558" s="339"/>
      <c r="W558" s="23"/>
      <c r="X558" s="338"/>
      <c r="Y558" s="728">
        <f t="shared" ref="Y558:Z560" si="128">(Q558*X558)</f>
        <v>0</v>
      </c>
      <c r="Z558" s="729">
        <f t="shared" si="128"/>
        <v>0</v>
      </c>
      <c r="AA558" s="19"/>
      <c r="AB558" s="730">
        <f t="shared" ref="AB558:AC560" si="129">(U558*AA558)</f>
        <v>0</v>
      </c>
      <c r="AC558" s="587">
        <f t="shared" si="129"/>
        <v>0</v>
      </c>
      <c r="AD558" s="5" t="s">
        <v>0</v>
      </c>
    </row>
    <row r="559" spans="1:30" ht="13.8" x14ac:dyDescent="0.25">
      <c r="A559" s="593"/>
      <c r="B559" s="23"/>
      <c r="C559" s="113"/>
      <c r="D559" s="592" t="s">
        <v>4627</v>
      </c>
      <c r="E559" s="112" t="s">
        <v>1264</v>
      </c>
      <c r="F559" s="591" t="s">
        <v>5281</v>
      </c>
      <c r="G559" s="590" t="s">
        <v>5574</v>
      </c>
      <c r="H559" s="589" t="s">
        <v>5575</v>
      </c>
      <c r="I559" s="589" t="s">
        <v>4592</v>
      </c>
      <c r="J559" s="588" t="s">
        <v>4605</v>
      </c>
      <c r="K559" s="343"/>
      <c r="L559" s="342"/>
      <c r="M559" s="342"/>
      <c r="N559" s="341"/>
      <c r="O559" s="106"/>
      <c r="P559" s="106" t="str">
        <f>IF(AND(Q559="",R559&gt;0),"?",IF(Q559="","◄",IF(R559&gt;=1,"►","")))</f>
        <v>◄</v>
      </c>
      <c r="Q559" s="340"/>
      <c r="R559" s="339"/>
      <c r="S559" s="106" t="str">
        <f>IF(T559="?","?","")</f>
        <v/>
      </c>
      <c r="T559" s="106" t="str">
        <f>IF(AND(U559="",V559&gt;0),"?",IF(U559="","◄",IF(V559&gt;=1,"►","")))</f>
        <v>◄</v>
      </c>
      <c r="U559" s="340"/>
      <c r="V559" s="339"/>
      <c r="W559" s="23"/>
      <c r="X559" s="338"/>
      <c r="Y559" s="728">
        <f t="shared" si="128"/>
        <v>0</v>
      </c>
      <c r="Z559" s="729">
        <f t="shared" si="128"/>
        <v>0</v>
      </c>
      <c r="AA559" s="19"/>
      <c r="AB559" s="730">
        <f t="shared" si="129"/>
        <v>0</v>
      </c>
      <c r="AC559" s="587">
        <f t="shared" si="129"/>
        <v>0</v>
      </c>
      <c r="AD559" s="5" t="s">
        <v>0</v>
      </c>
    </row>
    <row r="560" spans="1:30" thickBot="1" x14ac:dyDescent="0.3">
      <c r="A560" s="593"/>
      <c r="B560" s="23"/>
      <c r="C560" s="113"/>
      <c r="D560" s="592" t="s">
        <v>4626</v>
      </c>
      <c r="E560" s="112" t="s">
        <v>1264</v>
      </c>
      <c r="F560" s="591" t="s">
        <v>5281</v>
      </c>
      <c r="G560" s="590" t="s">
        <v>5574</v>
      </c>
      <c r="H560" s="589" t="s">
        <v>5575</v>
      </c>
      <c r="I560" s="589" t="s">
        <v>4592</v>
      </c>
      <c r="J560" s="588" t="s">
        <v>4603</v>
      </c>
      <c r="K560" s="343"/>
      <c r="L560" s="342"/>
      <c r="M560" s="342"/>
      <c r="N560" s="341"/>
      <c r="O560" s="106"/>
      <c r="P560" s="106" t="str">
        <f>IF(AND(Q560="",R560&gt;0),"?",IF(Q560="","◄",IF(R560&gt;=1,"►","")))</f>
        <v>◄</v>
      </c>
      <c r="Q560" s="340"/>
      <c r="R560" s="339"/>
      <c r="S560" s="106" t="str">
        <f>IF(T560="?","?","")</f>
        <v/>
      </c>
      <c r="T560" s="106" t="str">
        <f>IF(AND(U560="",V560&gt;0),"?",IF(U560="","◄",IF(V560&gt;=1,"►","")))</f>
        <v>◄</v>
      </c>
      <c r="U560" s="340"/>
      <c r="V560" s="339"/>
      <c r="W560" s="23"/>
      <c r="X560" s="338"/>
      <c r="Y560" s="728">
        <f t="shared" si="128"/>
        <v>0</v>
      </c>
      <c r="Z560" s="729">
        <f t="shared" si="128"/>
        <v>0</v>
      </c>
      <c r="AA560" s="19"/>
      <c r="AB560" s="730">
        <f t="shared" si="129"/>
        <v>0</v>
      </c>
      <c r="AC560" s="587">
        <f t="shared" si="129"/>
        <v>0</v>
      </c>
      <c r="AD560" s="5" t="s">
        <v>0</v>
      </c>
    </row>
    <row r="561" spans="1:30" ht="16.8" thickTop="1" thickBot="1" x14ac:dyDescent="0.3">
      <c r="A561" s="157"/>
      <c r="B561" s="14">
        <f>ROWS(B562:B583)-1</f>
        <v>21</v>
      </c>
      <c r="C561" s="158" t="s">
        <v>5602</v>
      </c>
      <c r="D561" s="10"/>
      <c r="E561" s="10"/>
      <c r="F561" s="10"/>
      <c r="G561" s="101"/>
      <c r="H561" s="101"/>
      <c r="I561" s="101"/>
      <c r="J561" s="101"/>
      <c r="K561" s="595" t="s">
        <v>5603</v>
      </c>
      <c r="L561" s="99"/>
      <c r="M561" s="99"/>
      <c r="N561" s="98"/>
      <c r="O561" s="97"/>
      <c r="P561" s="96" t="str">
        <f>IF(COUNTIF(O562:O583,"?")&gt;0,"?",IF(AND(Q561="◄",R561="►"),"◄►",IF(Q561="◄","◄",IF(R561="►","►",""))))</f>
        <v>◄</v>
      </c>
      <c r="Q561" s="43" t="str">
        <f>IF(SUM(Q562:Q583)+1=ROWS(Q562:Q583)-COUNTIF(Q562:Q583,"-"),"","◄")</f>
        <v>◄</v>
      </c>
      <c r="R561" s="42" t="str">
        <f>IF(SUM(R562:R583)&gt;0,"►","")</f>
        <v/>
      </c>
      <c r="S561" s="45"/>
      <c r="T561" s="96" t="str">
        <f>IF(COUNTIF(S562:S583,"?")&gt;0,"?",IF(AND(U561="◄",V561="►"),"◄►",IF(U561="◄","◄",IF(V561="►","►",""))))</f>
        <v>◄</v>
      </c>
      <c r="U561" s="43" t="str">
        <f>IF(SUM(U562:U583)+1=ROWS(U562:U583)-COUNTIF(U562:U583,"-"),"","◄")</f>
        <v>◄</v>
      </c>
      <c r="V561" s="42" t="str">
        <f>IF(SUM(V562:V583)&gt;0,"►","")</f>
        <v/>
      </c>
      <c r="W561" s="14">
        <f>ROWS(W562:W583)-1</f>
        <v>21</v>
      </c>
      <c r="X561" s="41">
        <f>SUM(X562:X583)-X583</f>
        <v>0</v>
      </c>
      <c r="Y561" s="94" t="s">
        <v>3930</v>
      </c>
      <c r="Z561" s="93"/>
      <c r="AA561" s="41">
        <f>SUM(AA562:AA583)-AA583</f>
        <v>0</v>
      </c>
      <c r="AB561" s="94" t="s">
        <v>3930</v>
      </c>
      <c r="AC561" s="93"/>
      <c r="AD561" s="5" t="s">
        <v>0</v>
      </c>
    </row>
    <row r="562" spans="1:30" ht="13.8" x14ac:dyDescent="0.25">
      <c r="A562" s="593"/>
      <c r="B562" s="23"/>
      <c r="C562" s="113"/>
      <c r="D562" s="592" t="s">
        <v>4625</v>
      </c>
      <c r="E562" s="112" t="s">
        <v>1264</v>
      </c>
      <c r="F562" s="591" t="s">
        <v>5281</v>
      </c>
      <c r="G562" s="594" t="s">
        <v>5604</v>
      </c>
      <c r="H562" s="589" t="s">
        <v>5605</v>
      </c>
      <c r="I562" s="589" t="s">
        <v>4592</v>
      </c>
      <c r="J562" s="588" t="s">
        <v>4610</v>
      </c>
      <c r="K562" s="343" t="s">
        <v>5606</v>
      </c>
      <c r="L562" s="342"/>
      <c r="M562" s="342"/>
      <c r="N562" s="341"/>
      <c r="O562" s="106"/>
      <c r="P562" s="106" t="str">
        <f t="shared" ref="P562:P582" si="130">IF(AND(Q562="",R562&gt;0),"?",IF(Q562="","◄",IF(R562&gt;=1,"►","")))</f>
        <v>◄</v>
      </c>
      <c r="Q562" s="340"/>
      <c r="R562" s="339"/>
      <c r="S562" s="106" t="str">
        <f t="shared" ref="S562:S582" si="131">IF(T562="?","?","")</f>
        <v/>
      </c>
      <c r="T562" s="106" t="str">
        <f t="shared" ref="T562:T582" si="132">IF(AND(U562="",V562&gt;0),"?",IF(U562="","◄",IF(V562&gt;=1,"►","")))</f>
        <v>◄</v>
      </c>
      <c r="U562" s="340"/>
      <c r="V562" s="339"/>
      <c r="W562" s="23"/>
      <c r="X562" s="338"/>
      <c r="Y562" s="728">
        <f t="shared" ref="Y562:Z582" si="133">(Q562*X562)</f>
        <v>0</v>
      </c>
      <c r="Z562" s="729">
        <f t="shared" si="133"/>
        <v>0</v>
      </c>
      <c r="AA562" s="19"/>
      <c r="AB562" s="730">
        <f t="shared" ref="AB562:AC582" si="134">(U562*AA562)</f>
        <v>0</v>
      </c>
      <c r="AC562" s="587">
        <f t="shared" si="134"/>
        <v>0</v>
      </c>
      <c r="AD562" s="5" t="s">
        <v>0</v>
      </c>
    </row>
    <row r="563" spans="1:30" ht="13.8" x14ac:dyDescent="0.25">
      <c r="A563" s="593"/>
      <c r="B563" s="23"/>
      <c r="C563" s="113"/>
      <c r="D563" s="592" t="s">
        <v>4624</v>
      </c>
      <c r="E563" s="112" t="s">
        <v>1264</v>
      </c>
      <c r="F563" s="591" t="s">
        <v>5281</v>
      </c>
      <c r="G563" s="590" t="s">
        <v>5604</v>
      </c>
      <c r="H563" s="589" t="s">
        <v>5605</v>
      </c>
      <c r="I563" s="589" t="s">
        <v>4592</v>
      </c>
      <c r="J563" s="588" t="s">
        <v>4605</v>
      </c>
      <c r="K563" s="343" t="s">
        <v>5606</v>
      </c>
      <c r="L563" s="342"/>
      <c r="M563" s="342"/>
      <c r="N563" s="341"/>
      <c r="O563" s="106"/>
      <c r="P563" s="106" t="str">
        <f t="shared" si="130"/>
        <v>◄</v>
      </c>
      <c r="Q563" s="340"/>
      <c r="R563" s="339"/>
      <c r="S563" s="106" t="str">
        <f t="shared" si="131"/>
        <v/>
      </c>
      <c r="T563" s="106" t="str">
        <f t="shared" si="132"/>
        <v>◄</v>
      </c>
      <c r="U563" s="340"/>
      <c r="V563" s="339"/>
      <c r="W563" s="23"/>
      <c r="X563" s="338"/>
      <c r="Y563" s="728">
        <f t="shared" si="133"/>
        <v>0</v>
      </c>
      <c r="Z563" s="729">
        <f t="shared" si="133"/>
        <v>0</v>
      </c>
      <c r="AA563" s="19"/>
      <c r="AB563" s="730">
        <f t="shared" si="134"/>
        <v>0</v>
      </c>
      <c r="AC563" s="587">
        <f t="shared" si="134"/>
        <v>0</v>
      </c>
      <c r="AD563" s="5" t="s">
        <v>0</v>
      </c>
    </row>
    <row r="564" spans="1:30" ht="13.8" x14ac:dyDescent="0.25">
      <c r="A564" s="593"/>
      <c r="B564" s="23"/>
      <c r="C564" s="113"/>
      <c r="D564" s="592" t="s">
        <v>4623</v>
      </c>
      <c r="E564" s="112" t="s">
        <v>1264</v>
      </c>
      <c r="F564" s="591" t="s">
        <v>5281</v>
      </c>
      <c r="G564" s="590" t="s">
        <v>5604</v>
      </c>
      <c r="H564" s="589" t="s">
        <v>5605</v>
      </c>
      <c r="I564" s="589" t="s">
        <v>4592</v>
      </c>
      <c r="J564" s="588" t="s">
        <v>4603</v>
      </c>
      <c r="K564" s="343" t="s">
        <v>5606</v>
      </c>
      <c r="L564" s="342"/>
      <c r="M564" s="342"/>
      <c r="N564" s="341"/>
      <c r="O564" s="106"/>
      <c r="P564" s="106" t="str">
        <f t="shared" si="130"/>
        <v>◄</v>
      </c>
      <c r="Q564" s="340"/>
      <c r="R564" s="339"/>
      <c r="S564" s="106" t="str">
        <f t="shared" si="131"/>
        <v/>
      </c>
      <c r="T564" s="106" t="str">
        <f t="shared" si="132"/>
        <v>◄</v>
      </c>
      <c r="U564" s="340"/>
      <c r="V564" s="339"/>
      <c r="W564" s="23"/>
      <c r="X564" s="338"/>
      <c r="Y564" s="728">
        <f t="shared" si="133"/>
        <v>0</v>
      </c>
      <c r="Z564" s="729">
        <f t="shared" si="133"/>
        <v>0</v>
      </c>
      <c r="AA564" s="19"/>
      <c r="AB564" s="730">
        <f t="shared" si="134"/>
        <v>0</v>
      </c>
      <c r="AC564" s="587">
        <f t="shared" si="134"/>
        <v>0</v>
      </c>
      <c r="AD564" s="5" t="s">
        <v>0</v>
      </c>
    </row>
    <row r="565" spans="1:30" ht="13.8" x14ac:dyDescent="0.25">
      <c r="A565" s="593"/>
      <c r="B565" s="23"/>
      <c r="C565" s="113"/>
      <c r="D565" s="592" t="s">
        <v>4622</v>
      </c>
      <c r="E565" s="112" t="s">
        <v>1264</v>
      </c>
      <c r="F565" s="591" t="s">
        <v>5284</v>
      </c>
      <c r="G565" s="594" t="s">
        <v>5599</v>
      </c>
      <c r="H565" s="589" t="s">
        <v>5600</v>
      </c>
      <c r="I565" s="589" t="s">
        <v>4592</v>
      </c>
      <c r="J565" s="588" t="s">
        <v>4610</v>
      </c>
      <c r="K565" s="343"/>
      <c r="L565" s="342"/>
      <c r="M565" s="342"/>
      <c r="N565" s="341"/>
      <c r="O565" s="106"/>
      <c r="P565" s="106" t="str">
        <f t="shared" si="130"/>
        <v>◄</v>
      </c>
      <c r="Q565" s="340"/>
      <c r="R565" s="339"/>
      <c r="S565" s="106" t="str">
        <f t="shared" si="131"/>
        <v/>
      </c>
      <c r="T565" s="106" t="str">
        <f t="shared" si="132"/>
        <v>◄</v>
      </c>
      <c r="U565" s="340"/>
      <c r="V565" s="339"/>
      <c r="W565" s="23"/>
      <c r="X565" s="338"/>
      <c r="Y565" s="728">
        <f t="shared" si="133"/>
        <v>0</v>
      </c>
      <c r="Z565" s="729">
        <f t="shared" si="133"/>
        <v>0</v>
      </c>
      <c r="AA565" s="19"/>
      <c r="AB565" s="730">
        <f t="shared" si="134"/>
        <v>0</v>
      </c>
      <c r="AC565" s="587">
        <f t="shared" si="134"/>
        <v>0</v>
      </c>
      <c r="AD565" s="5" t="s">
        <v>0</v>
      </c>
    </row>
    <row r="566" spans="1:30" ht="13.8" x14ac:dyDescent="0.25">
      <c r="A566" s="593"/>
      <c r="B566" s="23"/>
      <c r="C566" s="113"/>
      <c r="D566" s="592" t="s">
        <v>4621</v>
      </c>
      <c r="E566" s="112" t="s">
        <v>1264</v>
      </c>
      <c r="F566" s="591" t="s">
        <v>5284</v>
      </c>
      <c r="G566" s="590" t="s">
        <v>5599</v>
      </c>
      <c r="H566" s="589" t="s">
        <v>5600</v>
      </c>
      <c r="I566" s="589" t="s">
        <v>4592</v>
      </c>
      <c r="J566" s="588" t="s">
        <v>4610</v>
      </c>
      <c r="K566" s="343">
        <v>0</v>
      </c>
      <c r="L566" s="342"/>
      <c r="M566" s="342"/>
      <c r="N566" s="341"/>
      <c r="O566" s="106"/>
      <c r="P566" s="106" t="str">
        <f t="shared" si="130"/>
        <v>◄</v>
      </c>
      <c r="Q566" s="340"/>
      <c r="R566" s="339"/>
      <c r="S566" s="106" t="str">
        <f t="shared" si="131"/>
        <v/>
      </c>
      <c r="T566" s="106" t="str">
        <f t="shared" si="132"/>
        <v>◄</v>
      </c>
      <c r="U566" s="340"/>
      <c r="V566" s="339"/>
      <c r="W566" s="23"/>
      <c r="X566" s="338"/>
      <c r="Y566" s="728">
        <f t="shared" si="133"/>
        <v>0</v>
      </c>
      <c r="Z566" s="729">
        <f t="shared" si="133"/>
        <v>0</v>
      </c>
      <c r="AA566" s="19"/>
      <c r="AB566" s="730">
        <f t="shared" si="134"/>
        <v>0</v>
      </c>
      <c r="AC566" s="587">
        <f t="shared" si="134"/>
        <v>0</v>
      </c>
      <c r="AD566" s="5" t="s">
        <v>0</v>
      </c>
    </row>
    <row r="567" spans="1:30" ht="13.8" x14ac:dyDescent="0.25">
      <c r="A567" s="593"/>
      <c r="B567" s="23"/>
      <c r="C567" s="113"/>
      <c r="D567" s="592" t="s">
        <v>4620</v>
      </c>
      <c r="E567" s="112" t="s">
        <v>1264</v>
      </c>
      <c r="F567" s="591" t="s">
        <v>5284</v>
      </c>
      <c r="G567" s="594" t="s">
        <v>5599</v>
      </c>
      <c r="H567" s="589" t="s">
        <v>5600</v>
      </c>
      <c r="I567" s="589" t="s">
        <v>4592</v>
      </c>
      <c r="J567" s="588" t="s">
        <v>4605</v>
      </c>
      <c r="K567" s="343">
        <v>0</v>
      </c>
      <c r="L567" s="342"/>
      <c r="M567" s="342"/>
      <c r="N567" s="341"/>
      <c r="O567" s="106"/>
      <c r="P567" s="106" t="str">
        <f t="shared" si="130"/>
        <v>◄</v>
      </c>
      <c r="Q567" s="340"/>
      <c r="R567" s="339"/>
      <c r="S567" s="106" t="str">
        <f t="shared" si="131"/>
        <v/>
      </c>
      <c r="T567" s="106" t="str">
        <f t="shared" si="132"/>
        <v>◄</v>
      </c>
      <c r="U567" s="340"/>
      <c r="V567" s="339"/>
      <c r="W567" s="23"/>
      <c r="X567" s="338"/>
      <c r="Y567" s="728">
        <f t="shared" si="133"/>
        <v>0</v>
      </c>
      <c r="Z567" s="729">
        <f t="shared" si="133"/>
        <v>0</v>
      </c>
      <c r="AA567" s="19"/>
      <c r="AB567" s="730">
        <f t="shared" si="134"/>
        <v>0</v>
      </c>
      <c r="AC567" s="587">
        <f t="shared" si="134"/>
        <v>0</v>
      </c>
      <c r="AD567" s="5" t="s">
        <v>0</v>
      </c>
    </row>
    <row r="568" spans="1:30" ht="13.8" x14ac:dyDescent="0.25">
      <c r="A568" s="593"/>
      <c r="B568" s="23"/>
      <c r="C568" s="113"/>
      <c r="D568" s="592" t="s">
        <v>4619</v>
      </c>
      <c r="E568" s="112" t="s">
        <v>1264</v>
      </c>
      <c r="F568" s="591" t="s">
        <v>5284</v>
      </c>
      <c r="G568" s="590" t="s">
        <v>5599</v>
      </c>
      <c r="H568" s="589" t="s">
        <v>5600</v>
      </c>
      <c r="I568" s="589" t="s">
        <v>4592</v>
      </c>
      <c r="J568" s="588" t="s">
        <v>4605</v>
      </c>
      <c r="K568" s="343">
        <v>0</v>
      </c>
      <c r="L568" s="342"/>
      <c r="M568" s="342"/>
      <c r="N568" s="341"/>
      <c r="O568" s="106"/>
      <c r="P568" s="106" t="str">
        <f t="shared" si="130"/>
        <v>◄</v>
      </c>
      <c r="Q568" s="340"/>
      <c r="R568" s="339"/>
      <c r="S568" s="106" t="str">
        <f t="shared" si="131"/>
        <v/>
      </c>
      <c r="T568" s="106" t="str">
        <f t="shared" si="132"/>
        <v>◄</v>
      </c>
      <c r="U568" s="340"/>
      <c r="V568" s="339"/>
      <c r="W568" s="23"/>
      <c r="X568" s="338"/>
      <c r="Y568" s="728">
        <f t="shared" si="133"/>
        <v>0</v>
      </c>
      <c r="Z568" s="729">
        <f t="shared" si="133"/>
        <v>0</v>
      </c>
      <c r="AA568" s="19"/>
      <c r="AB568" s="730">
        <f t="shared" si="134"/>
        <v>0</v>
      </c>
      <c r="AC568" s="587">
        <f t="shared" si="134"/>
        <v>0</v>
      </c>
      <c r="AD568" s="5" t="s">
        <v>0</v>
      </c>
    </row>
    <row r="569" spans="1:30" ht="13.8" x14ac:dyDescent="0.25">
      <c r="A569" s="593"/>
      <c r="B569" s="23"/>
      <c r="C569" s="113"/>
      <c r="D569" s="592" t="s">
        <v>4618</v>
      </c>
      <c r="E569" s="112" t="s">
        <v>1264</v>
      </c>
      <c r="F569" s="591" t="s">
        <v>5284</v>
      </c>
      <c r="G569" s="590" t="s">
        <v>5599</v>
      </c>
      <c r="H569" s="589" t="s">
        <v>5600</v>
      </c>
      <c r="I569" s="589" t="s">
        <v>4592</v>
      </c>
      <c r="J569" s="588" t="s">
        <v>4605</v>
      </c>
      <c r="K569" s="343"/>
      <c r="L569" s="342"/>
      <c r="M569" s="342"/>
      <c r="N569" s="596" t="s">
        <v>5301</v>
      </c>
      <c r="O569" s="106"/>
      <c r="P569" s="106" t="str">
        <f t="shared" si="130"/>
        <v>◄</v>
      </c>
      <c r="Q569" s="340"/>
      <c r="R569" s="339"/>
      <c r="S569" s="106" t="str">
        <f t="shared" si="131"/>
        <v/>
      </c>
      <c r="T569" s="106" t="str">
        <f t="shared" si="132"/>
        <v>◄</v>
      </c>
      <c r="U569" s="340"/>
      <c r="V569" s="339"/>
      <c r="W569" s="23"/>
      <c r="X569" s="338"/>
      <c r="Y569" s="728">
        <f t="shared" si="133"/>
        <v>0</v>
      </c>
      <c r="Z569" s="729">
        <f t="shared" si="133"/>
        <v>0</v>
      </c>
      <c r="AA569" s="19"/>
      <c r="AB569" s="730">
        <f t="shared" si="134"/>
        <v>0</v>
      </c>
      <c r="AC569" s="587">
        <f t="shared" si="134"/>
        <v>0</v>
      </c>
      <c r="AD569" s="5" t="s">
        <v>0</v>
      </c>
    </row>
    <row r="570" spans="1:30" ht="13.8" x14ac:dyDescent="0.25">
      <c r="A570" s="593"/>
      <c r="B570" s="23"/>
      <c r="C570" s="113"/>
      <c r="D570" s="592" t="s">
        <v>4617</v>
      </c>
      <c r="E570" s="112" t="s">
        <v>1264</v>
      </c>
      <c r="F570" s="591" t="s">
        <v>5284</v>
      </c>
      <c r="G570" s="590" t="s">
        <v>5599</v>
      </c>
      <c r="H570" s="589" t="s">
        <v>5600</v>
      </c>
      <c r="I570" s="589" t="s">
        <v>4592</v>
      </c>
      <c r="J570" s="588" t="s">
        <v>4605</v>
      </c>
      <c r="K570" s="343"/>
      <c r="L570" s="342"/>
      <c r="M570" s="342"/>
      <c r="N570" s="596"/>
      <c r="O570" s="106"/>
      <c r="P570" s="106" t="str">
        <f t="shared" si="130"/>
        <v>◄</v>
      </c>
      <c r="Q570" s="340"/>
      <c r="R570" s="339"/>
      <c r="S570" s="106" t="str">
        <f t="shared" si="131"/>
        <v/>
      </c>
      <c r="T570" s="106" t="str">
        <f t="shared" si="132"/>
        <v>◄</v>
      </c>
      <c r="U570" s="340"/>
      <c r="V570" s="339"/>
      <c r="W570" s="23"/>
      <c r="X570" s="338"/>
      <c r="Y570" s="728">
        <f t="shared" si="133"/>
        <v>0</v>
      </c>
      <c r="Z570" s="729">
        <f t="shared" si="133"/>
        <v>0</v>
      </c>
      <c r="AA570" s="19"/>
      <c r="AB570" s="730">
        <f t="shared" si="134"/>
        <v>0</v>
      </c>
      <c r="AC570" s="587">
        <f t="shared" si="134"/>
        <v>0</v>
      </c>
      <c r="AD570" s="5" t="s">
        <v>0</v>
      </c>
    </row>
    <row r="571" spans="1:30" ht="13.8" x14ac:dyDescent="0.25">
      <c r="A571" s="593"/>
      <c r="B571" s="23"/>
      <c r="C571" s="113"/>
      <c r="D571" s="592" t="s">
        <v>4616</v>
      </c>
      <c r="E571" s="112" t="s">
        <v>1264</v>
      </c>
      <c r="F571" s="591" t="s">
        <v>5284</v>
      </c>
      <c r="G571" s="590" t="s">
        <v>5599</v>
      </c>
      <c r="H571" s="589" t="s">
        <v>5600</v>
      </c>
      <c r="I571" s="589" t="s">
        <v>4592</v>
      </c>
      <c r="J571" s="588" t="s">
        <v>4603</v>
      </c>
      <c r="K571" s="343">
        <v>0</v>
      </c>
      <c r="L571" s="342"/>
      <c r="M571" s="342"/>
      <c r="N571" s="596"/>
      <c r="O571" s="106"/>
      <c r="P571" s="106" t="str">
        <f t="shared" si="130"/>
        <v>◄</v>
      </c>
      <c r="Q571" s="340"/>
      <c r="R571" s="339"/>
      <c r="S571" s="106" t="str">
        <f t="shared" si="131"/>
        <v/>
      </c>
      <c r="T571" s="106" t="str">
        <f t="shared" si="132"/>
        <v>◄</v>
      </c>
      <c r="U571" s="340"/>
      <c r="V571" s="339"/>
      <c r="W571" s="23"/>
      <c r="X571" s="338"/>
      <c r="Y571" s="728">
        <f t="shared" si="133"/>
        <v>0</v>
      </c>
      <c r="Z571" s="729">
        <f t="shared" si="133"/>
        <v>0</v>
      </c>
      <c r="AA571" s="19"/>
      <c r="AB571" s="730">
        <f t="shared" si="134"/>
        <v>0</v>
      </c>
      <c r="AC571" s="587">
        <f t="shared" si="134"/>
        <v>0</v>
      </c>
      <c r="AD571" s="5" t="s">
        <v>0</v>
      </c>
    </row>
    <row r="572" spans="1:30" ht="13.8" x14ac:dyDescent="0.25">
      <c r="A572" s="593"/>
      <c r="B572" s="23"/>
      <c r="C572" s="113"/>
      <c r="D572" s="592" t="s">
        <v>4615</v>
      </c>
      <c r="E572" s="112" t="s">
        <v>1264</v>
      </c>
      <c r="F572" s="591" t="s">
        <v>5284</v>
      </c>
      <c r="G572" s="590" t="s">
        <v>5599</v>
      </c>
      <c r="H572" s="589" t="s">
        <v>5600</v>
      </c>
      <c r="I572" s="589" t="s">
        <v>4592</v>
      </c>
      <c r="J572" s="588" t="s">
        <v>4603</v>
      </c>
      <c r="K572" s="343">
        <v>0</v>
      </c>
      <c r="L572" s="342"/>
      <c r="M572" s="342"/>
      <c r="N572" s="596"/>
      <c r="O572" s="106"/>
      <c r="P572" s="106" t="str">
        <f t="shared" si="130"/>
        <v>◄</v>
      </c>
      <c r="Q572" s="340"/>
      <c r="R572" s="339"/>
      <c r="S572" s="106" t="str">
        <f t="shared" si="131"/>
        <v/>
      </c>
      <c r="T572" s="106" t="str">
        <f t="shared" si="132"/>
        <v>◄</v>
      </c>
      <c r="U572" s="340"/>
      <c r="V572" s="339"/>
      <c r="W572" s="23"/>
      <c r="X572" s="338"/>
      <c r="Y572" s="728">
        <f t="shared" si="133"/>
        <v>0</v>
      </c>
      <c r="Z572" s="729">
        <f t="shared" si="133"/>
        <v>0</v>
      </c>
      <c r="AA572" s="19"/>
      <c r="AB572" s="730">
        <f t="shared" si="134"/>
        <v>0</v>
      </c>
      <c r="AC572" s="587">
        <f t="shared" si="134"/>
        <v>0</v>
      </c>
      <c r="AD572" s="5" t="s">
        <v>0</v>
      </c>
    </row>
    <row r="573" spans="1:30" ht="13.8" x14ac:dyDescent="0.25">
      <c r="A573" s="593"/>
      <c r="B573" s="23"/>
      <c r="C573" s="113"/>
      <c r="D573" s="592" t="s">
        <v>4614</v>
      </c>
      <c r="E573" s="112" t="s">
        <v>1264</v>
      </c>
      <c r="F573" s="591" t="s">
        <v>5284</v>
      </c>
      <c r="G573" s="590" t="s">
        <v>5599</v>
      </c>
      <c r="H573" s="589" t="s">
        <v>5600</v>
      </c>
      <c r="I573" s="589" t="s">
        <v>4592</v>
      </c>
      <c r="J573" s="588" t="s">
        <v>4603</v>
      </c>
      <c r="K573" s="343">
        <v>0</v>
      </c>
      <c r="L573" s="342"/>
      <c r="M573" s="342"/>
      <c r="N573" s="596"/>
      <c r="O573" s="106"/>
      <c r="P573" s="106" t="str">
        <f t="shared" si="130"/>
        <v>◄</v>
      </c>
      <c r="Q573" s="340"/>
      <c r="R573" s="339"/>
      <c r="S573" s="106" t="str">
        <f t="shared" si="131"/>
        <v/>
      </c>
      <c r="T573" s="106" t="str">
        <f t="shared" si="132"/>
        <v>◄</v>
      </c>
      <c r="U573" s="340"/>
      <c r="V573" s="339"/>
      <c r="W573" s="23"/>
      <c r="X573" s="338"/>
      <c r="Y573" s="728">
        <f t="shared" si="133"/>
        <v>0</v>
      </c>
      <c r="Z573" s="729">
        <f t="shared" si="133"/>
        <v>0</v>
      </c>
      <c r="AA573" s="19"/>
      <c r="AB573" s="730">
        <f t="shared" si="134"/>
        <v>0</v>
      </c>
      <c r="AC573" s="587">
        <f t="shared" si="134"/>
        <v>0</v>
      </c>
      <c r="AD573" s="5" t="s">
        <v>0</v>
      </c>
    </row>
    <row r="574" spans="1:30" ht="13.8" x14ac:dyDescent="0.25">
      <c r="A574" s="593"/>
      <c r="B574" s="23"/>
      <c r="C574" s="113"/>
      <c r="D574" s="592" t="s">
        <v>4613</v>
      </c>
      <c r="E574" s="112" t="s">
        <v>1264</v>
      </c>
      <c r="F574" s="591" t="s">
        <v>5284</v>
      </c>
      <c r="G574" s="590" t="s">
        <v>5599</v>
      </c>
      <c r="H574" s="589" t="s">
        <v>5600</v>
      </c>
      <c r="I574" s="589" t="s">
        <v>4592</v>
      </c>
      <c r="J574" s="588" t="s">
        <v>4599</v>
      </c>
      <c r="K574" s="343">
        <v>0</v>
      </c>
      <c r="L574" s="342"/>
      <c r="M574" s="342"/>
      <c r="N574" s="596"/>
      <c r="O574" s="106"/>
      <c r="P574" s="106" t="str">
        <f t="shared" si="130"/>
        <v>◄</v>
      </c>
      <c r="Q574" s="340"/>
      <c r="R574" s="339"/>
      <c r="S574" s="106" t="str">
        <f t="shared" si="131"/>
        <v/>
      </c>
      <c r="T574" s="106" t="str">
        <f t="shared" si="132"/>
        <v>◄</v>
      </c>
      <c r="U574" s="340"/>
      <c r="V574" s="339"/>
      <c r="W574" s="23"/>
      <c r="X574" s="338"/>
      <c r="Y574" s="728">
        <f t="shared" si="133"/>
        <v>0</v>
      </c>
      <c r="Z574" s="729">
        <f t="shared" si="133"/>
        <v>0</v>
      </c>
      <c r="AA574" s="19"/>
      <c r="AB574" s="730">
        <f t="shared" si="134"/>
        <v>0</v>
      </c>
      <c r="AC574" s="587">
        <f t="shared" si="134"/>
        <v>0</v>
      </c>
      <c r="AD574" s="5" t="s">
        <v>0</v>
      </c>
    </row>
    <row r="575" spans="1:30" ht="13.8" x14ac:dyDescent="0.25">
      <c r="A575" s="593"/>
      <c r="B575" s="23"/>
      <c r="C575" s="113"/>
      <c r="D575" s="592" t="s">
        <v>4612</v>
      </c>
      <c r="E575" s="112" t="s">
        <v>1264</v>
      </c>
      <c r="F575" s="591" t="s">
        <v>5298</v>
      </c>
      <c r="G575" s="594" t="s">
        <v>5299</v>
      </c>
      <c r="H575" s="589" t="s">
        <v>5300</v>
      </c>
      <c r="I575" s="589" t="s">
        <v>4592</v>
      </c>
      <c r="J575" s="588" t="s">
        <v>4610</v>
      </c>
      <c r="K575" s="343">
        <v>0</v>
      </c>
      <c r="L575" s="342"/>
      <c r="M575" s="342"/>
      <c r="N575" s="596"/>
      <c r="O575" s="106"/>
      <c r="P575" s="106" t="str">
        <f t="shared" si="130"/>
        <v>◄</v>
      </c>
      <c r="Q575" s="340"/>
      <c r="R575" s="339"/>
      <c r="S575" s="106" t="str">
        <f t="shared" si="131"/>
        <v/>
      </c>
      <c r="T575" s="106" t="str">
        <f t="shared" si="132"/>
        <v>◄</v>
      </c>
      <c r="U575" s="340"/>
      <c r="V575" s="339"/>
      <c r="W575" s="23"/>
      <c r="X575" s="338"/>
      <c r="Y575" s="728">
        <f t="shared" si="133"/>
        <v>0</v>
      </c>
      <c r="Z575" s="729">
        <f t="shared" si="133"/>
        <v>0</v>
      </c>
      <c r="AA575" s="19"/>
      <c r="AB575" s="730">
        <f t="shared" si="134"/>
        <v>0</v>
      </c>
      <c r="AC575" s="587">
        <f t="shared" si="134"/>
        <v>0</v>
      </c>
      <c r="AD575" s="5" t="s">
        <v>0</v>
      </c>
    </row>
    <row r="576" spans="1:30" ht="13.8" x14ac:dyDescent="0.25">
      <c r="A576" s="593"/>
      <c r="B576" s="23"/>
      <c r="C576" s="113"/>
      <c r="D576" s="592" t="s">
        <v>4611</v>
      </c>
      <c r="E576" s="112" t="s">
        <v>1264</v>
      </c>
      <c r="F576" s="591" t="s">
        <v>5298</v>
      </c>
      <c r="G576" s="590" t="s">
        <v>5299</v>
      </c>
      <c r="H576" s="589" t="s">
        <v>5300</v>
      </c>
      <c r="I576" s="589" t="s">
        <v>4592</v>
      </c>
      <c r="J576" s="588" t="s">
        <v>4610</v>
      </c>
      <c r="K576" s="343">
        <v>0</v>
      </c>
      <c r="L576" s="342"/>
      <c r="M576" s="342"/>
      <c r="N576" s="596"/>
      <c r="O576" s="106"/>
      <c r="P576" s="106" t="str">
        <f t="shared" si="130"/>
        <v>◄</v>
      </c>
      <c r="Q576" s="340"/>
      <c r="R576" s="339"/>
      <c r="S576" s="106" t="str">
        <f t="shared" si="131"/>
        <v/>
      </c>
      <c r="T576" s="106" t="str">
        <f t="shared" si="132"/>
        <v>◄</v>
      </c>
      <c r="U576" s="340"/>
      <c r="V576" s="339"/>
      <c r="W576" s="23"/>
      <c r="X576" s="338"/>
      <c r="Y576" s="728">
        <f t="shared" si="133"/>
        <v>0</v>
      </c>
      <c r="Z576" s="729">
        <f t="shared" si="133"/>
        <v>0</v>
      </c>
      <c r="AA576" s="19"/>
      <c r="AB576" s="730">
        <f t="shared" si="134"/>
        <v>0</v>
      </c>
      <c r="AC576" s="587">
        <f t="shared" si="134"/>
        <v>0</v>
      </c>
      <c r="AD576" s="5" t="s">
        <v>0</v>
      </c>
    </row>
    <row r="577" spans="1:30" ht="13.8" x14ac:dyDescent="0.25">
      <c r="A577" s="593">
        <v>1</v>
      </c>
      <c r="B577" s="23"/>
      <c r="C577" s="113"/>
      <c r="D577" s="592" t="s">
        <v>4609</v>
      </c>
      <c r="E577" s="112" t="s">
        <v>1264</v>
      </c>
      <c r="F577" s="591" t="s">
        <v>5298</v>
      </c>
      <c r="G577" s="590" t="s">
        <v>5299</v>
      </c>
      <c r="H577" s="589" t="s">
        <v>5300</v>
      </c>
      <c r="I577" s="589" t="s">
        <v>4592</v>
      </c>
      <c r="J577" s="588" t="s">
        <v>4608</v>
      </c>
      <c r="K577" s="343"/>
      <c r="L577" s="342"/>
      <c r="M577" s="342"/>
      <c r="N577" s="596" t="s">
        <v>5301</v>
      </c>
      <c r="O577" s="106"/>
      <c r="P577" s="106" t="str">
        <f t="shared" si="130"/>
        <v>◄</v>
      </c>
      <c r="Q577" s="340"/>
      <c r="R577" s="339"/>
      <c r="S577" s="106" t="str">
        <f t="shared" si="131"/>
        <v/>
      </c>
      <c r="T577" s="106" t="str">
        <f t="shared" si="132"/>
        <v>◄</v>
      </c>
      <c r="U577" s="340"/>
      <c r="V577" s="339"/>
      <c r="W577" s="23"/>
      <c r="X577" s="338"/>
      <c r="Y577" s="728">
        <f t="shared" si="133"/>
        <v>0</v>
      </c>
      <c r="Z577" s="729">
        <f t="shared" si="133"/>
        <v>0</v>
      </c>
      <c r="AA577" s="19"/>
      <c r="AB577" s="730">
        <f t="shared" si="134"/>
        <v>0</v>
      </c>
      <c r="AC577" s="587">
        <f t="shared" si="134"/>
        <v>0</v>
      </c>
      <c r="AD577" s="5" t="s">
        <v>0</v>
      </c>
    </row>
    <row r="578" spans="1:30" ht="13.8" x14ac:dyDescent="0.25">
      <c r="A578" s="593"/>
      <c r="B578" s="23"/>
      <c r="C578" s="113"/>
      <c r="D578" s="592" t="s">
        <v>4607</v>
      </c>
      <c r="E578" s="112" t="s">
        <v>1264</v>
      </c>
      <c r="F578" s="591" t="s">
        <v>5298</v>
      </c>
      <c r="G578" s="590" t="s">
        <v>5299</v>
      </c>
      <c r="H578" s="589" t="s">
        <v>5300</v>
      </c>
      <c r="I578" s="589" t="s">
        <v>4592</v>
      </c>
      <c r="J578" s="588" t="s">
        <v>4605</v>
      </c>
      <c r="K578" s="343"/>
      <c r="L578" s="342"/>
      <c r="M578" s="342"/>
      <c r="N578" s="596"/>
      <c r="O578" s="106"/>
      <c r="P578" s="106" t="str">
        <f t="shared" si="130"/>
        <v>◄</v>
      </c>
      <c r="Q578" s="340"/>
      <c r="R578" s="339"/>
      <c r="S578" s="106" t="str">
        <f t="shared" si="131"/>
        <v/>
      </c>
      <c r="T578" s="106" t="str">
        <f t="shared" si="132"/>
        <v>◄</v>
      </c>
      <c r="U578" s="340"/>
      <c r="V578" s="339"/>
      <c r="W578" s="23"/>
      <c r="X578" s="338"/>
      <c r="Y578" s="728">
        <f t="shared" si="133"/>
        <v>0</v>
      </c>
      <c r="Z578" s="729">
        <f t="shared" si="133"/>
        <v>0</v>
      </c>
      <c r="AA578" s="19"/>
      <c r="AB578" s="730">
        <f t="shared" si="134"/>
        <v>0</v>
      </c>
      <c r="AC578" s="587">
        <f t="shared" si="134"/>
        <v>0</v>
      </c>
      <c r="AD578" s="5" t="s">
        <v>0</v>
      </c>
    </row>
    <row r="579" spans="1:30" ht="13.8" x14ac:dyDescent="0.25">
      <c r="A579" s="593"/>
      <c r="B579" s="23"/>
      <c r="C579" s="113"/>
      <c r="D579" s="592" t="s">
        <v>4606</v>
      </c>
      <c r="E579" s="112" t="s">
        <v>1264</v>
      </c>
      <c r="F579" s="591" t="s">
        <v>5298</v>
      </c>
      <c r="G579" s="590" t="s">
        <v>5299</v>
      </c>
      <c r="H579" s="589" t="s">
        <v>5300</v>
      </c>
      <c r="I579" s="589" t="s">
        <v>4592</v>
      </c>
      <c r="J579" s="588" t="s">
        <v>4605</v>
      </c>
      <c r="K579" s="343"/>
      <c r="L579" s="342"/>
      <c r="M579" s="342"/>
      <c r="N579" s="596" t="s">
        <v>5301</v>
      </c>
      <c r="O579" s="106"/>
      <c r="P579" s="106" t="str">
        <f t="shared" si="130"/>
        <v>◄</v>
      </c>
      <c r="Q579" s="340"/>
      <c r="R579" s="339"/>
      <c r="S579" s="106" t="str">
        <f t="shared" si="131"/>
        <v/>
      </c>
      <c r="T579" s="106" t="str">
        <f t="shared" si="132"/>
        <v>◄</v>
      </c>
      <c r="U579" s="340"/>
      <c r="V579" s="339"/>
      <c r="W579" s="23"/>
      <c r="X579" s="338"/>
      <c r="Y579" s="728">
        <f t="shared" si="133"/>
        <v>0</v>
      </c>
      <c r="Z579" s="729">
        <f t="shared" si="133"/>
        <v>0</v>
      </c>
      <c r="AA579" s="19"/>
      <c r="AB579" s="730">
        <f t="shared" si="134"/>
        <v>0</v>
      </c>
      <c r="AC579" s="587">
        <f t="shared" si="134"/>
        <v>0</v>
      </c>
      <c r="AD579" s="5" t="s">
        <v>0</v>
      </c>
    </row>
    <row r="580" spans="1:30" ht="13.8" x14ac:dyDescent="0.25">
      <c r="A580" s="593"/>
      <c r="B580" s="23"/>
      <c r="C580" s="113"/>
      <c r="D580" s="592" t="s">
        <v>4604</v>
      </c>
      <c r="E580" s="112" t="s">
        <v>1264</v>
      </c>
      <c r="F580" s="591" t="s">
        <v>5298</v>
      </c>
      <c r="G580" s="590" t="s">
        <v>5299</v>
      </c>
      <c r="H580" s="589" t="s">
        <v>5300</v>
      </c>
      <c r="I580" s="589" t="s">
        <v>4592</v>
      </c>
      <c r="J580" s="588" t="s">
        <v>4603</v>
      </c>
      <c r="K580" s="343"/>
      <c r="L580" s="342"/>
      <c r="M580" s="342"/>
      <c r="N580" s="596"/>
      <c r="O580" s="106"/>
      <c r="P580" s="106" t="str">
        <f t="shared" si="130"/>
        <v>◄</v>
      </c>
      <c r="Q580" s="340"/>
      <c r="R580" s="339"/>
      <c r="S580" s="106" t="str">
        <f t="shared" si="131"/>
        <v/>
      </c>
      <c r="T580" s="106" t="str">
        <f t="shared" si="132"/>
        <v>◄</v>
      </c>
      <c r="U580" s="340"/>
      <c r="V580" s="339"/>
      <c r="W580" s="23"/>
      <c r="X580" s="338"/>
      <c r="Y580" s="728">
        <f t="shared" si="133"/>
        <v>0</v>
      </c>
      <c r="Z580" s="729">
        <f t="shared" si="133"/>
        <v>0</v>
      </c>
      <c r="AA580" s="19"/>
      <c r="AB580" s="730">
        <f t="shared" si="134"/>
        <v>0</v>
      </c>
      <c r="AC580" s="587">
        <f t="shared" si="134"/>
        <v>0</v>
      </c>
      <c r="AD580" s="5" t="s">
        <v>0</v>
      </c>
    </row>
    <row r="581" spans="1:30" ht="13.8" x14ac:dyDescent="0.25">
      <c r="A581" s="593">
        <v>1</v>
      </c>
      <c r="B581" s="23"/>
      <c r="C581" s="113"/>
      <c r="D581" s="592" t="s">
        <v>4602</v>
      </c>
      <c r="E581" s="112" t="s">
        <v>1264</v>
      </c>
      <c r="F581" s="591" t="s">
        <v>5298</v>
      </c>
      <c r="G581" s="590" t="s">
        <v>5299</v>
      </c>
      <c r="H581" s="589" t="s">
        <v>5300</v>
      </c>
      <c r="I581" s="589" t="s">
        <v>4592</v>
      </c>
      <c r="J581" s="588" t="s">
        <v>4601</v>
      </c>
      <c r="K581" s="343"/>
      <c r="L581" s="342"/>
      <c r="M581" s="342"/>
      <c r="N581" s="596" t="s">
        <v>5301</v>
      </c>
      <c r="O581" s="106"/>
      <c r="P581" s="106" t="str">
        <f t="shared" si="130"/>
        <v>◄</v>
      </c>
      <c r="Q581" s="340"/>
      <c r="R581" s="339"/>
      <c r="S581" s="106" t="str">
        <f t="shared" si="131"/>
        <v/>
      </c>
      <c r="T581" s="106" t="str">
        <f t="shared" si="132"/>
        <v>◄</v>
      </c>
      <c r="U581" s="340"/>
      <c r="V581" s="339"/>
      <c r="W581" s="23"/>
      <c r="X581" s="338"/>
      <c r="Y581" s="728">
        <f t="shared" si="133"/>
        <v>0</v>
      </c>
      <c r="Z581" s="729">
        <f t="shared" si="133"/>
        <v>0</v>
      </c>
      <c r="AA581" s="19"/>
      <c r="AB581" s="730">
        <f t="shared" si="134"/>
        <v>0</v>
      </c>
      <c r="AC581" s="587">
        <f t="shared" si="134"/>
        <v>0</v>
      </c>
      <c r="AD581" s="5" t="s">
        <v>0</v>
      </c>
    </row>
    <row r="582" spans="1:30" thickBot="1" x14ac:dyDescent="0.3">
      <c r="A582" s="593"/>
      <c r="B582" s="23"/>
      <c r="C582" s="113"/>
      <c r="D582" s="592" t="s">
        <v>4600</v>
      </c>
      <c r="E582" s="112" t="s">
        <v>1264</v>
      </c>
      <c r="F582" s="591" t="s">
        <v>5298</v>
      </c>
      <c r="G582" s="590" t="s">
        <v>5299</v>
      </c>
      <c r="H582" s="589" t="s">
        <v>5300</v>
      </c>
      <c r="I582" s="589" t="s">
        <v>4592</v>
      </c>
      <c r="J582" s="588" t="s">
        <v>4599</v>
      </c>
      <c r="K582" s="343"/>
      <c r="L582" s="342"/>
      <c r="M582" s="342"/>
      <c r="N582" s="341"/>
      <c r="O582" s="106"/>
      <c r="P582" s="106" t="str">
        <f t="shared" si="130"/>
        <v>◄</v>
      </c>
      <c r="Q582" s="340"/>
      <c r="R582" s="339"/>
      <c r="S582" s="106" t="str">
        <f t="shared" si="131"/>
        <v/>
      </c>
      <c r="T582" s="106" t="str">
        <f t="shared" si="132"/>
        <v>◄</v>
      </c>
      <c r="U582" s="340"/>
      <c r="V582" s="339"/>
      <c r="W582" s="23"/>
      <c r="X582" s="338"/>
      <c r="Y582" s="728">
        <f t="shared" si="133"/>
        <v>0</v>
      </c>
      <c r="Z582" s="729">
        <f t="shared" si="133"/>
        <v>0</v>
      </c>
      <c r="AA582" s="19"/>
      <c r="AB582" s="730">
        <f t="shared" si="134"/>
        <v>0</v>
      </c>
      <c r="AC582" s="587">
        <f t="shared" si="134"/>
        <v>0</v>
      </c>
      <c r="AD582" s="5" t="s">
        <v>0</v>
      </c>
    </row>
    <row r="583" spans="1:30" ht="16.8" thickTop="1" thickBot="1" x14ac:dyDescent="0.3">
      <c r="A583" s="157"/>
      <c r="B583" s="14">
        <f>ROWS(B584:B590)-1</f>
        <v>6</v>
      </c>
      <c r="C583" s="158" t="s">
        <v>5607</v>
      </c>
      <c r="D583" s="101"/>
      <c r="E583" s="101"/>
      <c r="F583" s="101"/>
      <c r="G583" s="101"/>
      <c r="H583" s="101"/>
      <c r="I583" s="101"/>
      <c r="J583" s="101"/>
      <c r="K583" s="595" t="s">
        <v>5603</v>
      </c>
      <c r="L583" s="99"/>
      <c r="M583" s="99"/>
      <c r="N583" s="98"/>
      <c r="O583" s="97"/>
      <c r="P583" s="96" t="str">
        <f>IF(COUNTIF(O584:O590,"?")&gt;0,"?",IF(AND(Q583="◄",R583="►"),"◄►",IF(Q583="◄","◄",IF(R583="►","►",""))))</f>
        <v>◄</v>
      </c>
      <c r="Q583" s="43" t="str">
        <f>IF(SUM(Q584:Q590)+1=ROWS(Q584:Q590)-COUNTIF(Q584:Q590,"-"),"","◄")</f>
        <v>◄</v>
      </c>
      <c r="R583" s="42" t="str">
        <f>IF(SUM(R584:R590)&gt;0,"►","")</f>
        <v/>
      </c>
      <c r="S583" s="45"/>
      <c r="T583" s="96" t="str">
        <f>IF(COUNTIF(S584:S590,"?")&gt;0,"?",IF(AND(U583="◄",V583="►"),"◄►",IF(U583="◄","◄",IF(V583="►","►",""))))</f>
        <v>◄</v>
      </c>
      <c r="U583" s="43" t="str">
        <f>IF(SUM(U584:U590)+1=ROWS(U584:U590)-COUNTIF(U584:U590,"-"),"","◄")</f>
        <v>◄</v>
      </c>
      <c r="V583" s="42" t="str">
        <f>IF(SUM(V584:V590)&gt;0,"►","")</f>
        <v/>
      </c>
      <c r="W583" s="14">
        <f>ROWS(W584:W590)-1</f>
        <v>6</v>
      </c>
      <c r="X583" s="41">
        <f>SUM(X584:X590)-X590</f>
        <v>0</v>
      </c>
      <c r="Y583" s="94" t="s">
        <v>3930</v>
      </c>
      <c r="Z583" s="93"/>
      <c r="AA583" s="41">
        <f>SUM(AA584:AA590)-AA590</f>
        <v>0</v>
      </c>
      <c r="AB583" s="94" t="s">
        <v>3930</v>
      </c>
      <c r="AC583" s="93"/>
      <c r="AD583" s="5" t="s">
        <v>0</v>
      </c>
    </row>
    <row r="584" spans="1:30" ht="13.8" x14ac:dyDescent="0.25">
      <c r="A584" s="593"/>
      <c r="B584" s="23"/>
      <c r="C584" s="113"/>
      <c r="D584" s="592" t="s">
        <v>4598</v>
      </c>
      <c r="E584" s="112" t="s">
        <v>1262</v>
      </c>
      <c r="F584" s="591" t="s">
        <v>5298</v>
      </c>
      <c r="G584" s="594" t="s">
        <v>5604</v>
      </c>
      <c r="H584" s="589" t="s">
        <v>5300</v>
      </c>
      <c r="I584" s="589" t="s">
        <v>4592</v>
      </c>
      <c r="J584" s="588" t="s">
        <v>4591</v>
      </c>
      <c r="K584" s="343" t="s">
        <v>5606</v>
      </c>
      <c r="L584" s="342"/>
      <c r="M584" s="342"/>
      <c r="N584" s="341"/>
      <c r="O584" s="106"/>
      <c r="P584" s="106" t="str">
        <f t="shared" ref="P584:P589" si="135">IF(AND(Q584="",R584&gt;0),"?",IF(Q584="","◄",IF(R584&gt;=1,"►","")))</f>
        <v>◄</v>
      </c>
      <c r="Q584" s="340"/>
      <c r="R584" s="339"/>
      <c r="S584" s="106" t="str">
        <f t="shared" ref="S584:S589" si="136">IF(T584="?","?","")</f>
        <v/>
      </c>
      <c r="T584" s="106" t="str">
        <f t="shared" ref="T584:T589" si="137">IF(AND(U584="",V584&gt;0),"?",IF(U584="","◄",IF(V584&gt;=1,"►","")))</f>
        <v>◄</v>
      </c>
      <c r="U584" s="340"/>
      <c r="V584" s="339"/>
      <c r="W584" s="23"/>
      <c r="X584" s="338"/>
      <c r="Y584" s="728">
        <f t="shared" ref="Y584:Z589" si="138">(Q584*X584)</f>
        <v>0</v>
      </c>
      <c r="Z584" s="729">
        <f t="shared" si="138"/>
        <v>0</v>
      </c>
      <c r="AA584" s="19"/>
      <c r="AB584" s="730">
        <f t="shared" ref="AB584:AC589" si="139">(U584*AA584)</f>
        <v>0</v>
      </c>
      <c r="AC584" s="587">
        <f t="shared" si="139"/>
        <v>0</v>
      </c>
      <c r="AD584" s="5" t="s">
        <v>0</v>
      </c>
    </row>
    <row r="585" spans="1:30" ht="13.8" x14ac:dyDescent="0.25">
      <c r="A585" s="593"/>
      <c r="B585" s="23"/>
      <c r="C585" s="113"/>
      <c r="D585" s="592" t="s">
        <v>4597</v>
      </c>
      <c r="E585" s="112" t="s">
        <v>1262</v>
      </c>
      <c r="F585" s="591" t="s">
        <v>5298</v>
      </c>
      <c r="G585" s="590" t="s">
        <v>5604</v>
      </c>
      <c r="H585" s="589" t="s">
        <v>5300</v>
      </c>
      <c r="I585" s="589" t="s">
        <v>4592</v>
      </c>
      <c r="J585" s="588" t="s">
        <v>4591</v>
      </c>
      <c r="K585" s="343" t="s">
        <v>5606</v>
      </c>
      <c r="L585" s="342"/>
      <c r="M585" s="342"/>
      <c r="N585" s="341"/>
      <c r="O585" s="106"/>
      <c r="P585" s="106" t="str">
        <f t="shared" si="135"/>
        <v>◄</v>
      </c>
      <c r="Q585" s="340"/>
      <c r="R585" s="339"/>
      <c r="S585" s="106" t="str">
        <f t="shared" si="136"/>
        <v/>
      </c>
      <c r="T585" s="106" t="str">
        <f t="shared" si="137"/>
        <v>◄</v>
      </c>
      <c r="U585" s="340"/>
      <c r="V585" s="339"/>
      <c r="W585" s="23"/>
      <c r="X585" s="338"/>
      <c r="Y585" s="728">
        <f t="shared" si="138"/>
        <v>0</v>
      </c>
      <c r="Z585" s="729">
        <f t="shared" si="138"/>
        <v>0</v>
      </c>
      <c r="AA585" s="19"/>
      <c r="AB585" s="730">
        <f t="shared" si="139"/>
        <v>0</v>
      </c>
      <c r="AC585" s="587">
        <f t="shared" si="139"/>
        <v>0</v>
      </c>
      <c r="AD585" s="5" t="s">
        <v>0</v>
      </c>
    </row>
    <row r="586" spans="1:30" ht="13.8" x14ac:dyDescent="0.25">
      <c r="A586" s="593"/>
      <c r="B586" s="23"/>
      <c r="C586" s="113"/>
      <c r="D586" s="592" t="s">
        <v>4596</v>
      </c>
      <c r="E586" s="112" t="s">
        <v>1262</v>
      </c>
      <c r="F586" s="591" t="s">
        <v>5298</v>
      </c>
      <c r="G586" s="594" t="s">
        <v>5599</v>
      </c>
      <c r="H586" s="589" t="s">
        <v>5600</v>
      </c>
      <c r="I586" s="589" t="s">
        <v>4592</v>
      </c>
      <c r="J586" s="588" t="s">
        <v>4591</v>
      </c>
      <c r="K586" s="343"/>
      <c r="L586" s="342"/>
      <c r="M586" s="342"/>
      <c r="N586" s="341"/>
      <c r="O586" s="106"/>
      <c r="P586" s="106" t="str">
        <f t="shared" si="135"/>
        <v>◄</v>
      </c>
      <c r="Q586" s="340"/>
      <c r="R586" s="339"/>
      <c r="S586" s="106" t="str">
        <f t="shared" si="136"/>
        <v/>
      </c>
      <c r="T586" s="106" t="str">
        <f t="shared" si="137"/>
        <v>◄</v>
      </c>
      <c r="U586" s="340"/>
      <c r="V586" s="339"/>
      <c r="W586" s="23"/>
      <c r="X586" s="338"/>
      <c r="Y586" s="728">
        <f t="shared" si="138"/>
        <v>0</v>
      </c>
      <c r="Z586" s="729">
        <f t="shared" si="138"/>
        <v>0</v>
      </c>
      <c r="AA586" s="19"/>
      <c r="AB586" s="730">
        <f t="shared" si="139"/>
        <v>0</v>
      </c>
      <c r="AC586" s="587">
        <f t="shared" si="139"/>
        <v>0</v>
      </c>
      <c r="AD586" s="5" t="s">
        <v>0</v>
      </c>
    </row>
    <row r="587" spans="1:30" ht="13.8" x14ac:dyDescent="0.25">
      <c r="A587" s="593"/>
      <c r="B587" s="23"/>
      <c r="C587" s="113"/>
      <c r="D587" s="592" t="s">
        <v>4595</v>
      </c>
      <c r="E587" s="112" t="s">
        <v>1262</v>
      </c>
      <c r="F587" s="591" t="s">
        <v>5298</v>
      </c>
      <c r="G587" s="590" t="s">
        <v>5599</v>
      </c>
      <c r="H587" s="589" t="s">
        <v>5600</v>
      </c>
      <c r="I587" s="589" t="s">
        <v>4592</v>
      </c>
      <c r="J587" s="588" t="s">
        <v>4591</v>
      </c>
      <c r="K587" s="343"/>
      <c r="L587" s="342"/>
      <c r="M587" s="342"/>
      <c r="N587" s="341"/>
      <c r="O587" s="106"/>
      <c r="P587" s="106" t="str">
        <f t="shared" si="135"/>
        <v>◄</v>
      </c>
      <c r="Q587" s="340"/>
      <c r="R587" s="339"/>
      <c r="S587" s="106" t="str">
        <f t="shared" si="136"/>
        <v/>
      </c>
      <c r="T587" s="106" t="str">
        <f t="shared" si="137"/>
        <v>◄</v>
      </c>
      <c r="U587" s="340"/>
      <c r="V587" s="339"/>
      <c r="W587" s="23"/>
      <c r="X587" s="338"/>
      <c r="Y587" s="728">
        <f t="shared" si="138"/>
        <v>0</v>
      </c>
      <c r="Z587" s="729">
        <f t="shared" si="138"/>
        <v>0</v>
      </c>
      <c r="AA587" s="19"/>
      <c r="AB587" s="730">
        <f t="shared" si="139"/>
        <v>0</v>
      </c>
      <c r="AC587" s="587">
        <f t="shared" si="139"/>
        <v>0</v>
      </c>
      <c r="AD587" s="5" t="s">
        <v>0</v>
      </c>
    </row>
    <row r="588" spans="1:30" ht="13.8" x14ac:dyDescent="0.25">
      <c r="A588" s="593"/>
      <c r="B588" s="23"/>
      <c r="C588" s="113"/>
      <c r="D588" s="592" t="s">
        <v>4594</v>
      </c>
      <c r="E588" s="112" t="s">
        <v>1262</v>
      </c>
      <c r="F588" s="591" t="s">
        <v>5298</v>
      </c>
      <c r="G588" s="594" t="s">
        <v>5299</v>
      </c>
      <c r="H588" s="589" t="s">
        <v>5300</v>
      </c>
      <c r="I588" s="589" t="s">
        <v>4592</v>
      </c>
      <c r="J588" s="588" t="s">
        <v>4591</v>
      </c>
      <c r="K588" s="343"/>
      <c r="L588" s="342"/>
      <c r="M588" s="342"/>
      <c r="N588" s="341"/>
      <c r="O588" s="106"/>
      <c r="P588" s="106" t="str">
        <f t="shared" si="135"/>
        <v>◄</v>
      </c>
      <c r="Q588" s="340"/>
      <c r="R588" s="339"/>
      <c r="S588" s="106" t="str">
        <f t="shared" si="136"/>
        <v/>
      </c>
      <c r="T588" s="106" t="str">
        <f t="shared" si="137"/>
        <v>◄</v>
      </c>
      <c r="U588" s="340"/>
      <c r="V588" s="339"/>
      <c r="W588" s="23"/>
      <c r="X588" s="338"/>
      <c r="Y588" s="728">
        <f t="shared" si="138"/>
        <v>0</v>
      </c>
      <c r="Z588" s="729">
        <f t="shared" si="138"/>
        <v>0</v>
      </c>
      <c r="AA588" s="19"/>
      <c r="AB588" s="730">
        <f t="shared" si="139"/>
        <v>0</v>
      </c>
      <c r="AC588" s="587">
        <f t="shared" si="139"/>
        <v>0</v>
      </c>
      <c r="AD588" s="5" t="s">
        <v>0</v>
      </c>
    </row>
    <row r="589" spans="1:30" ht="13.8" x14ac:dyDescent="0.25">
      <c r="A589" s="593"/>
      <c r="B589" s="23"/>
      <c r="C589" s="113"/>
      <c r="D589" s="592" t="s">
        <v>4593</v>
      </c>
      <c r="E589" s="112" t="s">
        <v>1262</v>
      </c>
      <c r="F589" s="591" t="s">
        <v>5298</v>
      </c>
      <c r="G589" s="590" t="s">
        <v>5299</v>
      </c>
      <c r="H589" s="589" t="s">
        <v>5300</v>
      </c>
      <c r="I589" s="589" t="s">
        <v>4592</v>
      </c>
      <c r="J589" s="588" t="s">
        <v>4591</v>
      </c>
      <c r="K589" s="343"/>
      <c r="L589" s="342"/>
      <c r="M589" s="342"/>
      <c r="N589" s="341"/>
      <c r="O589" s="106"/>
      <c r="P589" s="106" t="str">
        <f t="shared" si="135"/>
        <v>◄</v>
      </c>
      <c r="Q589" s="340"/>
      <c r="R589" s="339"/>
      <c r="S589" s="106" t="str">
        <f t="shared" si="136"/>
        <v/>
      </c>
      <c r="T589" s="106" t="str">
        <f t="shared" si="137"/>
        <v>◄</v>
      </c>
      <c r="U589" s="340"/>
      <c r="V589" s="339"/>
      <c r="W589" s="23"/>
      <c r="X589" s="338"/>
      <c r="Y589" s="728">
        <f t="shared" si="138"/>
        <v>0</v>
      </c>
      <c r="Z589" s="729">
        <f t="shared" si="138"/>
        <v>0</v>
      </c>
      <c r="AA589" s="19"/>
      <c r="AB589" s="730">
        <f t="shared" si="139"/>
        <v>0</v>
      </c>
      <c r="AC589" s="587">
        <f t="shared" si="139"/>
        <v>0</v>
      </c>
      <c r="AD589" s="5" t="s">
        <v>0</v>
      </c>
    </row>
    <row r="590" spans="1:30" ht="13.2" x14ac:dyDescent="0.25">
      <c r="A590" s="157"/>
      <c r="B590" s="14"/>
      <c r="C590" s="158"/>
      <c r="D590" s="101"/>
      <c r="E590" s="101"/>
      <c r="F590" s="101"/>
      <c r="G590" s="101"/>
      <c r="H590" s="101"/>
      <c r="I590" s="101"/>
      <c r="J590" s="101"/>
      <c r="K590" s="99"/>
      <c r="L590" s="99"/>
      <c r="M590" s="99"/>
      <c r="N590" s="98"/>
      <c r="O590" s="97"/>
      <c r="P590" s="98"/>
      <c r="Q590" s="98"/>
      <c r="R590" s="98"/>
      <c r="S590" s="98"/>
      <c r="T590" s="98"/>
      <c r="U590" s="98"/>
      <c r="V590" s="98"/>
      <c r="W590" s="98"/>
      <c r="X590" s="98"/>
      <c r="Y590" s="98"/>
      <c r="Z590" s="98"/>
      <c r="AA590" s="98"/>
      <c r="AB590" s="98"/>
      <c r="AC590" s="98"/>
      <c r="AD590" s="5" t="s">
        <v>0</v>
      </c>
    </row>
    <row r="591" spans="1:30" x14ac:dyDescent="0.3">
      <c r="E591" s="2"/>
      <c r="F591" s="2"/>
      <c r="G591" s="2"/>
      <c r="H591" s="2"/>
      <c r="I591" s="2"/>
      <c r="J591" s="586"/>
      <c r="K591" s="2"/>
      <c r="L591" s="2"/>
      <c r="M591" s="2"/>
      <c r="N591" s="2"/>
    </row>
  </sheetData>
  <sheetProtection sheet="1" objects="1" scenarios="1"/>
  <autoFilter ref="A1:Q602" xr:uid="{2FA2EC3D-2662-446F-8E94-91FCE93CA6EB}"/>
  <mergeCells count="38">
    <mergeCell ref="A5:A7"/>
    <mergeCell ref="C6:F6"/>
    <mergeCell ref="K2:N2"/>
    <mergeCell ref="K3:N3"/>
    <mergeCell ref="L5:N5"/>
    <mergeCell ref="G5:J5"/>
    <mergeCell ref="K5:K6"/>
    <mergeCell ref="K4:L4"/>
    <mergeCell ref="M4:N4"/>
    <mergeCell ref="C145:J145"/>
    <mergeCell ref="C187:J187"/>
    <mergeCell ref="C2:J2"/>
    <mergeCell ref="C107:J107"/>
    <mergeCell ref="G6:H6"/>
    <mergeCell ref="C8:J8"/>
    <mergeCell ref="C66:J66"/>
    <mergeCell ref="Q2:V2"/>
    <mergeCell ref="W2:W6"/>
    <mergeCell ref="X2:AC2"/>
    <mergeCell ref="AD2:AD6"/>
    <mergeCell ref="Q3:R3"/>
    <mergeCell ref="U3:V3"/>
    <mergeCell ref="X3:Z3"/>
    <mergeCell ref="AA3:AC3"/>
    <mergeCell ref="AA4:AC4"/>
    <mergeCell ref="AB6:AC6"/>
    <mergeCell ref="AB7:AC7"/>
    <mergeCell ref="P4:P6"/>
    <mergeCell ref="Q4:R4"/>
    <mergeCell ref="T4:T7"/>
    <mergeCell ref="U4:V4"/>
    <mergeCell ref="X4:Z4"/>
    <mergeCell ref="Q6:Q7"/>
    <mergeCell ref="R6:R7"/>
    <mergeCell ref="U6:U7"/>
    <mergeCell ref="V6:V7"/>
    <mergeCell ref="Y6:Z6"/>
    <mergeCell ref="Y7:Z7"/>
  </mergeCells>
  <conditionalFormatting sqref="P7:P8">
    <cfRule type="cellIs" dxfId="128" priority="53" operator="equal">
      <formula>"◄"</formula>
    </cfRule>
    <cfRule type="cellIs" priority="55" operator="equal">
      <formula>"◄"</formula>
    </cfRule>
    <cfRule type="cellIs" dxfId="127" priority="54" operator="equal">
      <formula>"•"</formula>
    </cfRule>
    <cfRule type="cellIs" dxfId="126" priority="56" operator="equal">
      <formula>"►"</formula>
    </cfRule>
  </conditionalFormatting>
  <conditionalFormatting sqref="P13 P26 P38">
    <cfRule type="cellIs" dxfId="125" priority="90" operator="equal">
      <formula>"•"</formula>
    </cfRule>
    <cfRule type="cellIs" dxfId="124" priority="89" operator="equal">
      <formula>"◄"</formula>
    </cfRule>
    <cfRule type="cellIs" dxfId="123" priority="92" operator="equal">
      <formula>"►"</formula>
    </cfRule>
    <cfRule type="cellIs" priority="91" operator="equal">
      <formula>"◄"</formula>
    </cfRule>
  </conditionalFormatting>
  <conditionalFormatting sqref="P66">
    <cfRule type="cellIs" dxfId="122" priority="69" operator="equal">
      <formula>"◄"</formula>
    </cfRule>
    <cfRule type="cellIs" dxfId="121" priority="72" operator="equal">
      <formula>"►"</formula>
    </cfRule>
    <cfRule type="cellIs" dxfId="120" priority="70" operator="equal">
      <formula>"•"</formula>
    </cfRule>
    <cfRule type="cellIs" priority="71" operator="equal">
      <formula>"◄"</formula>
    </cfRule>
  </conditionalFormatting>
  <conditionalFormatting sqref="P107">
    <cfRule type="cellIs" dxfId="119" priority="37" operator="equal">
      <formula>"◄"</formula>
    </cfRule>
    <cfRule type="cellIs" dxfId="118" priority="40" operator="equal">
      <formula>"►"</formula>
    </cfRule>
    <cfRule type="cellIs" dxfId="117" priority="38" operator="equal">
      <formula>"•"</formula>
    </cfRule>
    <cfRule type="cellIs" priority="39" operator="equal">
      <formula>"◄"</formula>
    </cfRule>
  </conditionalFormatting>
  <conditionalFormatting sqref="P134 P145 P183">
    <cfRule type="cellIs" dxfId="116" priority="78" operator="equal">
      <formula>"•"</formula>
    </cfRule>
    <cfRule type="cellIs" dxfId="115" priority="80" operator="equal">
      <formula>"►"</formula>
    </cfRule>
    <cfRule type="cellIs" priority="79" operator="equal">
      <formula>"◄"</formula>
    </cfRule>
    <cfRule type="cellIs" dxfId="114" priority="77" operator="equal">
      <formula>"◄"</formula>
    </cfRule>
  </conditionalFormatting>
  <conditionalFormatting sqref="P187">
    <cfRule type="cellIs" priority="63" operator="equal">
      <formula>"◄"</formula>
    </cfRule>
    <cfRule type="cellIs" dxfId="113" priority="61" operator="equal">
      <formula>"◄"</formula>
    </cfRule>
    <cfRule type="cellIs" dxfId="112" priority="64" operator="equal">
      <formula>"►"</formula>
    </cfRule>
    <cfRule type="cellIs" dxfId="111" priority="62" operator="equal">
      <formula>"•"</formula>
    </cfRule>
  </conditionalFormatting>
  <conditionalFormatting sqref="P211 P241 P261 P393 P453 P455 P470 P473 P480 P490 P499 P516 P520 P530 P536 P547 P557 P561">
    <cfRule type="cellIs" dxfId="110" priority="52" operator="equal">
      <formula>"►"</formula>
    </cfRule>
    <cfRule type="cellIs" priority="51" operator="equal">
      <formula>"◄"</formula>
    </cfRule>
    <cfRule type="cellIs" dxfId="109" priority="50" operator="equal">
      <formula>"•"</formula>
    </cfRule>
    <cfRule type="cellIs" dxfId="108" priority="49" operator="equal">
      <formula>"◄"</formula>
    </cfRule>
  </conditionalFormatting>
  <conditionalFormatting sqref="P292">
    <cfRule type="cellIs" dxfId="107" priority="16" operator="equal">
      <formula>"►"</formula>
    </cfRule>
    <cfRule type="cellIs" priority="15" operator="equal">
      <formula>"◄"</formula>
    </cfRule>
    <cfRule type="cellIs" dxfId="106" priority="14" operator="equal">
      <formula>"•"</formula>
    </cfRule>
    <cfRule type="cellIs" dxfId="105" priority="13" operator="equal">
      <formula>"◄"</formula>
    </cfRule>
  </conditionalFormatting>
  <conditionalFormatting sqref="P331">
    <cfRule type="cellIs" dxfId="104" priority="22" operator="equal">
      <formula>"•"</formula>
    </cfRule>
    <cfRule type="cellIs" dxfId="103" priority="21" operator="equal">
      <formula>"◄"</formula>
    </cfRule>
    <cfRule type="cellIs" priority="23" operator="equal">
      <formula>"◄"</formula>
    </cfRule>
    <cfRule type="cellIs" dxfId="102" priority="24" operator="equal">
      <formula>"►"</formula>
    </cfRule>
  </conditionalFormatting>
  <conditionalFormatting sqref="P367">
    <cfRule type="cellIs" dxfId="101" priority="29" operator="equal">
      <formula>"◄"</formula>
    </cfRule>
    <cfRule type="cellIs" dxfId="100" priority="30" operator="equal">
      <formula>"•"</formula>
    </cfRule>
    <cfRule type="cellIs" priority="31" operator="equal">
      <formula>"◄"</formula>
    </cfRule>
    <cfRule type="cellIs" dxfId="99" priority="32" operator="equal">
      <formula>"►"</formula>
    </cfRule>
  </conditionalFormatting>
  <conditionalFormatting sqref="P430">
    <cfRule type="cellIs" dxfId="98" priority="6" operator="equal">
      <formula>"•"</formula>
    </cfRule>
    <cfRule type="cellIs" dxfId="97" priority="8" operator="equal">
      <formula>"►"</formula>
    </cfRule>
    <cfRule type="cellIs" priority="7" operator="equal">
      <formula>"◄"</formula>
    </cfRule>
    <cfRule type="cellIs" dxfId="96" priority="5" operator="equal">
      <formula>"◄"</formula>
    </cfRule>
  </conditionalFormatting>
  <conditionalFormatting sqref="P583">
    <cfRule type="cellIs" dxfId="95" priority="42" operator="equal">
      <formula>"•"</formula>
    </cfRule>
    <cfRule type="cellIs" dxfId="94" priority="44" operator="equal">
      <formula>"►"</formula>
    </cfRule>
    <cfRule type="cellIs" priority="43" operator="equal">
      <formula>"◄"</formula>
    </cfRule>
    <cfRule type="cellIs" dxfId="93" priority="41" operator="equal">
      <formula>"◄"</formula>
    </cfRule>
  </conditionalFormatting>
  <conditionalFormatting sqref="T8">
    <cfRule type="cellIs" dxfId="92" priority="84" operator="equal">
      <formula>"►"</formula>
    </cfRule>
    <cfRule type="cellIs" dxfId="91" priority="82" operator="equal">
      <formula>"•"</formula>
    </cfRule>
    <cfRule type="cellIs" priority="83" operator="equal">
      <formula>"◄"</formula>
    </cfRule>
    <cfRule type="cellIs" dxfId="90" priority="81" operator="equal">
      <formula>"◄"</formula>
    </cfRule>
  </conditionalFormatting>
  <conditionalFormatting sqref="T13 T26 T38">
    <cfRule type="cellIs" dxfId="89" priority="85" operator="equal">
      <formula>"◄"</formula>
    </cfRule>
    <cfRule type="cellIs" dxfId="88" priority="86" operator="equal">
      <formula>"•"</formula>
    </cfRule>
    <cfRule type="cellIs" priority="87" operator="equal">
      <formula>"◄"</formula>
    </cfRule>
    <cfRule type="cellIs" dxfId="87" priority="88" operator="equal">
      <formula>"►"</formula>
    </cfRule>
  </conditionalFormatting>
  <conditionalFormatting sqref="T66">
    <cfRule type="cellIs" priority="67" operator="equal">
      <formula>"◄"</formula>
    </cfRule>
    <cfRule type="cellIs" dxfId="86" priority="68" operator="equal">
      <formula>"►"</formula>
    </cfRule>
    <cfRule type="cellIs" dxfId="85" priority="66" operator="equal">
      <formula>"•"</formula>
    </cfRule>
    <cfRule type="cellIs" dxfId="84" priority="65" operator="equal">
      <formula>"◄"</formula>
    </cfRule>
  </conditionalFormatting>
  <conditionalFormatting sqref="T107">
    <cfRule type="cellIs" dxfId="83" priority="36" operator="equal">
      <formula>"►"</formula>
    </cfRule>
    <cfRule type="cellIs" dxfId="82" priority="34" operator="equal">
      <formula>"•"</formula>
    </cfRule>
    <cfRule type="cellIs" priority="35" operator="equal">
      <formula>"◄"</formula>
    </cfRule>
    <cfRule type="cellIs" dxfId="81" priority="33" operator="equal">
      <formula>"◄"</formula>
    </cfRule>
  </conditionalFormatting>
  <conditionalFormatting sqref="T134 T145 T183">
    <cfRule type="cellIs" dxfId="80" priority="73" operator="equal">
      <formula>"◄"</formula>
    </cfRule>
    <cfRule type="cellIs" dxfId="79" priority="74" operator="equal">
      <formula>"•"</formula>
    </cfRule>
    <cfRule type="cellIs" dxfId="78" priority="76" operator="equal">
      <formula>"►"</formula>
    </cfRule>
    <cfRule type="cellIs" priority="75" operator="equal">
      <formula>"◄"</formula>
    </cfRule>
  </conditionalFormatting>
  <conditionalFormatting sqref="T187">
    <cfRule type="cellIs" priority="59" operator="equal">
      <formula>"◄"</formula>
    </cfRule>
    <cfRule type="cellIs" dxfId="77" priority="60" operator="equal">
      <formula>"►"</formula>
    </cfRule>
    <cfRule type="cellIs" dxfId="76" priority="58" operator="equal">
      <formula>"•"</formula>
    </cfRule>
    <cfRule type="cellIs" dxfId="75" priority="57" operator="equal">
      <formula>"◄"</formula>
    </cfRule>
  </conditionalFormatting>
  <conditionalFormatting sqref="T211 T241 T261 T393 T453 T455 T470 T473 T480 T490 T499 T516 T520 T530 T536 T547 T557 T561 T583">
    <cfRule type="cellIs" dxfId="74" priority="48" operator="equal">
      <formula>"►"</formula>
    </cfRule>
    <cfRule type="cellIs" priority="47" operator="equal">
      <formula>"◄"</formula>
    </cfRule>
    <cfRule type="cellIs" dxfId="73" priority="46" operator="equal">
      <formula>"•"</formula>
    </cfRule>
    <cfRule type="cellIs" dxfId="72" priority="45" operator="equal">
      <formula>"◄"</formula>
    </cfRule>
  </conditionalFormatting>
  <conditionalFormatting sqref="T292">
    <cfRule type="cellIs" dxfId="71" priority="12" operator="equal">
      <formula>"►"</formula>
    </cfRule>
    <cfRule type="cellIs" priority="11" operator="equal">
      <formula>"◄"</formula>
    </cfRule>
    <cfRule type="cellIs" dxfId="70" priority="10" operator="equal">
      <formula>"•"</formula>
    </cfRule>
    <cfRule type="cellIs" dxfId="69" priority="9" operator="equal">
      <formula>"◄"</formula>
    </cfRule>
  </conditionalFormatting>
  <conditionalFormatting sqref="T331">
    <cfRule type="cellIs" dxfId="68" priority="20" operator="equal">
      <formula>"►"</formula>
    </cfRule>
    <cfRule type="cellIs" priority="19" operator="equal">
      <formula>"◄"</formula>
    </cfRule>
    <cfRule type="cellIs" dxfId="67" priority="18" operator="equal">
      <formula>"•"</formula>
    </cfRule>
    <cfRule type="cellIs" dxfId="66" priority="17" operator="equal">
      <formula>"◄"</formula>
    </cfRule>
  </conditionalFormatting>
  <conditionalFormatting sqref="T367">
    <cfRule type="cellIs" dxfId="65" priority="25" operator="equal">
      <formula>"◄"</formula>
    </cfRule>
    <cfRule type="cellIs" dxfId="64" priority="28" operator="equal">
      <formula>"►"</formula>
    </cfRule>
    <cfRule type="cellIs" priority="27" operator="equal">
      <formula>"◄"</formula>
    </cfRule>
    <cfRule type="cellIs" dxfId="63" priority="26" operator="equal">
      <formula>"•"</formula>
    </cfRule>
  </conditionalFormatting>
  <conditionalFormatting sqref="T430">
    <cfRule type="cellIs" dxfId="62" priority="1" operator="equal">
      <formula>"◄"</formula>
    </cfRule>
    <cfRule type="cellIs" dxfId="61" priority="4" operator="equal">
      <formula>"►"</formula>
    </cfRule>
    <cfRule type="cellIs" priority="3" operator="equal">
      <formula>"◄"</formula>
    </cfRule>
    <cfRule type="cellIs" dxfId="60" priority="2" operator="equal">
      <formula>"•"</formula>
    </cfRule>
  </conditionalFormatting>
  <hyperlinks>
    <hyperlink ref="K4:L4" location="'timbres manquants PRE'!A1" display="'timbres manquants PRE'!A1" xr:uid="{531F62DD-E84F-433D-B608-799B8C029651}"/>
  </hyperlinks>
  <printOptions horizontalCentered="1"/>
  <pageMargins left="0" right="0" top="0.31496062992125984" bottom="0" header="0" footer="0"/>
  <pageSetup paperSize="9" scale="87" orientation="landscape" horizontalDpi="4294967292" verticalDpi="4294967293" r:id="rId1"/>
  <headerFooter>
    <oddHeader>&amp;L    &amp;A&amp;C&amp;P van &amp;N&amp;R&amp;G</oddHeader>
    <oddFooter>&amp;R&amp;G</oddFooter>
  </headerFooter>
  <rowBreaks count="14" manualBreakCount="14">
    <brk id="37" min="1" max="14" man="1"/>
    <brk id="65" min="1" max="14" man="1"/>
    <brk id="144" min="1" max="14" man="1"/>
    <brk id="182" min="1" max="14" man="1"/>
    <brk id="210" min="1" max="14" man="1"/>
    <brk id="240" min="1" max="14" man="1"/>
    <brk id="330" min="1" max="14" man="1"/>
    <brk id="366" min="1" max="14" man="1"/>
    <brk id="392" min="1" max="14" man="1"/>
    <brk id="429" min="1" max="14" man="1"/>
    <brk id="469" min="1" max="14" man="1"/>
    <brk id="498" min="1" max="14" man="1"/>
    <brk id="535" min="1" max="14" man="1"/>
    <brk id="560" min="1" max="1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DA565-1F31-42CA-87F0-A4D00C1AC2E8}">
  <dimension ref="A1:AH424"/>
  <sheetViews>
    <sheetView showZeros="0" zoomScale="85" zoomScaleNormal="85" workbookViewId="0">
      <pane xSplit="2" ySplit="8" topLeftCell="C9" activePane="bottomRight" state="frozen"/>
      <selection activeCell="C8" sqref="C8:J8"/>
      <selection pane="topRight" activeCell="C8" sqref="C8:J8"/>
      <selection pane="bottomLeft" activeCell="C8" sqref="C8:J8"/>
      <selection pane="bottomRight" activeCell="J21" sqref="J21"/>
    </sheetView>
  </sheetViews>
  <sheetFormatPr defaultRowHeight="14.4" x14ac:dyDescent="0.3"/>
  <cols>
    <col min="1" max="1" width="6.21875" style="2" customWidth="1"/>
    <col min="2" max="2" width="3" style="90" customWidth="1"/>
    <col min="3" max="3" width="6.88671875" style="90" customWidth="1"/>
    <col min="4" max="4" width="14.6640625" style="90" customWidth="1"/>
    <col min="5" max="5" width="8.88671875" style="91" customWidth="1"/>
    <col min="6" max="6" width="7.44140625" style="90" customWidth="1"/>
    <col min="7" max="7" width="10.44140625" style="652" customWidth="1"/>
    <col min="8" max="8" width="11.5546875" style="585" customWidth="1"/>
    <col min="9" max="9" width="3.6640625" style="90" customWidth="1"/>
    <col min="10" max="10" width="26.33203125" style="90" customWidth="1"/>
    <col min="11" max="14" width="17.44140625" style="90" customWidth="1"/>
    <col min="15" max="15" width="1.5546875" style="2" customWidth="1"/>
    <col min="16" max="16" width="3.109375" style="2" customWidth="1"/>
    <col min="17" max="17" width="5.6640625" style="2" customWidth="1"/>
    <col min="18" max="18" width="8.88671875" style="2"/>
    <col min="19" max="19" width="0.6640625" style="2" customWidth="1"/>
    <col min="20" max="20" width="2.44140625" style="2" customWidth="1"/>
    <col min="21" max="22" width="7.21875" style="2" customWidth="1"/>
    <col min="23" max="23" width="3" style="90" customWidth="1"/>
    <col min="24" max="29" width="6.109375" style="2" customWidth="1"/>
    <col min="30" max="30" width="1.33203125" style="2" customWidth="1"/>
    <col min="31" max="16384" width="8.88671875" style="2"/>
  </cols>
  <sheetData>
    <row r="1" spans="1:34" ht="15" customHeight="1" thickBot="1" x14ac:dyDescent="0.35">
      <c r="B1" s="88"/>
      <c r="C1" s="2"/>
      <c r="D1" s="2"/>
      <c r="E1" s="152"/>
      <c r="F1" s="2"/>
      <c r="G1" s="694"/>
      <c r="H1" s="586"/>
      <c r="I1" s="2"/>
      <c r="J1" s="2"/>
      <c r="K1" s="2"/>
      <c r="L1" s="2"/>
      <c r="M1" s="2"/>
      <c r="N1" s="2"/>
      <c r="W1" s="88"/>
    </row>
    <row r="2" spans="1:34" ht="48.6" customHeight="1" thickTop="1" thickBot="1" x14ac:dyDescent="0.35">
      <c r="A2" s="151"/>
      <c r="B2" s="572"/>
      <c r="C2" s="857" t="s">
        <v>5464</v>
      </c>
      <c r="D2" s="858"/>
      <c r="E2" s="858"/>
      <c r="F2" s="858"/>
      <c r="G2" s="858"/>
      <c r="H2" s="1077"/>
      <c r="I2" s="1077"/>
      <c r="J2" s="1078"/>
      <c r="K2" s="873" t="s">
        <v>85</v>
      </c>
      <c r="L2" s="874"/>
      <c r="M2" s="874"/>
      <c r="N2" s="861"/>
      <c r="O2" s="97"/>
      <c r="P2" s="150"/>
      <c r="Q2" s="940" t="s">
        <v>315</v>
      </c>
      <c r="R2" s="852"/>
      <c r="S2" s="852"/>
      <c r="T2" s="852"/>
      <c r="U2" s="852"/>
      <c r="V2" s="852"/>
      <c r="W2" s="902" t="s">
        <v>177</v>
      </c>
      <c r="X2" s="1050" t="s">
        <v>314</v>
      </c>
      <c r="Y2" s="1051"/>
      <c r="Z2" s="1052"/>
      <c r="AA2" s="1052"/>
      <c r="AB2" s="1052"/>
      <c r="AC2" s="1053"/>
      <c r="AD2" s="879"/>
      <c r="AE2" s="1"/>
    </row>
    <row r="3" spans="1:34" ht="34.799999999999997" customHeight="1" thickTop="1" thickBot="1" x14ac:dyDescent="0.3">
      <c r="A3" s="573">
        <f>SUM(A8:A424)</f>
        <v>50</v>
      </c>
      <c r="B3" s="572"/>
      <c r="C3" s="148"/>
      <c r="D3" s="423" t="s">
        <v>6063</v>
      </c>
      <c r="E3" s="423"/>
      <c r="F3" s="423"/>
      <c r="G3" s="616"/>
      <c r="H3" s="617"/>
      <c r="I3" s="617"/>
      <c r="J3" s="618"/>
      <c r="K3" s="787" t="s">
        <v>80</v>
      </c>
      <c r="L3" s="788"/>
      <c r="M3" s="788"/>
      <c r="N3" s="789"/>
      <c r="O3" s="97"/>
      <c r="P3" s="144" t="str">
        <f>IF(COUNTIF(O8:O1812,"?")&gt;=1,"?","")</f>
        <v/>
      </c>
      <c r="Q3" s="1054" t="s">
        <v>79</v>
      </c>
      <c r="R3" s="1055"/>
      <c r="S3" s="549"/>
      <c r="T3" s="560" t="str">
        <f>IF(COUNTIF(T8:T27,"◄►")&gt;=1,"◄►","")</f>
        <v/>
      </c>
      <c r="U3" s="1054" t="s">
        <v>79</v>
      </c>
      <c r="V3" s="1055"/>
      <c r="W3" s="902"/>
      <c r="X3" s="1056">
        <f>SUM(Y8:Z4240)</f>
        <v>0</v>
      </c>
      <c r="Y3" s="841"/>
      <c r="Z3" s="841"/>
      <c r="AA3" s="1056">
        <f>SUM(AB8:AC424)</f>
        <v>0</v>
      </c>
      <c r="AB3" s="841"/>
      <c r="AC3" s="841"/>
      <c r="AD3" s="837"/>
      <c r="AE3" s="1"/>
    </row>
    <row r="4" spans="1:34" ht="46.8" customHeight="1" thickTop="1" thickBot="1" x14ac:dyDescent="0.35">
      <c r="A4" s="151"/>
      <c r="B4" s="572"/>
      <c r="C4" s="142"/>
      <c r="D4" s="421" t="s">
        <v>3952</v>
      </c>
      <c r="E4" s="419"/>
      <c r="F4" s="419"/>
      <c r="G4" s="693"/>
      <c r="H4" s="692"/>
      <c r="I4" s="692"/>
      <c r="J4" s="691"/>
      <c r="K4" s="1075" t="s">
        <v>6088</v>
      </c>
      <c r="L4" s="1076"/>
      <c r="M4" s="832" t="s">
        <v>6095</v>
      </c>
      <c r="N4" s="878"/>
      <c r="O4" s="97"/>
      <c r="P4" s="875" t="s">
        <v>311</v>
      </c>
      <c r="Q4" s="830" t="s">
        <v>312</v>
      </c>
      <c r="R4" s="831"/>
      <c r="S4" s="549"/>
      <c r="T4" s="875" t="s">
        <v>311</v>
      </c>
      <c r="U4" s="1046" t="s">
        <v>310</v>
      </c>
      <c r="V4" s="1047"/>
      <c r="W4" s="902"/>
      <c r="X4" s="1048" t="s">
        <v>309</v>
      </c>
      <c r="Y4" s="847"/>
      <c r="Z4" s="847"/>
      <c r="AA4" s="1057" t="s">
        <v>308</v>
      </c>
      <c r="AB4" s="1058"/>
      <c r="AC4" s="1059"/>
      <c r="AD4" s="837"/>
      <c r="AE4" s="1"/>
    </row>
    <row r="5" spans="1:34" ht="35.4" customHeight="1" thickTop="1" thickBot="1" x14ac:dyDescent="0.3">
      <c r="A5" s="855" t="s">
        <v>4568</v>
      </c>
      <c r="B5" s="572"/>
      <c r="C5" s="137"/>
      <c r="D5" s="136" t="s">
        <v>5275</v>
      </c>
      <c r="E5" s="134" t="s">
        <v>5274</v>
      </c>
      <c r="F5" s="133" t="s">
        <v>5463</v>
      </c>
      <c r="G5" s="1071" t="s">
        <v>73</v>
      </c>
      <c r="H5" s="1081"/>
      <c r="I5" s="1081"/>
      <c r="J5" s="1082"/>
      <c r="K5" s="1074" t="s">
        <v>5272</v>
      </c>
      <c r="L5" s="906" t="s">
        <v>5271</v>
      </c>
      <c r="M5" s="1070"/>
      <c r="N5" s="1070"/>
      <c r="O5" s="97"/>
      <c r="P5" s="875"/>
      <c r="Q5" s="611">
        <f>SUM(Q9:Q424)</f>
        <v>0</v>
      </c>
      <c r="R5" s="610">
        <f>SUM(R9:R424)</f>
        <v>0</v>
      </c>
      <c r="S5" s="549"/>
      <c r="T5" s="875"/>
      <c r="U5" s="611">
        <f>SUM(U9:U424)</f>
        <v>0</v>
      </c>
      <c r="V5" s="610">
        <f>SUM(V9:V424)</f>
        <v>0</v>
      </c>
      <c r="W5" s="902"/>
      <c r="X5" s="555" t="s">
        <v>68</v>
      </c>
      <c r="Y5" s="552" t="s">
        <v>70</v>
      </c>
      <c r="Z5" s="554" t="s">
        <v>306</v>
      </c>
      <c r="AA5" s="553" t="s">
        <v>68</v>
      </c>
      <c r="AB5" s="552" t="s">
        <v>64</v>
      </c>
      <c r="AC5" s="551" t="s">
        <v>305</v>
      </c>
      <c r="AD5" s="837"/>
      <c r="AE5" s="1"/>
    </row>
    <row r="6" spans="1:34" ht="27" customHeight="1" thickTop="1" thickBot="1" x14ac:dyDescent="0.3">
      <c r="A6" s="856"/>
      <c r="B6" s="572"/>
      <c r="C6" s="869"/>
      <c r="D6" s="869"/>
      <c r="E6" s="869"/>
      <c r="F6" s="1079"/>
      <c r="G6" s="1064" t="s">
        <v>5462</v>
      </c>
      <c r="H6" s="1080"/>
      <c r="I6" s="609" t="s">
        <v>4592</v>
      </c>
      <c r="J6" s="608" t="s">
        <v>5269</v>
      </c>
      <c r="K6" s="969"/>
      <c r="L6" s="129"/>
      <c r="M6" s="129"/>
      <c r="N6" s="129" t="s">
        <v>65</v>
      </c>
      <c r="O6" s="97"/>
      <c r="P6" s="875"/>
      <c r="Q6" s="1049" t="s">
        <v>64</v>
      </c>
      <c r="R6" s="952" t="s">
        <v>302</v>
      </c>
      <c r="S6" s="549"/>
      <c r="T6" s="875"/>
      <c r="U6" s="1049" t="s">
        <v>64</v>
      </c>
      <c r="V6" s="952" t="s">
        <v>302</v>
      </c>
      <c r="W6" s="902"/>
      <c r="X6" s="607" t="s">
        <v>60</v>
      </c>
      <c r="Y6" s="834"/>
      <c r="Z6" s="835"/>
      <c r="AA6" s="605" t="s">
        <v>60</v>
      </c>
      <c r="AB6" s="834"/>
      <c r="AC6" s="835"/>
      <c r="AD6" s="837"/>
      <c r="AE6" s="1"/>
      <c r="AG6" s="127"/>
      <c r="AH6" s="127"/>
    </row>
    <row r="7" spans="1:34" ht="18" customHeight="1" thickBot="1" x14ac:dyDescent="0.25">
      <c r="A7" s="856"/>
      <c r="B7" s="61"/>
      <c r="C7" s="690" t="s">
        <v>60</v>
      </c>
      <c r="D7" s="689" t="s">
        <v>61</v>
      </c>
      <c r="E7" s="686" t="s">
        <v>61</v>
      </c>
      <c r="F7" s="686" t="s">
        <v>61</v>
      </c>
      <c r="G7" s="688" t="s">
        <v>1558</v>
      </c>
      <c r="H7" s="688"/>
      <c r="I7" s="688"/>
      <c r="J7" s="687"/>
      <c r="K7" s="686" t="s">
        <v>61</v>
      </c>
      <c r="L7" s="686" t="s">
        <v>61</v>
      </c>
      <c r="M7" s="686" t="s">
        <v>61</v>
      </c>
      <c r="N7" s="686" t="s">
        <v>61</v>
      </c>
      <c r="O7" s="97"/>
      <c r="P7" s="685"/>
      <c r="Q7" s="824"/>
      <c r="R7" s="820"/>
      <c r="S7" s="549"/>
      <c r="T7" s="875"/>
      <c r="U7" s="824"/>
      <c r="V7" s="820"/>
      <c r="W7" s="64"/>
      <c r="X7" s="605" t="s">
        <v>60</v>
      </c>
      <c r="Y7" s="1044" t="s">
        <v>1557</v>
      </c>
      <c r="Z7" s="1045"/>
      <c r="AA7" s="605" t="s">
        <v>60</v>
      </c>
      <c r="AB7" s="1044" t="s">
        <v>1557</v>
      </c>
      <c r="AC7" s="1045"/>
      <c r="AD7" s="5" t="s">
        <v>0</v>
      </c>
      <c r="AE7" s="653"/>
    </row>
    <row r="8" spans="1:34" ht="18.600000000000001" thickBot="1" x14ac:dyDescent="0.3">
      <c r="A8" s="584"/>
      <c r="B8" s="61"/>
      <c r="C8" s="674"/>
      <c r="D8" s="678"/>
      <c r="E8" s="678"/>
      <c r="F8" s="674"/>
      <c r="G8" s="684"/>
      <c r="H8" s="683" t="s">
        <v>6062</v>
      </c>
      <c r="I8" s="674"/>
      <c r="J8" s="675"/>
      <c r="K8" s="674"/>
      <c r="L8" s="674"/>
      <c r="M8" s="674"/>
      <c r="N8" s="674"/>
      <c r="O8" s="673"/>
      <c r="P8" s="672"/>
      <c r="Q8" s="669"/>
      <c r="R8" s="668"/>
      <c r="S8" s="671"/>
      <c r="T8" s="670"/>
      <c r="U8" s="669"/>
      <c r="V8" s="668"/>
      <c r="W8" s="667"/>
      <c r="X8" s="666"/>
      <c r="Y8" s="665"/>
      <c r="Z8" s="665"/>
      <c r="AA8" s="666"/>
      <c r="AB8" s="665"/>
      <c r="AC8" s="665"/>
      <c r="AD8" s="5"/>
      <c r="AE8" s="653"/>
    </row>
    <row r="9" spans="1:34" ht="16.8" thickTop="1" thickBot="1" x14ac:dyDescent="0.3">
      <c r="A9" s="157"/>
      <c r="B9" s="14">
        <f>ROWS(B10:B20)-1</f>
        <v>10</v>
      </c>
      <c r="C9" s="658" t="s">
        <v>5608</v>
      </c>
      <c r="D9" s="158" t="s">
        <v>5609</v>
      </c>
      <c r="E9" s="101"/>
      <c r="F9" s="10"/>
      <c r="G9" s="10"/>
      <c r="H9" s="682"/>
      <c r="I9" s="10"/>
      <c r="J9" s="100"/>
      <c r="K9" s="99"/>
      <c r="L9" s="99"/>
      <c r="M9" s="99"/>
      <c r="N9" s="98"/>
      <c r="O9" s="97"/>
      <c r="P9" s="655" t="str">
        <f>IF(COUNTIF(O10:O27,"?")&gt;0,"?",IF(AND(Q9="◄",R9="►"),"◄►",IF(Q9="◄","◄",IF(R9="►","►",""))))</f>
        <v>◄</v>
      </c>
      <c r="Q9" s="43" t="str">
        <f>IF(SUM(Q10:Q20)+1=ROWS(Q10:Q20)-COUNTIF(Q10:Q20,"-"),"","◄")</f>
        <v>◄</v>
      </c>
      <c r="R9" s="42" t="str">
        <f>IF(SUM(R10:R20)&gt;0,"►","")</f>
        <v/>
      </c>
      <c r="S9" s="45"/>
      <c r="T9" s="655" t="str">
        <f>IF(COUNTIF(S10:S27,"?")&gt;0,"?",IF(AND(U9="◄",V9="►"),"◄►",IF(U9="◄","◄",IF(V9="►","►",""))))</f>
        <v>◄</v>
      </c>
      <c r="U9" s="43" t="str">
        <f>IF(SUM(U10:U20)+1=ROWS(U10:U20)-COUNTIF(U10:U20,"-"),"","◄")</f>
        <v>◄</v>
      </c>
      <c r="V9" s="42" t="str">
        <f>IF(SUM(V10:V20)&gt;0,"►","")</f>
        <v/>
      </c>
      <c r="W9" s="61">
        <f>ROWS(W10:W20)-1</f>
        <v>10</v>
      </c>
      <c r="X9" s="41">
        <f>SUM(X10:X20)-X20</f>
        <v>0</v>
      </c>
      <c r="Y9" s="94" t="s">
        <v>51</v>
      </c>
      <c r="Z9" s="93"/>
      <c r="AA9" s="41">
        <f>SUM(AA10:AA20)-AA20</f>
        <v>0</v>
      </c>
      <c r="AB9" s="94" t="s">
        <v>51</v>
      </c>
      <c r="AC9" s="93"/>
      <c r="AD9" s="5" t="s">
        <v>0</v>
      </c>
      <c r="AE9" s="653"/>
    </row>
    <row r="10" spans="1:34" x14ac:dyDescent="0.25">
      <c r="A10" s="344"/>
      <c r="B10" s="23"/>
      <c r="C10" s="113"/>
      <c r="D10" s="619">
        <v>333</v>
      </c>
      <c r="E10" s="112" t="s">
        <v>239</v>
      </c>
      <c r="F10" s="591" t="s">
        <v>5320</v>
      </c>
      <c r="G10" s="681" t="s">
        <v>5331</v>
      </c>
      <c r="H10" s="680" t="s">
        <v>5321</v>
      </c>
      <c r="I10" s="622" t="s">
        <v>4592</v>
      </c>
      <c r="J10" s="623" t="s">
        <v>5610</v>
      </c>
      <c r="K10" s="343"/>
      <c r="L10" s="342"/>
      <c r="M10" s="342"/>
      <c r="N10" s="341"/>
      <c r="O10" s="106" t="str">
        <f t="shared" ref="O10:O19" si="0">IF(P10="?","?","")</f>
        <v/>
      </c>
      <c r="P10" s="106" t="str">
        <f t="shared" ref="P10:P19" si="1">IF(AND(Q10="",R10&gt;0),"?",IF(Q10="","◄",IF(R10&gt;=1,"►","")))</f>
        <v>◄</v>
      </c>
      <c r="Q10" s="340"/>
      <c r="R10" s="339"/>
      <c r="S10" s="106" t="str">
        <f t="shared" ref="S10:S19" si="2">IF(T10="?","?","")</f>
        <v/>
      </c>
      <c r="T10" s="106" t="str">
        <f t="shared" ref="T10:T19" si="3">IF(AND(U10="",V10&gt;0),"?",IF(U10="","◄",IF(V10&gt;=1,"►","")))</f>
        <v>◄</v>
      </c>
      <c r="U10" s="340"/>
      <c r="V10" s="339"/>
      <c r="W10" s="23"/>
      <c r="X10" s="338"/>
      <c r="Y10" s="105">
        <f t="shared" ref="Y10:Y19" si="4">(Q10*X10)</f>
        <v>0</v>
      </c>
      <c r="Z10" s="104">
        <f t="shared" ref="Z10:Z19" si="5">(R10*Y10)</f>
        <v>0</v>
      </c>
      <c r="AA10" s="335"/>
      <c r="AB10" s="103">
        <f t="shared" ref="AB10:AB19" si="6">(U10*AA10)</f>
        <v>0</v>
      </c>
      <c r="AC10" s="587">
        <f t="shared" ref="AC10:AC19" si="7">(V10*AB10)</f>
        <v>0</v>
      </c>
      <c r="AD10" s="5" t="s">
        <v>0</v>
      </c>
      <c r="AE10" s="653"/>
    </row>
    <row r="11" spans="1:34" x14ac:dyDescent="0.25">
      <c r="A11" s="344"/>
      <c r="B11" s="23"/>
      <c r="C11" s="113"/>
      <c r="D11" s="619">
        <v>334</v>
      </c>
      <c r="E11" s="112" t="s">
        <v>239</v>
      </c>
      <c r="F11" s="591" t="s">
        <v>1171</v>
      </c>
      <c r="G11" s="624">
        <v>422</v>
      </c>
      <c r="H11" s="621" t="s">
        <v>5323</v>
      </c>
      <c r="I11" s="622" t="s">
        <v>4592</v>
      </c>
      <c r="J11" s="623" t="s">
        <v>5610</v>
      </c>
      <c r="K11" s="343"/>
      <c r="L11" s="342"/>
      <c r="M11" s="342"/>
      <c r="N11" s="341"/>
      <c r="O11" s="106" t="str">
        <f t="shared" si="0"/>
        <v/>
      </c>
      <c r="P11" s="106" t="str">
        <f t="shared" si="1"/>
        <v>◄</v>
      </c>
      <c r="Q11" s="340"/>
      <c r="R11" s="339"/>
      <c r="S11" s="106" t="str">
        <f t="shared" si="2"/>
        <v/>
      </c>
      <c r="T11" s="106" t="str">
        <f t="shared" si="3"/>
        <v>◄</v>
      </c>
      <c r="U11" s="340"/>
      <c r="V11" s="339"/>
      <c r="W11" s="23"/>
      <c r="X11" s="338"/>
      <c r="Y11" s="105">
        <f t="shared" si="4"/>
        <v>0</v>
      </c>
      <c r="Z11" s="104">
        <f t="shared" si="5"/>
        <v>0</v>
      </c>
      <c r="AA11" s="335"/>
      <c r="AB11" s="103">
        <f t="shared" si="6"/>
        <v>0</v>
      </c>
      <c r="AC11" s="587">
        <f t="shared" si="7"/>
        <v>0</v>
      </c>
      <c r="AD11" s="5" t="s">
        <v>0</v>
      </c>
      <c r="AE11" s="653"/>
    </row>
    <row r="12" spans="1:34" x14ac:dyDescent="0.25">
      <c r="A12" s="344"/>
      <c r="B12" s="23"/>
      <c r="C12" s="113"/>
      <c r="D12" s="619">
        <v>335</v>
      </c>
      <c r="E12" s="112" t="s">
        <v>239</v>
      </c>
      <c r="F12" s="591" t="s">
        <v>1305</v>
      </c>
      <c r="G12" s="624">
        <v>423</v>
      </c>
      <c r="H12" s="621" t="s">
        <v>5325</v>
      </c>
      <c r="I12" s="622" t="s">
        <v>4592</v>
      </c>
      <c r="J12" s="623" t="s">
        <v>5610</v>
      </c>
      <c r="K12" s="343"/>
      <c r="L12" s="342"/>
      <c r="M12" s="342"/>
      <c r="N12" s="341"/>
      <c r="O12" s="106" t="str">
        <f t="shared" si="0"/>
        <v/>
      </c>
      <c r="P12" s="106" t="str">
        <f t="shared" si="1"/>
        <v>◄</v>
      </c>
      <c r="Q12" s="340"/>
      <c r="R12" s="339"/>
      <c r="S12" s="106" t="str">
        <f t="shared" si="2"/>
        <v/>
      </c>
      <c r="T12" s="106" t="str">
        <f t="shared" si="3"/>
        <v>◄</v>
      </c>
      <c r="U12" s="340"/>
      <c r="V12" s="339"/>
      <c r="W12" s="23"/>
      <c r="X12" s="338"/>
      <c r="Y12" s="105">
        <f t="shared" si="4"/>
        <v>0</v>
      </c>
      <c r="Z12" s="104">
        <f t="shared" si="5"/>
        <v>0</v>
      </c>
      <c r="AA12" s="335"/>
      <c r="AB12" s="103">
        <f t="shared" si="6"/>
        <v>0</v>
      </c>
      <c r="AC12" s="587">
        <f t="shared" si="7"/>
        <v>0</v>
      </c>
      <c r="AD12" s="5" t="s">
        <v>0</v>
      </c>
      <c r="AE12" s="653"/>
    </row>
    <row r="13" spans="1:34" x14ac:dyDescent="0.25">
      <c r="A13" s="344"/>
      <c r="B13" s="23"/>
      <c r="C13" s="113"/>
      <c r="D13" s="619">
        <v>336</v>
      </c>
      <c r="E13" s="112" t="s">
        <v>239</v>
      </c>
      <c r="F13" s="591" t="s">
        <v>1169</v>
      </c>
      <c r="G13" s="679" t="s">
        <v>5379</v>
      </c>
      <c r="H13" s="621" t="s">
        <v>5335</v>
      </c>
      <c r="I13" s="622" t="s">
        <v>4592</v>
      </c>
      <c r="J13" s="623" t="s">
        <v>5610</v>
      </c>
      <c r="K13" s="343"/>
      <c r="L13" s="342"/>
      <c r="M13" s="342"/>
      <c r="N13" s="341"/>
      <c r="O13" s="106" t="str">
        <f t="shared" si="0"/>
        <v/>
      </c>
      <c r="P13" s="106" t="str">
        <f t="shared" si="1"/>
        <v>◄</v>
      </c>
      <c r="Q13" s="340"/>
      <c r="R13" s="339"/>
      <c r="S13" s="106" t="str">
        <f t="shared" si="2"/>
        <v/>
      </c>
      <c r="T13" s="106" t="str">
        <f t="shared" si="3"/>
        <v>◄</v>
      </c>
      <c r="U13" s="340"/>
      <c r="V13" s="339"/>
      <c r="W13" s="23"/>
      <c r="X13" s="338"/>
      <c r="Y13" s="105">
        <f t="shared" si="4"/>
        <v>0</v>
      </c>
      <c r="Z13" s="104">
        <f t="shared" si="5"/>
        <v>0</v>
      </c>
      <c r="AA13" s="335"/>
      <c r="AB13" s="103">
        <f t="shared" si="6"/>
        <v>0</v>
      </c>
      <c r="AC13" s="587">
        <f t="shared" si="7"/>
        <v>0</v>
      </c>
      <c r="AD13" s="5" t="s">
        <v>0</v>
      </c>
      <c r="AE13" s="653"/>
    </row>
    <row r="14" spans="1:34" x14ac:dyDescent="0.25">
      <c r="A14" s="344"/>
      <c r="B14" s="23"/>
      <c r="C14" s="113"/>
      <c r="D14" s="619">
        <v>337</v>
      </c>
      <c r="E14" s="112" t="s">
        <v>239</v>
      </c>
      <c r="F14" s="591" t="s">
        <v>1266</v>
      </c>
      <c r="G14" s="679" t="s">
        <v>5347</v>
      </c>
      <c r="H14" s="621" t="s">
        <v>5611</v>
      </c>
      <c r="I14" s="622" t="s">
        <v>4592</v>
      </c>
      <c r="J14" s="623" t="s">
        <v>5610</v>
      </c>
      <c r="K14" s="343"/>
      <c r="L14" s="342"/>
      <c r="M14" s="342"/>
      <c r="N14" s="341"/>
      <c r="O14" s="106" t="str">
        <f t="shared" si="0"/>
        <v/>
      </c>
      <c r="P14" s="106" t="str">
        <f t="shared" si="1"/>
        <v>◄</v>
      </c>
      <c r="Q14" s="340"/>
      <c r="R14" s="339"/>
      <c r="S14" s="106" t="str">
        <f t="shared" si="2"/>
        <v/>
      </c>
      <c r="T14" s="106" t="str">
        <f t="shared" si="3"/>
        <v>◄</v>
      </c>
      <c r="U14" s="340"/>
      <c r="V14" s="339"/>
      <c r="W14" s="23"/>
      <c r="X14" s="338"/>
      <c r="Y14" s="105">
        <f t="shared" si="4"/>
        <v>0</v>
      </c>
      <c r="Z14" s="104">
        <f t="shared" si="5"/>
        <v>0</v>
      </c>
      <c r="AA14" s="335"/>
      <c r="AB14" s="103">
        <f t="shared" si="6"/>
        <v>0</v>
      </c>
      <c r="AC14" s="587">
        <f t="shared" si="7"/>
        <v>0</v>
      </c>
      <c r="AD14" s="5" t="s">
        <v>0</v>
      </c>
      <c r="AE14" s="653"/>
    </row>
    <row r="15" spans="1:34" x14ac:dyDescent="0.25">
      <c r="A15" s="344"/>
      <c r="B15" s="23"/>
      <c r="C15" s="113"/>
      <c r="D15" s="619">
        <v>338</v>
      </c>
      <c r="E15" s="112" t="s">
        <v>239</v>
      </c>
      <c r="F15" s="591" t="s">
        <v>1022</v>
      </c>
      <c r="G15" s="679" t="s">
        <v>5612</v>
      </c>
      <c r="H15" s="621" t="s">
        <v>5359</v>
      </c>
      <c r="I15" s="622" t="s">
        <v>4592</v>
      </c>
      <c r="J15" s="623" t="s">
        <v>5610</v>
      </c>
      <c r="K15" s="343"/>
      <c r="L15" s="342"/>
      <c r="M15" s="342"/>
      <c r="N15" s="341"/>
      <c r="O15" s="106" t="str">
        <f t="shared" si="0"/>
        <v/>
      </c>
      <c r="P15" s="106" t="str">
        <f t="shared" si="1"/>
        <v>◄</v>
      </c>
      <c r="Q15" s="340"/>
      <c r="R15" s="339"/>
      <c r="S15" s="106" t="str">
        <f t="shared" si="2"/>
        <v/>
      </c>
      <c r="T15" s="106" t="str">
        <f t="shared" si="3"/>
        <v>◄</v>
      </c>
      <c r="U15" s="340"/>
      <c r="V15" s="339"/>
      <c r="W15" s="23"/>
      <c r="X15" s="338"/>
      <c r="Y15" s="105">
        <f t="shared" si="4"/>
        <v>0</v>
      </c>
      <c r="Z15" s="104">
        <f t="shared" si="5"/>
        <v>0</v>
      </c>
      <c r="AA15" s="335"/>
      <c r="AB15" s="103">
        <f t="shared" si="6"/>
        <v>0</v>
      </c>
      <c r="AC15" s="587">
        <f t="shared" si="7"/>
        <v>0</v>
      </c>
      <c r="AD15" s="5" t="s">
        <v>0</v>
      </c>
      <c r="AE15" s="653"/>
    </row>
    <row r="16" spans="1:34" ht="16.8" customHeight="1" x14ac:dyDescent="0.25">
      <c r="A16" s="344"/>
      <c r="B16" s="23"/>
      <c r="C16" s="113"/>
      <c r="D16" s="619" t="s">
        <v>5461</v>
      </c>
      <c r="E16" s="112" t="s">
        <v>239</v>
      </c>
      <c r="F16" s="591" t="s">
        <v>1171</v>
      </c>
      <c r="G16" s="624">
        <v>422</v>
      </c>
      <c r="H16" s="621" t="s">
        <v>5323</v>
      </c>
      <c r="I16" s="622" t="s">
        <v>4592</v>
      </c>
      <c r="J16" s="623" t="s">
        <v>5610</v>
      </c>
      <c r="K16" s="343"/>
      <c r="L16" s="342" t="s">
        <v>5309</v>
      </c>
      <c r="M16" s="342"/>
      <c r="N16" s="341"/>
      <c r="O16" s="106" t="str">
        <f t="shared" si="0"/>
        <v/>
      </c>
      <c r="P16" s="106" t="str">
        <f t="shared" si="1"/>
        <v>◄</v>
      </c>
      <c r="Q16" s="340"/>
      <c r="R16" s="339"/>
      <c r="S16" s="106" t="str">
        <f t="shared" si="2"/>
        <v/>
      </c>
      <c r="T16" s="106" t="str">
        <f t="shared" si="3"/>
        <v>◄</v>
      </c>
      <c r="U16" s="340"/>
      <c r="V16" s="339"/>
      <c r="W16" s="23"/>
      <c r="X16" s="338"/>
      <c r="Y16" s="105">
        <f t="shared" si="4"/>
        <v>0</v>
      </c>
      <c r="Z16" s="104">
        <f t="shared" si="5"/>
        <v>0</v>
      </c>
      <c r="AA16" s="335"/>
      <c r="AB16" s="103">
        <f t="shared" si="6"/>
        <v>0</v>
      </c>
      <c r="AC16" s="587">
        <f t="shared" si="7"/>
        <v>0</v>
      </c>
      <c r="AD16" s="5" t="s">
        <v>0</v>
      </c>
      <c r="AE16" s="653"/>
    </row>
    <row r="17" spans="1:31" x14ac:dyDescent="0.25">
      <c r="A17" s="344"/>
      <c r="B17" s="23"/>
      <c r="C17" s="113"/>
      <c r="D17" s="619" t="s">
        <v>5460</v>
      </c>
      <c r="E17" s="112" t="s">
        <v>239</v>
      </c>
      <c r="F17" s="591" t="s">
        <v>1305</v>
      </c>
      <c r="G17" s="624">
        <v>423</v>
      </c>
      <c r="H17" s="621" t="s">
        <v>5325</v>
      </c>
      <c r="I17" s="622" t="s">
        <v>4592</v>
      </c>
      <c r="J17" s="623" t="s">
        <v>5610</v>
      </c>
      <c r="K17" s="343"/>
      <c r="L17" s="342" t="s">
        <v>5309</v>
      </c>
      <c r="M17" s="342"/>
      <c r="N17" s="341"/>
      <c r="O17" s="106" t="str">
        <f t="shared" si="0"/>
        <v/>
      </c>
      <c r="P17" s="106" t="str">
        <f t="shared" si="1"/>
        <v>◄</v>
      </c>
      <c r="Q17" s="340"/>
      <c r="R17" s="339"/>
      <c r="S17" s="106" t="str">
        <f t="shared" si="2"/>
        <v/>
      </c>
      <c r="T17" s="106" t="str">
        <f t="shared" si="3"/>
        <v>◄</v>
      </c>
      <c r="U17" s="340"/>
      <c r="V17" s="339"/>
      <c r="W17" s="23"/>
      <c r="X17" s="338"/>
      <c r="Y17" s="105">
        <f t="shared" si="4"/>
        <v>0</v>
      </c>
      <c r="Z17" s="104">
        <f t="shared" si="5"/>
        <v>0</v>
      </c>
      <c r="AA17" s="335"/>
      <c r="AB17" s="103">
        <f t="shared" si="6"/>
        <v>0</v>
      </c>
      <c r="AC17" s="587">
        <f t="shared" si="7"/>
        <v>0</v>
      </c>
      <c r="AD17" s="5" t="s">
        <v>0</v>
      </c>
      <c r="AE17" s="653"/>
    </row>
    <row r="18" spans="1:31" x14ac:dyDescent="0.25">
      <c r="A18" s="344"/>
      <c r="B18" s="23"/>
      <c r="C18" s="113"/>
      <c r="D18" s="619" t="s">
        <v>5459</v>
      </c>
      <c r="E18" s="112" t="s">
        <v>239</v>
      </c>
      <c r="F18" s="591" t="s">
        <v>1266</v>
      </c>
      <c r="G18" s="679" t="s">
        <v>5347</v>
      </c>
      <c r="H18" s="621" t="s">
        <v>5611</v>
      </c>
      <c r="I18" s="622" t="s">
        <v>4592</v>
      </c>
      <c r="J18" s="623" t="s">
        <v>5610</v>
      </c>
      <c r="K18" s="343"/>
      <c r="L18" s="342" t="s">
        <v>5309</v>
      </c>
      <c r="M18" s="342"/>
      <c r="N18" s="341"/>
      <c r="O18" s="106" t="str">
        <f t="shared" si="0"/>
        <v/>
      </c>
      <c r="P18" s="106" t="str">
        <f t="shared" si="1"/>
        <v>◄</v>
      </c>
      <c r="Q18" s="340"/>
      <c r="R18" s="339"/>
      <c r="S18" s="106" t="str">
        <f t="shared" si="2"/>
        <v/>
      </c>
      <c r="T18" s="106" t="str">
        <f t="shared" si="3"/>
        <v>◄</v>
      </c>
      <c r="U18" s="340"/>
      <c r="V18" s="339"/>
      <c r="W18" s="23"/>
      <c r="X18" s="338"/>
      <c r="Y18" s="105">
        <f t="shared" si="4"/>
        <v>0</v>
      </c>
      <c r="Z18" s="104">
        <f t="shared" si="5"/>
        <v>0</v>
      </c>
      <c r="AA18" s="335"/>
      <c r="AB18" s="103">
        <f t="shared" si="6"/>
        <v>0</v>
      </c>
      <c r="AC18" s="587">
        <f t="shared" si="7"/>
        <v>0</v>
      </c>
      <c r="AD18" s="5" t="s">
        <v>0</v>
      </c>
      <c r="AE18" s="653"/>
    </row>
    <row r="19" spans="1:31" ht="15" thickBot="1" x14ac:dyDescent="0.3">
      <c r="A19" s="344"/>
      <c r="B19" s="23"/>
      <c r="C19" s="113"/>
      <c r="D19" s="619" t="s">
        <v>5458</v>
      </c>
      <c r="E19" s="112" t="s">
        <v>239</v>
      </c>
      <c r="F19" s="591" t="s">
        <v>1266</v>
      </c>
      <c r="G19" s="679" t="s">
        <v>5612</v>
      </c>
      <c r="H19" s="621" t="s">
        <v>5611</v>
      </c>
      <c r="I19" s="622" t="s">
        <v>4592</v>
      </c>
      <c r="J19" s="623" t="s">
        <v>5610</v>
      </c>
      <c r="K19" s="343"/>
      <c r="L19" s="342" t="s">
        <v>5309</v>
      </c>
      <c r="M19" s="342"/>
      <c r="N19" s="341"/>
      <c r="O19" s="106" t="str">
        <f t="shared" si="0"/>
        <v/>
      </c>
      <c r="P19" s="106" t="str">
        <f t="shared" si="1"/>
        <v>◄</v>
      </c>
      <c r="Q19" s="340"/>
      <c r="R19" s="339"/>
      <c r="S19" s="106" t="str">
        <f t="shared" si="2"/>
        <v/>
      </c>
      <c r="T19" s="106" t="str">
        <f t="shared" si="3"/>
        <v>◄</v>
      </c>
      <c r="U19" s="340"/>
      <c r="V19" s="339"/>
      <c r="W19" s="23"/>
      <c r="X19" s="338"/>
      <c r="Y19" s="105">
        <f t="shared" si="4"/>
        <v>0</v>
      </c>
      <c r="Z19" s="104">
        <f t="shared" si="5"/>
        <v>0</v>
      </c>
      <c r="AA19" s="335"/>
      <c r="AB19" s="103">
        <f t="shared" si="6"/>
        <v>0</v>
      </c>
      <c r="AC19" s="587">
        <f t="shared" si="7"/>
        <v>0</v>
      </c>
      <c r="AD19" s="5" t="s">
        <v>0</v>
      </c>
      <c r="AE19" s="653"/>
    </row>
    <row r="20" spans="1:31" ht="16.8" thickTop="1" thickBot="1" x14ac:dyDescent="0.3">
      <c r="A20" s="157"/>
      <c r="B20" s="14">
        <f>ROWS(B21:B27)-1</f>
        <v>6</v>
      </c>
      <c r="C20" s="658" t="s">
        <v>5613</v>
      </c>
      <c r="D20" s="158" t="s">
        <v>5614</v>
      </c>
      <c r="E20" s="101"/>
      <c r="F20" s="101"/>
      <c r="G20" s="657"/>
      <c r="H20" s="656"/>
      <c r="I20" s="10"/>
      <c r="J20" s="100"/>
      <c r="K20" s="99"/>
      <c r="L20" s="99"/>
      <c r="M20" s="99"/>
      <c r="N20" s="98"/>
      <c r="O20" s="97"/>
      <c r="P20" s="655" t="str">
        <f>IF(COUNTIF(O21:O30,"?")&gt;0,"?",IF(AND(Q20="◄",R20="►"),"◄►",IF(Q20="◄","◄",IF(R20="►","►",""))))</f>
        <v>◄</v>
      </c>
      <c r="Q20" s="43" t="str">
        <f>IF(SUM(Q21:Q27)+1=ROWS(Q21:Q27)-COUNTIF(Q21:Q27,"-"),"","◄")</f>
        <v>◄</v>
      </c>
      <c r="R20" s="42" t="str">
        <f>IF(SUM(R21:R27)&gt;0,"►","")</f>
        <v/>
      </c>
      <c r="S20" s="45"/>
      <c r="T20" s="655" t="str">
        <f>IF(COUNTIF(S21:S30,"?")&gt;0,"?",IF(AND(U20="◄",V20="►"),"◄►",IF(U20="◄","◄",IF(V20="►","►",""))))</f>
        <v>◄</v>
      </c>
      <c r="U20" s="43" t="str">
        <f>IF(SUM(U21:U27)+1=ROWS(U21:U27)-COUNTIF(U21:U27,"-"),"","◄")</f>
        <v>◄</v>
      </c>
      <c r="V20" s="42" t="str">
        <f>IF(SUM(V21:V27)&gt;0,"►","")</f>
        <v/>
      </c>
      <c r="W20" s="61">
        <f>ROWS(W21:W27)-1</f>
        <v>6</v>
      </c>
      <c r="X20" s="41">
        <f>SUM(X21:X27)-X27</f>
        <v>0</v>
      </c>
      <c r="Y20" s="94" t="s">
        <v>51</v>
      </c>
      <c r="Z20" s="93"/>
      <c r="AA20" s="41">
        <f>SUM(AA21:AA27)-AA27</f>
        <v>0</v>
      </c>
      <c r="AB20" s="94" t="s">
        <v>51</v>
      </c>
      <c r="AC20" s="93"/>
      <c r="AD20" s="5" t="s">
        <v>0</v>
      </c>
      <c r="AE20" s="653"/>
    </row>
    <row r="21" spans="1:31" ht="15" customHeight="1" x14ac:dyDescent="0.25">
      <c r="A21" s="344"/>
      <c r="B21" s="23"/>
      <c r="C21" s="113"/>
      <c r="D21" s="619">
        <v>339</v>
      </c>
      <c r="E21" s="112" t="s">
        <v>239</v>
      </c>
      <c r="F21" s="591" t="s">
        <v>5320</v>
      </c>
      <c r="G21" s="663" t="s">
        <v>5331</v>
      </c>
      <c r="H21" s="621" t="s">
        <v>5321</v>
      </c>
      <c r="I21" s="622" t="s">
        <v>4592</v>
      </c>
      <c r="J21" s="623" t="s">
        <v>5615</v>
      </c>
      <c r="K21" s="343"/>
      <c r="L21" s="342"/>
      <c r="M21" s="342"/>
      <c r="N21" s="341"/>
      <c r="O21" s="106" t="str">
        <f t="shared" ref="O21:O26" si="8">IF(P21="?","?","")</f>
        <v/>
      </c>
      <c r="P21" s="106" t="str">
        <f t="shared" ref="P21:P26" si="9">IF(AND(Q21="",R21&gt;0),"?",IF(Q21="","◄",IF(R21&gt;=1,"►","")))</f>
        <v>◄</v>
      </c>
      <c r="Q21" s="340"/>
      <c r="R21" s="339"/>
      <c r="S21" s="106" t="str">
        <f t="shared" ref="S21:S26" si="10">IF(T21="?","?","")</f>
        <v/>
      </c>
      <c r="T21" s="106" t="str">
        <f t="shared" ref="T21:T26" si="11">IF(AND(U21="",V21&gt;0),"?",IF(U21="","◄",IF(V21&gt;=1,"►","")))</f>
        <v>◄</v>
      </c>
      <c r="U21" s="340"/>
      <c r="V21" s="339"/>
      <c r="W21" s="23"/>
      <c r="X21" s="338"/>
      <c r="Y21" s="105">
        <f t="shared" ref="Y21:Z26" si="12">(Q21*X21)</f>
        <v>0</v>
      </c>
      <c r="Z21" s="104">
        <f t="shared" si="12"/>
        <v>0</v>
      </c>
      <c r="AA21" s="335"/>
      <c r="AB21" s="103">
        <f t="shared" ref="AB21:AC26" si="13">(U21*AA21)</f>
        <v>0</v>
      </c>
      <c r="AC21" s="587">
        <f t="shared" si="13"/>
        <v>0</v>
      </c>
      <c r="AD21" s="5" t="s">
        <v>0</v>
      </c>
      <c r="AE21" s="653"/>
    </row>
    <row r="22" spans="1:31" x14ac:dyDescent="0.25">
      <c r="A22" s="344"/>
      <c r="B22" s="23"/>
      <c r="C22" s="113"/>
      <c r="D22" s="619">
        <v>340</v>
      </c>
      <c r="E22" s="112" t="s">
        <v>239</v>
      </c>
      <c r="F22" s="591" t="s">
        <v>1171</v>
      </c>
      <c r="G22" s="663">
        <v>422</v>
      </c>
      <c r="H22" s="621" t="s">
        <v>5323</v>
      </c>
      <c r="I22" s="622" t="s">
        <v>4592</v>
      </c>
      <c r="J22" s="623" t="s">
        <v>5615</v>
      </c>
      <c r="K22" s="343"/>
      <c r="L22" s="342"/>
      <c r="M22" s="342"/>
      <c r="N22" s="341"/>
      <c r="O22" s="106" t="str">
        <f t="shared" si="8"/>
        <v/>
      </c>
      <c r="P22" s="106" t="str">
        <f t="shared" si="9"/>
        <v>◄</v>
      </c>
      <c r="Q22" s="340"/>
      <c r="R22" s="339"/>
      <c r="S22" s="106" t="str">
        <f t="shared" si="10"/>
        <v/>
      </c>
      <c r="T22" s="106" t="str">
        <f t="shared" si="11"/>
        <v>◄</v>
      </c>
      <c r="U22" s="340"/>
      <c r="V22" s="339"/>
      <c r="W22" s="23"/>
      <c r="X22" s="338"/>
      <c r="Y22" s="105">
        <f t="shared" si="12"/>
        <v>0</v>
      </c>
      <c r="Z22" s="104">
        <f t="shared" si="12"/>
        <v>0</v>
      </c>
      <c r="AA22" s="335"/>
      <c r="AB22" s="103">
        <f t="shared" si="13"/>
        <v>0</v>
      </c>
      <c r="AC22" s="587">
        <f t="shared" si="13"/>
        <v>0</v>
      </c>
      <c r="AD22" s="5" t="s">
        <v>0</v>
      </c>
      <c r="AE22" s="653"/>
    </row>
    <row r="23" spans="1:31" x14ac:dyDescent="0.25">
      <c r="A23" s="344"/>
      <c r="B23" s="23"/>
      <c r="C23" s="113"/>
      <c r="D23" s="619">
        <v>341</v>
      </c>
      <c r="E23" s="112" t="s">
        <v>239</v>
      </c>
      <c r="F23" s="591" t="s">
        <v>1305</v>
      </c>
      <c r="G23" s="663">
        <v>423</v>
      </c>
      <c r="H23" s="621" t="s">
        <v>5325</v>
      </c>
      <c r="I23" s="622" t="s">
        <v>4592</v>
      </c>
      <c r="J23" s="623" t="s">
        <v>5615</v>
      </c>
      <c r="K23" s="343"/>
      <c r="L23" s="342"/>
      <c r="M23" s="342"/>
      <c r="N23" s="341"/>
      <c r="O23" s="106" t="str">
        <f t="shared" si="8"/>
        <v/>
      </c>
      <c r="P23" s="106" t="str">
        <f t="shared" si="9"/>
        <v>◄</v>
      </c>
      <c r="Q23" s="340"/>
      <c r="R23" s="339"/>
      <c r="S23" s="106" t="str">
        <f t="shared" si="10"/>
        <v/>
      </c>
      <c r="T23" s="106" t="str">
        <f t="shared" si="11"/>
        <v>◄</v>
      </c>
      <c r="U23" s="340"/>
      <c r="V23" s="339"/>
      <c r="W23" s="23"/>
      <c r="X23" s="338"/>
      <c r="Y23" s="105">
        <f t="shared" si="12"/>
        <v>0</v>
      </c>
      <c r="Z23" s="104">
        <f t="shared" si="12"/>
        <v>0</v>
      </c>
      <c r="AA23" s="335"/>
      <c r="AB23" s="103">
        <f t="shared" si="13"/>
        <v>0</v>
      </c>
      <c r="AC23" s="587">
        <f t="shared" si="13"/>
        <v>0</v>
      </c>
      <c r="AD23" s="5" t="s">
        <v>0</v>
      </c>
      <c r="AE23" s="653"/>
    </row>
    <row r="24" spans="1:31" x14ac:dyDescent="0.25">
      <c r="A24" s="344"/>
      <c r="B24" s="23"/>
      <c r="C24" s="113"/>
      <c r="D24" s="619">
        <v>342</v>
      </c>
      <c r="E24" s="112" t="s">
        <v>239</v>
      </c>
      <c r="F24" s="591" t="s">
        <v>1169</v>
      </c>
      <c r="G24" s="663" t="s">
        <v>5379</v>
      </c>
      <c r="H24" s="621" t="s">
        <v>5335</v>
      </c>
      <c r="I24" s="622" t="s">
        <v>4592</v>
      </c>
      <c r="J24" s="623" t="s">
        <v>5615</v>
      </c>
      <c r="K24" s="343"/>
      <c r="L24" s="342"/>
      <c r="M24" s="342"/>
      <c r="N24" s="341"/>
      <c r="O24" s="106" t="str">
        <f t="shared" si="8"/>
        <v/>
      </c>
      <c r="P24" s="106" t="str">
        <f t="shared" si="9"/>
        <v>◄</v>
      </c>
      <c r="Q24" s="340"/>
      <c r="R24" s="339"/>
      <c r="S24" s="106" t="str">
        <f t="shared" si="10"/>
        <v/>
      </c>
      <c r="T24" s="106" t="str">
        <f t="shared" si="11"/>
        <v>◄</v>
      </c>
      <c r="U24" s="340"/>
      <c r="V24" s="339"/>
      <c r="W24" s="23"/>
      <c r="X24" s="338"/>
      <c r="Y24" s="105">
        <f t="shared" si="12"/>
        <v>0</v>
      </c>
      <c r="Z24" s="104">
        <f t="shared" si="12"/>
        <v>0</v>
      </c>
      <c r="AA24" s="335"/>
      <c r="AB24" s="103">
        <f t="shared" si="13"/>
        <v>0</v>
      </c>
      <c r="AC24" s="587">
        <f t="shared" si="13"/>
        <v>0</v>
      </c>
      <c r="AD24" s="5" t="s">
        <v>0</v>
      </c>
      <c r="AE24" s="653"/>
    </row>
    <row r="25" spans="1:31" x14ac:dyDescent="0.25">
      <c r="A25" s="344"/>
      <c r="B25" s="23"/>
      <c r="C25" s="113"/>
      <c r="D25" s="619">
        <v>343</v>
      </c>
      <c r="E25" s="112" t="s">
        <v>239</v>
      </c>
      <c r="F25" s="591" t="s">
        <v>1266</v>
      </c>
      <c r="G25" s="663" t="s">
        <v>5347</v>
      </c>
      <c r="H25" s="621" t="s">
        <v>5611</v>
      </c>
      <c r="I25" s="622" t="s">
        <v>4592</v>
      </c>
      <c r="J25" s="623" t="s">
        <v>5615</v>
      </c>
      <c r="K25" s="343"/>
      <c r="L25" s="342"/>
      <c r="M25" s="342"/>
      <c r="N25" s="341"/>
      <c r="O25" s="106" t="str">
        <f t="shared" si="8"/>
        <v/>
      </c>
      <c r="P25" s="106" t="str">
        <f t="shared" si="9"/>
        <v>◄</v>
      </c>
      <c r="Q25" s="340"/>
      <c r="R25" s="339"/>
      <c r="S25" s="106" t="str">
        <f t="shared" si="10"/>
        <v/>
      </c>
      <c r="T25" s="106" t="str">
        <f t="shared" si="11"/>
        <v>◄</v>
      </c>
      <c r="U25" s="340"/>
      <c r="V25" s="339"/>
      <c r="W25" s="23"/>
      <c r="X25" s="338"/>
      <c r="Y25" s="105">
        <f t="shared" si="12"/>
        <v>0</v>
      </c>
      <c r="Z25" s="104">
        <f t="shared" si="12"/>
        <v>0</v>
      </c>
      <c r="AA25" s="335"/>
      <c r="AB25" s="103">
        <f t="shared" si="13"/>
        <v>0</v>
      </c>
      <c r="AC25" s="587">
        <f t="shared" si="13"/>
        <v>0</v>
      </c>
      <c r="AD25" s="5" t="s">
        <v>0</v>
      </c>
      <c r="AE25" s="653"/>
    </row>
    <row r="26" spans="1:31" ht="15" thickBot="1" x14ac:dyDescent="0.3">
      <c r="A26" s="344"/>
      <c r="B26" s="23"/>
      <c r="C26" s="113"/>
      <c r="D26" s="619">
        <v>344</v>
      </c>
      <c r="E26" s="112" t="s">
        <v>239</v>
      </c>
      <c r="F26" s="591" t="s">
        <v>1022</v>
      </c>
      <c r="G26" s="663" t="s">
        <v>5612</v>
      </c>
      <c r="H26" s="621" t="s">
        <v>5359</v>
      </c>
      <c r="I26" s="622" t="s">
        <v>4592</v>
      </c>
      <c r="J26" s="623" t="s">
        <v>5615</v>
      </c>
      <c r="K26" s="343"/>
      <c r="L26" s="342"/>
      <c r="M26" s="342"/>
      <c r="N26" s="341"/>
      <c r="O26" s="106" t="str">
        <f t="shared" si="8"/>
        <v/>
      </c>
      <c r="P26" s="106" t="str">
        <f t="shared" si="9"/>
        <v>◄</v>
      </c>
      <c r="Q26" s="340"/>
      <c r="R26" s="339"/>
      <c r="S26" s="106" t="str">
        <f t="shared" si="10"/>
        <v/>
      </c>
      <c r="T26" s="106" t="str">
        <f t="shared" si="11"/>
        <v>◄</v>
      </c>
      <c r="U26" s="340"/>
      <c r="V26" s="339"/>
      <c r="W26" s="23"/>
      <c r="X26" s="338"/>
      <c r="Y26" s="105">
        <f t="shared" si="12"/>
        <v>0</v>
      </c>
      <c r="Z26" s="104">
        <f t="shared" si="12"/>
        <v>0</v>
      </c>
      <c r="AA26" s="335"/>
      <c r="AB26" s="103">
        <f t="shared" si="13"/>
        <v>0</v>
      </c>
      <c r="AC26" s="587">
        <f t="shared" si="13"/>
        <v>0</v>
      </c>
      <c r="AD26" s="5" t="s">
        <v>0</v>
      </c>
      <c r="AE26" s="653"/>
    </row>
    <row r="27" spans="1:31" ht="16.8" thickTop="1" thickBot="1" x14ac:dyDescent="0.3">
      <c r="A27" s="157"/>
      <c r="B27" s="14">
        <f>ROWS(B28:B34)-1</f>
        <v>6</v>
      </c>
      <c r="C27" s="658" t="s">
        <v>5616</v>
      </c>
      <c r="D27" s="158" t="s">
        <v>5614</v>
      </c>
      <c r="E27" s="101"/>
      <c r="F27" s="101"/>
      <c r="G27" s="657"/>
      <c r="H27" s="656"/>
      <c r="I27" s="10"/>
      <c r="J27" s="100"/>
      <c r="K27" s="99"/>
      <c r="L27" s="99"/>
      <c r="M27" s="99"/>
      <c r="N27" s="98"/>
      <c r="O27" s="97"/>
      <c r="P27" s="655" t="str">
        <f>IF(COUNTIF(O28:O37,"?")&gt;0,"?",IF(AND(Q27="◄",R27="►"),"◄►",IF(Q27="◄","◄",IF(R27="►","►",""))))</f>
        <v>◄</v>
      </c>
      <c r="Q27" s="43" t="str">
        <f>IF(SUM(Q28:Q34)+1=ROWS(Q28:Q34)-COUNTIF(Q28:Q34,"-"),"","◄")</f>
        <v>◄</v>
      </c>
      <c r="R27" s="42" t="str">
        <f>IF(SUM(R28:R34)&gt;0,"►","")</f>
        <v/>
      </c>
      <c r="S27" s="45"/>
      <c r="T27" s="655" t="str">
        <f>IF(COUNTIF(S28:S37,"?")&gt;0,"?",IF(AND(U27="◄",V27="►"),"◄►",IF(U27="◄","◄",IF(V27="►","►",""))))</f>
        <v>◄</v>
      </c>
      <c r="U27" s="43" t="str">
        <f>IF(SUM(U28:U34)+1=ROWS(U28:U34)-COUNTIF(U28:U34,"-"),"","◄")</f>
        <v>◄</v>
      </c>
      <c r="V27" s="42" t="str">
        <f>IF(SUM(V28:V34)&gt;0,"►","")</f>
        <v/>
      </c>
      <c r="W27" s="61">
        <f>ROWS(W28:W34)-1</f>
        <v>6</v>
      </c>
      <c r="X27" s="41">
        <f>SUM(X28:X34)-X34</f>
        <v>0</v>
      </c>
      <c r="Y27" s="94" t="s">
        <v>51</v>
      </c>
      <c r="Z27" s="93"/>
      <c r="AA27" s="41">
        <f>SUM(AA28:AA34)-AA34</f>
        <v>0</v>
      </c>
      <c r="AB27" s="94" t="s">
        <v>51</v>
      </c>
      <c r="AC27" s="93"/>
      <c r="AD27" s="5" t="s">
        <v>0</v>
      </c>
      <c r="AE27" s="653"/>
    </row>
    <row r="28" spans="1:31" x14ac:dyDescent="0.25">
      <c r="A28" s="344"/>
      <c r="B28" s="23"/>
      <c r="C28" s="113"/>
      <c r="D28" s="619">
        <v>345</v>
      </c>
      <c r="E28" s="112" t="s">
        <v>239</v>
      </c>
      <c r="F28" s="591" t="s">
        <v>5320</v>
      </c>
      <c r="G28" s="663" t="s">
        <v>5331</v>
      </c>
      <c r="H28" s="621" t="s">
        <v>5321</v>
      </c>
      <c r="I28" s="622" t="s">
        <v>4592</v>
      </c>
      <c r="J28" s="623" t="s">
        <v>5617</v>
      </c>
      <c r="K28" s="343"/>
      <c r="L28" s="342"/>
      <c r="M28" s="342"/>
      <c r="N28" s="341"/>
      <c r="O28" s="106" t="str">
        <f t="shared" ref="O28:O33" si="14">IF(P28="?","?","")</f>
        <v/>
      </c>
      <c r="P28" s="106" t="str">
        <f t="shared" ref="P28:P33" si="15">IF(AND(Q28="",R28&gt;0),"?",IF(Q28="","◄",IF(R28&gt;=1,"►","")))</f>
        <v>◄</v>
      </c>
      <c r="Q28" s="340"/>
      <c r="R28" s="339"/>
      <c r="S28" s="106" t="str">
        <f t="shared" ref="S28:S33" si="16">IF(T28="?","?","")</f>
        <v/>
      </c>
      <c r="T28" s="106" t="str">
        <f t="shared" ref="T28:T33" si="17">IF(AND(U28="",V28&gt;0),"?",IF(U28="","◄",IF(V28&gt;=1,"►","")))</f>
        <v>◄</v>
      </c>
      <c r="U28" s="340"/>
      <c r="V28" s="339"/>
      <c r="W28" s="23"/>
      <c r="X28" s="338"/>
      <c r="Y28" s="105">
        <f t="shared" ref="Y28:Z33" si="18">(Q28*X28)</f>
        <v>0</v>
      </c>
      <c r="Z28" s="104">
        <f t="shared" si="18"/>
        <v>0</v>
      </c>
      <c r="AA28" s="335"/>
      <c r="AB28" s="103">
        <f t="shared" ref="AB28:AC33" si="19">(U28*AA28)</f>
        <v>0</v>
      </c>
      <c r="AC28" s="587">
        <f t="shared" si="19"/>
        <v>0</v>
      </c>
      <c r="AD28" s="5" t="s">
        <v>0</v>
      </c>
      <c r="AE28" s="653"/>
    </row>
    <row r="29" spans="1:31" x14ac:dyDescent="0.25">
      <c r="A29" s="344"/>
      <c r="B29" s="23"/>
      <c r="C29" s="113"/>
      <c r="D29" s="619">
        <v>346</v>
      </c>
      <c r="E29" s="112" t="s">
        <v>239</v>
      </c>
      <c r="F29" s="591" t="s">
        <v>1171</v>
      </c>
      <c r="G29" s="663">
        <v>422</v>
      </c>
      <c r="H29" s="621" t="s">
        <v>5323</v>
      </c>
      <c r="I29" s="622" t="s">
        <v>4592</v>
      </c>
      <c r="J29" s="623" t="s">
        <v>5617</v>
      </c>
      <c r="K29" s="343"/>
      <c r="L29" s="342"/>
      <c r="M29" s="342"/>
      <c r="N29" s="341"/>
      <c r="O29" s="106" t="str">
        <f t="shared" si="14"/>
        <v/>
      </c>
      <c r="P29" s="106" t="str">
        <f t="shared" si="15"/>
        <v>◄</v>
      </c>
      <c r="Q29" s="340"/>
      <c r="R29" s="339"/>
      <c r="S29" s="106" t="str">
        <f t="shared" si="16"/>
        <v/>
      </c>
      <c r="T29" s="106" t="str">
        <f t="shared" si="17"/>
        <v>◄</v>
      </c>
      <c r="U29" s="340"/>
      <c r="V29" s="339"/>
      <c r="W29" s="23"/>
      <c r="X29" s="338"/>
      <c r="Y29" s="105">
        <f t="shared" si="18"/>
        <v>0</v>
      </c>
      <c r="Z29" s="104">
        <f t="shared" si="18"/>
        <v>0</v>
      </c>
      <c r="AA29" s="335"/>
      <c r="AB29" s="103">
        <f t="shared" si="19"/>
        <v>0</v>
      </c>
      <c r="AC29" s="587">
        <f t="shared" si="19"/>
        <v>0</v>
      </c>
      <c r="AD29" s="5" t="s">
        <v>0</v>
      </c>
      <c r="AE29" s="653"/>
    </row>
    <row r="30" spans="1:31" x14ac:dyDescent="0.25">
      <c r="A30" s="344"/>
      <c r="B30" s="23"/>
      <c r="C30" s="113"/>
      <c r="D30" s="619">
        <v>347</v>
      </c>
      <c r="E30" s="112" t="s">
        <v>239</v>
      </c>
      <c r="F30" s="591" t="s">
        <v>1305</v>
      </c>
      <c r="G30" s="663">
        <v>423</v>
      </c>
      <c r="H30" s="621" t="s">
        <v>5325</v>
      </c>
      <c r="I30" s="622" t="s">
        <v>4592</v>
      </c>
      <c r="J30" s="623" t="s">
        <v>5617</v>
      </c>
      <c r="K30" s="343"/>
      <c r="L30" s="342"/>
      <c r="M30" s="342"/>
      <c r="N30" s="341"/>
      <c r="O30" s="106" t="str">
        <f t="shared" si="14"/>
        <v/>
      </c>
      <c r="P30" s="106" t="str">
        <f t="shared" si="15"/>
        <v>◄</v>
      </c>
      <c r="Q30" s="340"/>
      <c r="R30" s="339"/>
      <c r="S30" s="106" t="str">
        <f t="shared" si="16"/>
        <v/>
      </c>
      <c r="T30" s="106" t="str">
        <f t="shared" si="17"/>
        <v>◄</v>
      </c>
      <c r="U30" s="340"/>
      <c r="V30" s="339"/>
      <c r="W30" s="23"/>
      <c r="X30" s="338"/>
      <c r="Y30" s="105">
        <f t="shared" si="18"/>
        <v>0</v>
      </c>
      <c r="Z30" s="104">
        <f t="shared" si="18"/>
        <v>0</v>
      </c>
      <c r="AA30" s="335"/>
      <c r="AB30" s="103">
        <f t="shared" si="19"/>
        <v>0</v>
      </c>
      <c r="AC30" s="587">
        <f t="shared" si="19"/>
        <v>0</v>
      </c>
      <c r="AD30" s="5" t="s">
        <v>0</v>
      </c>
      <c r="AE30" s="653"/>
    </row>
    <row r="31" spans="1:31" x14ac:dyDescent="0.25">
      <c r="A31" s="344"/>
      <c r="B31" s="23"/>
      <c r="C31" s="113"/>
      <c r="D31" s="619">
        <v>348</v>
      </c>
      <c r="E31" s="112" t="s">
        <v>239</v>
      </c>
      <c r="F31" s="591" t="s">
        <v>1169</v>
      </c>
      <c r="G31" s="663" t="s">
        <v>5379</v>
      </c>
      <c r="H31" s="621" t="s">
        <v>5335</v>
      </c>
      <c r="I31" s="622" t="s">
        <v>4592</v>
      </c>
      <c r="J31" s="623" t="s">
        <v>5617</v>
      </c>
      <c r="K31" s="343"/>
      <c r="L31" s="342"/>
      <c r="M31" s="342"/>
      <c r="N31" s="341"/>
      <c r="O31" s="106" t="str">
        <f t="shared" si="14"/>
        <v/>
      </c>
      <c r="P31" s="106" t="str">
        <f t="shared" si="15"/>
        <v>◄</v>
      </c>
      <c r="Q31" s="340"/>
      <c r="R31" s="339"/>
      <c r="S31" s="106" t="str">
        <f t="shared" si="16"/>
        <v/>
      </c>
      <c r="T31" s="106" t="str">
        <f t="shared" si="17"/>
        <v>◄</v>
      </c>
      <c r="U31" s="340"/>
      <c r="V31" s="339"/>
      <c r="W31" s="23"/>
      <c r="X31" s="338"/>
      <c r="Y31" s="105">
        <f t="shared" si="18"/>
        <v>0</v>
      </c>
      <c r="Z31" s="104">
        <f t="shared" si="18"/>
        <v>0</v>
      </c>
      <c r="AA31" s="335"/>
      <c r="AB31" s="103">
        <f t="shared" si="19"/>
        <v>0</v>
      </c>
      <c r="AC31" s="587">
        <f t="shared" si="19"/>
        <v>0</v>
      </c>
      <c r="AD31" s="5" t="s">
        <v>0</v>
      </c>
      <c r="AE31" s="653"/>
    </row>
    <row r="32" spans="1:31" x14ac:dyDescent="0.25">
      <c r="A32" s="344"/>
      <c r="B32" s="23"/>
      <c r="C32" s="113"/>
      <c r="D32" s="619">
        <v>349</v>
      </c>
      <c r="E32" s="112" t="s">
        <v>239</v>
      </c>
      <c r="F32" s="591" t="s">
        <v>1266</v>
      </c>
      <c r="G32" s="663" t="s">
        <v>5347</v>
      </c>
      <c r="H32" s="621" t="s">
        <v>5611</v>
      </c>
      <c r="I32" s="622" t="s">
        <v>4592</v>
      </c>
      <c r="J32" s="623" t="s">
        <v>5617</v>
      </c>
      <c r="K32" s="343"/>
      <c r="L32" s="342"/>
      <c r="M32" s="342"/>
      <c r="N32" s="341"/>
      <c r="O32" s="106" t="str">
        <f t="shared" si="14"/>
        <v/>
      </c>
      <c r="P32" s="106" t="str">
        <f t="shared" si="15"/>
        <v>◄</v>
      </c>
      <c r="Q32" s="340"/>
      <c r="R32" s="339"/>
      <c r="S32" s="106" t="str">
        <f t="shared" si="16"/>
        <v/>
      </c>
      <c r="T32" s="106" t="str">
        <f t="shared" si="17"/>
        <v>◄</v>
      </c>
      <c r="U32" s="340"/>
      <c r="V32" s="339"/>
      <c r="W32" s="23"/>
      <c r="X32" s="338"/>
      <c r="Y32" s="105">
        <f t="shared" si="18"/>
        <v>0</v>
      </c>
      <c r="Z32" s="104">
        <f t="shared" si="18"/>
        <v>0</v>
      </c>
      <c r="AA32" s="335"/>
      <c r="AB32" s="103">
        <f t="shared" si="19"/>
        <v>0</v>
      </c>
      <c r="AC32" s="587">
        <f t="shared" si="19"/>
        <v>0</v>
      </c>
      <c r="AD32" s="5" t="s">
        <v>0</v>
      </c>
      <c r="AE32" s="653"/>
    </row>
    <row r="33" spans="1:31" ht="15" thickBot="1" x14ac:dyDescent="0.3">
      <c r="A33" s="344"/>
      <c r="B33" s="23"/>
      <c r="C33" s="113"/>
      <c r="D33" s="619">
        <v>350</v>
      </c>
      <c r="E33" s="112" t="s">
        <v>239</v>
      </c>
      <c r="F33" s="591" t="s">
        <v>1022</v>
      </c>
      <c r="G33" s="663" t="s">
        <v>5612</v>
      </c>
      <c r="H33" s="621" t="s">
        <v>5359</v>
      </c>
      <c r="I33" s="622" t="s">
        <v>4592</v>
      </c>
      <c r="J33" s="623" t="s">
        <v>5617</v>
      </c>
      <c r="K33" s="343"/>
      <c r="L33" s="342"/>
      <c r="M33" s="342"/>
      <c r="N33" s="341"/>
      <c r="O33" s="106" t="str">
        <f t="shared" si="14"/>
        <v/>
      </c>
      <c r="P33" s="106" t="str">
        <f t="shared" si="15"/>
        <v>◄</v>
      </c>
      <c r="Q33" s="340"/>
      <c r="R33" s="339"/>
      <c r="S33" s="106" t="str">
        <f t="shared" si="16"/>
        <v/>
      </c>
      <c r="T33" s="106" t="str">
        <f t="shared" si="17"/>
        <v>◄</v>
      </c>
      <c r="U33" s="340"/>
      <c r="V33" s="339"/>
      <c r="W33" s="23"/>
      <c r="X33" s="338"/>
      <c r="Y33" s="105">
        <f t="shared" si="18"/>
        <v>0</v>
      </c>
      <c r="Z33" s="104">
        <f t="shared" si="18"/>
        <v>0</v>
      </c>
      <c r="AA33" s="335"/>
      <c r="AB33" s="103">
        <f t="shared" si="19"/>
        <v>0</v>
      </c>
      <c r="AC33" s="587">
        <f t="shared" si="19"/>
        <v>0</v>
      </c>
      <c r="AD33" s="5" t="s">
        <v>0</v>
      </c>
      <c r="AE33" s="653"/>
    </row>
    <row r="34" spans="1:31" ht="16.8" thickTop="1" thickBot="1" x14ac:dyDescent="0.3">
      <c r="A34" s="157"/>
      <c r="B34" s="14">
        <f>ROWS(B35:B41)-1</f>
        <v>6</v>
      </c>
      <c r="C34" s="658" t="s">
        <v>5618</v>
      </c>
      <c r="D34" s="158" t="s">
        <v>5619</v>
      </c>
      <c r="E34" s="101"/>
      <c r="F34" s="101"/>
      <c r="G34" s="657"/>
      <c r="H34" s="656"/>
      <c r="I34" s="10"/>
      <c r="J34" s="100"/>
      <c r="K34" s="99"/>
      <c r="L34" s="99"/>
      <c r="M34" s="99"/>
      <c r="N34" s="98"/>
      <c r="O34" s="97"/>
      <c r="P34" s="655" t="str">
        <f>IF(COUNTIF(O35:O44,"?")&gt;0,"?",IF(AND(Q34="◄",R34="►"),"◄►",IF(Q34="◄","◄",IF(R34="►","►",""))))</f>
        <v>◄</v>
      </c>
      <c r="Q34" s="43" t="str">
        <f>IF(SUM(Q35:Q41)+1=ROWS(Q35:Q41)-COUNTIF(Q35:Q41,"-"),"","◄")</f>
        <v>◄</v>
      </c>
      <c r="R34" s="42" t="str">
        <f>IF(SUM(R35:R41)&gt;0,"►","")</f>
        <v/>
      </c>
      <c r="S34" s="45"/>
      <c r="T34" s="655" t="str">
        <f>IF(COUNTIF(S35:S44,"?")&gt;0,"?",IF(AND(U34="◄",V34="►"),"◄►",IF(U34="◄","◄",IF(V34="►","►",""))))</f>
        <v>◄</v>
      </c>
      <c r="U34" s="43" t="str">
        <f>IF(SUM(U35:U41)+1=ROWS(U35:U41)-COUNTIF(U35:U41,"-"),"","◄")</f>
        <v>◄</v>
      </c>
      <c r="V34" s="42" t="str">
        <f>IF(SUM(V35:V41)&gt;0,"►","")</f>
        <v/>
      </c>
      <c r="W34" s="61">
        <f>ROWS(W35:W41)-1</f>
        <v>6</v>
      </c>
      <c r="X34" s="41">
        <f>SUM(X35:X41)-X41</f>
        <v>0</v>
      </c>
      <c r="Y34" s="94" t="s">
        <v>51</v>
      </c>
      <c r="Z34" s="93"/>
      <c r="AA34" s="41">
        <f>SUM(AA35:AA41)-AA41</f>
        <v>0</v>
      </c>
      <c r="AB34" s="94" t="s">
        <v>51</v>
      </c>
      <c r="AC34" s="93"/>
      <c r="AD34" s="5" t="s">
        <v>0</v>
      </c>
      <c r="AE34" s="653"/>
    </row>
    <row r="35" spans="1:31" x14ac:dyDescent="0.25">
      <c r="A35" s="344"/>
      <c r="B35" s="23"/>
      <c r="C35" s="113"/>
      <c r="D35" s="619">
        <v>351</v>
      </c>
      <c r="E35" s="112" t="s">
        <v>239</v>
      </c>
      <c r="F35" s="591" t="s">
        <v>5320</v>
      </c>
      <c r="G35" s="663" t="s">
        <v>5331</v>
      </c>
      <c r="H35" s="621" t="s">
        <v>5321</v>
      </c>
      <c r="I35" s="622" t="s">
        <v>4592</v>
      </c>
      <c r="J35" s="623" t="s">
        <v>5620</v>
      </c>
      <c r="K35" s="343"/>
      <c r="L35" s="342"/>
      <c r="M35" s="342"/>
      <c r="N35" s="341"/>
      <c r="O35" s="106" t="str">
        <f t="shared" ref="O35:O40" si="20">IF(P35="?","?","")</f>
        <v/>
      </c>
      <c r="P35" s="106" t="str">
        <f t="shared" ref="P35:P40" si="21">IF(AND(Q35="",R35&gt;0),"?",IF(Q35="","◄",IF(R35&gt;=1,"►","")))</f>
        <v>◄</v>
      </c>
      <c r="Q35" s="340"/>
      <c r="R35" s="339"/>
      <c r="S35" s="106" t="str">
        <f t="shared" ref="S35:S40" si="22">IF(T35="?","?","")</f>
        <v/>
      </c>
      <c r="T35" s="106" t="str">
        <f t="shared" ref="T35:T40" si="23">IF(AND(U35="",V35&gt;0),"?",IF(U35="","◄",IF(V35&gt;=1,"►","")))</f>
        <v>◄</v>
      </c>
      <c r="U35" s="340"/>
      <c r="V35" s="339"/>
      <c r="W35" s="23"/>
      <c r="X35" s="338"/>
      <c r="Y35" s="105">
        <f t="shared" ref="Y35:Z40" si="24">(Q35*X35)</f>
        <v>0</v>
      </c>
      <c r="Z35" s="104">
        <f t="shared" si="24"/>
        <v>0</v>
      </c>
      <c r="AA35" s="335"/>
      <c r="AB35" s="103">
        <f t="shared" ref="AB35:AC40" si="25">(U35*AA35)</f>
        <v>0</v>
      </c>
      <c r="AC35" s="587">
        <f t="shared" si="25"/>
        <v>0</v>
      </c>
      <c r="AD35" s="5" t="s">
        <v>0</v>
      </c>
      <c r="AE35" s="653"/>
    </row>
    <row r="36" spans="1:31" x14ac:dyDescent="0.25">
      <c r="A36" s="344"/>
      <c r="B36" s="23"/>
      <c r="C36" s="113"/>
      <c r="D36" s="619">
        <v>352</v>
      </c>
      <c r="E36" s="112" t="s">
        <v>239</v>
      </c>
      <c r="F36" s="591" t="s">
        <v>1171</v>
      </c>
      <c r="G36" s="663">
        <v>422</v>
      </c>
      <c r="H36" s="621" t="s">
        <v>5323</v>
      </c>
      <c r="I36" s="622" t="s">
        <v>4592</v>
      </c>
      <c r="J36" s="623" t="s">
        <v>5620</v>
      </c>
      <c r="K36" s="343"/>
      <c r="L36" s="342"/>
      <c r="M36" s="342"/>
      <c r="N36" s="341"/>
      <c r="O36" s="106" t="str">
        <f t="shared" si="20"/>
        <v/>
      </c>
      <c r="P36" s="106" t="str">
        <f t="shared" si="21"/>
        <v>◄</v>
      </c>
      <c r="Q36" s="340"/>
      <c r="R36" s="339"/>
      <c r="S36" s="106" t="str">
        <f t="shared" si="22"/>
        <v/>
      </c>
      <c r="T36" s="106" t="str">
        <f t="shared" si="23"/>
        <v>◄</v>
      </c>
      <c r="U36" s="340"/>
      <c r="V36" s="339"/>
      <c r="W36" s="23"/>
      <c r="X36" s="338"/>
      <c r="Y36" s="105">
        <f t="shared" si="24"/>
        <v>0</v>
      </c>
      <c r="Z36" s="104">
        <f t="shared" si="24"/>
        <v>0</v>
      </c>
      <c r="AA36" s="335"/>
      <c r="AB36" s="103">
        <f t="shared" si="25"/>
        <v>0</v>
      </c>
      <c r="AC36" s="587">
        <f t="shared" si="25"/>
        <v>0</v>
      </c>
      <c r="AD36" s="5" t="s">
        <v>0</v>
      </c>
      <c r="AE36" s="653"/>
    </row>
    <row r="37" spans="1:31" x14ac:dyDescent="0.25">
      <c r="A37" s="344"/>
      <c r="B37" s="23"/>
      <c r="C37" s="113"/>
      <c r="D37" s="619">
        <v>353</v>
      </c>
      <c r="E37" s="112" t="s">
        <v>239</v>
      </c>
      <c r="F37" s="591" t="s">
        <v>1305</v>
      </c>
      <c r="G37" s="663">
        <v>423</v>
      </c>
      <c r="H37" s="621" t="s">
        <v>5325</v>
      </c>
      <c r="I37" s="622" t="s">
        <v>4592</v>
      </c>
      <c r="J37" s="623" t="s">
        <v>5620</v>
      </c>
      <c r="K37" s="343"/>
      <c r="L37" s="342"/>
      <c r="M37" s="342"/>
      <c r="N37" s="341"/>
      <c r="O37" s="106" t="str">
        <f t="shared" si="20"/>
        <v/>
      </c>
      <c r="P37" s="106" t="str">
        <f t="shared" si="21"/>
        <v>◄</v>
      </c>
      <c r="Q37" s="340"/>
      <c r="R37" s="339"/>
      <c r="S37" s="106" t="str">
        <f t="shared" si="22"/>
        <v/>
      </c>
      <c r="T37" s="106" t="str">
        <f t="shared" si="23"/>
        <v>◄</v>
      </c>
      <c r="U37" s="340"/>
      <c r="V37" s="339"/>
      <c r="W37" s="23"/>
      <c r="X37" s="338"/>
      <c r="Y37" s="105">
        <f t="shared" si="24"/>
        <v>0</v>
      </c>
      <c r="Z37" s="104">
        <f t="shared" si="24"/>
        <v>0</v>
      </c>
      <c r="AA37" s="335"/>
      <c r="AB37" s="103">
        <f t="shared" si="25"/>
        <v>0</v>
      </c>
      <c r="AC37" s="587">
        <f t="shared" si="25"/>
        <v>0</v>
      </c>
      <c r="AD37" s="5" t="s">
        <v>0</v>
      </c>
      <c r="AE37" s="653"/>
    </row>
    <row r="38" spans="1:31" x14ac:dyDescent="0.25">
      <c r="A38" s="344"/>
      <c r="B38" s="23"/>
      <c r="C38" s="113"/>
      <c r="D38" s="619">
        <v>354</v>
      </c>
      <c r="E38" s="112" t="s">
        <v>239</v>
      </c>
      <c r="F38" s="591" t="s">
        <v>1169</v>
      </c>
      <c r="G38" s="663" t="s">
        <v>5379</v>
      </c>
      <c r="H38" s="621" t="s">
        <v>5335</v>
      </c>
      <c r="I38" s="622" t="s">
        <v>4592</v>
      </c>
      <c r="J38" s="623" t="s">
        <v>5620</v>
      </c>
      <c r="K38" s="343"/>
      <c r="L38" s="342"/>
      <c r="M38" s="342"/>
      <c r="N38" s="341"/>
      <c r="O38" s="106" t="str">
        <f t="shared" si="20"/>
        <v/>
      </c>
      <c r="P38" s="106" t="str">
        <f t="shared" si="21"/>
        <v>◄</v>
      </c>
      <c r="Q38" s="340"/>
      <c r="R38" s="339"/>
      <c r="S38" s="106" t="str">
        <f t="shared" si="22"/>
        <v/>
      </c>
      <c r="T38" s="106" t="str">
        <f t="shared" si="23"/>
        <v>◄</v>
      </c>
      <c r="U38" s="340"/>
      <c r="V38" s="339"/>
      <c r="W38" s="23"/>
      <c r="X38" s="338"/>
      <c r="Y38" s="105">
        <f t="shared" si="24"/>
        <v>0</v>
      </c>
      <c r="Z38" s="104">
        <f t="shared" si="24"/>
        <v>0</v>
      </c>
      <c r="AA38" s="335"/>
      <c r="AB38" s="103">
        <f t="shared" si="25"/>
        <v>0</v>
      </c>
      <c r="AC38" s="587">
        <f t="shared" si="25"/>
        <v>0</v>
      </c>
      <c r="AD38" s="5" t="s">
        <v>0</v>
      </c>
      <c r="AE38" s="653"/>
    </row>
    <row r="39" spans="1:31" x14ac:dyDescent="0.25">
      <c r="A39" s="344"/>
      <c r="B39" s="23"/>
      <c r="C39" s="113"/>
      <c r="D39" s="619">
        <v>355</v>
      </c>
      <c r="E39" s="112" t="s">
        <v>239</v>
      </c>
      <c r="F39" s="591" t="s">
        <v>1266</v>
      </c>
      <c r="G39" s="663" t="s">
        <v>5347</v>
      </c>
      <c r="H39" s="621" t="s">
        <v>5611</v>
      </c>
      <c r="I39" s="622" t="s">
        <v>4592</v>
      </c>
      <c r="J39" s="623" t="s">
        <v>5620</v>
      </c>
      <c r="K39" s="343"/>
      <c r="L39" s="342"/>
      <c r="M39" s="342"/>
      <c r="N39" s="341"/>
      <c r="O39" s="106" t="str">
        <f t="shared" si="20"/>
        <v/>
      </c>
      <c r="P39" s="106" t="str">
        <f t="shared" si="21"/>
        <v>◄</v>
      </c>
      <c r="Q39" s="340"/>
      <c r="R39" s="339"/>
      <c r="S39" s="106" t="str">
        <f t="shared" si="22"/>
        <v/>
      </c>
      <c r="T39" s="106" t="str">
        <f t="shared" si="23"/>
        <v>◄</v>
      </c>
      <c r="U39" s="340"/>
      <c r="V39" s="339"/>
      <c r="W39" s="23"/>
      <c r="X39" s="338"/>
      <c r="Y39" s="105">
        <f t="shared" si="24"/>
        <v>0</v>
      </c>
      <c r="Z39" s="104">
        <f t="shared" si="24"/>
        <v>0</v>
      </c>
      <c r="AA39" s="335"/>
      <c r="AB39" s="103">
        <f t="shared" si="25"/>
        <v>0</v>
      </c>
      <c r="AC39" s="587">
        <f t="shared" si="25"/>
        <v>0</v>
      </c>
      <c r="AD39" s="5" t="s">
        <v>0</v>
      </c>
      <c r="AE39" s="653"/>
    </row>
    <row r="40" spans="1:31" ht="15" thickBot="1" x14ac:dyDescent="0.3">
      <c r="A40" s="344"/>
      <c r="B40" s="23"/>
      <c r="C40" s="113"/>
      <c r="D40" s="619">
        <v>356</v>
      </c>
      <c r="E40" s="112" t="s">
        <v>239</v>
      </c>
      <c r="F40" s="591" t="s">
        <v>1022</v>
      </c>
      <c r="G40" s="663" t="s">
        <v>5612</v>
      </c>
      <c r="H40" s="621" t="s">
        <v>5359</v>
      </c>
      <c r="I40" s="622" t="s">
        <v>4592</v>
      </c>
      <c r="J40" s="623" t="s">
        <v>5620</v>
      </c>
      <c r="K40" s="343"/>
      <c r="L40" s="342"/>
      <c r="M40" s="342"/>
      <c r="N40" s="341"/>
      <c r="O40" s="106" t="str">
        <f t="shared" si="20"/>
        <v/>
      </c>
      <c r="P40" s="106" t="str">
        <f t="shared" si="21"/>
        <v>◄</v>
      </c>
      <c r="Q40" s="340"/>
      <c r="R40" s="339"/>
      <c r="S40" s="106" t="str">
        <f t="shared" si="22"/>
        <v/>
      </c>
      <c r="T40" s="106" t="str">
        <f t="shared" si="23"/>
        <v>◄</v>
      </c>
      <c r="U40" s="340"/>
      <c r="V40" s="339"/>
      <c r="W40" s="23"/>
      <c r="X40" s="338"/>
      <c r="Y40" s="105">
        <f t="shared" si="24"/>
        <v>0</v>
      </c>
      <c r="Z40" s="104">
        <f t="shared" si="24"/>
        <v>0</v>
      </c>
      <c r="AA40" s="335"/>
      <c r="AB40" s="103">
        <f t="shared" si="25"/>
        <v>0</v>
      </c>
      <c r="AC40" s="587">
        <f t="shared" si="25"/>
        <v>0</v>
      </c>
      <c r="AD40" s="5" t="s">
        <v>0</v>
      </c>
      <c r="AE40" s="653"/>
    </row>
    <row r="41" spans="1:31" ht="16.8" thickTop="1" thickBot="1" x14ac:dyDescent="0.3">
      <c r="A41" s="157"/>
      <c r="B41" s="14">
        <f>ROWS(B42:B48)-1</f>
        <v>6</v>
      </c>
      <c r="C41" s="658" t="s">
        <v>5621</v>
      </c>
      <c r="D41" s="158" t="s">
        <v>5622</v>
      </c>
      <c r="E41" s="101"/>
      <c r="F41" s="101"/>
      <c r="G41" s="657"/>
      <c r="H41" s="656"/>
      <c r="I41" s="10"/>
      <c r="J41" s="100"/>
      <c r="K41" s="99"/>
      <c r="L41" s="99"/>
      <c r="M41" s="99"/>
      <c r="N41" s="98"/>
      <c r="O41" s="97"/>
      <c r="P41" s="655" t="str">
        <f>IF(COUNTIF(O42:O51,"?")&gt;0,"?",IF(AND(Q41="◄",R41="►"),"◄►",IF(Q41="◄","◄",IF(R41="►","►",""))))</f>
        <v>◄</v>
      </c>
      <c r="Q41" s="43" t="str">
        <f>IF(SUM(Q42:Q48)+1=ROWS(Q42:Q48)-COUNTIF(Q42:Q48,"-"),"","◄")</f>
        <v>◄</v>
      </c>
      <c r="R41" s="42" t="str">
        <f>IF(SUM(R42:R48)&gt;0,"►","")</f>
        <v/>
      </c>
      <c r="S41" s="45"/>
      <c r="T41" s="655" t="str">
        <f>IF(COUNTIF(S42:S51,"?")&gt;0,"?",IF(AND(U41="◄",V41="►"),"◄►",IF(U41="◄","◄",IF(V41="►","►",""))))</f>
        <v>◄</v>
      </c>
      <c r="U41" s="43" t="str">
        <f>IF(SUM(U42:U48)+1=ROWS(U42:U48)-COUNTIF(U42:U48,"-"),"","◄")</f>
        <v>◄</v>
      </c>
      <c r="V41" s="42" t="str">
        <f>IF(SUM(V42:V48)&gt;0,"►","")</f>
        <v/>
      </c>
      <c r="W41" s="61">
        <f>ROWS(W42:W48)-1</f>
        <v>6</v>
      </c>
      <c r="X41" s="41">
        <f>SUM(X42:X48)-X48</f>
        <v>0</v>
      </c>
      <c r="Y41" s="94" t="s">
        <v>51</v>
      </c>
      <c r="Z41" s="93"/>
      <c r="AA41" s="41">
        <f>SUM(AA42:AA48)-AA48</f>
        <v>0</v>
      </c>
      <c r="AB41" s="94" t="s">
        <v>51</v>
      </c>
      <c r="AC41" s="93"/>
      <c r="AD41" s="5" t="s">
        <v>0</v>
      </c>
      <c r="AE41" s="653"/>
    </row>
    <row r="42" spans="1:31" x14ac:dyDescent="0.25">
      <c r="A42" s="344"/>
      <c r="B42" s="23"/>
      <c r="C42" s="113"/>
      <c r="D42" s="619">
        <v>357</v>
      </c>
      <c r="E42" s="112" t="s">
        <v>239</v>
      </c>
      <c r="F42" s="591" t="s">
        <v>5320</v>
      </c>
      <c r="G42" s="663" t="s">
        <v>5331</v>
      </c>
      <c r="H42" s="621" t="s">
        <v>5321</v>
      </c>
      <c r="I42" s="622" t="s">
        <v>4592</v>
      </c>
      <c r="J42" s="623" t="s">
        <v>5623</v>
      </c>
      <c r="K42" s="343"/>
      <c r="L42" s="342"/>
      <c r="M42" s="342"/>
      <c r="N42" s="341"/>
      <c r="O42" s="106" t="str">
        <f t="shared" ref="O42:O47" si="26">IF(P42="?","?","")</f>
        <v/>
      </c>
      <c r="P42" s="106" t="str">
        <f t="shared" ref="P42:P47" si="27">IF(AND(Q42="",R42&gt;0),"?",IF(Q42="","◄",IF(R42&gt;=1,"►","")))</f>
        <v>◄</v>
      </c>
      <c r="Q42" s="340"/>
      <c r="R42" s="339"/>
      <c r="S42" s="106" t="str">
        <f t="shared" ref="S42:S47" si="28">IF(T42="?","?","")</f>
        <v/>
      </c>
      <c r="T42" s="106" t="str">
        <f t="shared" ref="T42:T47" si="29">IF(AND(U42="",V42&gt;0),"?",IF(U42="","◄",IF(V42&gt;=1,"►","")))</f>
        <v>◄</v>
      </c>
      <c r="U42" s="340"/>
      <c r="V42" s="339"/>
      <c r="W42" s="23"/>
      <c r="X42" s="338"/>
      <c r="Y42" s="105">
        <f t="shared" ref="Y42:Z47" si="30">(Q42*X42)</f>
        <v>0</v>
      </c>
      <c r="Z42" s="104">
        <f t="shared" si="30"/>
        <v>0</v>
      </c>
      <c r="AA42" s="335"/>
      <c r="AB42" s="103">
        <f t="shared" ref="AB42:AC47" si="31">(U42*AA42)</f>
        <v>0</v>
      </c>
      <c r="AC42" s="587">
        <f t="shared" si="31"/>
        <v>0</v>
      </c>
      <c r="AD42" s="5" t="s">
        <v>0</v>
      </c>
      <c r="AE42" s="653"/>
    </row>
    <row r="43" spans="1:31" x14ac:dyDescent="0.25">
      <c r="A43" s="344"/>
      <c r="B43" s="23"/>
      <c r="C43" s="113"/>
      <c r="D43" s="619">
        <v>358</v>
      </c>
      <c r="E43" s="112" t="s">
        <v>239</v>
      </c>
      <c r="F43" s="591" t="s">
        <v>1171</v>
      </c>
      <c r="G43" s="663">
        <v>422</v>
      </c>
      <c r="H43" s="621" t="s">
        <v>5323</v>
      </c>
      <c r="I43" s="622" t="s">
        <v>4592</v>
      </c>
      <c r="J43" s="623" t="s">
        <v>5623</v>
      </c>
      <c r="K43" s="343"/>
      <c r="L43" s="342"/>
      <c r="M43" s="342"/>
      <c r="N43" s="341"/>
      <c r="O43" s="106" t="str">
        <f t="shared" si="26"/>
        <v/>
      </c>
      <c r="P43" s="106" t="str">
        <f t="shared" si="27"/>
        <v>◄</v>
      </c>
      <c r="Q43" s="340"/>
      <c r="R43" s="339"/>
      <c r="S43" s="106" t="str">
        <f t="shared" si="28"/>
        <v/>
      </c>
      <c r="T43" s="106" t="str">
        <f t="shared" si="29"/>
        <v>◄</v>
      </c>
      <c r="U43" s="340"/>
      <c r="V43" s="339"/>
      <c r="W43" s="23"/>
      <c r="X43" s="338"/>
      <c r="Y43" s="105">
        <f t="shared" si="30"/>
        <v>0</v>
      </c>
      <c r="Z43" s="104">
        <f t="shared" si="30"/>
        <v>0</v>
      </c>
      <c r="AA43" s="335"/>
      <c r="AB43" s="103">
        <f t="shared" si="31"/>
        <v>0</v>
      </c>
      <c r="AC43" s="587">
        <f t="shared" si="31"/>
        <v>0</v>
      </c>
      <c r="AD43" s="5" t="s">
        <v>0</v>
      </c>
      <c r="AE43" s="653"/>
    </row>
    <row r="44" spans="1:31" x14ac:dyDescent="0.25">
      <c r="A44" s="344"/>
      <c r="B44" s="23"/>
      <c r="C44" s="113"/>
      <c r="D44" s="619">
        <v>359</v>
      </c>
      <c r="E44" s="112" t="s">
        <v>239</v>
      </c>
      <c r="F44" s="591" t="s">
        <v>1305</v>
      </c>
      <c r="G44" s="663">
        <v>423</v>
      </c>
      <c r="H44" s="621" t="s">
        <v>5325</v>
      </c>
      <c r="I44" s="622" t="s">
        <v>4592</v>
      </c>
      <c r="J44" s="623" t="s">
        <v>5623</v>
      </c>
      <c r="K44" s="343"/>
      <c r="L44" s="342"/>
      <c r="M44" s="342"/>
      <c r="N44" s="341"/>
      <c r="O44" s="106" t="str">
        <f t="shared" si="26"/>
        <v/>
      </c>
      <c r="P44" s="106" t="str">
        <f t="shared" si="27"/>
        <v>◄</v>
      </c>
      <c r="Q44" s="340"/>
      <c r="R44" s="339"/>
      <c r="S44" s="106" t="str">
        <f t="shared" si="28"/>
        <v/>
      </c>
      <c r="T44" s="106" t="str">
        <f t="shared" si="29"/>
        <v>◄</v>
      </c>
      <c r="U44" s="340"/>
      <c r="V44" s="339"/>
      <c r="W44" s="23"/>
      <c r="X44" s="338"/>
      <c r="Y44" s="105">
        <f t="shared" si="30"/>
        <v>0</v>
      </c>
      <c r="Z44" s="104">
        <f t="shared" si="30"/>
        <v>0</v>
      </c>
      <c r="AA44" s="335"/>
      <c r="AB44" s="103">
        <f t="shared" si="31"/>
        <v>0</v>
      </c>
      <c r="AC44" s="587">
        <f t="shared" si="31"/>
        <v>0</v>
      </c>
      <c r="AD44" s="5" t="s">
        <v>0</v>
      </c>
      <c r="AE44" s="653"/>
    </row>
    <row r="45" spans="1:31" x14ac:dyDescent="0.25">
      <c r="A45" s="344"/>
      <c r="B45" s="23"/>
      <c r="C45" s="113"/>
      <c r="D45" s="619">
        <v>360</v>
      </c>
      <c r="E45" s="112" t="s">
        <v>239</v>
      </c>
      <c r="F45" s="591" t="s">
        <v>1169</v>
      </c>
      <c r="G45" s="663" t="s">
        <v>5379</v>
      </c>
      <c r="H45" s="621" t="s">
        <v>5335</v>
      </c>
      <c r="I45" s="622" t="s">
        <v>4592</v>
      </c>
      <c r="J45" s="623" t="s">
        <v>5623</v>
      </c>
      <c r="K45" s="343"/>
      <c r="L45" s="342"/>
      <c r="M45" s="342"/>
      <c r="N45" s="341"/>
      <c r="O45" s="106" t="str">
        <f t="shared" si="26"/>
        <v/>
      </c>
      <c r="P45" s="106" t="str">
        <f t="shared" si="27"/>
        <v>◄</v>
      </c>
      <c r="Q45" s="340"/>
      <c r="R45" s="339"/>
      <c r="S45" s="106" t="str">
        <f t="shared" si="28"/>
        <v/>
      </c>
      <c r="T45" s="106" t="str">
        <f t="shared" si="29"/>
        <v>◄</v>
      </c>
      <c r="U45" s="340"/>
      <c r="V45" s="339"/>
      <c r="W45" s="23"/>
      <c r="X45" s="338"/>
      <c r="Y45" s="105">
        <f t="shared" si="30"/>
        <v>0</v>
      </c>
      <c r="Z45" s="104">
        <f t="shared" si="30"/>
        <v>0</v>
      </c>
      <c r="AA45" s="335"/>
      <c r="AB45" s="103">
        <f t="shared" si="31"/>
        <v>0</v>
      </c>
      <c r="AC45" s="587">
        <f t="shared" si="31"/>
        <v>0</v>
      </c>
      <c r="AD45" s="5" t="s">
        <v>0</v>
      </c>
      <c r="AE45" s="653"/>
    </row>
    <row r="46" spans="1:31" x14ac:dyDescent="0.25">
      <c r="A46" s="344"/>
      <c r="B46" s="23"/>
      <c r="C46" s="113"/>
      <c r="D46" s="619">
        <v>361</v>
      </c>
      <c r="E46" s="112" t="s">
        <v>239</v>
      </c>
      <c r="F46" s="591" t="s">
        <v>1266</v>
      </c>
      <c r="G46" s="663" t="s">
        <v>5347</v>
      </c>
      <c r="H46" s="621" t="s">
        <v>5611</v>
      </c>
      <c r="I46" s="622" t="s">
        <v>4592</v>
      </c>
      <c r="J46" s="623" t="s">
        <v>5623</v>
      </c>
      <c r="K46" s="343"/>
      <c r="L46" s="342"/>
      <c r="M46" s="342"/>
      <c r="N46" s="341"/>
      <c r="O46" s="106" t="str">
        <f t="shared" si="26"/>
        <v/>
      </c>
      <c r="P46" s="106" t="str">
        <f t="shared" si="27"/>
        <v>◄</v>
      </c>
      <c r="Q46" s="340"/>
      <c r="R46" s="339"/>
      <c r="S46" s="106" t="str">
        <f t="shared" si="28"/>
        <v/>
      </c>
      <c r="T46" s="106" t="str">
        <f t="shared" si="29"/>
        <v>◄</v>
      </c>
      <c r="U46" s="340"/>
      <c r="V46" s="339"/>
      <c r="W46" s="23"/>
      <c r="X46" s="338"/>
      <c r="Y46" s="105">
        <f t="shared" si="30"/>
        <v>0</v>
      </c>
      <c r="Z46" s="104">
        <f t="shared" si="30"/>
        <v>0</v>
      </c>
      <c r="AA46" s="335"/>
      <c r="AB46" s="103">
        <f t="shared" si="31"/>
        <v>0</v>
      </c>
      <c r="AC46" s="587">
        <f t="shared" si="31"/>
        <v>0</v>
      </c>
      <c r="AD46" s="5" t="s">
        <v>0</v>
      </c>
      <c r="AE46" s="653"/>
    </row>
    <row r="47" spans="1:31" ht="15" thickBot="1" x14ac:dyDescent="0.3">
      <c r="A47" s="344"/>
      <c r="B47" s="23"/>
      <c r="C47" s="113"/>
      <c r="D47" s="619">
        <v>362</v>
      </c>
      <c r="E47" s="112" t="s">
        <v>239</v>
      </c>
      <c r="F47" s="591" t="s">
        <v>1022</v>
      </c>
      <c r="G47" s="663" t="s">
        <v>5612</v>
      </c>
      <c r="H47" s="621" t="s">
        <v>5359</v>
      </c>
      <c r="I47" s="622" t="s">
        <v>4592</v>
      </c>
      <c r="J47" s="623" t="s">
        <v>5623</v>
      </c>
      <c r="K47" s="343"/>
      <c r="L47" s="342"/>
      <c r="M47" s="342"/>
      <c r="N47" s="341"/>
      <c r="O47" s="106" t="str">
        <f t="shared" si="26"/>
        <v/>
      </c>
      <c r="P47" s="106" t="str">
        <f t="shared" si="27"/>
        <v>◄</v>
      </c>
      <c r="Q47" s="340"/>
      <c r="R47" s="339"/>
      <c r="S47" s="106" t="str">
        <f t="shared" si="28"/>
        <v/>
      </c>
      <c r="T47" s="106" t="str">
        <f t="shared" si="29"/>
        <v>◄</v>
      </c>
      <c r="U47" s="340"/>
      <c r="V47" s="339"/>
      <c r="W47" s="23"/>
      <c r="X47" s="338"/>
      <c r="Y47" s="105">
        <f t="shared" si="30"/>
        <v>0</v>
      </c>
      <c r="Z47" s="104">
        <f t="shared" si="30"/>
        <v>0</v>
      </c>
      <c r="AA47" s="335"/>
      <c r="AB47" s="103">
        <f t="shared" si="31"/>
        <v>0</v>
      </c>
      <c r="AC47" s="587">
        <f t="shared" si="31"/>
        <v>0</v>
      </c>
      <c r="AD47" s="5" t="s">
        <v>0</v>
      </c>
      <c r="AE47" s="653"/>
    </row>
    <row r="48" spans="1:31" ht="16.8" thickTop="1" thickBot="1" x14ac:dyDescent="0.3">
      <c r="A48" s="157"/>
      <c r="B48" s="14">
        <f>ROWS(B49:B56)-1</f>
        <v>7</v>
      </c>
      <c r="C48" s="658" t="s">
        <v>5624</v>
      </c>
      <c r="D48" s="158" t="s">
        <v>5625</v>
      </c>
      <c r="E48" s="101"/>
      <c r="F48" s="101"/>
      <c r="G48" s="657"/>
      <c r="H48" s="656"/>
      <c r="I48" s="10"/>
      <c r="J48" s="100"/>
      <c r="K48" s="99"/>
      <c r="L48" s="99"/>
      <c r="M48" s="99"/>
      <c r="N48" s="98"/>
      <c r="O48" s="97"/>
      <c r="P48" s="655" t="str">
        <f>IF(COUNTIF(O49:O59,"?")&gt;0,"?",IF(AND(Q48="◄",R48="►"),"◄►",IF(Q48="◄","◄",IF(R48="►","►",""))))</f>
        <v>◄</v>
      </c>
      <c r="Q48" s="43" t="str">
        <f>IF(SUM(Q49:Q56)+1=ROWS(Q49:Q56)-COUNTIF(Q49:Q56,"-"),"","◄")</f>
        <v>◄</v>
      </c>
      <c r="R48" s="42" t="str">
        <f>IF(SUM(R49:R56)&gt;0,"►","")</f>
        <v/>
      </c>
      <c r="S48" s="45"/>
      <c r="T48" s="655" t="str">
        <f>IF(COUNTIF(S49:S59,"?")&gt;0,"?",IF(AND(U48="◄",V48="►"),"◄►",IF(U48="◄","◄",IF(V48="►","►",""))))</f>
        <v>◄</v>
      </c>
      <c r="U48" s="43" t="str">
        <f>IF(SUM(U49:U56)+1=ROWS(U49:U56)-COUNTIF(U49:U56,"-"),"","◄")</f>
        <v>◄</v>
      </c>
      <c r="V48" s="42" t="str">
        <f>IF(SUM(V49:V56)&gt;0,"►","")</f>
        <v/>
      </c>
      <c r="W48" s="61">
        <f>ROWS(W49:W56)-1</f>
        <v>7</v>
      </c>
      <c r="X48" s="41">
        <f>SUM(X49:X56)-X56</f>
        <v>0</v>
      </c>
      <c r="Y48" s="94" t="s">
        <v>51</v>
      </c>
      <c r="Z48" s="93"/>
      <c r="AA48" s="41">
        <f>SUM(AA49:AA56)-AA56</f>
        <v>0</v>
      </c>
      <c r="AB48" s="94" t="s">
        <v>51</v>
      </c>
      <c r="AC48" s="93"/>
      <c r="AD48" s="5" t="s">
        <v>0</v>
      </c>
      <c r="AE48" s="653"/>
    </row>
    <row r="49" spans="1:31" x14ac:dyDescent="0.25">
      <c r="A49" s="344"/>
      <c r="B49" s="23"/>
      <c r="C49" s="113"/>
      <c r="D49" s="619">
        <v>363</v>
      </c>
      <c r="E49" s="112" t="s">
        <v>239</v>
      </c>
      <c r="F49" s="591" t="s">
        <v>5320</v>
      </c>
      <c r="G49" s="663" t="s">
        <v>5331</v>
      </c>
      <c r="H49" s="621" t="s">
        <v>5321</v>
      </c>
      <c r="I49" s="622" t="s">
        <v>4592</v>
      </c>
      <c r="J49" s="623" t="s">
        <v>5626</v>
      </c>
      <c r="K49" s="343"/>
      <c r="L49" s="342"/>
      <c r="M49" s="342"/>
      <c r="N49" s="341"/>
      <c r="O49" s="106" t="str">
        <f t="shared" ref="O49:O55" si="32">IF(P49="?","?","")</f>
        <v/>
      </c>
      <c r="P49" s="106" t="str">
        <f t="shared" ref="P49:P55" si="33">IF(AND(Q49="",R49&gt;0),"?",IF(Q49="","◄",IF(R49&gt;=1,"►","")))</f>
        <v>◄</v>
      </c>
      <c r="Q49" s="340"/>
      <c r="R49" s="339"/>
      <c r="S49" s="106" t="str">
        <f t="shared" ref="S49:S55" si="34">IF(T49="?","?","")</f>
        <v/>
      </c>
      <c r="T49" s="106" t="str">
        <f t="shared" ref="T49:T55" si="35">IF(AND(U49="",V49&gt;0),"?",IF(U49="","◄",IF(V49&gt;=1,"►","")))</f>
        <v>◄</v>
      </c>
      <c r="U49" s="340"/>
      <c r="V49" s="339"/>
      <c r="W49" s="23"/>
      <c r="X49" s="338"/>
      <c r="Y49" s="105">
        <f t="shared" ref="Y49:Z55" si="36">(Q49*X49)</f>
        <v>0</v>
      </c>
      <c r="Z49" s="104">
        <f t="shared" si="36"/>
        <v>0</v>
      </c>
      <c r="AA49" s="335"/>
      <c r="AB49" s="103">
        <f t="shared" ref="AB49:AC55" si="37">(U49*AA49)</f>
        <v>0</v>
      </c>
      <c r="AC49" s="587">
        <f t="shared" si="37"/>
        <v>0</v>
      </c>
      <c r="AD49" s="5" t="s">
        <v>0</v>
      </c>
      <c r="AE49" s="653"/>
    </row>
    <row r="50" spans="1:31" x14ac:dyDescent="0.25">
      <c r="A50" s="344"/>
      <c r="B50" s="23"/>
      <c r="C50" s="113"/>
      <c r="D50" s="619">
        <v>364</v>
      </c>
      <c r="E50" s="112" t="s">
        <v>239</v>
      </c>
      <c r="F50" s="591" t="s">
        <v>1171</v>
      </c>
      <c r="G50" s="663">
        <v>422</v>
      </c>
      <c r="H50" s="621" t="s">
        <v>5323</v>
      </c>
      <c r="I50" s="622" t="s">
        <v>4592</v>
      </c>
      <c r="J50" s="623" t="s">
        <v>5626</v>
      </c>
      <c r="K50" s="343"/>
      <c r="L50" s="342"/>
      <c r="M50" s="342"/>
      <c r="N50" s="341"/>
      <c r="O50" s="106" t="str">
        <f t="shared" si="32"/>
        <v/>
      </c>
      <c r="P50" s="106" t="str">
        <f t="shared" si="33"/>
        <v>◄</v>
      </c>
      <c r="Q50" s="340"/>
      <c r="R50" s="339"/>
      <c r="S50" s="106" t="str">
        <f t="shared" si="34"/>
        <v/>
      </c>
      <c r="T50" s="106" t="str">
        <f t="shared" si="35"/>
        <v>◄</v>
      </c>
      <c r="U50" s="340"/>
      <c r="V50" s="339"/>
      <c r="W50" s="23"/>
      <c r="X50" s="338"/>
      <c r="Y50" s="105">
        <f t="shared" si="36"/>
        <v>0</v>
      </c>
      <c r="Z50" s="104">
        <f t="shared" si="36"/>
        <v>0</v>
      </c>
      <c r="AA50" s="335"/>
      <c r="AB50" s="103">
        <f t="shared" si="37"/>
        <v>0</v>
      </c>
      <c r="AC50" s="587">
        <f t="shared" si="37"/>
        <v>0</v>
      </c>
      <c r="AD50" s="5" t="s">
        <v>0</v>
      </c>
      <c r="AE50" s="653"/>
    </row>
    <row r="51" spans="1:31" x14ac:dyDescent="0.25">
      <c r="A51" s="344"/>
      <c r="B51" s="23"/>
      <c r="C51" s="113"/>
      <c r="D51" s="619">
        <v>365</v>
      </c>
      <c r="E51" s="112" t="s">
        <v>239</v>
      </c>
      <c r="F51" s="591" t="s">
        <v>1305</v>
      </c>
      <c r="G51" s="663">
        <v>423</v>
      </c>
      <c r="H51" s="621" t="s">
        <v>5325</v>
      </c>
      <c r="I51" s="622" t="s">
        <v>4592</v>
      </c>
      <c r="J51" s="623" t="s">
        <v>5626</v>
      </c>
      <c r="K51" s="343"/>
      <c r="L51" s="342"/>
      <c r="M51" s="342"/>
      <c r="N51" s="341"/>
      <c r="O51" s="106" t="str">
        <f t="shared" si="32"/>
        <v/>
      </c>
      <c r="P51" s="106" t="str">
        <f t="shared" si="33"/>
        <v>◄</v>
      </c>
      <c r="Q51" s="340"/>
      <c r="R51" s="339"/>
      <c r="S51" s="106" t="str">
        <f t="shared" si="34"/>
        <v/>
      </c>
      <c r="T51" s="106" t="str">
        <f t="shared" si="35"/>
        <v>◄</v>
      </c>
      <c r="U51" s="340"/>
      <c r="V51" s="339"/>
      <c r="W51" s="23"/>
      <c r="X51" s="338"/>
      <c r="Y51" s="105">
        <f t="shared" si="36"/>
        <v>0</v>
      </c>
      <c r="Z51" s="104">
        <f t="shared" si="36"/>
        <v>0</v>
      </c>
      <c r="AA51" s="335"/>
      <c r="AB51" s="103">
        <f t="shared" si="37"/>
        <v>0</v>
      </c>
      <c r="AC51" s="587">
        <f t="shared" si="37"/>
        <v>0</v>
      </c>
      <c r="AD51" s="5" t="s">
        <v>0</v>
      </c>
      <c r="AE51" s="653"/>
    </row>
    <row r="52" spans="1:31" x14ac:dyDescent="0.25">
      <c r="A52" s="344"/>
      <c r="B52" s="23"/>
      <c r="C52" s="113"/>
      <c r="D52" s="619">
        <v>366</v>
      </c>
      <c r="E52" s="112" t="s">
        <v>239</v>
      </c>
      <c r="F52" s="591" t="s">
        <v>1169</v>
      </c>
      <c r="G52" s="663" t="s">
        <v>5379</v>
      </c>
      <c r="H52" s="621" t="s">
        <v>5335</v>
      </c>
      <c r="I52" s="622" t="s">
        <v>4592</v>
      </c>
      <c r="J52" s="623" t="s">
        <v>5626</v>
      </c>
      <c r="K52" s="343"/>
      <c r="L52" s="342"/>
      <c r="M52" s="342"/>
      <c r="N52" s="341"/>
      <c r="O52" s="106" t="str">
        <f t="shared" si="32"/>
        <v/>
      </c>
      <c r="P52" s="106" t="str">
        <f t="shared" si="33"/>
        <v>◄</v>
      </c>
      <c r="Q52" s="340"/>
      <c r="R52" s="339"/>
      <c r="S52" s="106" t="str">
        <f t="shared" si="34"/>
        <v/>
      </c>
      <c r="T52" s="106" t="str">
        <f t="shared" si="35"/>
        <v>◄</v>
      </c>
      <c r="U52" s="340"/>
      <c r="V52" s="339"/>
      <c r="W52" s="23"/>
      <c r="X52" s="338"/>
      <c r="Y52" s="105">
        <f t="shared" si="36"/>
        <v>0</v>
      </c>
      <c r="Z52" s="104">
        <f t="shared" si="36"/>
        <v>0</v>
      </c>
      <c r="AA52" s="335"/>
      <c r="AB52" s="103">
        <f t="shared" si="37"/>
        <v>0</v>
      </c>
      <c r="AC52" s="587">
        <f t="shared" si="37"/>
        <v>0</v>
      </c>
      <c r="AD52" s="5" t="s">
        <v>0</v>
      </c>
      <c r="AE52" s="653"/>
    </row>
    <row r="53" spans="1:31" x14ac:dyDescent="0.25">
      <c r="A53" s="344"/>
      <c r="B53" s="23"/>
      <c r="C53" s="113"/>
      <c r="D53" s="619">
        <v>367</v>
      </c>
      <c r="E53" s="112" t="s">
        <v>239</v>
      </c>
      <c r="F53" s="591" t="s">
        <v>1266</v>
      </c>
      <c r="G53" s="663" t="s">
        <v>5347</v>
      </c>
      <c r="H53" s="621" t="s">
        <v>5611</v>
      </c>
      <c r="I53" s="622" t="s">
        <v>4592</v>
      </c>
      <c r="J53" s="623" t="s">
        <v>5626</v>
      </c>
      <c r="K53" s="343"/>
      <c r="L53" s="342"/>
      <c r="M53" s="342"/>
      <c r="N53" s="341"/>
      <c r="O53" s="106" t="str">
        <f t="shared" si="32"/>
        <v/>
      </c>
      <c r="P53" s="106" t="str">
        <f t="shared" si="33"/>
        <v>◄</v>
      </c>
      <c r="Q53" s="340"/>
      <c r="R53" s="339"/>
      <c r="S53" s="106" t="str">
        <f t="shared" si="34"/>
        <v/>
      </c>
      <c r="T53" s="106" t="str">
        <f t="shared" si="35"/>
        <v>◄</v>
      </c>
      <c r="U53" s="340"/>
      <c r="V53" s="339"/>
      <c r="W53" s="23"/>
      <c r="X53" s="338"/>
      <c r="Y53" s="105">
        <f t="shared" si="36"/>
        <v>0</v>
      </c>
      <c r="Z53" s="104">
        <f t="shared" si="36"/>
        <v>0</v>
      </c>
      <c r="AA53" s="335"/>
      <c r="AB53" s="103">
        <f t="shared" si="37"/>
        <v>0</v>
      </c>
      <c r="AC53" s="587">
        <f t="shared" si="37"/>
        <v>0</v>
      </c>
      <c r="AD53" s="5" t="s">
        <v>0</v>
      </c>
      <c r="AE53" s="653"/>
    </row>
    <row r="54" spans="1:31" x14ac:dyDescent="0.25">
      <c r="A54" s="344"/>
      <c r="B54" s="23"/>
      <c r="C54" s="113"/>
      <c r="D54" s="619">
        <v>368</v>
      </c>
      <c r="E54" s="112" t="s">
        <v>239</v>
      </c>
      <c r="F54" s="591" t="s">
        <v>1022</v>
      </c>
      <c r="G54" s="663" t="s">
        <v>5612</v>
      </c>
      <c r="H54" s="621" t="s">
        <v>5359</v>
      </c>
      <c r="I54" s="622" t="s">
        <v>4592</v>
      </c>
      <c r="J54" s="623" t="s">
        <v>5626</v>
      </c>
      <c r="K54" s="343"/>
      <c r="L54" s="342"/>
      <c r="M54" s="342"/>
      <c r="N54" s="341"/>
      <c r="O54" s="106" t="str">
        <f t="shared" si="32"/>
        <v/>
      </c>
      <c r="P54" s="106" t="str">
        <f t="shared" si="33"/>
        <v>◄</v>
      </c>
      <c r="Q54" s="340"/>
      <c r="R54" s="339"/>
      <c r="S54" s="106" t="str">
        <f t="shared" si="34"/>
        <v/>
      </c>
      <c r="T54" s="106" t="str">
        <f t="shared" si="35"/>
        <v>◄</v>
      </c>
      <c r="U54" s="340"/>
      <c r="V54" s="339"/>
      <c r="W54" s="23"/>
      <c r="X54" s="338"/>
      <c r="Y54" s="105">
        <f t="shared" si="36"/>
        <v>0</v>
      </c>
      <c r="Z54" s="104">
        <f t="shared" si="36"/>
        <v>0</v>
      </c>
      <c r="AA54" s="335"/>
      <c r="AB54" s="103">
        <f t="shared" si="37"/>
        <v>0</v>
      </c>
      <c r="AC54" s="587">
        <f t="shared" si="37"/>
        <v>0</v>
      </c>
      <c r="AD54" s="5" t="s">
        <v>0</v>
      </c>
      <c r="AE54" s="653"/>
    </row>
    <row r="55" spans="1:31" ht="15" thickBot="1" x14ac:dyDescent="0.3">
      <c r="A55" s="344"/>
      <c r="B55" s="23"/>
      <c r="C55" s="113"/>
      <c r="D55" s="619" t="s">
        <v>5457</v>
      </c>
      <c r="E55" s="112" t="s">
        <v>239</v>
      </c>
      <c r="F55" s="591" t="s">
        <v>1022</v>
      </c>
      <c r="G55" s="663" t="s">
        <v>5612</v>
      </c>
      <c r="H55" s="621" t="s">
        <v>5359</v>
      </c>
      <c r="I55" s="622" t="s">
        <v>4592</v>
      </c>
      <c r="J55" s="623" t="s">
        <v>5626</v>
      </c>
      <c r="K55" s="343"/>
      <c r="L55" s="342" t="s">
        <v>5309</v>
      </c>
      <c r="M55" s="342"/>
      <c r="N55" s="341"/>
      <c r="O55" s="106" t="str">
        <f t="shared" si="32"/>
        <v/>
      </c>
      <c r="P55" s="106" t="str">
        <f t="shared" si="33"/>
        <v>◄</v>
      </c>
      <c r="Q55" s="340"/>
      <c r="R55" s="339"/>
      <c r="S55" s="106" t="str">
        <f t="shared" si="34"/>
        <v/>
      </c>
      <c r="T55" s="106" t="str">
        <f t="shared" si="35"/>
        <v>◄</v>
      </c>
      <c r="U55" s="340"/>
      <c r="V55" s="339"/>
      <c r="W55" s="23"/>
      <c r="X55" s="338"/>
      <c r="Y55" s="105">
        <f t="shared" si="36"/>
        <v>0</v>
      </c>
      <c r="Z55" s="104">
        <f t="shared" si="36"/>
        <v>0</v>
      </c>
      <c r="AA55" s="335"/>
      <c r="AB55" s="103">
        <f t="shared" si="37"/>
        <v>0</v>
      </c>
      <c r="AC55" s="587">
        <f t="shared" si="37"/>
        <v>0</v>
      </c>
      <c r="AD55" s="5" t="s">
        <v>0</v>
      </c>
      <c r="AE55" s="653"/>
    </row>
    <row r="56" spans="1:31" ht="16.8" thickTop="1" thickBot="1" x14ac:dyDescent="0.3">
      <c r="A56" s="157"/>
      <c r="B56" s="14">
        <f>ROWS(B57:B63)-1</f>
        <v>6</v>
      </c>
      <c r="C56" s="658" t="s">
        <v>5627</v>
      </c>
      <c r="D56" s="158" t="s">
        <v>5628</v>
      </c>
      <c r="E56" s="101"/>
      <c r="F56" s="101"/>
      <c r="G56" s="657"/>
      <c r="H56" s="656"/>
      <c r="I56" s="10"/>
      <c r="J56" s="100"/>
      <c r="K56" s="99"/>
      <c r="L56" s="99"/>
      <c r="M56" s="99"/>
      <c r="N56" s="98"/>
      <c r="O56" s="97"/>
      <c r="P56" s="655" t="str">
        <f>IF(COUNTIF(O57:O66,"?")&gt;0,"?",IF(AND(Q56="◄",R56="►"),"◄►",IF(Q56="◄","◄",IF(R56="►","►",""))))</f>
        <v>◄</v>
      </c>
      <c r="Q56" s="43" t="str">
        <f>IF(SUM(Q57:Q63)+1=ROWS(Q57:Q63)-COUNTIF(Q57:Q63,"-"),"","◄")</f>
        <v>◄</v>
      </c>
      <c r="R56" s="42" t="str">
        <f>IF(SUM(R57:R63)&gt;0,"►","")</f>
        <v/>
      </c>
      <c r="S56" s="45"/>
      <c r="T56" s="655" t="str">
        <f>IF(COUNTIF(S57:S66,"?")&gt;0,"?",IF(AND(U56="◄",V56="►"),"◄►",IF(U56="◄","◄",IF(V56="►","►",""))))</f>
        <v>◄</v>
      </c>
      <c r="U56" s="43" t="str">
        <f>IF(SUM(U57:U63)+1=ROWS(U57:U63)-COUNTIF(U57:U63,"-"),"","◄")</f>
        <v>◄</v>
      </c>
      <c r="V56" s="42" t="str">
        <f>IF(SUM(V57:V63)&gt;0,"►","")</f>
        <v/>
      </c>
      <c r="W56" s="61">
        <f>ROWS(W57:W63)-1</f>
        <v>6</v>
      </c>
      <c r="X56" s="41">
        <f>SUM(X57:X63)-X63</f>
        <v>0</v>
      </c>
      <c r="Y56" s="94" t="s">
        <v>51</v>
      </c>
      <c r="Z56" s="93"/>
      <c r="AA56" s="41">
        <f>SUM(AA57:AA63)-AA63</f>
        <v>0</v>
      </c>
      <c r="AB56" s="94" t="s">
        <v>51</v>
      </c>
      <c r="AC56" s="93"/>
      <c r="AD56" s="5" t="s">
        <v>0</v>
      </c>
      <c r="AE56" s="653"/>
    </row>
    <row r="57" spans="1:31" x14ac:dyDescent="0.25">
      <c r="A57" s="344"/>
      <c r="B57" s="23"/>
      <c r="C57" s="113"/>
      <c r="D57" s="619">
        <v>369</v>
      </c>
      <c r="E57" s="112" t="s">
        <v>239</v>
      </c>
      <c r="F57" s="591" t="s">
        <v>1171</v>
      </c>
      <c r="G57" s="663">
        <v>422</v>
      </c>
      <c r="H57" s="621" t="s">
        <v>5323</v>
      </c>
      <c r="I57" s="622" t="s">
        <v>4592</v>
      </c>
      <c r="J57" s="623" t="s">
        <v>5629</v>
      </c>
      <c r="K57" s="343"/>
      <c r="L57" s="342"/>
      <c r="M57" s="342"/>
      <c r="N57" s="341"/>
      <c r="O57" s="106" t="str">
        <f t="shared" ref="O57:O62" si="38">IF(P57="?","?","")</f>
        <v/>
      </c>
      <c r="P57" s="106" t="str">
        <f t="shared" ref="P57:P62" si="39">IF(AND(Q57="",R57&gt;0),"?",IF(Q57="","◄",IF(R57&gt;=1,"►","")))</f>
        <v>◄</v>
      </c>
      <c r="Q57" s="340"/>
      <c r="R57" s="339"/>
      <c r="S57" s="106" t="str">
        <f t="shared" ref="S57:S62" si="40">IF(T57="?","?","")</f>
        <v/>
      </c>
      <c r="T57" s="106" t="str">
        <f t="shared" ref="T57:T62" si="41">IF(AND(U57="",V57&gt;0),"?",IF(U57="","◄",IF(V57&gt;=1,"►","")))</f>
        <v>◄</v>
      </c>
      <c r="U57" s="340"/>
      <c r="V57" s="339"/>
      <c r="W57" s="23"/>
      <c r="X57" s="338"/>
      <c r="Y57" s="105">
        <f t="shared" ref="Y57:Z62" si="42">(Q57*X57)</f>
        <v>0</v>
      </c>
      <c r="Z57" s="104">
        <f t="shared" si="42"/>
        <v>0</v>
      </c>
      <c r="AA57" s="335"/>
      <c r="AB57" s="103">
        <f t="shared" ref="AB57:AC62" si="43">(U57*AA57)</f>
        <v>0</v>
      </c>
      <c r="AC57" s="587">
        <f t="shared" si="43"/>
        <v>0</v>
      </c>
      <c r="AD57" s="5" t="s">
        <v>0</v>
      </c>
      <c r="AE57" s="653"/>
    </row>
    <row r="58" spans="1:31" x14ac:dyDescent="0.25">
      <c r="A58" s="344"/>
      <c r="B58" s="23"/>
      <c r="C58" s="113"/>
      <c r="D58" s="619">
        <v>370</v>
      </c>
      <c r="E58" s="112" t="s">
        <v>239</v>
      </c>
      <c r="F58" s="591" t="s">
        <v>1305</v>
      </c>
      <c r="G58" s="663">
        <v>423</v>
      </c>
      <c r="H58" s="621" t="s">
        <v>5325</v>
      </c>
      <c r="I58" s="622" t="s">
        <v>4592</v>
      </c>
      <c r="J58" s="623" t="s">
        <v>5629</v>
      </c>
      <c r="K58" s="343"/>
      <c r="L58" s="342"/>
      <c r="M58" s="342"/>
      <c r="N58" s="341"/>
      <c r="O58" s="106" t="str">
        <f t="shared" si="38"/>
        <v/>
      </c>
      <c r="P58" s="106" t="str">
        <f t="shared" si="39"/>
        <v>◄</v>
      </c>
      <c r="Q58" s="340"/>
      <c r="R58" s="339"/>
      <c r="S58" s="106" t="str">
        <f t="shared" si="40"/>
        <v/>
      </c>
      <c r="T58" s="106" t="str">
        <f t="shared" si="41"/>
        <v>◄</v>
      </c>
      <c r="U58" s="340"/>
      <c r="V58" s="339"/>
      <c r="W58" s="23"/>
      <c r="X58" s="338"/>
      <c r="Y58" s="105">
        <f t="shared" si="42"/>
        <v>0</v>
      </c>
      <c r="Z58" s="104">
        <f t="shared" si="42"/>
        <v>0</v>
      </c>
      <c r="AA58" s="335"/>
      <c r="AB58" s="103">
        <f t="shared" si="43"/>
        <v>0</v>
      </c>
      <c r="AC58" s="587">
        <f t="shared" si="43"/>
        <v>0</v>
      </c>
      <c r="AD58" s="5" t="s">
        <v>0</v>
      </c>
      <c r="AE58" s="653"/>
    </row>
    <row r="59" spans="1:31" x14ac:dyDescent="0.25">
      <c r="A59" s="344"/>
      <c r="B59" s="23"/>
      <c r="C59" s="113"/>
      <c r="D59" s="619">
        <v>371</v>
      </c>
      <c r="E59" s="112" t="s">
        <v>239</v>
      </c>
      <c r="F59" s="591" t="s">
        <v>1169</v>
      </c>
      <c r="G59" s="663" t="s">
        <v>5379</v>
      </c>
      <c r="H59" s="621" t="s">
        <v>5335</v>
      </c>
      <c r="I59" s="622" t="s">
        <v>4592</v>
      </c>
      <c r="J59" s="623" t="s">
        <v>5629</v>
      </c>
      <c r="K59" s="343"/>
      <c r="L59" s="342"/>
      <c r="M59" s="342"/>
      <c r="N59" s="341"/>
      <c r="O59" s="106" t="str">
        <f t="shared" si="38"/>
        <v/>
      </c>
      <c r="P59" s="106" t="str">
        <f t="shared" si="39"/>
        <v>◄</v>
      </c>
      <c r="Q59" s="340"/>
      <c r="R59" s="339"/>
      <c r="S59" s="106" t="str">
        <f t="shared" si="40"/>
        <v/>
      </c>
      <c r="T59" s="106" t="str">
        <f t="shared" si="41"/>
        <v>◄</v>
      </c>
      <c r="U59" s="340"/>
      <c r="V59" s="339"/>
      <c r="W59" s="23"/>
      <c r="X59" s="338"/>
      <c r="Y59" s="105">
        <f t="shared" si="42"/>
        <v>0</v>
      </c>
      <c r="Z59" s="104">
        <f t="shared" si="42"/>
        <v>0</v>
      </c>
      <c r="AA59" s="335"/>
      <c r="AB59" s="103">
        <f t="shared" si="43"/>
        <v>0</v>
      </c>
      <c r="AC59" s="587">
        <f t="shared" si="43"/>
        <v>0</v>
      </c>
      <c r="AD59" s="5" t="s">
        <v>0</v>
      </c>
      <c r="AE59" s="653"/>
    </row>
    <row r="60" spans="1:31" x14ac:dyDescent="0.25">
      <c r="A60" s="344"/>
      <c r="B60" s="23"/>
      <c r="C60" s="113"/>
      <c r="D60" s="619">
        <v>372</v>
      </c>
      <c r="E60" s="112" t="s">
        <v>239</v>
      </c>
      <c r="F60" s="591" t="s">
        <v>1266</v>
      </c>
      <c r="G60" s="663" t="s">
        <v>5347</v>
      </c>
      <c r="H60" s="621" t="s">
        <v>5611</v>
      </c>
      <c r="I60" s="622" t="s">
        <v>4592</v>
      </c>
      <c r="J60" s="623" t="s">
        <v>5629</v>
      </c>
      <c r="K60" s="343"/>
      <c r="L60" s="342"/>
      <c r="M60" s="342"/>
      <c r="N60" s="341"/>
      <c r="O60" s="106" t="str">
        <f t="shared" si="38"/>
        <v/>
      </c>
      <c r="P60" s="106" t="str">
        <f t="shared" si="39"/>
        <v>◄</v>
      </c>
      <c r="Q60" s="340"/>
      <c r="R60" s="339"/>
      <c r="S60" s="106" t="str">
        <f t="shared" si="40"/>
        <v/>
      </c>
      <c r="T60" s="106" t="str">
        <f t="shared" si="41"/>
        <v>◄</v>
      </c>
      <c r="U60" s="340"/>
      <c r="V60" s="339"/>
      <c r="W60" s="23"/>
      <c r="X60" s="338"/>
      <c r="Y60" s="105">
        <f t="shared" si="42"/>
        <v>0</v>
      </c>
      <c r="Z60" s="104">
        <f t="shared" si="42"/>
        <v>0</v>
      </c>
      <c r="AA60" s="335"/>
      <c r="AB60" s="103">
        <f t="shared" si="43"/>
        <v>0</v>
      </c>
      <c r="AC60" s="587">
        <f t="shared" si="43"/>
        <v>0</v>
      </c>
      <c r="AD60" s="5" t="s">
        <v>0</v>
      </c>
      <c r="AE60" s="653"/>
    </row>
    <row r="61" spans="1:31" x14ac:dyDescent="0.25">
      <c r="A61" s="344"/>
      <c r="B61" s="23"/>
      <c r="C61" s="113"/>
      <c r="D61" s="619">
        <v>373</v>
      </c>
      <c r="E61" s="112" t="s">
        <v>239</v>
      </c>
      <c r="F61" s="591" t="s">
        <v>1022</v>
      </c>
      <c r="G61" s="663" t="s">
        <v>5612</v>
      </c>
      <c r="H61" s="621" t="s">
        <v>5359</v>
      </c>
      <c r="I61" s="622" t="s">
        <v>4592</v>
      </c>
      <c r="J61" s="623" t="s">
        <v>5629</v>
      </c>
      <c r="K61" s="343"/>
      <c r="L61" s="342"/>
      <c r="M61" s="342"/>
      <c r="N61" s="341"/>
      <c r="O61" s="106" t="str">
        <f t="shared" si="38"/>
        <v/>
      </c>
      <c r="P61" s="106" t="str">
        <f t="shared" si="39"/>
        <v>◄</v>
      </c>
      <c r="Q61" s="340"/>
      <c r="R61" s="339"/>
      <c r="S61" s="106" t="str">
        <f t="shared" si="40"/>
        <v/>
      </c>
      <c r="T61" s="106" t="str">
        <f t="shared" si="41"/>
        <v>◄</v>
      </c>
      <c r="U61" s="340"/>
      <c r="V61" s="339"/>
      <c r="W61" s="23"/>
      <c r="X61" s="338"/>
      <c r="Y61" s="105">
        <f t="shared" si="42"/>
        <v>0</v>
      </c>
      <c r="Z61" s="104">
        <f t="shared" si="42"/>
        <v>0</v>
      </c>
      <c r="AA61" s="335"/>
      <c r="AB61" s="103">
        <f t="shared" si="43"/>
        <v>0</v>
      </c>
      <c r="AC61" s="587">
        <f t="shared" si="43"/>
        <v>0</v>
      </c>
      <c r="AD61" s="5" t="s">
        <v>0</v>
      </c>
      <c r="AE61" s="653"/>
    </row>
    <row r="62" spans="1:31" ht="15" thickBot="1" x14ac:dyDescent="0.3">
      <c r="A62" s="344"/>
      <c r="B62" s="23"/>
      <c r="C62" s="113"/>
      <c r="D62" s="619">
        <v>374</v>
      </c>
      <c r="E62" s="112" t="s">
        <v>239</v>
      </c>
      <c r="F62" s="591" t="s">
        <v>1022</v>
      </c>
      <c r="G62" s="663" t="s">
        <v>5612</v>
      </c>
      <c r="H62" s="621" t="s">
        <v>5359</v>
      </c>
      <c r="I62" s="622" t="s">
        <v>4592</v>
      </c>
      <c r="J62" s="623" t="s">
        <v>5629</v>
      </c>
      <c r="K62" s="343"/>
      <c r="L62" s="342"/>
      <c r="M62" s="342"/>
      <c r="N62" s="341"/>
      <c r="O62" s="106" t="str">
        <f t="shared" si="38"/>
        <v/>
      </c>
      <c r="P62" s="106" t="str">
        <f t="shared" si="39"/>
        <v>◄</v>
      </c>
      <c r="Q62" s="340"/>
      <c r="R62" s="339"/>
      <c r="S62" s="106" t="str">
        <f t="shared" si="40"/>
        <v/>
      </c>
      <c r="T62" s="106" t="str">
        <f t="shared" si="41"/>
        <v>◄</v>
      </c>
      <c r="U62" s="340"/>
      <c r="V62" s="339"/>
      <c r="W62" s="23"/>
      <c r="X62" s="338"/>
      <c r="Y62" s="105">
        <f t="shared" si="42"/>
        <v>0</v>
      </c>
      <c r="Z62" s="104">
        <f t="shared" si="42"/>
        <v>0</v>
      </c>
      <c r="AA62" s="335"/>
      <c r="AB62" s="103">
        <f t="shared" si="43"/>
        <v>0</v>
      </c>
      <c r="AC62" s="587">
        <f t="shared" si="43"/>
        <v>0</v>
      </c>
      <c r="AD62" s="5" t="s">
        <v>0</v>
      </c>
      <c r="AE62" s="653"/>
    </row>
    <row r="63" spans="1:31" ht="16.8" thickTop="1" thickBot="1" x14ac:dyDescent="0.3">
      <c r="A63" s="157"/>
      <c r="B63" s="14">
        <f>ROWS(B64:B70)-1</f>
        <v>6</v>
      </c>
      <c r="C63" s="658" t="s">
        <v>5630</v>
      </c>
      <c r="D63" s="158" t="s">
        <v>5631</v>
      </c>
      <c r="E63" s="101"/>
      <c r="F63" s="101"/>
      <c r="G63" s="657"/>
      <c r="H63" s="656"/>
      <c r="I63" s="10"/>
      <c r="J63" s="100"/>
      <c r="K63" s="99"/>
      <c r="L63" s="99"/>
      <c r="M63" s="99"/>
      <c r="N63" s="98"/>
      <c r="O63" s="97"/>
      <c r="P63" s="655" t="str">
        <f>IF(COUNTIF(O64:O73,"?")&gt;0,"?",IF(AND(Q63="◄",R63="►"),"◄►",IF(Q63="◄","◄",IF(R63="►","►",""))))</f>
        <v>◄</v>
      </c>
      <c r="Q63" s="43" t="str">
        <f>IF(SUM(Q64:Q70)+1=ROWS(Q64:Q70)-COUNTIF(Q64:Q70,"-"),"","◄")</f>
        <v>◄</v>
      </c>
      <c r="R63" s="42" t="str">
        <f>IF(SUM(R64:R70)&gt;0,"►","")</f>
        <v/>
      </c>
      <c r="S63" s="45"/>
      <c r="T63" s="655" t="str">
        <f>IF(COUNTIF(S64:S73,"?")&gt;0,"?",IF(AND(U63="◄",V63="►"),"◄►",IF(U63="◄","◄",IF(V63="►","►",""))))</f>
        <v>◄</v>
      </c>
      <c r="U63" s="43" t="str">
        <f>IF(SUM(U64:U70)+1=ROWS(U64:U70)-COUNTIF(U64:U70,"-"),"","◄")</f>
        <v>◄</v>
      </c>
      <c r="V63" s="42" t="str">
        <f>IF(SUM(V64:V70)&gt;0,"►","")</f>
        <v/>
      </c>
      <c r="W63" s="61">
        <f>ROWS(W64:W70)-1</f>
        <v>6</v>
      </c>
      <c r="X63" s="41">
        <f>SUM(X64:X70)-X70</f>
        <v>0</v>
      </c>
      <c r="Y63" s="94" t="s">
        <v>51</v>
      </c>
      <c r="Z63" s="93"/>
      <c r="AA63" s="41">
        <f>SUM(AA64:AA70)-AA70</f>
        <v>0</v>
      </c>
      <c r="AB63" s="94" t="s">
        <v>51</v>
      </c>
      <c r="AC63" s="93"/>
      <c r="AD63" s="5" t="s">
        <v>0</v>
      </c>
      <c r="AE63" s="653"/>
    </row>
    <row r="64" spans="1:31" x14ac:dyDescent="0.25">
      <c r="A64" s="344"/>
      <c r="B64" s="23"/>
      <c r="C64" s="113"/>
      <c r="D64" s="619">
        <v>375</v>
      </c>
      <c r="E64" s="112" t="s">
        <v>239</v>
      </c>
      <c r="F64" s="591" t="s">
        <v>1171</v>
      </c>
      <c r="G64" s="663">
        <v>422</v>
      </c>
      <c r="H64" s="621" t="s">
        <v>5323</v>
      </c>
      <c r="I64" s="622" t="s">
        <v>4592</v>
      </c>
      <c r="J64" s="623" t="s">
        <v>5632</v>
      </c>
      <c r="K64" s="343"/>
      <c r="L64" s="342"/>
      <c r="M64" s="342"/>
      <c r="N64" s="341"/>
      <c r="O64" s="106" t="str">
        <f t="shared" ref="O64:O69" si="44">IF(P64="?","?","")</f>
        <v/>
      </c>
      <c r="P64" s="106" t="str">
        <f t="shared" ref="P64:P69" si="45">IF(AND(Q64="",R64&gt;0),"?",IF(Q64="","◄",IF(R64&gt;=1,"►","")))</f>
        <v>◄</v>
      </c>
      <c r="Q64" s="340"/>
      <c r="R64" s="339"/>
      <c r="S64" s="106" t="str">
        <f t="shared" ref="S64:S69" si="46">IF(T64="?","?","")</f>
        <v/>
      </c>
      <c r="T64" s="106" t="str">
        <f t="shared" ref="T64:T69" si="47">IF(AND(U64="",V64&gt;0),"?",IF(U64="","◄",IF(V64&gt;=1,"►","")))</f>
        <v>◄</v>
      </c>
      <c r="U64" s="340"/>
      <c r="V64" s="339"/>
      <c r="W64" s="23"/>
      <c r="X64" s="338"/>
      <c r="Y64" s="105">
        <f t="shared" ref="Y64:Z69" si="48">(Q64*X64)</f>
        <v>0</v>
      </c>
      <c r="Z64" s="104">
        <f t="shared" si="48"/>
        <v>0</v>
      </c>
      <c r="AA64" s="335"/>
      <c r="AB64" s="103">
        <f t="shared" ref="AB64:AC69" si="49">(U64*AA64)</f>
        <v>0</v>
      </c>
      <c r="AC64" s="587">
        <f t="shared" si="49"/>
        <v>0</v>
      </c>
      <c r="AD64" s="5" t="s">
        <v>0</v>
      </c>
      <c r="AE64" s="653"/>
    </row>
    <row r="65" spans="1:31" x14ac:dyDescent="0.25">
      <c r="A65" s="344"/>
      <c r="B65" s="23"/>
      <c r="C65" s="113"/>
      <c r="D65" s="619">
        <v>376</v>
      </c>
      <c r="E65" s="112" t="s">
        <v>239</v>
      </c>
      <c r="F65" s="591" t="s">
        <v>1305</v>
      </c>
      <c r="G65" s="663">
        <v>423</v>
      </c>
      <c r="H65" s="621" t="s">
        <v>5325</v>
      </c>
      <c r="I65" s="622" t="s">
        <v>4592</v>
      </c>
      <c r="J65" s="623" t="s">
        <v>5632</v>
      </c>
      <c r="K65" s="343"/>
      <c r="L65" s="342"/>
      <c r="M65" s="342"/>
      <c r="N65" s="341"/>
      <c r="O65" s="106" t="str">
        <f t="shared" si="44"/>
        <v/>
      </c>
      <c r="P65" s="106" t="str">
        <f t="shared" si="45"/>
        <v>◄</v>
      </c>
      <c r="Q65" s="340"/>
      <c r="R65" s="339"/>
      <c r="S65" s="106" t="str">
        <f t="shared" si="46"/>
        <v/>
      </c>
      <c r="T65" s="106" t="str">
        <f t="shared" si="47"/>
        <v>◄</v>
      </c>
      <c r="U65" s="340"/>
      <c r="V65" s="339"/>
      <c r="W65" s="23"/>
      <c r="X65" s="338"/>
      <c r="Y65" s="105">
        <f t="shared" si="48"/>
        <v>0</v>
      </c>
      <c r="Z65" s="104">
        <f t="shared" si="48"/>
        <v>0</v>
      </c>
      <c r="AA65" s="335"/>
      <c r="AB65" s="103">
        <f t="shared" si="49"/>
        <v>0</v>
      </c>
      <c r="AC65" s="587">
        <f t="shared" si="49"/>
        <v>0</v>
      </c>
      <c r="AD65" s="5" t="s">
        <v>0</v>
      </c>
      <c r="AE65" s="653"/>
    </row>
    <row r="66" spans="1:31" x14ac:dyDescent="0.25">
      <c r="A66" s="344"/>
      <c r="B66" s="23"/>
      <c r="C66" s="113"/>
      <c r="D66" s="619">
        <v>377</v>
      </c>
      <c r="E66" s="112" t="s">
        <v>239</v>
      </c>
      <c r="F66" s="591" t="s">
        <v>1169</v>
      </c>
      <c r="G66" s="663" t="s">
        <v>5379</v>
      </c>
      <c r="H66" s="621" t="s">
        <v>5335</v>
      </c>
      <c r="I66" s="622" t="s">
        <v>4592</v>
      </c>
      <c r="J66" s="623" t="s">
        <v>5632</v>
      </c>
      <c r="K66" s="343"/>
      <c r="L66" s="342"/>
      <c r="M66" s="342"/>
      <c r="N66" s="341"/>
      <c r="O66" s="106" t="str">
        <f t="shared" si="44"/>
        <v/>
      </c>
      <c r="P66" s="106" t="str">
        <f t="shared" si="45"/>
        <v>◄</v>
      </c>
      <c r="Q66" s="340"/>
      <c r="R66" s="339"/>
      <c r="S66" s="106" t="str">
        <f t="shared" si="46"/>
        <v/>
      </c>
      <c r="T66" s="106" t="str">
        <f t="shared" si="47"/>
        <v>◄</v>
      </c>
      <c r="U66" s="340"/>
      <c r="V66" s="339"/>
      <c r="W66" s="23"/>
      <c r="X66" s="338"/>
      <c r="Y66" s="105">
        <f t="shared" si="48"/>
        <v>0</v>
      </c>
      <c r="Z66" s="104">
        <f t="shared" si="48"/>
        <v>0</v>
      </c>
      <c r="AA66" s="335"/>
      <c r="AB66" s="103">
        <f t="shared" si="49"/>
        <v>0</v>
      </c>
      <c r="AC66" s="587">
        <f t="shared" si="49"/>
        <v>0</v>
      </c>
      <c r="AD66" s="5" t="s">
        <v>0</v>
      </c>
      <c r="AE66" s="653"/>
    </row>
    <row r="67" spans="1:31" x14ac:dyDescent="0.25">
      <c r="A67" s="344"/>
      <c r="B67" s="23"/>
      <c r="C67" s="113"/>
      <c r="D67" s="619">
        <v>378</v>
      </c>
      <c r="E67" s="112" t="s">
        <v>239</v>
      </c>
      <c r="F67" s="591" t="s">
        <v>1266</v>
      </c>
      <c r="G67" s="663" t="s">
        <v>5347</v>
      </c>
      <c r="H67" s="621" t="s">
        <v>5611</v>
      </c>
      <c r="I67" s="622" t="s">
        <v>4592</v>
      </c>
      <c r="J67" s="623" t="s">
        <v>5632</v>
      </c>
      <c r="K67" s="343"/>
      <c r="L67" s="342"/>
      <c r="M67" s="342"/>
      <c r="N67" s="341"/>
      <c r="O67" s="106" t="str">
        <f t="shared" si="44"/>
        <v/>
      </c>
      <c r="P67" s="106" t="str">
        <f t="shared" si="45"/>
        <v>◄</v>
      </c>
      <c r="Q67" s="340"/>
      <c r="R67" s="339"/>
      <c r="S67" s="106" t="str">
        <f t="shared" si="46"/>
        <v/>
      </c>
      <c r="T67" s="106" t="str">
        <f t="shared" si="47"/>
        <v>◄</v>
      </c>
      <c r="U67" s="340"/>
      <c r="V67" s="339"/>
      <c r="W67" s="23"/>
      <c r="X67" s="338"/>
      <c r="Y67" s="105">
        <f t="shared" si="48"/>
        <v>0</v>
      </c>
      <c r="Z67" s="104">
        <f t="shared" si="48"/>
        <v>0</v>
      </c>
      <c r="AA67" s="335"/>
      <c r="AB67" s="103">
        <f t="shared" si="49"/>
        <v>0</v>
      </c>
      <c r="AC67" s="587">
        <f t="shared" si="49"/>
        <v>0</v>
      </c>
      <c r="AD67" s="5" t="s">
        <v>0</v>
      </c>
      <c r="AE67" s="653"/>
    </row>
    <row r="68" spans="1:31" x14ac:dyDescent="0.25">
      <c r="A68" s="344"/>
      <c r="B68" s="23"/>
      <c r="C68" s="113"/>
      <c r="D68" s="619">
        <v>379</v>
      </c>
      <c r="E68" s="112" t="s">
        <v>239</v>
      </c>
      <c r="F68" s="591" t="s">
        <v>1022</v>
      </c>
      <c r="G68" s="663" t="s">
        <v>5612</v>
      </c>
      <c r="H68" s="621" t="s">
        <v>5359</v>
      </c>
      <c r="I68" s="622" t="s">
        <v>4592</v>
      </c>
      <c r="J68" s="623" t="s">
        <v>5632</v>
      </c>
      <c r="K68" s="343"/>
      <c r="L68" s="342"/>
      <c r="M68" s="342"/>
      <c r="N68" s="341"/>
      <c r="O68" s="106" t="str">
        <f t="shared" si="44"/>
        <v/>
      </c>
      <c r="P68" s="106" t="str">
        <f t="shared" si="45"/>
        <v>◄</v>
      </c>
      <c r="Q68" s="340"/>
      <c r="R68" s="339"/>
      <c r="S68" s="106" t="str">
        <f t="shared" si="46"/>
        <v/>
      </c>
      <c r="T68" s="106" t="str">
        <f t="shared" si="47"/>
        <v>◄</v>
      </c>
      <c r="U68" s="340"/>
      <c r="V68" s="339"/>
      <c r="W68" s="23"/>
      <c r="X68" s="338"/>
      <c r="Y68" s="105">
        <f t="shared" si="48"/>
        <v>0</v>
      </c>
      <c r="Z68" s="104">
        <f t="shared" si="48"/>
        <v>0</v>
      </c>
      <c r="AA68" s="335"/>
      <c r="AB68" s="103">
        <f t="shared" si="49"/>
        <v>0</v>
      </c>
      <c r="AC68" s="587">
        <f t="shared" si="49"/>
        <v>0</v>
      </c>
      <c r="AD68" s="5" t="s">
        <v>0</v>
      </c>
      <c r="AE68" s="653"/>
    </row>
    <row r="69" spans="1:31" ht="15" thickBot="1" x14ac:dyDescent="0.3">
      <c r="A69" s="344"/>
      <c r="B69" s="23"/>
      <c r="C69" s="113"/>
      <c r="D69" s="619">
        <v>380</v>
      </c>
      <c r="E69" s="112" t="s">
        <v>239</v>
      </c>
      <c r="F69" s="591" t="s">
        <v>1022</v>
      </c>
      <c r="G69" s="663" t="s">
        <v>5612</v>
      </c>
      <c r="H69" s="621" t="s">
        <v>5359</v>
      </c>
      <c r="I69" s="622" t="s">
        <v>4592</v>
      </c>
      <c r="J69" s="623" t="s">
        <v>5632</v>
      </c>
      <c r="K69" s="343"/>
      <c r="L69" s="342"/>
      <c r="M69" s="342"/>
      <c r="N69" s="341"/>
      <c r="O69" s="106" t="str">
        <f t="shared" si="44"/>
        <v/>
      </c>
      <c r="P69" s="106" t="str">
        <f t="shared" si="45"/>
        <v>◄</v>
      </c>
      <c r="Q69" s="340"/>
      <c r="R69" s="339"/>
      <c r="S69" s="106" t="str">
        <f t="shared" si="46"/>
        <v/>
      </c>
      <c r="T69" s="106" t="str">
        <f t="shared" si="47"/>
        <v>◄</v>
      </c>
      <c r="U69" s="340"/>
      <c r="V69" s="339"/>
      <c r="W69" s="23"/>
      <c r="X69" s="338"/>
      <c r="Y69" s="105">
        <f t="shared" si="48"/>
        <v>0</v>
      </c>
      <c r="Z69" s="104">
        <f t="shared" si="48"/>
        <v>0</v>
      </c>
      <c r="AA69" s="335"/>
      <c r="AB69" s="103">
        <f t="shared" si="49"/>
        <v>0</v>
      </c>
      <c r="AC69" s="587">
        <f t="shared" si="49"/>
        <v>0</v>
      </c>
      <c r="AD69" s="5" t="s">
        <v>0</v>
      </c>
      <c r="AE69" s="653"/>
    </row>
    <row r="70" spans="1:31" ht="16.8" thickTop="1" thickBot="1" x14ac:dyDescent="0.3">
      <c r="A70" s="157"/>
      <c r="B70" s="14">
        <f>ROWS(B71:B77)-1</f>
        <v>6</v>
      </c>
      <c r="C70" s="658" t="s">
        <v>5633</v>
      </c>
      <c r="D70" s="158" t="s">
        <v>5634</v>
      </c>
      <c r="E70" s="101"/>
      <c r="F70" s="101"/>
      <c r="G70" s="657"/>
      <c r="H70" s="656"/>
      <c r="I70" s="10"/>
      <c r="J70" s="100"/>
      <c r="K70" s="99"/>
      <c r="L70" s="99"/>
      <c r="M70" s="99"/>
      <c r="N70" s="98"/>
      <c r="O70" s="97"/>
      <c r="P70" s="655" t="str">
        <f>IF(COUNTIF(O71:O80,"?")&gt;0,"?",IF(AND(Q70="◄",R70="►"),"◄►",IF(Q70="◄","◄",IF(R70="►","►",""))))</f>
        <v>◄</v>
      </c>
      <c r="Q70" s="43" t="str">
        <f>IF(SUM(Q71:Q77)+1=ROWS(Q71:Q77)-COUNTIF(Q71:Q77,"-"),"","◄")</f>
        <v>◄</v>
      </c>
      <c r="R70" s="42" t="str">
        <f>IF(SUM(R71:R77)&gt;0,"►","")</f>
        <v/>
      </c>
      <c r="S70" s="45"/>
      <c r="T70" s="655" t="str">
        <f>IF(COUNTIF(S71:S80,"?")&gt;0,"?",IF(AND(U70="◄",V70="►"),"◄►",IF(U70="◄","◄",IF(V70="►","►",""))))</f>
        <v>◄</v>
      </c>
      <c r="U70" s="43" t="str">
        <f>IF(SUM(U71:U77)+1=ROWS(U71:U77)-COUNTIF(U71:U77,"-"),"","◄")</f>
        <v>◄</v>
      </c>
      <c r="V70" s="42" t="str">
        <f>IF(SUM(V71:V77)&gt;0,"►","")</f>
        <v/>
      </c>
      <c r="W70" s="61">
        <f>ROWS(W71:W77)-1</f>
        <v>6</v>
      </c>
      <c r="X70" s="41">
        <f>SUM(X71:X77)-X77</f>
        <v>0</v>
      </c>
      <c r="Y70" s="94" t="s">
        <v>51</v>
      </c>
      <c r="Z70" s="93"/>
      <c r="AA70" s="41">
        <f>SUM(AA71:AA77)-AA77</f>
        <v>0</v>
      </c>
      <c r="AB70" s="94" t="s">
        <v>51</v>
      </c>
      <c r="AC70" s="93"/>
      <c r="AD70" s="5" t="s">
        <v>0</v>
      </c>
      <c r="AE70" s="653"/>
    </row>
    <row r="71" spans="1:31" x14ac:dyDescent="0.25">
      <c r="A71" s="344"/>
      <c r="B71" s="23"/>
      <c r="C71" s="113"/>
      <c r="D71" s="619">
        <v>381</v>
      </c>
      <c r="E71" s="112" t="s">
        <v>239</v>
      </c>
      <c r="F71" s="591" t="s">
        <v>1171</v>
      </c>
      <c r="G71" s="663">
        <v>422</v>
      </c>
      <c r="H71" s="621" t="s">
        <v>5323</v>
      </c>
      <c r="I71" s="622" t="s">
        <v>4592</v>
      </c>
      <c r="J71" s="623" t="s">
        <v>5635</v>
      </c>
      <c r="K71" s="343"/>
      <c r="L71" s="342"/>
      <c r="M71" s="342"/>
      <c r="N71" s="341"/>
      <c r="O71" s="106" t="str">
        <f t="shared" ref="O71:O76" si="50">IF(P71="?","?","")</f>
        <v/>
      </c>
      <c r="P71" s="106" t="str">
        <f t="shared" ref="P71:P76" si="51">IF(AND(Q71="",R71&gt;0),"?",IF(Q71="","◄",IF(R71&gt;=1,"►","")))</f>
        <v>◄</v>
      </c>
      <c r="Q71" s="340"/>
      <c r="R71" s="339"/>
      <c r="S71" s="106" t="str">
        <f t="shared" ref="S71:S76" si="52">IF(T71="?","?","")</f>
        <v/>
      </c>
      <c r="T71" s="106" t="str">
        <f t="shared" ref="T71:T76" si="53">IF(AND(U71="",V71&gt;0),"?",IF(U71="","◄",IF(V71&gt;=1,"►","")))</f>
        <v>◄</v>
      </c>
      <c r="U71" s="340"/>
      <c r="V71" s="339"/>
      <c r="W71" s="23"/>
      <c r="X71" s="338"/>
      <c r="Y71" s="105">
        <f t="shared" ref="Y71:Z76" si="54">(Q71*X71)</f>
        <v>0</v>
      </c>
      <c r="Z71" s="104">
        <f t="shared" si="54"/>
        <v>0</v>
      </c>
      <c r="AA71" s="335"/>
      <c r="AB71" s="103">
        <f t="shared" ref="AB71:AC76" si="55">(U71*AA71)</f>
        <v>0</v>
      </c>
      <c r="AC71" s="587">
        <f t="shared" si="55"/>
        <v>0</v>
      </c>
      <c r="AD71" s="5" t="s">
        <v>0</v>
      </c>
      <c r="AE71" s="653"/>
    </row>
    <row r="72" spans="1:31" x14ac:dyDescent="0.25">
      <c r="A72" s="344"/>
      <c r="B72" s="23"/>
      <c r="C72" s="113"/>
      <c r="D72" s="619">
        <v>382</v>
      </c>
      <c r="E72" s="112" t="s">
        <v>239</v>
      </c>
      <c r="F72" s="591" t="s">
        <v>1305</v>
      </c>
      <c r="G72" s="663">
        <v>423</v>
      </c>
      <c r="H72" s="621" t="s">
        <v>5325</v>
      </c>
      <c r="I72" s="622" t="s">
        <v>4592</v>
      </c>
      <c r="J72" s="623" t="s">
        <v>5635</v>
      </c>
      <c r="K72" s="343"/>
      <c r="L72" s="342"/>
      <c r="M72" s="342"/>
      <c r="N72" s="341"/>
      <c r="O72" s="106" t="str">
        <f t="shared" si="50"/>
        <v/>
      </c>
      <c r="P72" s="106" t="str">
        <f t="shared" si="51"/>
        <v>◄</v>
      </c>
      <c r="Q72" s="340"/>
      <c r="R72" s="339"/>
      <c r="S72" s="106" t="str">
        <f t="shared" si="52"/>
        <v/>
      </c>
      <c r="T72" s="106" t="str">
        <f t="shared" si="53"/>
        <v>◄</v>
      </c>
      <c r="U72" s="340"/>
      <c r="V72" s="339"/>
      <c r="W72" s="23"/>
      <c r="X72" s="338"/>
      <c r="Y72" s="105">
        <f t="shared" si="54"/>
        <v>0</v>
      </c>
      <c r="Z72" s="104">
        <f t="shared" si="54"/>
        <v>0</v>
      </c>
      <c r="AA72" s="335"/>
      <c r="AB72" s="103">
        <f t="shared" si="55"/>
        <v>0</v>
      </c>
      <c r="AC72" s="587">
        <f t="shared" si="55"/>
        <v>0</v>
      </c>
      <c r="AD72" s="5" t="s">
        <v>0</v>
      </c>
      <c r="AE72" s="653"/>
    </row>
    <row r="73" spans="1:31" x14ac:dyDescent="0.25">
      <c r="A73" s="344"/>
      <c r="B73" s="23"/>
      <c r="C73" s="113"/>
      <c r="D73" s="619">
        <v>383</v>
      </c>
      <c r="E73" s="112" t="s">
        <v>239</v>
      </c>
      <c r="F73" s="591" t="s">
        <v>1169</v>
      </c>
      <c r="G73" s="663" t="s">
        <v>5379</v>
      </c>
      <c r="H73" s="621" t="s">
        <v>5335</v>
      </c>
      <c r="I73" s="622" t="s">
        <v>4592</v>
      </c>
      <c r="J73" s="623" t="s">
        <v>5635</v>
      </c>
      <c r="K73" s="343"/>
      <c r="L73" s="342"/>
      <c r="M73" s="342"/>
      <c r="N73" s="341"/>
      <c r="O73" s="106" t="str">
        <f t="shared" si="50"/>
        <v/>
      </c>
      <c r="P73" s="106" t="str">
        <f t="shared" si="51"/>
        <v>◄</v>
      </c>
      <c r="Q73" s="340"/>
      <c r="R73" s="339"/>
      <c r="S73" s="106" t="str">
        <f t="shared" si="52"/>
        <v/>
      </c>
      <c r="T73" s="106" t="str">
        <f t="shared" si="53"/>
        <v>◄</v>
      </c>
      <c r="U73" s="340"/>
      <c r="V73" s="339"/>
      <c r="W73" s="23"/>
      <c r="X73" s="338"/>
      <c r="Y73" s="105">
        <f t="shared" si="54"/>
        <v>0</v>
      </c>
      <c r="Z73" s="104">
        <f t="shared" si="54"/>
        <v>0</v>
      </c>
      <c r="AA73" s="335"/>
      <c r="AB73" s="103">
        <f t="shared" si="55"/>
        <v>0</v>
      </c>
      <c r="AC73" s="587">
        <f t="shared" si="55"/>
        <v>0</v>
      </c>
      <c r="AD73" s="5" t="s">
        <v>0</v>
      </c>
      <c r="AE73" s="653"/>
    </row>
    <row r="74" spans="1:31" x14ac:dyDescent="0.25">
      <c r="A74" s="344"/>
      <c r="B74" s="23"/>
      <c r="C74" s="113"/>
      <c r="D74" s="619">
        <v>384</v>
      </c>
      <c r="E74" s="112" t="s">
        <v>239</v>
      </c>
      <c r="F74" s="591" t="s">
        <v>1266</v>
      </c>
      <c r="G74" s="663" t="s">
        <v>5347</v>
      </c>
      <c r="H74" s="621" t="s">
        <v>5611</v>
      </c>
      <c r="I74" s="622" t="s">
        <v>4592</v>
      </c>
      <c r="J74" s="623" t="s">
        <v>5635</v>
      </c>
      <c r="K74" s="343"/>
      <c r="L74" s="342"/>
      <c r="M74" s="342"/>
      <c r="N74" s="341"/>
      <c r="O74" s="106" t="str">
        <f t="shared" si="50"/>
        <v/>
      </c>
      <c r="P74" s="106" t="str">
        <f t="shared" si="51"/>
        <v>◄</v>
      </c>
      <c r="Q74" s="340"/>
      <c r="R74" s="339"/>
      <c r="S74" s="106" t="str">
        <f t="shared" si="52"/>
        <v/>
      </c>
      <c r="T74" s="106" t="str">
        <f t="shared" si="53"/>
        <v>◄</v>
      </c>
      <c r="U74" s="340"/>
      <c r="V74" s="339"/>
      <c r="W74" s="23"/>
      <c r="X74" s="338"/>
      <c r="Y74" s="105">
        <f t="shared" si="54"/>
        <v>0</v>
      </c>
      <c r="Z74" s="104">
        <f t="shared" si="54"/>
        <v>0</v>
      </c>
      <c r="AA74" s="335"/>
      <c r="AB74" s="103">
        <f t="shared" si="55"/>
        <v>0</v>
      </c>
      <c r="AC74" s="587">
        <f t="shared" si="55"/>
        <v>0</v>
      </c>
      <c r="AD74" s="5" t="s">
        <v>0</v>
      </c>
      <c r="AE74" s="653"/>
    </row>
    <row r="75" spans="1:31" x14ac:dyDescent="0.25">
      <c r="A75" s="344"/>
      <c r="B75" s="23"/>
      <c r="C75" s="113"/>
      <c r="D75" s="619">
        <v>385</v>
      </c>
      <c r="E75" s="112" t="s">
        <v>239</v>
      </c>
      <c r="F75" s="591" t="s">
        <v>1022</v>
      </c>
      <c r="G75" s="663" t="s">
        <v>5612</v>
      </c>
      <c r="H75" s="621" t="s">
        <v>5359</v>
      </c>
      <c r="I75" s="622" t="s">
        <v>4592</v>
      </c>
      <c r="J75" s="623" t="s">
        <v>5635</v>
      </c>
      <c r="K75" s="343"/>
      <c r="L75" s="342"/>
      <c r="M75" s="342"/>
      <c r="N75" s="341"/>
      <c r="O75" s="106" t="str">
        <f t="shared" si="50"/>
        <v/>
      </c>
      <c r="P75" s="106" t="str">
        <f t="shared" si="51"/>
        <v>◄</v>
      </c>
      <c r="Q75" s="340"/>
      <c r="R75" s="339"/>
      <c r="S75" s="106" t="str">
        <f t="shared" si="52"/>
        <v/>
      </c>
      <c r="T75" s="106" t="str">
        <f t="shared" si="53"/>
        <v>◄</v>
      </c>
      <c r="U75" s="340"/>
      <c r="V75" s="339"/>
      <c r="W75" s="23"/>
      <c r="X75" s="338"/>
      <c r="Y75" s="105">
        <f t="shared" si="54"/>
        <v>0</v>
      </c>
      <c r="Z75" s="104">
        <f t="shared" si="54"/>
        <v>0</v>
      </c>
      <c r="AA75" s="335"/>
      <c r="AB75" s="103">
        <f t="shared" si="55"/>
        <v>0</v>
      </c>
      <c r="AC75" s="587">
        <f t="shared" si="55"/>
        <v>0</v>
      </c>
      <c r="AD75" s="5" t="s">
        <v>0</v>
      </c>
      <c r="AE75" s="653"/>
    </row>
    <row r="76" spans="1:31" ht="15" thickBot="1" x14ac:dyDescent="0.3">
      <c r="A76" s="344"/>
      <c r="B76" s="23"/>
      <c r="C76" s="113"/>
      <c r="D76" s="619">
        <v>386</v>
      </c>
      <c r="E76" s="112" t="s">
        <v>239</v>
      </c>
      <c r="F76" s="591" t="s">
        <v>1022</v>
      </c>
      <c r="G76" s="663" t="s">
        <v>5612</v>
      </c>
      <c r="H76" s="621" t="s">
        <v>5359</v>
      </c>
      <c r="I76" s="622" t="s">
        <v>4592</v>
      </c>
      <c r="J76" s="623" t="s">
        <v>5635</v>
      </c>
      <c r="K76" s="343"/>
      <c r="L76" s="342"/>
      <c r="M76" s="342"/>
      <c r="N76" s="341"/>
      <c r="O76" s="106" t="str">
        <f t="shared" si="50"/>
        <v/>
      </c>
      <c r="P76" s="106" t="str">
        <f t="shared" si="51"/>
        <v>◄</v>
      </c>
      <c r="Q76" s="340"/>
      <c r="R76" s="339"/>
      <c r="S76" s="106" t="str">
        <f t="shared" si="52"/>
        <v/>
      </c>
      <c r="T76" s="106" t="str">
        <f t="shared" si="53"/>
        <v>◄</v>
      </c>
      <c r="U76" s="340"/>
      <c r="V76" s="339"/>
      <c r="W76" s="23"/>
      <c r="X76" s="338"/>
      <c r="Y76" s="105">
        <f t="shared" si="54"/>
        <v>0</v>
      </c>
      <c r="Z76" s="104">
        <f t="shared" si="54"/>
        <v>0</v>
      </c>
      <c r="AA76" s="335"/>
      <c r="AB76" s="103">
        <f t="shared" si="55"/>
        <v>0</v>
      </c>
      <c r="AC76" s="587">
        <f t="shared" si="55"/>
        <v>0</v>
      </c>
      <c r="AD76" s="5" t="s">
        <v>0</v>
      </c>
      <c r="AE76" s="653"/>
    </row>
    <row r="77" spans="1:31" ht="16.8" thickTop="1" thickBot="1" x14ac:dyDescent="0.3">
      <c r="A77" s="157"/>
      <c r="B77" s="14">
        <f>ROWS(B78:B84)-1</f>
        <v>6</v>
      </c>
      <c r="C77" s="658" t="s">
        <v>5636</v>
      </c>
      <c r="D77" s="158" t="s">
        <v>5637</v>
      </c>
      <c r="E77" s="101"/>
      <c r="F77" s="101"/>
      <c r="G77" s="657"/>
      <c r="H77" s="656"/>
      <c r="I77" s="10"/>
      <c r="J77" s="100"/>
      <c r="K77" s="99"/>
      <c r="L77" s="99"/>
      <c r="M77" s="99"/>
      <c r="N77" s="98"/>
      <c r="O77" s="97"/>
      <c r="P77" s="655" t="str">
        <f>IF(COUNTIF(O78:O87,"?")&gt;0,"?",IF(AND(Q77="◄",R77="►"),"◄►",IF(Q77="◄","◄",IF(R77="►","►",""))))</f>
        <v>◄</v>
      </c>
      <c r="Q77" s="43" t="str">
        <f>IF(SUM(Q78:Q84)+1=ROWS(Q78:Q84)-COUNTIF(Q78:Q84,"-"),"","◄")</f>
        <v>◄</v>
      </c>
      <c r="R77" s="42" t="str">
        <f>IF(SUM(R78:R84)&gt;0,"►","")</f>
        <v/>
      </c>
      <c r="S77" s="45"/>
      <c r="T77" s="655" t="str">
        <f>IF(COUNTIF(S78:S87,"?")&gt;0,"?",IF(AND(U77="◄",V77="►"),"◄►",IF(U77="◄","◄",IF(V77="►","►",""))))</f>
        <v>◄</v>
      </c>
      <c r="U77" s="43" t="str">
        <f>IF(SUM(U78:U84)+1=ROWS(U78:U84)-COUNTIF(U78:U84,"-"),"","◄")</f>
        <v>◄</v>
      </c>
      <c r="V77" s="42" t="str">
        <f>IF(SUM(V78:V84)&gt;0,"►","")</f>
        <v/>
      </c>
      <c r="W77" s="61">
        <f>ROWS(W78:W84)-1</f>
        <v>6</v>
      </c>
      <c r="X77" s="41">
        <f>SUM(X78:X84)-X84</f>
        <v>0</v>
      </c>
      <c r="Y77" s="94" t="s">
        <v>51</v>
      </c>
      <c r="Z77" s="93"/>
      <c r="AA77" s="41">
        <f>SUM(AA78:AA84)-AA84</f>
        <v>0</v>
      </c>
      <c r="AB77" s="94" t="s">
        <v>51</v>
      </c>
      <c r="AC77" s="93"/>
      <c r="AD77" s="5" t="s">
        <v>0</v>
      </c>
      <c r="AE77" s="653"/>
    </row>
    <row r="78" spans="1:31" x14ac:dyDescent="0.25">
      <c r="A78" s="344"/>
      <c r="B78" s="23"/>
      <c r="C78" s="113"/>
      <c r="D78" s="619">
        <v>387</v>
      </c>
      <c r="E78" s="112" t="s">
        <v>239</v>
      </c>
      <c r="F78" s="591" t="s">
        <v>1171</v>
      </c>
      <c r="G78" s="663">
        <v>422</v>
      </c>
      <c r="H78" s="621" t="s">
        <v>5323</v>
      </c>
      <c r="I78" s="622" t="s">
        <v>4592</v>
      </c>
      <c r="J78" s="623" t="s">
        <v>5638</v>
      </c>
      <c r="K78" s="343"/>
      <c r="L78" s="342"/>
      <c r="M78" s="342"/>
      <c r="N78" s="341"/>
      <c r="O78" s="106" t="str">
        <f t="shared" ref="O78:O83" si="56">IF(P78="?","?","")</f>
        <v/>
      </c>
      <c r="P78" s="106" t="str">
        <f t="shared" ref="P78:P83" si="57">IF(AND(Q78="",R78&gt;0),"?",IF(Q78="","◄",IF(R78&gt;=1,"►","")))</f>
        <v>◄</v>
      </c>
      <c r="Q78" s="340"/>
      <c r="R78" s="339"/>
      <c r="S78" s="106" t="str">
        <f t="shared" ref="S78:S83" si="58">IF(T78="?","?","")</f>
        <v/>
      </c>
      <c r="T78" s="106" t="str">
        <f t="shared" ref="T78:T83" si="59">IF(AND(U78="",V78&gt;0),"?",IF(U78="","◄",IF(V78&gt;=1,"►","")))</f>
        <v>◄</v>
      </c>
      <c r="U78" s="340"/>
      <c r="V78" s="339"/>
      <c r="W78" s="23"/>
      <c r="X78" s="338"/>
      <c r="Y78" s="105">
        <f t="shared" ref="Y78:Z83" si="60">(Q78*X78)</f>
        <v>0</v>
      </c>
      <c r="Z78" s="104">
        <f t="shared" si="60"/>
        <v>0</v>
      </c>
      <c r="AA78" s="335"/>
      <c r="AB78" s="103">
        <f t="shared" ref="AB78:AC83" si="61">(U78*AA78)</f>
        <v>0</v>
      </c>
      <c r="AC78" s="587">
        <f t="shared" si="61"/>
        <v>0</v>
      </c>
      <c r="AD78" s="5" t="s">
        <v>0</v>
      </c>
      <c r="AE78" s="653"/>
    </row>
    <row r="79" spans="1:31" x14ac:dyDescent="0.25">
      <c r="A79" s="344"/>
      <c r="B79" s="23"/>
      <c r="C79" s="113"/>
      <c r="D79" s="619">
        <v>388</v>
      </c>
      <c r="E79" s="112" t="s">
        <v>239</v>
      </c>
      <c r="F79" s="591" t="s">
        <v>1305</v>
      </c>
      <c r="G79" s="663">
        <v>423</v>
      </c>
      <c r="H79" s="621" t="s">
        <v>5325</v>
      </c>
      <c r="I79" s="622" t="s">
        <v>4592</v>
      </c>
      <c r="J79" s="623" t="s">
        <v>5638</v>
      </c>
      <c r="K79" s="343"/>
      <c r="L79" s="342"/>
      <c r="M79" s="342"/>
      <c r="N79" s="341"/>
      <c r="O79" s="106" t="str">
        <f t="shared" si="56"/>
        <v/>
      </c>
      <c r="P79" s="106" t="str">
        <f t="shared" si="57"/>
        <v>◄</v>
      </c>
      <c r="Q79" s="340"/>
      <c r="R79" s="339"/>
      <c r="S79" s="106" t="str">
        <f t="shared" si="58"/>
        <v/>
      </c>
      <c r="T79" s="106" t="str">
        <f t="shared" si="59"/>
        <v>◄</v>
      </c>
      <c r="U79" s="340"/>
      <c r="V79" s="339"/>
      <c r="W79" s="23"/>
      <c r="X79" s="338"/>
      <c r="Y79" s="105">
        <f t="shared" si="60"/>
        <v>0</v>
      </c>
      <c r="Z79" s="104">
        <f t="shared" si="60"/>
        <v>0</v>
      </c>
      <c r="AA79" s="335"/>
      <c r="AB79" s="103">
        <f t="shared" si="61"/>
        <v>0</v>
      </c>
      <c r="AC79" s="587">
        <f t="shared" si="61"/>
        <v>0</v>
      </c>
      <c r="AD79" s="5" t="s">
        <v>0</v>
      </c>
      <c r="AE79" s="653"/>
    </row>
    <row r="80" spans="1:31" x14ac:dyDescent="0.25">
      <c r="A80" s="344"/>
      <c r="B80" s="23"/>
      <c r="C80" s="113"/>
      <c r="D80" s="619">
        <v>389</v>
      </c>
      <c r="E80" s="112" t="s">
        <v>239</v>
      </c>
      <c r="F80" s="591" t="s">
        <v>1169</v>
      </c>
      <c r="G80" s="663" t="s">
        <v>5379</v>
      </c>
      <c r="H80" s="621" t="s">
        <v>5335</v>
      </c>
      <c r="I80" s="622" t="s">
        <v>4592</v>
      </c>
      <c r="J80" s="623" t="s">
        <v>5638</v>
      </c>
      <c r="K80" s="343"/>
      <c r="L80" s="342"/>
      <c r="M80" s="342"/>
      <c r="N80" s="341"/>
      <c r="O80" s="106" t="str">
        <f t="shared" si="56"/>
        <v/>
      </c>
      <c r="P80" s="106" t="str">
        <f t="shared" si="57"/>
        <v>◄</v>
      </c>
      <c r="Q80" s="340"/>
      <c r="R80" s="339"/>
      <c r="S80" s="106" t="str">
        <f t="shared" si="58"/>
        <v/>
      </c>
      <c r="T80" s="106" t="str">
        <f t="shared" si="59"/>
        <v>◄</v>
      </c>
      <c r="U80" s="340"/>
      <c r="V80" s="339"/>
      <c r="W80" s="23"/>
      <c r="X80" s="338"/>
      <c r="Y80" s="105">
        <f t="shared" si="60"/>
        <v>0</v>
      </c>
      <c r="Z80" s="104">
        <f t="shared" si="60"/>
        <v>0</v>
      </c>
      <c r="AA80" s="335"/>
      <c r="AB80" s="103">
        <f t="shared" si="61"/>
        <v>0</v>
      </c>
      <c r="AC80" s="587">
        <f t="shared" si="61"/>
        <v>0</v>
      </c>
      <c r="AD80" s="5" t="s">
        <v>0</v>
      </c>
      <c r="AE80" s="653"/>
    </row>
    <row r="81" spans="1:31" x14ac:dyDescent="0.25">
      <c r="A81" s="344"/>
      <c r="B81" s="23"/>
      <c r="C81" s="113"/>
      <c r="D81" s="619">
        <v>390</v>
      </c>
      <c r="E81" s="112" t="s">
        <v>239</v>
      </c>
      <c r="F81" s="591" t="s">
        <v>1266</v>
      </c>
      <c r="G81" s="663" t="s">
        <v>5347</v>
      </c>
      <c r="H81" s="621" t="s">
        <v>5611</v>
      </c>
      <c r="I81" s="622" t="s">
        <v>4592</v>
      </c>
      <c r="J81" s="623" t="s">
        <v>5638</v>
      </c>
      <c r="K81" s="343"/>
      <c r="L81" s="342"/>
      <c r="M81" s="342"/>
      <c r="N81" s="341"/>
      <c r="O81" s="106" t="str">
        <f t="shared" si="56"/>
        <v/>
      </c>
      <c r="P81" s="106" t="str">
        <f t="shared" si="57"/>
        <v>◄</v>
      </c>
      <c r="Q81" s="340"/>
      <c r="R81" s="339"/>
      <c r="S81" s="106" t="str">
        <f t="shared" si="58"/>
        <v/>
      </c>
      <c r="T81" s="106" t="str">
        <f t="shared" si="59"/>
        <v>◄</v>
      </c>
      <c r="U81" s="340"/>
      <c r="V81" s="339"/>
      <c r="W81" s="23"/>
      <c r="X81" s="338"/>
      <c r="Y81" s="105">
        <f t="shared" si="60"/>
        <v>0</v>
      </c>
      <c r="Z81" s="104">
        <f t="shared" si="60"/>
        <v>0</v>
      </c>
      <c r="AA81" s="335"/>
      <c r="AB81" s="103">
        <f t="shared" si="61"/>
        <v>0</v>
      </c>
      <c r="AC81" s="587">
        <f t="shared" si="61"/>
        <v>0</v>
      </c>
      <c r="AD81" s="5" t="s">
        <v>0</v>
      </c>
      <c r="AE81" s="653"/>
    </row>
    <row r="82" spans="1:31" x14ac:dyDescent="0.25">
      <c r="A82" s="344"/>
      <c r="B82" s="23"/>
      <c r="C82" s="113"/>
      <c r="D82" s="619">
        <v>391</v>
      </c>
      <c r="E82" s="112" t="s">
        <v>239</v>
      </c>
      <c r="F82" s="591" t="s">
        <v>1022</v>
      </c>
      <c r="G82" s="663" t="s">
        <v>5612</v>
      </c>
      <c r="H82" s="621" t="s">
        <v>5359</v>
      </c>
      <c r="I82" s="622" t="s">
        <v>4592</v>
      </c>
      <c r="J82" s="623" t="s">
        <v>5638</v>
      </c>
      <c r="K82" s="343"/>
      <c r="L82" s="342"/>
      <c r="M82" s="342"/>
      <c r="N82" s="341"/>
      <c r="O82" s="106" t="str">
        <f t="shared" si="56"/>
        <v/>
      </c>
      <c r="P82" s="106" t="str">
        <f t="shared" si="57"/>
        <v>◄</v>
      </c>
      <c r="Q82" s="340"/>
      <c r="R82" s="339"/>
      <c r="S82" s="106" t="str">
        <f t="shared" si="58"/>
        <v/>
      </c>
      <c r="T82" s="106" t="str">
        <f t="shared" si="59"/>
        <v>◄</v>
      </c>
      <c r="U82" s="340"/>
      <c r="V82" s="339"/>
      <c r="W82" s="23"/>
      <c r="X82" s="338"/>
      <c r="Y82" s="105">
        <f t="shared" si="60"/>
        <v>0</v>
      </c>
      <c r="Z82" s="104">
        <f t="shared" si="60"/>
        <v>0</v>
      </c>
      <c r="AA82" s="335"/>
      <c r="AB82" s="103">
        <f t="shared" si="61"/>
        <v>0</v>
      </c>
      <c r="AC82" s="587">
        <f t="shared" si="61"/>
        <v>0</v>
      </c>
      <c r="AD82" s="5" t="s">
        <v>0</v>
      </c>
      <c r="AE82" s="653"/>
    </row>
    <row r="83" spans="1:31" ht="15" thickBot="1" x14ac:dyDescent="0.3">
      <c r="A83" s="344"/>
      <c r="B83" s="23"/>
      <c r="C83" s="113"/>
      <c r="D83" s="619">
        <v>392</v>
      </c>
      <c r="E83" s="112" t="s">
        <v>239</v>
      </c>
      <c r="F83" s="591" t="s">
        <v>1022</v>
      </c>
      <c r="G83" s="663" t="s">
        <v>5612</v>
      </c>
      <c r="H83" s="621" t="s">
        <v>5359</v>
      </c>
      <c r="I83" s="622" t="s">
        <v>4592</v>
      </c>
      <c r="J83" s="623" t="s">
        <v>5638</v>
      </c>
      <c r="K83" s="343"/>
      <c r="L83" s="342"/>
      <c r="M83" s="342"/>
      <c r="N83" s="341"/>
      <c r="O83" s="106" t="str">
        <f t="shared" si="56"/>
        <v/>
      </c>
      <c r="P83" s="106" t="str">
        <f t="shared" si="57"/>
        <v>◄</v>
      </c>
      <c r="Q83" s="340"/>
      <c r="R83" s="339"/>
      <c r="S83" s="106" t="str">
        <f t="shared" si="58"/>
        <v/>
      </c>
      <c r="T83" s="106" t="str">
        <f t="shared" si="59"/>
        <v>◄</v>
      </c>
      <c r="U83" s="340"/>
      <c r="V83" s="339"/>
      <c r="W83" s="23"/>
      <c r="X83" s="338"/>
      <c r="Y83" s="105">
        <f t="shared" si="60"/>
        <v>0</v>
      </c>
      <c r="Z83" s="104">
        <f t="shared" si="60"/>
        <v>0</v>
      </c>
      <c r="AA83" s="335"/>
      <c r="AB83" s="103">
        <f t="shared" si="61"/>
        <v>0</v>
      </c>
      <c r="AC83" s="587">
        <f t="shared" si="61"/>
        <v>0</v>
      </c>
      <c r="AD83" s="5" t="s">
        <v>0</v>
      </c>
      <c r="AE83" s="653"/>
    </row>
    <row r="84" spans="1:31" ht="16.8" thickTop="1" thickBot="1" x14ac:dyDescent="0.3">
      <c r="A84" s="157"/>
      <c r="B84" s="14">
        <f>ROWS(B85:B91)-1</f>
        <v>6</v>
      </c>
      <c r="C84" s="658" t="s">
        <v>5639</v>
      </c>
      <c r="D84" s="158" t="s">
        <v>5640</v>
      </c>
      <c r="E84" s="101"/>
      <c r="F84" s="101"/>
      <c r="G84" s="657"/>
      <c r="H84" s="656"/>
      <c r="I84" s="10"/>
      <c r="J84" s="100"/>
      <c r="K84" s="99"/>
      <c r="L84" s="99"/>
      <c r="M84" s="99"/>
      <c r="N84" s="98"/>
      <c r="O84" s="97"/>
      <c r="P84" s="655" t="str">
        <f>IF(COUNTIF(O85:O94,"?")&gt;0,"?",IF(AND(Q84="◄",R84="►"),"◄►",IF(Q84="◄","◄",IF(R84="►","►",""))))</f>
        <v>◄</v>
      </c>
      <c r="Q84" s="43" t="str">
        <f>IF(SUM(Q85:Q91)+1=ROWS(Q85:Q91)-COUNTIF(Q85:Q91,"-"),"","◄")</f>
        <v>◄</v>
      </c>
      <c r="R84" s="42" t="str">
        <f>IF(SUM(R85:R91)&gt;0,"►","")</f>
        <v/>
      </c>
      <c r="S84" s="45"/>
      <c r="T84" s="655" t="str">
        <f>IF(COUNTIF(S85:S94,"?")&gt;0,"?",IF(AND(U84="◄",V84="►"),"◄►",IF(U84="◄","◄",IF(V84="►","►",""))))</f>
        <v>◄</v>
      </c>
      <c r="U84" s="43" t="str">
        <f>IF(SUM(U85:U91)+1=ROWS(U85:U91)-COUNTIF(U85:U91,"-"),"","◄")</f>
        <v>◄</v>
      </c>
      <c r="V84" s="42" t="str">
        <f>IF(SUM(V85:V91)&gt;0,"►","")</f>
        <v/>
      </c>
      <c r="W84" s="61">
        <f>ROWS(W85:W91)-1</f>
        <v>6</v>
      </c>
      <c r="X84" s="41">
        <f>SUM(X85:X91)-X91</f>
        <v>0</v>
      </c>
      <c r="Y84" s="94" t="s">
        <v>51</v>
      </c>
      <c r="Z84" s="93"/>
      <c r="AA84" s="41">
        <f>SUM(AA85:AA91)-AA91</f>
        <v>0</v>
      </c>
      <c r="AB84" s="94" t="s">
        <v>51</v>
      </c>
      <c r="AC84" s="93"/>
      <c r="AD84" s="5" t="s">
        <v>0</v>
      </c>
      <c r="AE84" s="653"/>
    </row>
    <row r="85" spans="1:31" x14ac:dyDescent="0.25">
      <c r="A85" s="344"/>
      <c r="B85" s="23"/>
      <c r="C85" s="113"/>
      <c r="D85" s="619">
        <v>393</v>
      </c>
      <c r="E85" s="112" t="s">
        <v>239</v>
      </c>
      <c r="F85" s="591" t="s">
        <v>1171</v>
      </c>
      <c r="G85" s="663">
        <v>422</v>
      </c>
      <c r="H85" s="621" t="s">
        <v>5323</v>
      </c>
      <c r="I85" s="622" t="s">
        <v>4592</v>
      </c>
      <c r="J85" s="623" t="s">
        <v>5641</v>
      </c>
      <c r="K85" s="343"/>
      <c r="L85" s="342"/>
      <c r="M85" s="342"/>
      <c r="N85" s="341"/>
      <c r="O85" s="106" t="str">
        <f t="shared" ref="O85:O90" si="62">IF(P85="?","?","")</f>
        <v/>
      </c>
      <c r="P85" s="106" t="str">
        <f t="shared" ref="P85:P90" si="63">IF(AND(Q85="",R85&gt;0),"?",IF(Q85="","◄",IF(R85&gt;=1,"►","")))</f>
        <v>◄</v>
      </c>
      <c r="Q85" s="340"/>
      <c r="R85" s="339"/>
      <c r="S85" s="106" t="str">
        <f t="shared" ref="S85:S90" si="64">IF(T85="?","?","")</f>
        <v/>
      </c>
      <c r="T85" s="106" t="str">
        <f t="shared" ref="T85:T90" si="65">IF(AND(U85="",V85&gt;0),"?",IF(U85="","◄",IF(V85&gt;=1,"►","")))</f>
        <v>◄</v>
      </c>
      <c r="U85" s="340"/>
      <c r="V85" s="339"/>
      <c r="W85" s="23"/>
      <c r="X85" s="338"/>
      <c r="Y85" s="105">
        <f t="shared" ref="Y85:Z90" si="66">(Q85*X85)</f>
        <v>0</v>
      </c>
      <c r="Z85" s="104">
        <f t="shared" si="66"/>
        <v>0</v>
      </c>
      <c r="AA85" s="335"/>
      <c r="AB85" s="103">
        <f t="shared" ref="AB85:AC90" si="67">(U85*AA85)</f>
        <v>0</v>
      </c>
      <c r="AC85" s="587">
        <f t="shared" si="67"/>
        <v>0</v>
      </c>
      <c r="AD85" s="5" t="s">
        <v>0</v>
      </c>
      <c r="AE85" s="653"/>
    </row>
    <row r="86" spans="1:31" x14ac:dyDescent="0.25">
      <c r="A86" s="344"/>
      <c r="B86" s="23"/>
      <c r="C86" s="113"/>
      <c r="D86" s="619">
        <v>394</v>
      </c>
      <c r="E86" s="112" t="s">
        <v>239</v>
      </c>
      <c r="F86" s="591" t="s">
        <v>1305</v>
      </c>
      <c r="G86" s="663">
        <v>423</v>
      </c>
      <c r="H86" s="621" t="s">
        <v>5325</v>
      </c>
      <c r="I86" s="622" t="s">
        <v>4592</v>
      </c>
      <c r="J86" s="623" t="s">
        <v>5641</v>
      </c>
      <c r="K86" s="343"/>
      <c r="L86" s="342"/>
      <c r="M86" s="342"/>
      <c r="N86" s="341"/>
      <c r="O86" s="106" t="str">
        <f t="shared" si="62"/>
        <v/>
      </c>
      <c r="P86" s="106" t="str">
        <f t="shared" si="63"/>
        <v>◄</v>
      </c>
      <c r="Q86" s="340"/>
      <c r="R86" s="339"/>
      <c r="S86" s="106" t="str">
        <f t="shared" si="64"/>
        <v/>
      </c>
      <c r="T86" s="106" t="str">
        <f t="shared" si="65"/>
        <v>◄</v>
      </c>
      <c r="U86" s="340"/>
      <c r="V86" s="339"/>
      <c r="W86" s="23"/>
      <c r="X86" s="338"/>
      <c r="Y86" s="105">
        <f t="shared" si="66"/>
        <v>0</v>
      </c>
      <c r="Z86" s="104">
        <f t="shared" si="66"/>
        <v>0</v>
      </c>
      <c r="AA86" s="335"/>
      <c r="AB86" s="103">
        <f t="shared" si="67"/>
        <v>0</v>
      </c>
      <c r="AC86" s="587">
        <f t="shared" si="67"/>
        <v>0</v>
      </c>
      <c r="AD86" s="5" t="s">
        <v>0</v>
      </c>
      <c r="AE86" s="653"/>
    </row>
    <row r="87" spans="1:31" x14ac:dyDescent="0.25">
      <c r="A87" s="344"/>
      <c r="B87" s="23"/>
      <c r="C87" s="113"/>
      <c r="D87" s="619">
        <v>395</v>
      </c>
      <c r="E87" s="112" t="s">
        <v>239</v>
      </c>
      <c r="F87" s="591" t="s">
        <v>1169</v>
      </c>
      <c r="G87" s="663" t="s">
        <v>5379</v>
      </c>
      <c r="H87" s="621" t="s">
        <v>5335</v>
      </c>
      <c r="I87" s="622" t="s">
        <v>4592</v>
      </c>
      <c r="J87" s="623" t="s">
        <v>5641</v>
      </c>
      <c r="K87" s="343"/>
      <c r="L87" s="342"/>
      <c r="M87" s="342"/>
      <c r="N87" s="341"/>
      <c r="O87" s="106" t="str">
        <f t="shared" si="62"/>
        <v/>
      </c>
      <c r="P87" s="106" t="str">
        <f t="shared" si="63"/>
        <v>◄</v>
      </c>
      <c r="Q87" s="340"/>
      <c r="R87" s="339"/>
      <c r="S87" s="106" t="str">
        <f t="shared" si="64"/>
        <v/>
      </c>
      <c r="T87" s="106" t="str">
        <f t="shared" si="65"/>
        <v>◄</v>
      </c>
      <c r="U87" s="340"/>
      <c r="V87" s="339"/>
      <c r="W87" s="23"/>
      <c r="X87" s="338"/>
      <c r="Y87" s="105">
        <f t="shared" si="66"/>
        <v>0</v>
      </c>
      <c r="Z87" s="104">
        <f t="shared" si="66"/>
        <v>0</v>
      </c>
      <c r="AA87" s="335"/>
      <c r="AB87" s="103">
        <f t="shared" si="67"/>
        <v>0</v>
      </c>
      <c r="AC87" s="587">
        <f t="shared" si="67"/>
        <v>0</v>
      </c>
      <c r="AD87" s="5" t="s">
        <v>0</v>
      </c>
      <c r="AE87" s="653"/>
    </row>
    <row r="88" spans="1:31" x14ac:dyDescent="0.25">
      <c r="A88" s="344"/>
      <c r="B88" s="23"/>
      <c r="C88" s="113"/>
      <c r="D88" s="619">
        <v>396</v>
      </c>
      <c r="E88" s="112" t="s">
        <v>239</v>
      </c>
      <c r="F88" s="591" t="s">
        <v>1266</v>
      </c>
      <c r="G88" s="663" t="s">
        <v>5347</v>
      </c>
      <c r="H88" s="621" t="s">
        <v>5611</v>
      </c>
      <c r="I88" s="622" t="s">
        <v>4592</v>
      </c>
      <c r="J88" s="623" t="s">
        <v>5641</v>
      </c>
      <c r="K88" s="343"/>
      <c r="L88" s="342"/>
      <c r="M88" s="342"/>
      <c r="N88" s="341"/>
      <c r="O88" s="106" t="str">
        <f t="shared" si="62"/>
        <v/>
      </c>
      <c r="P88" s="106" t="str">
        <f t="shared" si="63"/>
        <v>◄</v>
      </c>
      <c r="Q88" s="340"/>
      <c r="R88" s="339"/>
      <c r="S88" s="106" t="str">
        <f t="shared" si="64"/>
        <v/>
      </c>
      <c r="T88" s="106" t="str">
        <f t="shared" si="65"/>
        <v>◄</v>
      </c>
      <c r="U88" s="340"/>
      <c r="V88" s="339"/>
      <c r="W88" s="23"/>
      <c r="X88" s="338"/>
      <c r="Y88" s="105">
        <f t="shared" si="66"/>
        <v>0</v>
      </c>
      <c r="Z88" s="104">
        <f t="shared" si="66"/>
        <v>0</v>
      </c>
      <c r="AA88" s="335"/>
      <c r="AB88" s="103">
        <f t="shared" si="67"/>
        <v>0</v>
      </c>
      <c r="AC88" s="587">
        <f t="shared" si="67"/>
        <v>0</v>
      </c>
      <c r="AD88" s="5" t="s">
        <v>0</v>
      </c>
      <c r="AE88" s="653"/>
    </row>
    <row r="89" spans="1:31" x14ac:dyDescent="0.25">
      <c r="A89" s="344"/>
      <c r="B89" s="23"/>
      <c r="C89" s="113"/>
      <c r="D89" s="619">
        <v>397</v>
      </c>
      <c r="E89" s="112" t="s">
        <v>239</v>
      </c>
      <c r="F89" s="591" t="s">
        <v>1022</v>
      </c>
      <c r="G89" s="663" t="s">
        <v>5612</v>
      </c>
      <c r="H89" s="621" t="s">
        <v>5359</v>
      </c>
      <c r="I89" s="622" t="s">
        <v>4592</v>
      </c>
      <c r="J89" s="623" t="s">
        <v>5641</v>
      </c>
      <c r="K89" s="343"/>
      <c r="L89" s="342"/>
      <c r="M89" s="342"/>
      <c r="N89" s="341"/>
      <c r="O89" s="106" t="str">
        <f t="shared" si="62"/>
        <v/>
      </c>
      <c r="P89" s="106" t="str">
        <f t="shared" si="63"/>
        <v>◄</v>
      </c>
      <c r="Q89" s="340"/>
      <c r="R89" s="339"/>
      <c r="S89" s="106" t="str">
        <f t="shared" si="64"/>
        <v/>
      </c>
      <c r="T89" s="106" t="str">
        <f t="shared" si="65"/>
        <v>◄</v>
      </c>
      <c r="U89" s="340"/>
      <c r="V89" s="339"/>
      <c r="W89" s="23"/>
      <c r="X89" s="338"/>
      <c r="Y89" s="105">
        <f t="shared" si="66"/>
        <v>0</v>
      </c>
      <c r="Z89" s="104">
        <f t="shared" si="66"/>
        <v>0</v>
      </c>
      <c r="AA89" s="335"/>
      <c r="AB89" s="103">
        <f t="shared" si="67"/>
        <v>0</v>
      </c>
      <c r="AC89" s="587">
        <f t="shared" si="67"/>
        <v>0</v>
      </c>
      <c r="AD89" s="5" t="s">
        <v>0</v>
      </c>
      <c r="AE89" s="653"/>
    </row>
    <row r="90" spans="1:31" ht="15" thickBot="1" x14ac:dyDescent="0.3">
      <c r="A90" s="344"/>
      <c r="B90" s="23"/>
      <c r="C90" s="113"/>
      <c r="D90" s="619">
        <v>398</v>
      </c>
      <c r="E90" s="112" t="s">
        <v>239</v>
      </c>
      <c r="F90" s="591" t="s">
        <v>1022</v>
      </c>
      <c r="G90" s="663" t="s">
        <v>5612</v>
      </c>
      <c r="H90" s="621" t="s">
        <v>5359</v>
      </c>
      <c r="I90" s="622" t="s">
        <v>4592</v>
      </c>
      <c r="J90" s="623" t="s">
        <v>5641</v>
      </c>
      <c r="K90" s="343"/>
      <c r="L90" s="342"/>
      <c r="M90" s="342"/>
      <c r="N90" s="341"/>
      <c r="O90" s="106" t="str">
        <f t="shared" si="62"/>
        <v/>
      </c>
      <c r="P90" s="106" t="str">
        <f t="shared" si="63"/>
        <v>◄</v>
      </c>
      <c r="Q90" s="340"/>
      <c r="R90" s="339"/>
      <c r="S90" s="106" t="str">
        <f t="shared" si="64"/>
        <v/>
      </c>
      <c r="T90" s="106" t="str">
        <f t="shared" si="65"/>
        <v>◄</v>
      </c>
      <c r="U90" s="340"/>
      <c r="V90" s="339"/>
      <c r="W90" s="23"/>
      <c r="X90" s="338"/>
      <c r="Y90" s="105">
        <f t="shared" si="66"/>
        <v>0</v>
      </c>
      <c r="Z90" s="104">
        <f t="shared" si="66"/>
        <v>0</v>
      </c>
      <c r="AA90" s="335"/>
      <c r="AB90" s="103">
        <f t="shared" si="67"/>
        <v>0</v>
      </c>
      <c r="AC90" s="587">
        <f t="shared" si="67"/>
        <v>0</v>
      </c>
      <c r="AD90" s="5" t="s">
        <v>0</v>
      </c>
      <c r="AE90" s="653"/>
    </row>
    <row r="91" spans="1:31" ht="16.8" thickTop="1" thickBot="1" x14ac:dyDescent="0.3">
      <c r="A91" s="157"/>
      <c r="B91" s="14">
        <f>ROWS(B92:B99)-1</f>
        <v>7</v>
      </c>
      <c r="C91" s="658" t="s">
        <v>5642</v>
      </c>
      <c r="D91" s="158" t="s">
        <v>5643</v>
      </c>
      <c r="E91" s="101"/>
      <c r="F91" s="101"/>
      <c r="G91" s="657"/>
      <c r="H91" s="656"/>
      <c r="I91" s="10"/>
      <c r="J91" s="100"/>
      <c r="K91" s="99"/>
      <c r="L91" s="99"/>
      <c r="M91" s="99"/>
      <c r="N91" s="98"/>
      <c r="O91" s="97"/>
      <c r="P91" s="655" t="str">
        <f>IF(COUNTIF(O92:O102,"?")&gt;0,"?",IF(AND(Q91="◄",R91="►"),"◄►",IF(Q91="◄","◄",IF(R91="►","►",""))))</f>
        <v>◄</v>
      </c>
      <c r="Q91" s="43" t="str">
        <f>IF(SUM(Q92:Q99)+1=ROWS(Q92:Q99)-COUNTIF(Q92:Q99,"-"),"","◄")</f>
        <v>◄</v>
      </c>
      <c r="R91" s="42" t="str">
        <f>IF(SUM(R92:R99)&gt;0,"►","")</f>
        <v/>
      </c>
      <c r="S91" s="45"/>
      <c r="T91" s="655" t="str">
        <f>IF(COUNTIF(S92:S102,"?")&gt;0,"?",IF(AND(U91="◄",V91="►"),"◄►",IF(U91="◄","◄",IF(V91="►","►",""))))</f>
        <v>◄</v>
      </c>
      <c r="U91" s="43" t="str">
        <f>IF(SUM(U92:U99)+1=ROWS(U92:U99)-COUNTIF(U92:U99,"-"),"","◄")</f>
        <v>◄</v>
      </c>
      <c r="V91" s="42" t="str">
        <f>IF(SUM(V92:V99)&gt;0,"►","")</f>
        <v/>
      </c>
      <c r="W91" s="61">
        <f>ROWS(W92:W99)-1</f>
        <v>7</v>
      </c>
      <c r="X91" s="41">
        <f>SUM(X92:X99)-X99</f>
        <v>0</v>
      </c>
      <c r="Y91" s="94" t="s">
        <v>51</v>
      </c>
      <c r="Z91" s="93"/>
      <c r="AA91" s="41">
        <f>SUM(AA92:AA99)-AA99</f>
        <v>0</v>
      </c>
      <c r="AB91" s="94" t="s">
        <v>51</v>
      </c>
      <c r="AC91" s="93"/>
      <c r="AD91" s="5" t="s">
        <v>0</v>
      </c>
      <c r="AE91" s="653"/>
    </row>
    <row r="92" spans="1:31" x14ac:dyDescent="0.25">
      <c r="A92" s="344"/>
      <c r="B92" s="23"/>
      <c r="C92" s="113"/>
      <c r="D92" s="619">
        <v>399</v>
      </c>
      <c r="E92" s="112" t="s">
        <v>239</v>
      </c>
      <c r="F92" s="591" t="s">
        <v>1171</v>
      </c>
      <c r="G92" s="663">
        <v>422</v>
      </c>
      <c r="H92" s="621" t="s">
        <v>5323</v>
      </c>
      <c r="I92" s="622" t="s">
        <v>4592</v>
      </c>
      <c r="J92" s="623" t="s">
        <v>5644</v>
      </c>
      <c r="K92" s="343"/>
      <c r="L92" s="342"/>
      <c r="M92" s="342"/>
      <c r="N92" s="341"/>
      <c r="O92" s="106" t="str">
        <f t="shared" ref="O92:O97" si="68">IF(P92="?","?","")</f>
        <v/>
      </c>
      <c r="P92" s="106" t="str">
        <f t="shared" ref="P92:P97" si="69">IF(AND(Q92="",R92&gt;0),"?",IF(Q92="","◄",IF(R92&gt;=1,"►","")))</f>
        <v>◄</v>
      </c>
      <c r="Q92" s="340"/>
      <c r="R92" s="339"/>
      <c r="S92" s="106" t="str">
        <f t="shared" ref="S92:S97" si="70">IF(T92="?","?","")</f>
        <v/>
      </c>
      <c r="T92" s="106" t="str">
        <f t="shared" ref="T92:T97" si="71">IF(AND(U92="",V92&gt;0),"?",IF(U92="","◄",IF(V92&gt;=1,"►","")))</f>
        <v>◄</v>
      </c>
      <c r="U92" s="340"/>
      <c r="V92" s="339"/>
      <c r="W92" s="23"/>
      <c r="X92" s="338"/>
      <c r="Y92" s="105">
        <f t="shared" ref="Y92:Z97" si="72">(Q92*X92)</f>
        <v>0</v>
      </c>
      <c r="Z92" s="104">
        <f t="shared" si="72"/>
        <v>0</v>
      </c>
      <c r="AA92" s="335"/>
      <c r="AB92" s="103">
        <f t="shared" ref="AB92:AC97" si="73">(U92*AA92)</f>
        <v>0</v>
      </c>
      <c r="AC92" s="587">
        <f t="shared" si="73"/>
        <v>0</v>
      </c>
      <c r="AD92" s="5" t="s">
        <v>0</v>
      </c>
      <c r="AE92" s="653"/>
    </row>
    <row r="93" spans="1:31" x14ac:dyDescent="0.25">
      <c r="A93" s="344"/>
      <c r="B93" s="23"/>
      <c r="C93" s="113"/>
      <c r="D93" s="619">
        <v>400</v>
      </c>
      <c r="E93" s="112" t="s">
        <v>239</v>
      </c>
      <c r="F93" s="591" t="s">
        <v>1305</v>
      </c>
      <c r="G93" s="663">
        <v>423</v>
      </c>
      <c r="H93" s="621" t="s">
        <v>5325</v>
      </c>
      <c r="I93" s="622" t="s">
        <v>4592</v>
      </c>
      <c r="J93" s="623" t="s">
        <v>5644</v>
      </c>
      <c r="K93" s="343"/>
      <c r="L93" s="342"/>
      <c r="M93" s="342"/>
      <c r="N93" s="341"/>
      <c r="O93" s="106" t="str">
        <f t="shared" si="68"/>
        <v/>
      </c>
      <c r="P93" s="106" t="str">
        <f t="shared" si="69"/>
        <v>◄</v>
      </c>
      <c r="Q93" s="340"/>
      <c r="R93" s="339"/>
      <c r="S93" s="106" t="str">
        <f t="shared" si="70"/>
        <v/>
      </c>
      <c r="T93" s="106" t="str">
        <f t="shared" si="71"/>
        <v>◄</v>
      </c>
      <c r="U93" s="340"/>
      <c r="V93" s="339"/>
      <c r="W93" s="23"/>
      <c r="X93" s="338"/>
      <c r="Y93" s="105">
        <f t="shared" si="72"/>
        <v>0</v>
      </c>
      <c r="Z93" s="104">
        <f t="shared" si="72"/>
        <v>0</v>
      </c>
      <c r="AA93" s="335"/>
      <c r="AB93" s="103">
        <f t="shared" si="73"/>
        <v>0</v>
      </c>
      <c r="AC93" s="587">
        <f t="shared" si="73"/>
        <v>0</v>
      </c>
      <c r="AD93" s="5" t="s">
        <v>0</v>
      </c>
      <c r="AE93" s="653"/>
    </row>
    <row r="94" spans="1:31" x14ac:dyDescent="0.25">
      <c r="A94" s="344"/>
      <c r="B94" s="23"/>
      <c r="C94" s="113"/>
      <c r="D94" s="619">
        <v>401</v>
      </c>
      <c r="E94" s="112" t="s">
        <v>239</v>
      </c>
      <c r="F94" s="591" t="s">
        <v>1169</v>
      </c>
      <c r="G94" s="663" t="s">
        <v>5379</v>
      </c>
      <c r="H94" s="621" t="s">
        <v>5335</v>
      </c>
      <c r="I94" s="622" t="s">
        <v>4592</v>
      </c>
      <c r="J94" s="623" t="s">
        <v>5644</v>
      </c>
      <c r="K94" s="343"/>
      <c r="L94" s="342"/>
      <c r="M94" s="342"/>
      <c r="N94" s="341"/>
      <c r="O94" s="106" t="str">
        <f t="shared" si="68"/>
        <v/>
      </c>
      <c r="P94" s="106" t="str">
        <f t="shared" si="69"/>
        <v>◄</v>
      </c>
      <c r="Q94" s="340"/>
      <c r="R94" s="339"/>
      <c r="S94" s="106" t="str">
        <f t="shared" si="70"/>
        <v/>
      </c>
      <c r="T94" s="106" t="str">
        <f t="shared" si="71"/>
        <v>◄</v>
      </c>
      <c r="U94" s="340"/>
      <c r="V94" s="339"/>
      <c r="W94" s="23"/>
      <c r="X94" s="338"/>
      <c r="Y94" s="105">
        <f t="shared" si="72"/>
        <v>0</v>
      </c>
      <c r="Z94" s="104">
        <f t="shared" si="72"/>
        <v>0</v>
      </c>
      <c r="AA94" s="335"/>
      <c r="AB94" s="103">
        <f t="shared" si="73"/>
        <v>0</v>
      </c>
      <c r="AC94" s="587">
        <f t="shared" si="73"/>
        <v>0</v>
      </c>
      <c r="AD94" s="5" t="s">
        <v>0</v>
      </c>
      <c r="AE94" s="653"/>
    </row>
    <row r="95" spans="1:31" x14ac:dyDescent="0.25">
      <c r="A95" s="344"/>
      <c r="B95" s="23"/>
      <c r="C95" s="113"/>
      <c r="D95" s="619">
        <v>402</v>
      </c>
      <c r="E95" s="112" t="s">
        <v>239</v>
      </c>
      <c r="F95" s="591" t="s">
        <v>1266</v>
      </c>
      <c r="G95" s="663" t="s">
        <v>5347</v>
      </c>
      <c r="H95" s="621" t="s">
        <v>5611</v>
      </c>
      <c r="I95" s="622" t="s">
        <v>4592</v>
      </c>
      <c r="J95" s="623" t="s">
        <v>5644</v>
      </c>
      <c r="K95" s="343"/>
      <c r="L95" s="342"/>
      <c r="M95" s="342"/>
      <c r="N95" s="341"/>
      <c r="O95" s="106" t="str">
        <f t="shared" si="68"/>
        <v/>
      </c>
      <c r="P95" s="106" t="str">
        <f t="shared" si="69"/>
        <v>◄</v>
      </c>
      <c r="Q95" s="340"/>
      <c r="R95" s="339"/>
      <c r="S95" s="106" t="str">
        <f t="shared" si="70"/>
        <v/>
      </c>
      <c r="T95" s="106" t="str">
        <f t="shared" si="71"/>
        <v>◄</v>
      </c>
      <c r="U95" s="340"/>
      <c r="V95" s="339"/>
      <c r="W95" s="23"/>
      <c r="X95" s="338"/>
      <c r="Y95" s="105">
        <f t="shared" si="72"/>
        <v>0</v>
      </c>
      <c r="Z95" s="104">
        <f t="shared" si="72"/>
        <v>0</v>
      </c>
      <c r="AA95" s="335"/>
      <c r="AB95" s="103">
        <f t="shared" si="73"/>
        <v>0</v>
      </c>
      <c r="AC95" s="587">
        <f t="shared" si="73"/>
        <v>0</v>
      </c>
      <c r="AD95" s="5" t="s">
        <v>0</v>
      </c>
      <c r="AE95" s="653"/>
    </row>
    <row r="96" spans="1:31" x14ac:dyDescent="0.25">
      <c r="A96" s="344"/>
      <c r="B96" s="23"/>
      <c r="C96" s="113"/>
      <c r="D96" s="619">
        <v>403</v>
      </c>
      <c r="E96" s="112" t="s">
        <v>239</v>
      </c>
      <c r="F96" s="591" t="s">
        <v>1022</v>
      </c>
      <c r="G96" s="663" t="s">
        <v>5612</v>
      </c>
      <c r="H96" s="621" t="s">
        <v>5359</v>
      </c>
      <c r="I96" s="622" t="s">
        <v>4592</v>
      </c>
      <c r="J96" s="623" t="s">
        <v>5644</v>
      </c>
      <c r="K96" s="343"/>
      <c r="L96" s="342"/>
      <c r="M96" s="342"/>
      <c r="N96" s="341"/>
      <c r="O96" s="106" t="str">
        <f t="shared" si="68"/>
        <v/>
      </c>
      <c r="P96" s="106" t="str">
        <f t="shared" si="69"/>
        <v>◄</v>
      </c>
      <c r="Q96" s="340"/>
      <c r="R96" s="339"/>
      <c r="S96" s="106" t="str">
        <f t="shared" si="70"/>
        <v/>
      </c>
      <c r="T96" s="106" t="str">
        <f t="shared" si="71"/>
        <v>◄</v>
      </c>
      <c r="U96" s="340"/>
      <c r="V96" s="339"/>
      <c r="W96" s="23"/>
      <c r="X96" s="338"/>
      <c r="Y96" s="105">
        <f t="shared" si="72"/>
        <v>0</v>
      </c>
      <c r="Z96" s="104">
        <f t="shared" si="72"/>
        <v>0</v>
      </c>
      <c r="AA96" s="335"/>
      <c r="AB96" s="103">
        <f t="shared" si="73"/>
        <v>0</v>
      </c>
      <c r="AC96" s="587">
        <f t="shared" si="73"/>
        <v>0</v>
      </c>
      <c r="AD96" s="5" t="s">
        <v>0</v>
      </c>
      <c r="AE96" s="653"/>
    </row>
    <row r="97" spans="1:31" x14ac:dyDescent="0.25">
      <c r="A97" s="344"/>
      <c r="B97" s="23"/>
      <c r="C97" s="113"/>
      <c r="D97" s="619">
        <v>404</v>
      </c>
      <c r="E97" s="112" t="s">
        <v>239</v>
      </c>
      <c r="F97" s="591" t="s">
        <v>1022</v>
      </c>
      <c r="G97" s="663" t="s">
        <v>5612</v>
      </c>
      <c r="H97" s="621" t="s">
        <v>5359</v>
      </c>
      <c r="I97" s="622" t="s">
        <v>4592</v>
      </c>
      <c r="J97" s="623" t="s">
        <v>5644</v>
      </c>
      <c r="K97" s="343"/>
      <c r="L97" s="342"/>
      <c r="M97" s="342"/>
      <c r="N97" s="341"/>
      <c r="O97" s="106" t="str">
        <f t="shared" si="68"/>
        <v/>
      </c>
      <c r="P97" s="106" t="str">
        <f t="shared" si="69"/>
        <v>◄</v>
      </c>
      <c r="Q97" s="340"/>
      <c r="R97" s="339"/>
      <c r="S97" s="106" t="str">
        <f t="shared" si="70"/>
        <v/>
      </c>
      <c r="T97" s="106" t="str">
        <f t="shared" si="71"/>
        <v>◄</v>
      </c>
      <c r="U97" s="340"/>
      <c r="V97" s="339"/>
      <c r="W97" s="23"/>
      <c r="X97" s="338"/>
      <c r="Y97" s="105">
        <f t="shared" si="72"/>
        <v>0</v>
      </c>
      <c r="Z97" s="104">
        <f t="shared" si="72"/>
        <v>0</v>
      </c>
      <c r="AA97" s="335"/>
      <c r="AB97" s="103">
        <f t="shared" si="73"/>
        <v>0</v>
      </c>
      <c r="AC97" s="587">
        <f t="shared" si="73"/>
        <v>0</v>
      </c>
      <c r="AD97" s="5" t="s">
        <v>0</v>
      </c>
      <c r="AE97" s="653"/>
    </row>
    <row r="98" spans="1:31" ht="18.600000000000001" thickBot="1" x14ac:dyDescent="0.3">
      <c r="A98" s="674"/>
      <c r="B98" s="674"/>
      <c r="C98" s="674"/>
      <c r="D98" s="678"/>
      <c r="E98" s="678"/>
      <c r="F98" s="674"/>
      <c r="G98" s="677"/>
      <c r="H98" s="676" t="s">
        <v>5645</v>
      </c>
      <c r="I98" s="674"/>
      <c r="J98" s="675"/>
      <c r="K98" s="674"/>
      <c r="L98" s="674"/>
      <c r="M98" s="674"/>
      <c r="N98" s="674"/>
      <c r="O98" s="673"/>
      <c r="P98" s="672"/>
      <c r="Q98" s="669"/>
      <c r="R98" s="668"/>
      <c r="S98" s="671"/>
      <c r="T98" s="670"/>
      <c r="U98" s="669"/>
      <c r="V98" s="668"/>
      <c r="W98" s="667"/>
      <c r="X98" s="666"/>
      <c r="Y98" s="665"/>
      <c r="Z98" s="665"/>
      <c r="AA98" s="666"/>
      <c r="AB98" s="665"/>
      <c r="AC98" s="665"/>
      <c r="AD98" s="5"/>
      <c r="AE98" s="653"/>
    </row>
    <row r="99" spans="1:31" ht="16.8" thickTop="1" thickBot="1" x14ac:dyDescent="0.3">
      <c r="A99" s="157"/>
      <c r="B99" s="14">
        <f>ROWS(B100:B106)-1</f>
        <v>6</v>
      </c>
      <c r="C99" s="658" t="s">
        <v>5646</v>
      </c>
      <c r="D99" s="158" t="s">
        <v>5647</v>
      </c>
      <c r="E99" s="101"/>
      <c r="F99" s="101"/>
      <c r="G99" s="657"/>
      <c r="H99" s="656"/>
      <c r="I99" s="10"/>
      <c r="J99" s="100"/>
      <c r="K99" s="99"/>
      <c r="L99" s="99"/>
      <c r="M99" s="99"/>
      <c r="N99" s="98"/>
      <c r="O99" s="97"/>
      <c r="P99" s="655" t="str">
        <f>IF(COUNTIF(O100:O109,"?")&gt;0,"?",IF(AND(Q99="◄",R99="►"),"◄►",IF(Q99="◄","◄",IF(R99="►","►",""))))</f>
        <v>◄</v>
      </c>
      <c r="Q99" s="43" t="str">
        <f>IF(SUM(Q100:Q106)+1=ROWS(Q100:Q106)-COUNTIF(Q100:Q106,"-"),"","◄")</f>
        <v>◄</v>
      </c>
      <c r="R99" s="42" t="str">
        <f>IF(SUM(R100:R106)&gt;0,"►","")</f>
        <v/>
      </c>
      <c r="S99" s="45"/>
      <c r="T99" s="655" t="str">
        <f>IF(COUNTIF(S100:S109,"?")&gt;0,"?",IF(AND(U99="◄",V99="►"),"◄►",IF(U99="◄","◄",IF(V99="►","►",""))))</f>
        <v>◄</v>
      </c>
      <c r="U99" s="43" t="str">
        <f>IF(SUM(U100:U106)+1=ROWS(U100:U106)-COUNTIF(U100:U106,"-"),"","◄")</f>
        <v>◄</v>
      </c>
      <c r="V99" s="42" t="str">
        <f>IF(SUM(V100:V106)&gt;0,"►","")</f>
        <v/>
      </c>
      <c r="W99" s="61">
        <f>ROWS(W100:W106)-1</f>
        <v>6</v>
      </c>
      <c r="X99" s="41">
        <f>SUM(X100:X106)-X106</f>
        <v>0</v>
      </c>
      <c r="Y99" s="94" t="s">
        <v>51</v>
      </c>
      <c r="Z99" s="93"/>
      <c r="AA99" s="41">
        <f>SUM(AA100:AA106)-AA106</f>
        <v>0</v>
      </c>
      <c r="AB99" s="94" t="s">
        <v>51</v>
      </c>
      <c r="AC99" s="93"/>
      <c r="AD99" s="5" t="s">
        <v>0</v>
      </c>
      <c r="AE99" s="653"/>
    </row>
    <row r="100" spans="1:31" x14ac:dyDescent="0.25">
      <c r="A100" s="344"/>
      <c r="B100" s="23"/>
      <c r="C100" s="113"/>
      <c r="D100" s="619">
        <v>405</v>
      </c>
      <c r="E100" s="112" t="s">
        <v>5303</v>
      </c>
      <c r="F100" s="591" t="s">
        <v>5320</v>
      </c>
      <c r="G100" s="624" t="s">
        <v>5331</v>
      </c>
      <c r="H100" s="621" t="s">
        <v>5321</v>
      </c>
      <c r="I100" s="622" t="s">
        <v>4592</v>
      </c>
      <c r="J100" s="623" t="s">
        <v>5648</v>
      </c>
      <c r="K100" s="343"/>
      <c r="L100" s="342"/>
      <c r="M100" s="342"/>
      <c r="N100" s="341"/>
      <c r="O100" s="106" t="str">
        <f t="shared" ref="O100:O105" si="74">IF(P100="?","?","")</f>
        <v/>
      </c>
      <c r="P100" s="106" t="str">
        <f t="shared" ref="P100:P105" si="75">IF(AND(Q100="",R100&gt;0),"?",IF(Q100="","◄",IF(R100&gt;=1,"►","")))</f>
        <v>◄</v>
      </c>
      <c r="Q100" s="340"/>
      <c r="R100" s="339"/>
      <c r="S100" s="106" t="str">
        <f t="shared" ref="S100:S105" si="76">IF(T100="?","?","")</f>
        <v/>
      </c>
      <c r="T100" s="106" t="str">
        <f t="shared" ref="T100:T105" si="77">IF(AND(U100="",V100&gt;0),"?",IF(U100="","◄",IF(V100&gt;=1,"►","")))</f>
        <v>◄</v>
      </c>
      <c r="U100" s="340"/>
      <c r="V100" s="339"/>
      <c r="W100" s="23"/>
      <c r="X100" s="338"/>
      <c r="Y100" s="105">
        <f t="shared" ref="Y100:Z105" si="78">(Q100*X100)</f>
        <v>0</v>
      </c>
      <c r="Z100" s="104">
        <f t="shared" si="78"/>
        <v>0</v>
      </c>
      <c r="AA100" s="335"/>
      <c r="AB100" s="103">
        <f t="shared" ref="AB100:AC105" si="79">(U100*AA100)</f>
        <v>0</v>
      </c>
      <c r="AC100" s="587">
        <f t="shared" si="79"/>
        <v>0</v>
      </c>
      <c r="AD100" s="5" t="s">
        <v>0</v>
      </c>
      <c r="AE100" s="653"/>
    </row>
    <row r="101" spans="1:31" x14ac:dyDescent="0.25">
      <c r="A101" s="344"/>
      <c r="B101" s="23"/>
      <c r="C101" s="113"/>
      <c r="D101" s="619">
        <v>406</v>
      </c>
      <c r="E101" s="112" t="s">
        <v>5303</v>
      </c>
      <c r="F101" s="591" t="s">
        <v>1171</v>
      </c>
      <c r="G101" s="624">
        <v>422</v>
      </c>
      <c r="H101" s="621" t="s">
        <v>5323</v>
      </c>
      <c r="I101" s="622" t="s">
        <v>4592</v>
      </c>
      <c r="J101" s="623" t="s">
        <v>5648</v>
      </c>
      <c r="K101" s="343"/>
      <c r="L101" s="342"/>
      <c r="M101" s="342"/>
      <c r="N101" s="341"/>
      <c r="O101" s="106" t="str">
        <f t="shared" si="74"/>
        <v/>
      </c>
      <c r="P101" s="106" t="str">
        <f t="shared" si="75"/>
        <v>◄</v>
      </c>
      <c r="Q101" s="340"/>
      <c r="R101" s="339"/>
      <c r="S101" s="106" t="str">
        <f t="shared" si="76"/>
        <v/>
      </c>
      <c r="T101" s="106" t="str">
        <f t="shared" si="77"/>
        <v>◄</v>
      </c>
      <c r="U101" s="340"/>
      <c r="V101" s="339"/>
      <c r="W101" s="23"/>
      <c r="X101" s="338"/>
      <c r="Y101" s="105">
        <f t="shared" si="78"/>
        <v>0</v>
      </c>
      <c r="Z101" s="104">
        <f t="shared" si="78"/>
        <v>0</v>
      </c>
      <c r="AA101" s="335"/>
      <c r="AB101" s="103">
        <f t="shared" si="79"/>
        <v>0</v>
      </c>
      <c r="AC101" s="587">
        <f t="shared" si="79"/>
        <v>0</v>
      </c>
      <c r="AD101" s="5" t="s">
        <v>0</v>
      </c>
      <c r="AE101" s="653"/>
    </row>
    <row r="102" spans="1:31" x14ac:dyDescent="0.25">
      <c r="A102" s="344"/>
      <c r="B102" s="23"/>
      <c r="C102" s="113"/>
      <c r="D102" s="619">
        <v>407</v>
      </c>
      <c r="E102" s="112" t="s">
        <v>5303</v>
      </c>
      <c r="F102" s="591" t="s">
        <v>1305</v>
      </c>
      <c r="G102" s="624">
        <v>423</v>
      </c>
      <c r="H102" s="621" t="s">
        <v>5325</v>
      </c>
      <c r="I102" s="622" t="s">
        <v>4592</v>
      </c>
      <c r="J102" s="623" t="s">
        <v>5648</v>
      </c>
      <c r="K102" s="343"/>
      <c r="L102" s="342"/>
      <c r="M102" s="342"/>
      <c r="N102" s="341"/>
      <c r="O102" s="106" t="str">
        <f t="shared" si="74"/>
        <v/>
      </c>
      <c r="P102" s="106" t="str">
        <f t="shared" si="75"/>
        <v>◄</v>
      </c>
      <c r="Q102" s="340"/>
      <c r="R102" s="339"/>
      <c r="S102" s="106" t="str">
        <f t="shared" si="76"/>
        <v/>
      </c>
      <c r="T102" s="106" t="str">
        <f t="shared" si="77"/>
        <v>◄</v>
      </c>
      <c r="U102" s="340"/>
      <c r="V102" s="339"/>
      <c r="W102" s="23"/>
      <c r="X102" s="338"/>
      <c r="Y102" s="105">
        <f t="shared" si="78"/>
        <v>0</v>
      </c>
      <c r="Z102" s="104">
        <f t="shared" si="78"/>
        <v>0</v>
      </c>
      <c r="AA102" s="335"/>
      <c r="AB102" s="103">
        <f t="shared" si="79"/>
        <v>0</v>
      </c>
      <c r="AC102" s="587">
        <f t="shared" si="79"/>
        <v>0</v>
      </c>
      <c r="AD102" s="5" t="s">
        <v>0</v>
      </c>
      <c r="AE102" s="653"/>
    </row>
    <row r="103" spans="1:31" x14ac:dyDescent="0.25">
      <c r="A103" s="344"/>
      <c r="B103" s="23"/>
      <c r="C103" s="113"/>
      <c r="D103" s="619">
        <v>408</v>
      </c>
      <c r="E103" s="112" t="s">
        <v>5303</v>
      </c>
      <c r="F103" s="591" t="s">
        <v>1169</v>
      </c>
      <c r="G103" s="624" t="s">
        <v>5379</v>
      </c>
      <c r="H103" s="621" t="s">
        <v>5335</v>
      </c>
      <c r="I103" s="622" t="s">
        <v>4592</v>
      </c>
      <c r="J103" s="623" t="s">
        <v>5648</v>
      </c>
      <c r="K103" s="343"/>
      <c r="L103" s="342"/>
      <c r="M103" s="342"/>
      <c r="N103" s="341"/>
      <c r="O103" s="106" t="str">
        <f t="shared" si="74"/>
        <v/>
      </c>
      <c r="P103" s="106" t="str">
        <f t="shared" si="75"/>
        <v>◄</v>
      </c>
      <c r="Q103" s="340"/>
      <c r="R103" s="339"/>
      <c r="S103" s="106" t="str">
        <f t="shared" si="76"/>
        <v/>
      </c>
      <c r="T103" s="106" t="str">
        <f t="shared" si="77"/>
        <v>◄</v>
      </c>
      <c r="U103" s="340"/>
      <c r="V103" s="339"/>
      <c r="W103" s="23"/>
      <c r="X103" s="338"/>
      <c r="Y103" s="105">
        <f t="shared" si="78"/>
        <v>0</v>
      </c>
      <c r="Z103" s="104">
        <f t="shared" si="78"/>
        <v>0</v>
      </c>
      <c r="AA103" s="335"/>
      <c r="AB103" s="103">
        <f t="shared" si="79"/>
        <v>0</v>
      </c>
      <c r="AC103" s="587">
        <f t="shared" si="79"/>
        <v>0</v>
      </c>
      <c r="AD103" s="5" t="s">
        <v>0</v>
      </c>
      <c r="AE103" s="653"/>
    </row>
    <row r="104" spans="1:31" x14ac:dyDescent="0.25">
      <c r="A104" s="344"/>
      <c r="B104" s="23"/>
      <c r="C104" s="113"/>
      <c r="D104" s="619">
        <v>409</v>
      </c>
      <c r="E104" s="112" t="s">
        <v>5303</v>
      </c>
      <c r="F104" s="591" t="s">
        <v>1165</v>
      </c>
      <c r="G104" s="624" t="s">
        <v>5405</v>
      </c>
      <c r="H104" s="621" t="s">
        <v>5406</v>
      </c>
      <c r="I104" s="622" t="s">
        <v>4592</v>
      </c>
      <c r="J104" s="623" t="s">
        <v>5648</v>
      </c>
      <c r="K104" s="343"/>
      <c r="L104" s="342"/>
      <c r="M104" s="342"/>
      <c r="N104" s="341"/>
      <c r="O104" s="106" t="str">
        <f t="shared" si="74"/>
        <v/>
      </c>
      <c r="P104" s="106" t="str">
        <f t="shared" si="75"/>
        <v>◄</v>
      </c>
      <c r="Q104" s="340"/>
      <c r="R104" s="339"/>
      <c r="S104" s="106" t="str">
        <f t="shared" si="76"/>
        <v/>
      </c>
      <c r="T104" s="106" t="str">
        <f t="shared" si="77"/>
        <v>◄</v>
      </c>
      <c r="U104" s="340"/>
      <c r="V104" s="339"/>
      <c r="W104" s="23"/>
      <c r="X104" s="338"/>
      <c r="Y104" s="105">
        <f t="shared" si="78"/>
        <v>0</v>
      </c>
      <c r="Z104" s="104">
        <f t="shared" si="78"/>
        <v>0</v>
      </c>
      <c r="AA104" s="335"/>
      <c r="AB104" s="103">
        <f t="shared" si="79"/>
        <v>0</v>
      </c>
      <c r="AC104" s="587">
        <f t="shared" si="79"/>
        <v>0</v>
      </c>
      <c r="AD104" s="5" t="s">
        <v>0</v>
      </c>
      <c r="AE104" s="653"/>
    </row>
    <row r="105" spans="1:31" ht="15" thickBot="1" x14ac:dyDescent="0.3">
      <c r="A105" s="344"/>
      <c r="B105" s="23"/>
      <c r="C105" s="113"/>
      <c r="D105" s="619">
        <v>410</v>
      </c>
      <c r="E105" s="112" t="s">
        <v>5303</v>
      </c>
      <c r="F105" s="591" t="s">
        <v>1022</v>
      </c>
      <c r="G105" s="624">
        <v>426</v>
      </c>
      <c r="H105" s="621" t="s">
        <v>5359</v>
      </c>
      <c r="I105" s="622" t="s">
        <v>4592</v>
      </c>
      <c r="J105" s="623" t="s">
        <v>5648</v>
      </c>
      <c r="K105" s="343"/>
      <c r="L105" s="342"/>
      <c r="M105" s="342"/>
      <c r="N105" s="341"/>
      <c r="O105" s="106" t="str">
        <f t="shared" si="74"/>
        <v/>
      </c>
      <c r="P105" s="106" t="str">
        <f t="shared" si="75"/>
        <v>◄</v>
      </c>
      <c r="Q105" s="340"/>
      <c r="R105" s="339"/>
      <c r="S105" s="106" t="str">
        <f t="shared" si="76"/>
        <v/>
      </c>
      <c r="T105" s="106" t="str">
        <f t="shared" si="77"/>
        <v>◄</v>
      </c>
      <c r="U105" s="340"/>
      <c r="V105" s="339"/>
      <c r="W105" s="23"/>
      <c r="X105" s="338"/>
      <c r="Y105" s="105">
        <f t="shared" si="78"/>
        <v>0</v>
      </c>
      <c r="Z105" s="104">
        <f t="shared" si="78"/>
        <v>0</v>
      </c>
      <c r="AA105" s="335"/>
      <c r="AB105" s="103">
        <f t="shared" si="79"/>
        <v>0</v>
      </c>
      <c r="AC105" s="587">
        <f t="shared" si="79"/>
        <v>0</v>
      </c>
      <c r="AD105" s="5" t="s">
        <v>0</v>
      </c>
      <c r="AE105" s="653"/>
    </row>
    <row r="106" spans="1:31" ht="16.8" thickTop="1" thickBot="1" x14ac:dyDescent="0.3">
      <c r="A106" s="157"/>
      <c r="B106" s="14">
        <f>ROWS(B107:B114)-1</f>
        <v>7</v>
      </c>
      <c r="C106" s="658" t="s">
        <v>5649</v>
      </c>
      <c r="D106" s="158" t="s">
        <v>5650</v>
      </c>
      <c r="E106" s="101"/>
      <c r="F106" s="101"/>
      <c r="G106" s="657"/>
      <c r="H106" s="656"/>
      <c r="I106" s="10"/>
      <c r="J106" s="100"/>
      <c r="K106" s="99"/>
      <c r="L106" s="99"/>
      <c r="M106" s="99"/>
      <c r="N106" s="98"/>
      <c r="O106" s="97"/>
      <c r="P106" s="655" t="str">
        <f>IF(COUNTIF(O107:O117,"?")&gt;0,"?",IF(AND(Q106="◄",R106="►"),"◄►",IF(Q106="◄","◄",IF(R106="►","►",""))))</f>
        <v>◄</v>
      </c>
      <c r="Q106" s="43" t="str">
        <f>IF(SUM(Q107:Q114)+1=ROWS(Q107:Q114)-COUNTIF(Q107:Q114,"-"),"","◄")</f>
        <v>◄</v>
      </c>
      <c r="R106" s="42" t="str">
        <f>IF(SUM(R107:R114)&gt;0,"►","")</f>
        <v/>
      </c>
      <c r="S106" s="45"/>
      <c r="T106" s="655" t="str">
        <f>IF(COUNTIF(S107:S117,"?")&gt;0,"?",IF(AND(U106="◄",V106="►"),"◄►",IF(U106="◄","◄",IF(V106="►","►",""))))</f>
        <v>◄</v>
      </c>
      <c r="U106" s="43" t="str">
        <f>IF(SUM(U107:U114)+1=ROWS(U107:U114)-COUNTIF(U107:U114,"-"),"","◄")</f>
        <v>◄</v>
      </c>
      <c r="V106" s="42" t="str">
        <f>IF(SUM(V107:V114)&gt;0,"►","")</f>
        <v/>
      </c>
      <c r="W106" s="61">
        <f>ROWS(W107:W114)-1</f>
        <v>7</v>
      </c>
      <c r="X106" s="41">
        <f>SUM(X107:X114)-X114</f>
        <v>0</v>
      </c>
      <c r="Y106" s="94" t="s">
        <v>51</v>
      </c>
      <c r="Z106" s="93"/>
      <c r="AA106" s="41">
        <f>SUM(AA107:AA114)-AA114</f>
        <v>0</v>
      </c>
      <c r="AB106" s="94" t="s">
        <v>51</v>
      </c>
      <c r="AC106" s="93"/>
      <c r="AD106" s="5" t="s">
        <v>0</v>
      </c>
      <c r="AE106" s="653"/>
    </row>
    <row r="107" spans="1:31" x14ac:dyDescent="0.25">
      <c r="A107" s="344"/>
      <c r="B107" s="23"/>
      <c r="C107" s="113"/>
      <c r="D107" s="619">
        <v>411</v>
      </c>
      <c r="E107" s="112" t="s">
        <v>5303</v>
      </c>
      <c r="F107" s="591" t="s">
        <v>5320</v>
      </c>
      <c r="G107" s="624" t="s">
        <v>5331</v>
      </c>
      <c r="H107" s="621" t="s">
        <v>5321</v>
      </c>
      <c r="I107" s="622" t="s">
        <v>4592</v>
      </c>
      <c r="J107" s="623" t="s">
        <v>5651</v>
      </c>
      <c r="K107" s="343"/>
      <c r="L107" s="342"/>
      <c r="M107" s="342"/>
      <c r="N107" s="341"/>
      <c r="O107" s="106" t="str">
        <f t="shared" ref="O107:O112" si="80">IF(P107="?","?","")</f>
        <v/>
      </c>
      <c r="P107" s="106" t="str">
        <f t="shared" ref="P107:P112" si="81">IF(AND(Q107="",R107&gt;0),"?",IF(Q107="","◄",IF(R107&gt;=1,"►","")))</f>
        <v>◄</v>
      </c>
      <c r="Q107" s="340"/>
      <c r="R107" s="339"/>
      <c r="S107" s="106" t="str">
        <f t="shared" ref="S107:S112" si="82">IF(T107="?","?","")</f>
        <v/>
      </c>
      <c r="T107" s="106" t="str">
        <f t="shared" ref="T107:T112" si="83">IF(AND(U107="",V107&gt;0),"?",IF(U107="","◄",IF(V107&gt;=1,"►","")))</f>
        <v>◄</v>
      </c>
      <c r="U107" s="340"/>
      <c r="V107" s="339"/>
      <c r="W107" s="23"/>
      <c r="X107" s="338"/>
      <c r="Y107" s="105">
        <f t="shared" ref="Y107:Z112" si="84">(Q107*X107)</f>
        <v>0</v>
      </c>
      <c r="Z107" s="104">
        <f t="shared" si="84"/>
        <v>0</v>
      </c>
      <c r="AA107" s="335"/>
      <c r="AB107" s="103">
        <f t="shared" ref="AB107:AC112" si="85">(U107*AA107)</f>
        <v>0</v>
      </c>
      <c r="AC107" s="587">
        <f t="shared" si="85"/>
        <v>0</v>
      </c>
      <c r="AD107" s="5" t="s">
        <v>0</v>
      </c>
      <c r="AE107" s="653"/>
    </row>
    <row r="108" spans="1:31" x14ac:dyDescent="0.25">
      <c r="A108" s="344"/>
      <c r="B108" s="23"/>
      <c r="C108" s="113"/>
      <c r="D108" s="619">
        <v>412</v>
      </c>
      <c r="E108" s="112" t="s">
        <v>5303</v>
      </c>
      <c r="F108" s="591" t="s">
        <v>1171</v>
      </c>
      <c r="G108" s="624">
        <v>422</v>
      </c>
      <c r="H108" s="621" t="s">
        <v>5323</v>
      </c>
      <c r="I108" s="622" t="s">
        <v>4592</v>
      </c>
      <c r="J108" s="623" t="s">
        <v>5651</v>
      </c>
      <c r="K108" s="343"/>
      <c r="L108" s="342"/>
      <c r="M108" s="342"/>
      <c r="N108" s="341"/>
      <c r="O108" s="106" t="str">
        <f t="shared" si="80"/>
        <v/>
      </c>
      <c r="P108" s="106" t="str">
        <f t="shared" si="81"/>
        <v>◄</v>
      </c>
      <c r="Q108" s="340"/>
      <c r="R108" s="339"/>
      <c r="S108" s="106" t="str">
        <f t="shared" si="82"/>
        <v/>
      </c>
      <c r="T108" s="106" t="str">
        <f t="shared" si="83"/>
        <v>◄</v>
      </c>
      <c r="U108" s="340"/>
      <c r="V108" s="339"/>
      <c r="W108" s="23"/>
      <c r="X108" s="338"/>
      <c r="Y108" s="105">
        <f t="shared" si="84"/>
        <v>0</v>
      </c>
      <c r="Z108" s="104">
        <f t="shared" si="84"/>
        <v>0</v>
      </c>
      <c r="AA108" s="335"/>
      <c r="AB108" s="103">
        <f t="shared" si="85"/>
        <v>0</v>
      </c>
      <c r="AC108" s="587">
        <f t="shared" si="85"/>
        <v>0</v>
      </c>
      <c r="AD108" s="5" t="s">
        <v>0</v>
      </c>
      <c r="AE108" s="653"/>
    </row>
    <row r="109" spans="1:31" x14ac:dyDescent="0.25">
      <c r="A109" s="344"/>
      <c r="B109" s="23"/>
      <c r="C109" s="113"/>
      <c r="D109" s="619">
        <v>413</v>
      </c>
      <c r="E109" s="112" t="s">
        <v>5303</v>
      </c>
      <c r="F109" s="591" t="s">
        <v>1305</v>
      </c>
      <c r="G109" s="624">
        <v>423</v>
      </c>
      <c r="H109" s="621" t="s">
        <v>5325</v>
      </c>
      <c r="I109" s="622" t="s">
        <v>4592</v>
      </c>
      <c r="J109" s="623" t="s">
        <v>5651</v>
      </c>
      <c r="K109" s="343"/>
      <c r="L109" s="342"/>
      <c r="M109" s="342"/>
      <c r="N109" s="341"/>
      <c r="O109" s="106" t="str">
        <f t="shared" si="80"/>
        <v/>
      </c>
      <c r="P109" s="106" t="str">
        <f t="shared" si="81"/>
        <v>◄</v>
      </c>
      <c r="Q109" s="340"/>
      <c r="R109" s="339"/>
      <c r="S109" s="106" t="str">
        <f t="shared" si="82"/>
        <v/>
      </c>
      <c r="T109" s="106" t="str">
        <f t="shared" si="83"/>
        <v>◄</v>
      </c>
      <c r="U109" s="340"/>
      <c r="V109" s="339"/>
      <c r="W109" s="23"/>
      <c r="X109" s="338"/>
      <c r="Y109" s="105">
        <f t="shared" si="84"/>
        <v>0</v>
      </c>
      <c r="Z109" s="104">
        <f t="shared" si="84"/>
        <v>0</v>
      </c>
      <c r="AA109" s="335"/>
      <c r="AB109" s="103">
        <f t="shared" si="85"/>
        <v>0</v>
      </c>
      <c r="AC109" s="587">
        <f t="shared" si="85"/>
        <v>0</v>
      </c>
      <c r="AD109" s="5" t="s">
        <v>0</v>
      </c>
      <c r="AE109" s="653"/>
    </row>
    <row r="110" spans="1:31" x14ac:dyDescent="0.25">
      <c r="A110" s="344"/>
      <c r="B110" s="23"/>
      <c r="C110" s="113"/>
      <c r="D110" s="619">
        <v>414</v>
      </c>
      <c r="E110" s="112" t="s">
        <v>5303</v>
      </c>
      <c r="F110" s="591" t="s">
        <v>1169</v>
      </c>
      <c r="G110" s="624" t="s">
        <v>5379</v>
      </c>
      <c r="H110" s="621" t="s">
        <v>5335</v>
      </c>
      <c r="I110" s="622" t="s">
        <v>4592</v>
      </c>
      <c r="J110" s="623" t="s">
        <v>5651</v>
      </c>
      <c r="K110" s="343"/>
      <c r="L110" s="342"/>
      <c r="M110" s="342"/>
      <c r="N110" s="341"/>
      <c r="O110" s="106" t="str">
        <f t="shared" si="80"/>
        <v/>
      </c>
      <c r="P110" s="106" t="str">
        <f t="shared" si="81"/>
        <v>◄</v>
      </c>
      <c r="Q110" s="340"/>
      <c r="R110" s="339"/>
      <c r="S110" s="106" t="str">
        <f t="shared" si="82"/>
        <v/>
      </c>
      <c r="T110" s="106" t="str">
        <f t="shared" si="83"/>
        <v>◄</v>
      </c>
      <c r="U110" s="340"/>
      <c r="V110" s="339"/>
      <c r="W110" s="23"/>
      <c r="X110" s="338"/>
      <c r="Y110" s="105">
        <f t="shared" si="84"/>
        <v>0</v>
      </c>
      <c r="Z110" s="104">
        <f t="shared" si="84"/>
        <v>0</v>
      </c>
      <c r="AA110" s="335"/>
      <c r="AB110" s="103">
        <f t="shared" si="85"/>
        <v>0</v>
      </c>
      <c r="AC110" s="587">
        <f t="shared" si="85"/>
        <v>0</v>
      </c>
      <c r="AD110" s="5" t="s">
        <v>0</v>
      </c>
      <c r="AE110" s="653"/>
    </row>
    <row r="111" spans="1:31" x14ac:dyDescent="0.25">
      <c r="A111" s="344"/>
      <c r="B111" s="23"/>
      <c r="C111" s="113"/>
      <c r="D111" s="619">
        <v>415</v>
      </c>
      <c r="E111" s="112" t="s">
        <v>5303</v>
      </c>
      <c r="F111" s="591" t="s">
        <v>1165</v>
      </c>
      <c r="G111" s="624" t="s">
        <v>5405</v>
      </c>
      <c r="H111" s="621" t="s">
        <v>5406</v>
      </c>
      <c r="I111" s="622" t="s">
        <v>4592</v>
      </c>
      <c r="J111" s="623" t="s">
        <v>5651</v>
      </c>
      <c r="K111" s="343"/>
      <c r="L111" s="342"/>
      <c r="M111" s="342"/>
      <c r="N111" s="341"/>
      <c r="O111" s="106" t="str">
        <f t="shared" si="80"/>
        <v/>
      </c>
      <c r="P111" s="106" t="str">
        <f t="shared" si="81"/>
        <v>◄</v>
      </c>
      <c r="Q111" s="340"/>
      <c r="R111" s="339"/>
      <c r="S111" s="106" t="str">
        <f t="shared" si="82"/>
        <v/>
      </c>
      <c r="T111" s="106" t="str">
        <f t="shared" si="83"/>
        <v>◄</v>
      </c>
      <c r="U111" s="340"/>
      <c r="V111" s="339"/>
      <c r="W111" s="23"/>
      <c r="X111" s="338"/>
      <c r="Y111" s="105">
        <f t="shared" si="84"/>
        <v>0</v>
      </c>
      <c r="Z111" s="104">
        <f t="shared" si="84"/>
        <v>0</v>
      </c>
      <c r="AA111" s="335"/>
      <c r="AB111" s="103">
        <f t="shared" si="85"/>
        <v>0</v>
      </c>
      <c r="AC111" s="587">
        <f t="shared" si="85"/>
        <v>0</v>
      </c>
      <c r="AD111" s="5" t="s">
        <v>0</v>
      </c>
      <c r="AE111" s="653"/>
    </row>
    <row r="112" spans="1:31" x14ac:dyDescent="0.25">
      <c r="A112" s="344"/>
      <c r="B112" s="23"/>
      <c r="C112" s="113"/>
      <c r="D112" s="619">
        <v>416</v>
      </c>
      <c r="E112" s="112" t="s">
        <v>5303</v>
      </c>
      <c r="F112" s="591" t="s">
        <v>1022</v>
      </c>
      <c r="G112" s="624">
        <v>426</v>
      </c>
      <c r="H112" s="621" t="s">
        <v>5359</v>
      </c>
      <c r="I112" s="622" t="s">
        <v>4592</v>
      </c>
      <c r="J112" s="623" t="s">
        <v>5651</v>
      </c>
      <c r="K112" s="343"/>
      <c r="L112" s="342"/>
      <c r="M112" s="342"/>
      <c r="N112" s="341"/>
      <c r="O112" s="106" t="str">
        <f t="shared" si="80"/>
        <v/>
      </c>
      <c r="P112" s="106" t="str">
        <f t="shared" si="81"/>
        <v>◄</v>
      </c>
      <c r="Q112" s="340"/>
      <c r="R112" s="339"/>
      <c r="S112" s="106" t="str">
        <f t="shared" si="82"/>
        <v/>
      </c>
      <c r="T112" s="106" t="str">
        <f t="shared" si="83"/>
        <v>◄</v>
      </c>
      <c r="U112" s="340"/>
      <c r="V112" s="339"/>
      <c r="W112" s="23"/>
      <c r="X112" s="338"/>
      <c r="Y112" s="105">
        <f t="shared" si="84"/>
        <v>0</v>
      </c>
      <c r="Z112" s="104">
        <f t="shared" si="84"/>
        <v>0</v>
      </c>
      <c r="AA112" s="335"/>
      <c r="AB112" s="103">
        <f t="shared" si="85"/>
        <v>0</v>
      </c>
      <c r="AC112" s="587">
        <f t="shared" si="85"/>
        <v>0</v>
      </c>
      <c r="AD112" s="5" t="s">
        <v>0</v>
      </c>
      <c r="AE112" s="653"/>
    </row>
    <row r="113" spans="1:31" ht="18.600000000000001" thickBot="1" x14ac:dyDescent="0.3">
      <c r="A113" s="674"/>
      <c r="B113" s="674"/>
      <c r="C113" s="674"/>
      <c r="D113" s="678"/>
      <c r="E113" s="678"/>
      <c r="F113" s="674"/>
      <c r="G113" s="677"/>
      <c r="H113" s="676" t="s">
        <v>5652</v>
      </c>
      <c r="I113" s="674"/>
      <c r="J113" s="675"/>
      <c r="K113" s="674"/>
      <c r="L113" s="674"/>
      <c r="M113" s="674"/>
      <c r="N113" s="674"/>
      <c r="O113" s="673"/>
      <c r="P113" s="672"/>
      <c r="Q113" s="669"/>
      <c r="R113" s="668"/>
      <c r="S113" s="671"/>
      <c r="T113" s="670"/>
      <c r="U113" s="669"/>
      <c r="V113" s="668"/>
      <c r="W113" s="667"/>
      <c r="X113" s="666"/>
      <c r="Y113" s="665"/>
      <c r="Z113" s="665"/>
      <c r="AA113" s="666"/>
      <c r="AB113" s="665"/>
      <c r="AC113" s="665"/>
      <c r="AD113" s="5"/>
      <c r="AE113" s="653"/>
    </row>
    <row r="114" spans="1:31" ht="16.8" thickTop="1" thickBot="1" x14ac:dyDescent="0.3">
      <c r="A114" s="157"/>
      <c r="B114" s="14">
        <f>ROWS(B115:B124)-1</f>
        <v>9</v>
      </c>
      <c r="C114" s="658" t="s">
        <v>5653</v>
      </c>
      <c r="D114" s="158" t="s">
        <v>5654</v>
      </c>
      <c r="E114" s="101"/>
      <c r="F114" s="101"/>
      <c r="G114" s="657"/>
      <c r="H114" s="656"/>
      <c r="I114" s="10"/>
      <c r="J114" s="100"/>
      <c r="K114" s="99"/>
      <c r="L114" s="99"/>
      <c r="M114" s="99"/>
      <c r="N114" s="98"/>
      <c r="O114" s="97"/>
      <c r="P114" s="655" t="str">
        <f>IF(COUNTIF(O115:O127,"?")&gt;0,"?",IF(AND(Q114="◄",R114="►"),"◄►",IF(Q114="◄","◄",IF(R114="►","►",""))))</f>
        <v>◄</v>
      </c>
      <c r="Q114" s="43" t="str">
        <f>IF(SUM(Q115:Q124)+1=ROWS(Q115:Q124)-COUNTIF(Q115:Q124,"-"),"","◄")</f>
        <v>◄</v>
      </c>
      <c r="R114" s="42" t="str">
        <f>IF(SUM(R115:R124)&gt;0,"►","")</f>
        <v/>
      </c>
      <c r="S114" s="45"/>
      <c r="T114" s="655" t="str">
        <f>IF(COUNTIF(S115:S127,"?")&gt;0,"?",IF(AND(U114="◄",V114="►"),"◄►",IF(U114="◄","◄",IF(V114="►","►",""))))</f>
        <v>◄</v>
      </c>
      <c r="U114" s="43" t="str">
        <f>IF(SUM(U115:U124)+1=ROWS(U115:U124)-COUNTIF(U115:U124,"-"),"","◄")</f>
        <v>◄</v>
      </c>
      <c r="V114" s="42" t="str">
        <f>IF(SUM(V115:V124)&gt;0,"►","")</f>
        <v/>
      </c>
      <c r="W114" s="61">
        <f>ROWS(W115:W124)-1</f>
        <v>9</v>
      </c>
      <c r="X114" s="41">
        <f>SUM(X115:X124)-X124</f>
        <v>0</v>
      </c>
      <c r="Y114" s="94" t="s">
        <v>51</v>
      </c>
      <c r="Z114" s="93"/>
      <c r="AA114" s="41">
        <f>SUM(AA115:AA124)-AA124</f>
        <v>0</v>
      </c>
      <c r="AB114" s="94" t="s">
        <v>51</v>
      </c>
      <c r="AC114" s="93"/>
      <c r="AD114" s="5" t="s">
        <v>0</v>
      </c>
      <c r="AE114" s="653"/>
    </row>
    <row r="115" spans="1:31" x14ac:dyDescent="0.25">
      <c r="A115" s="344"/>
      <c r="B115" s="23"/>
      <c r="C115" s="113"/>
      <c r="D115" s="619">
        <v>417</v>
      </c>
      <c r="E115" s="112" t="s">
        <v>5303</v>
      </c>
      <c r="F115" s="591" t="s">
        <v>5297</v>
      </c>
      <c r="G115" s="620" t="s">
        <v>5373</v>
      </c>
      <c r="H115" s="621" t="s">
        <v>5374</v>
      </c>
      <c r="I115" s="622" t="s">
        <v>4592</v>
      </c>
      <c r="J115" s="623" t="s">
        <v>5306</v>
      </c>
      <c r="K115" s="343"/>
      <c r="L115" s="342"/>
      <c r="M115" s="342"/>
      <c r="N115" s="341"/>
      <c r="O115" s="106" t="str">
        <f t="shared" ref="O115:O122" si="86">IF(P115="?","?","")</f>
        <v/>
      </c>
      <c r="P115" s="106" t="str">
        <f t="shared" ref="P115:P122" si="87">IF(AND(Q115="",R115&gt;0),"?",IF(Q115="","◄",IF(R115&gt;=1,"►","")))</f>
        <v>◄</v>
      </c>
      <c r="Q115" s="340"/>
      <c r="R115" s="339"/>
      <c r="S115" s="106" t="str">
        <f t="shared" ref="S115:S122" si="88">IF(T115="?","?","")</f>
        <v/>
      </c>
      <c r="T115" s="106" t="str">
        <f t="shared" ref="T115:T122" si="89">IF(AND(U115="",V115&gt;0),"?",IF(U115="","◄",IF(V115&gt;=1,"►","")))</f>
        <v>◄</v>
      </c>
      <c r="U115" s="340"/>
      <c r="V115" s="339"/>
      <c r="W115" s="23"/>
      <c r="X115" s="338"/>
      <c r="Y115" s="105">
        <f t="shared" ref="Y115:Z122" si="90">(Q115*X115)</f>
        <v>0</v>
      </c>
      <c r="Z115" s="104">
        <f t="shared" si="90"/>
        <v>0</v>
      </c>
      <c r="AA115" s="335"/>
      <c r="AB115" s="103">
        <f t="shared" ref="AB115:AC122" si="91">(U115*AA115)</f>
        <v>0</v>
      </c>
      <c r="AC115" s="587">
        <f t="shared" si="91"/>
        <v>0</v>
      </c>
      <c r="AD115" s="5" t="s">
        <v>0</v>
      </c>
      <c r="AE115" s="653"/>
    </row>
    <row r="116" spans="1:31" x14ac:dyDescent="0.25">
      <c r="A116" s="344"/>
      <c r="B116" s="23"/>
      <c r="C116" s="113"/>
      <c r="D116" s="619">
        <v>418</v>
      </c>
      <c r="E116" s="112" t="s">
        <v>5303</v>
      </c>
      <c r="F116" s="591" t="s">
        <v>3972</v>
      </c>
      <c r="G116" s="620" t="s">
        <v>5304</v>
      </c>
      <c r="H116" s="621" t="s">
        <v>5305</v>
      </c>
      <c r="I116" s="622" t="s">
        <v>4592</v>
      </c>
      <c r="J116" s="623" t="s">
        <v>5306</v>
      </c>
      <c r="K116" s="343"/>
      <c r="L116" s="342"/>
      <c r="M116" s="342"/>
      <c r="N116" s="341"/>
      <c r="O116" s="106" t="str">
        <f t="shared" si="86"/>
        <v/>
      </c>
      <c r="P116" s="106" t="str">
        <f t="shared" si="87"/>
        <v>◄</v>
      </c>
      <c r="Q116" s="340"/>
      <c r="R116" s="339"/>
      <c r="S116" s="106" t="str">
        <f t="shared" si="88"/>
        <v/>
      </c>
      <c r="T116" s="106" t="str">
        <f t="shared" si="89"/>
        <v>◄</v>
      </c>
      <c r="U116" s="340"/>
      <c r="V116" s="339"/>
      <c r="W116" s="23"/>
      <c r="X116" s="338"/>
      <c r="Y116" s="105">
        <f t="shared" si="90"/>
        <v>0</v>
      </c>
      <c r="Z116" s="104">
        <f t="shared" si="90"/>
        <v>0</v>
      </c>
      <c r="AA116" s="335"/>
      <c r="AB116" s="103">
        <f t="shared" si="91"/>
        <v>0</v>
      </c>
      <c r="AC116" s="587">
        <f t="shared" si="91"/>
        <v>0</v>
      </c>
      <c r="AD116" s="5" t="s">
        <v>0</v>
      </c>
      <c r="AE116" s="653"/>
    </row>
    <row r="117" spans="1:31" x14ac:dyDescent="0.25">
      <c r="A117" s="344"/>
      <c r="B117" s="23"/>
      <c r="C117" s="113"/>
      <c r="D117" s="619">
        <v>419</v>
      </c>
      <c r="E117" s="112" t="s">
        <v>5303</v>
      </c>
      <c r="F117" s="591" t="s">
        <v>1155</v>
      </c>
      <c r="G117" s="624">
        <v>420</v>
      </c>
      <c r="H117" s="621" t="s">
        <v>5311</v>
      </c>
      <c r="I117" s="622" t="s">
        <v>4592</v>
      </c>
      <c r="J117" s="623" t="s">
        <v>5306</v>
      </c>
      <c r="K117" s="343"/>
      <c r="L117" s="342"/>
      <c r="M117" s="342"/>
      <c r="N117" s="341"/>
      <c r="O117" s="106" t="str">
        <f t="shared" si="86"/>
        <v/>
      </c>
      <c r="P117" s="106" t="str">
        <f t="shared" si="87"/>
        <v>◄</v>
      </c>
      <c r="Q117" s="340"/>
      <c r="R117" s="339"/>
      <c r="S117" s="106" t="str">
        <f t="shared" si="88"/>
        <v/>
      </c>
      <c r="T117" s="106" t="str">
        <f t="shared" si="89"/>
        <v>◄</v>
      </c>
      <c r="U117" s="340"/>
      <c r="V117" s="339"/>
      <c r="W117" s="23"/>
      <c r="X117" s="338"/>
      <c r="Y117" s="105">
        <f t="shared" si="90"/>
        <v>0</v>
      </c>
      <c r="Z117" s="104">
        <f t="shared" si="90"/>
        <v>0</v>
      </c>
      <c r="AA117" s="335"/>
      <c r="AB117" s="103">
        <f t="shared" si="91"/>
        <v>0</v>
      </c>
      <c r="AC117" s="587">
        <f t="shared" si="91"/>
        <v>0</v>
      </c>
      <c r="AD117" s="5" t="s">
        <v>0</v>
      </c>
      <c r="AE117" s="653"/>
    </row>
    <row r="118" spans="1:31" x14ac:dyDescent="0.25">
      <c r="A118" s="344"/>
      <c r="B118" s="23"/>
      <c r="C118" s="113"/>
      <c r="D118" s="619" t="s">
        <v>5456</v>
      </c>
      <c r="E118" s="112" t="s">
        <v>5303</v>
      </c>
      <c r="F118" s="591" t="s">
        <v>5297</v>
      </c>
      <c r="G118" s="620" t="s">
        <v>5373</v>
      </c>
      <c r="H118" s="621" t="s">
        <v>5374</v>
      </c>
      <c r="I118" s="622" t="s">
        <v>4592</v>
      </c>
      <c r="J118" s="623" t="s">
        <v>5306</v>
      </c>
      <c r="K118" s="343"/>
      <c r="L118" s="342" t="s">
        <v>5307</v>
      </c>
      <c r="M118" s="342"/>
      <c r="N118" s="341"/>
      <c r="O118" s="106" t="str">
        <f t="shared" si="86"/>
        <v/>
      </c>
      <c r="P118" s="106" t="str">
        <f t="shared" si="87"/>
        <v>◄</v>
      </c>
      <c r="Q118" s="340"/>
      <c r="R118" s="339"/>
      <c r="S118" s="106" t="str">
        <f t="shared" si="88"/>
        <v/>
      </c>
      <c r="T118" s="106" t="str">
        <f t="shared" si="89"/>
        <v>◄</v>
      </c>
      <c r="U118" s="340"/>
      <c r="V118" s="339"/>
      <c r="W118" s="23"/>
      <c r="X118" s="338"/>
      <c r="Y118" s="105">
        <f t="shared" si="90"/>
        <v>0</v>
      </c>
      <c r="Z118" s="104">
        <f t="shared" si="90"/>
        <v>0</v>
      </c>
      <c r="AA118" s="335"/>
      <c r="AB118" s="103">
        <f t="shared" si="91"/>
        <v>0</v>
      </c>
      <c r="AC118" s="587">
        <f t="shared" si="91"/>
        <v>0</v>
      </c>
      <c r="AD118" s="5" t="s">
        <v>0</v>
      </c>
      <c r="AE118" s="653"/>
    </row>
    <row r="119" spans="1:31" x14ac:dyDescent="0.25">
      <c r="A119" s="344">
        <v>1</v>
      </c>
      <c r="B119" s="23"/>
      <c r="C119" s="113"/>
      <c r="D119" s="619" t="s">
        <v>5302</v>
      </c>
      <c r="E119" s="112" t="s">
        <v>5303</v>
      </c>
      <c r="F119" s="591" t="s">
        <v>3972</v>
      </c>
      <c r="G119" s="620" t="s">
        <v>5304</v>
      </c>
      <c r="H119" s="621" t="s">
        <v>5305</v>
      </c>
      <c r="I119" s="622" t="s">
        <v>4592</v>
      </c>
      <c r="J119" s="623" t="s">
        <v>5306</v>
      </c>
      <c r="K119" s="343"/>
      <c r="L119" s="342" t="s">
        <v>5307</v>
      </c>
      <c r="M119" s="342"/>
      <c r="N119" s="341"/>
      <c r="O119" s="106" t="str">
        <f t="shared" si="86"/>
        <v/>
      </c>
      <c r="P119" s="106" t="str">
        <f t="shared" si="87"/>
        <v>◄</v>
      </c>
      <c r="Q119" s="340"/>
      <c r="R119" s="339"/>
      <c r="S119" s="106" t="str">
        <f t="shared" si="88"/>
        <v/>
      </c>
      <c r="T119" s="106" t="str">
        <f t="shared" si="89"/>
        <v>◄</v>
      </c>
      <c r="U119" s="340"/>
      <c r="V119" s="339"/>
      <c r="W119" s="23"/>
      <c r="X119" s="338"/>
      <c r="Y119" s="105">
        <f t="shared" si="90"/>
        <v>0</v>
      </c>
      <c r="Z119" s="104">
        <f t="shared" si="90"/>
        <v>0</v>
      </c>
      <c r="AA119" s="335"/>
      <c r="AB119" s="103">
        <f t="shared" si="91"/>
        <v>0</v>
      </c>
      <c r="AC119" s="587">
        <f t="shared" si="91"/>
        <v>0</v>
      </c>
      <c r="AD119" s="5" t="s">
        <v>0</v>
      </c>
      <c r="AE119" s="653"/>
    </row>
    <row r="120" spans="1:31" x14ac:dyDescent="0.25">
      <c r="A120" s="344"/>
      <c r="B120" s="23"/>
      <c r="C120" s="113"/>
      <c r="D120" s="619" t="s">
        <v>5455</v>
      </c>
      <c r="E120" s="112" t="s">
        <v>5303</v>
      </c>
      <c r="F120" s="591" t="s">
        <v>1155</v>
      </c>
      <c r="G120" s="624">
        <v>420</v>
      </c>
      <c r="H120" s="621" t="s">
        <v>5311</v>
      </c>
      <c r="I120" s="622" t="s">
        <v>4592</v>
      </c>
      <c r="J120" s="623" t="s">
        <v>5306</v>
      </c>
      <c r="K120" s="343"/>
      <c r="L120" s="342" t="s">
        <v>5307</v>
      </c>
      <c r="M120" s="342"/>
      <c r="N120" s="341"/>
      <c r="O120" s="106" t="str">
        <f t="shared" si="86"/>
        <v/>
      </c>
      <c r="P120" s="106" t="str">
        <f t="shared" si="87"/>
        <v>◄</v>
      </c>
      <c r="Q120" s="340"/>
      <c r="R120" s="339"/>
      <c r="S120" s="106" t="str">
        <f t="shared" si="88"/>
        <v/>
      </c>
      <c r="T120" s="106" t="str">
        <f t="shared" si="89"/>
        <v>◄</v>
      </c>
      <c r="U120" s="340"/>
      <c r="V120" s="339"/>
      <c r="W120" s="23"/>
      <c r="X120" s="338"/>
      <c r="Y120" s="105">
        <f t="shared" si="90"/>
        <v>0</v>
      </c>
      <c r="Z120" s="104">
        <f t="shared" si="90"/>
        <v>0</v>
      </c>
      <c r="AA120" s="335"/>
      <c r="AB120" s="103">
        <f t="shared" si="91"/>
        <v>0</v>
      </c>
      <c r="AC120" s="587">
        <f t="shared" si="91"/>
        <v>0</v>
      </c>
      <c r="AD120" s="5" t="s">
        <v>0</v>
      </c>
      <c r="AE120" s="653"/>
    </row>
    <row r="121" spans="1:31" x14ac:dyDescent="0.25">
      <c r="A121" s="344">
        <v>1</v>
      </c>
      <c r="B121" s="23"/>
      <c r="C121" s="113"/>
      <c r="D121" s="619" t="s">
        <v>5308</v>
      </c>
      <c r="E121" s="112" t="s">
        <v>5303</v>
      </c>
      <c r="F121" s="591" t="s">
        <v>3972</v>
      </c>
      <c r="G121" s="620" t="s">
        <v>5304</v>
      </c>
      <c r="H121" s="621" t="s">
        <v>5305</v>
      </c>
      <c r="I121" s="622" t="s">
        <v>4592</v>
      </c>
      <c r="J121" s="623" t="s">
        <v>5306</v>
      </c>
      <c r="K121" s="343"/>
      <c r="L121" s="342" t="s">
        <v>5309</v>
      </c>
      <c r="M121" s="342"/>
      <c r="N121" s="341"/>
      <c r="O121" s="106" t="str">
        <f t="shared" si="86"/>
        <v/>
      </c>
      <c r="P121" s="106" t="str">
        <f t="shared" si="87"/>
        <v>◄</v>
      </c>
      <c r="Q121" s="340"/>
      <c r="R121" s="339"/>
      <c r="S121" s="106" t="str">
        <f t="shared" si="88"/>
        <v/>
      </c>
      <c r="T121" s="106" t="str">
        <f t="shared" si="89"/>
        <v>◄</v>
      </c>
      <c r="U121" s="340"/>
      <c r="V121" s="339"/>
      <c r="W121" s="23"/>
      <c r="X121" s="338"/>
      <c r="Y121" s="105">
        <f t="shared" si="90"/>
        <v>0</v>
      </c>
      <c r="Z121" s="104">
        <f t="shared" si="90"/>
        <v>0</v>
      </c>
      <c r="AA121" s="335"/>
      <c r="AB121" s="103">
        <f t="shared" si="91"/>
        <v>0</v>
      </c>
      <c r="AC121" s="587">
        <f t="shared" si="91"/>
        <v>0</v>
      </c>
      <c r="AD121" s="5" t="s">
        <v>0</v>
      </c>
      <c r="AE121" s="653"/>
    </row>
    <row r="122" spans="1:31" x14ac:dyDescent="0.25">
      <c r="A122" s="344">
        <v>1</v>
      </c>
      <c r="B122" s="23"/>
      <c r="C122" s="113"/>
      <c r="D122" s="619" t="s">
        <v>5310</v>
      </c>
      <c r="E122" s="112" t="s">
        <v>5303</v>
      </c>
      <c r="F122" s="591" t="s">
        <v>1155</v>
      </c>
      <c r="G122" s="624" t="s">
        <v>5304</v>
      </c>
      <c r="H122" s="621" t="s">
        <v>5311</v>
      </c>
      <c r="I122" s="622" t="s">
        <v>4592</v>
      </c>
      <c r="J122" s="623" t="s">
        <v>5306</v>
      </c>
      <c r="K122" s="343"/>
      <c r="L122" s="342" t="s">
        <v>5309</v>
      </c>
      <c r="M122" s="342"/>
      <c r="N122" s="341"/>
      <c r="O122" s="106" t="str">
        <f t="shared" si="86"/>
        <v/>
      </c>
      <c r="P122" s="106" t="str">
        <f t="shared" si="87"/>
        <v>◄</v>
      </c>
      <c r="Q122" s="340"/>
      <c r="R122" s="339"/>
      <c r="S122" s="106" t="str">
        <f t="shared" si="88"/>
        <v/>
      </c>
      <c r="T122" s="106" t="str">
        <f t="shared" si="89"/>
        <v>◄</v>
      </c>
      <c r="U122" s="340"/>
      <c r="V122" s="339"/>
      <c r="W122" s="23"/>
      <c r="X122" s="338"/>
      <c r="Y122" s="105">
        <f t="shared" si="90"/>
        <v>0</v>
      </c>
      <c r="Z122" s="104">
        <f t="shared" si="90"/>
        <v>0</v>
      </c>
      <c r="AA122" s="335"/>
      <c r="AB122" s="103">
        <f t="shared" si="91"/>
        <v>0</v>
      </c>
      <c r="AC122" s="587">
        <f t="shared" si="91"/>
        <v>0</v>
      </c>
      <c r="AD122" s="5" t="s">
        <v>0</v>
      </c>
      <c r="AE122" s="653"/>
    </row>
    <row r="123" spans="1:31" ht="18.600000000000001" thickBot="1" x14ac:dyDescent="0.3">
      <c r="A123" s="674"/>
      <c r="B123" s="674"/>
      <c r="C123" s="674"/>
      <c r="D123" s="678"/>
      <c r="E123" s="678"/>
      <c r="F123" s="674"/>
      <c r="G123" s="677"/>
      <c r="H123" s="676" t="s">
        <v>5655</v>
      </c>
      <c r="I123" s="674"/>
      <c r="J123" s="675"/>
      <c r="K123" s="674"/>
      <c r="L123" s="674"/>
      <c r="M123" s="674"/>
      <c r="N123" s="674"/>
      <c r="O123" s="673"/>
      <c r="P123" s="672"/>
      <c r="Q123" s="669"/>
      <c r="R123" s="668"/>
      <c r="S123" s="671"/>
      <c r="T123" s="670"/>
      <c r="U123" s="669"/>
      <c r="V123" s="668"/>
      <c r="W123" s="667"/>
      <c r="X123" s="666"/>
      <c r="Y123" s="665"/>
      <c r="Z123" s="665"/>
      <c r="AA123" s="666"/>
      <c r="AB123" s="665"/>
      <c r="AC123" s="665"/>
      <c r="AD123" s="5"/>
      <c r="AE123" s="653"/>
    </row>
    <row r="124" spans="1:31" ht="16.8" thickTop="1" thickBot="1" x14ac:dyDescent="0.3">
      <c r="A124" s="157"/>
      <c r="B124" s="14">
        <f>ROWS(B125:B135)-1</f>
        <v>10</v>
      </c>
      <c r="C124" s="658" t="s">
        <v>5656</v>
      </c>
      <c r="D124" s="158" t="s">
        <v>5657</v>
      </c>
      <c r="E124" s="101"/>
      <c r="F124" s="101"/>
      <c r="G124" s="657"/>
      <c r="H124" s="656"/>
      <c r="I124" s="10"/>
      <c r="J124" s="100"/>
      <c r="K124" s="99"/>
      <c r="L124" s="99"/>
      <c r="M124" s="99"/>
      <c r="N124" s="98"/>
      <c r="O124" s="97"/>
      <c r="P124" s="655" t="str">
        <f>IF(COUNTIF(O125:O138,"?")&gt;0,"?",IF(AND(Q124="◄",R124="►"),"◄►",IF(Q124="◄","◄",IF(R124="►","►",""))))</f>
        <v>◄</v>
      </c>
      <c r="Q124" s="43" t="str">
        <f>IF(SUM(Q125:Q135)+1=ROWS(Q125:Q135)-COUNTIF(Q125:Q135,"-"),"","◄")</f>
        <v>◄</v>
      </c>
      <c r="R124" s="42" t="str">
        <f>IF(SUM(R125:R135)&gt;0,"►","")</f>
        <v/>
      </c>
      <c r="S124" s="45"/>
      <c r="T124" s="655" t="str">
        <f>IF(COUNTIF(S125:S138,"?")&gt;0,"?",IF(AND(U124="◄",V124="►"),"◄►",IF(U124="◄","◄",IF(V124="►","►",""))))</f>
        <v>◄</v>
      </c>
      <c r="U124" s="43" t="str">
        <f>IF(SUM(U125:U135)+1=ROWS(U125:U135)-COUNTIF(U125:U135,"-"),"","◄")</f>
        <v>◄</v>
      </c>
      <c r="V124" s="42" t="str">
        <f>IF(SUM(V125:V135)&gt;0,"►","")</f>
        <v/>
      </c>
      <c r="W124" s="61">
        <f>ROWS(W125:W135)-1</f>
        <v>10</v>
      </c>
      <c r="X124" s="41">
        <f>SUM(X125:X135)-X135</f>
        <v>0</v>
      </c>
      <c r="Y124" s="94" t="s">
        <v>51</v>
      </c>
      <c r="Z124" s="93"/>
      <c r="AA124" s="41">
        <f>SUM(AA125:AA135)-AA135</f>
        <v>0</v>
      </c>
      <c r="AB124" s="94" t="s">
        <v>51</v>
      </c>
      <c r="AC124" s="93"/>
      <c r="AD124" s="5" t="s">
        <v>0</v>
      </c>
      <c r="AE124" s="653"/>
    </row>
    <row r="125" spans="1:31" x14ac:dyDescent="0.25">
      <c r="A125" s="344"/>
      <c r="B125" s="23"/>
      <c r="C125" s="113"/>
      <c r="D125" s="619">
        <v>420</v>
      </c>
      <c r="E125" s="112">
        <v>0</v>
      </c>
      <c r="F125" s="591" t="s">
        <v>3972</v>
      </c>
      <c r="G125" s="620" t="s">
        <v>5304</v>
      </c>
      <c r="H125" s="621" t="s">
        <v>5305</v>
      </c>
      <c r="I125" s="664" t="s">
        <v>4592</v>
      </c>
      <c r="J125" s="623" t="s">
        <v>5313</v>
      </c>
      <c r="K125" s="343"/>
      <c r="L125" s="342"/>
      <c r="M125" s="342"/>
      <c r="N125" s="341"/>
      <c r="O125" s="106" t="str">
        <f t="shared" ref="O125:O134" si="92">IF(P125="?","?","")</f>
        <v/>
      </c>
      <c r="P125" s="106" t="str">
        <f t="shared" ref="P125:P134" si="93">IF(AND(Q125="",R125&gt;0),"?",IF(Q125="","◄",IF(R125&gt;=1,"►","")))</f>
        <v>◄</v>
      </c>
      <c r="Q125" s="340"/>
      <c r="R125" s="339"/>
      <c r="S125" s="106" t="str">
        <f t="shared" ref="S125:S134" si="94">IF(T125="?","?","")</f>
        <v/>
      </c>
      <c r="T125" s="106" t="str">
        <f t="shared" ref="T125:T134" si="95">IF(AND(U125="",V125&gt;0),"?",IF(U125="","◄",IF(V125&gt;=1,"►","")))</f>
        <v>◄</v>
      </c>
      <c r="U125" s="340"/>
      <c r="V125" s="339"/>
      <c r="W125" s="23"/>
      <c r="X125" s="338"/>
      <c r="Y125" s="105">
        <f t="shared" ref="Y125:Y134" si="96">(Q125*X125)</f>
        <v>0</v>
      </c>
      <c r="Z125" s="104">
        <f t="shared" ref="Z125:Z134" si="97">(R125*Y125)</f>
        <v>0</v>
      </c>
      <c r="AA125" s="335"/>
      <c r="AB125" s="103">
        <f t="shared" ref="AB125:AB134" si="98">(U125*AA125)</f>
        <v>0</v>
      </c>
      <c r="AC125" s="587">
        <f t="shared" ref="AC125:AC134" si="99">(V125*AB125)</f>
        <v>0</v>
      </c>
      <c r="AD125" s="5" t="s">
        <v>0</v>
      </c>
      <c r="AE125" s="653"/>
    </row>
    <row r="126" spans="1:31" x14ac:dyDescent="0.25">
      <c r="A126" s="344"/>
      <c r="B126" s="23"/>
      <c r="C126" s="113"/>
      <c r="D126" s="619">
        <v>421</v>
      </c>
      <c r="E126" s="112">
        <v>0</v>
      </c>
      <c r="F126" s="591" t="s">
        <v>1155</v>
      </c>
      <c r="G126" s="624">
        <v>420</v>
      </c>
      <c r="H126" s="621" t="s">
        <v>5311</v>
      </c>
      <c r="I126" s="662" t="s">
        <v>4592</v>
      </c>
      <c r="J126" s="623" t="s">
        <v>5313</v>
      </c>
      <c r="K126" s="343"/>
      <c r="L126" s="342"/>
      <c r="M126" s="342"/>
      <c r="N126" s="341"/>
      <c r="O126" s="106" t="str">
        <f t="shared" si="92"/>
        <v/>
      </c>
      <c r="P126" s="106" t="str">
        <f t="shared" si="93"/>
        <v>◄</v>
      </c>
      <c r="Q126" s="340"/>
      <c r="R126" s="339"/>
      <c r="S126" s="106" t="str">
        <f t="shared" si="94"/>
        <v/>
      </c>
      <c r="T126" s="106" t="str">
        <f t="shared" si="95"/>
        <v>◄</v>
      </c>
      <c r="U126" s="340"/>
      <c r="V126" s="339"/>
      <c r="W126" s="23"/>
      <c r="X126" s="338"/>
      <c r="Y126" s="105">
        <f t="shared" si="96"/>
        <v>0</v>
      </c>
      <c r="Z126" s="104">
        <f t="shared" si="97"/>
        <v>0</v>
      </c>
      <c r="AA126" s="335"/>
      <c r="AB126" s="103">
        <f t="shared" si="98"/>
        <v>0</v>
      </c>
      <c r="AC126" s="587">
        <f t="shared" si="99"/>
        <v>0</v>
      </c>
      <c r="AD126" s="5" t="s">
        <v>0</v>
      </c>
      <c r="AE126" s="653"/>
    </row>
    <row r="127" spans="1:31" x14ac:dyDescent="0.25">
      <c r="A127" s="344"/>
      <c r="B127" s="23"/>
      <c r="C127" s="113"/>
      <c r="D127" s="619">
        <v>422</v>
      </c>
      <c r="E127" s="112">
        <v>0</v>
      </c>
      <c r="F127" s="591" t="s">
        <v>5320</v>
      </c>
      <c r="G127" s="624" t="s">
        <v>5658</v>
      </c>
      <c r="H127" s="621" t="s">
        <v>5321</v>
      </c>
      <c r="I127" s="662" t="s">
        <v>4592</v>
      </c>
      <c r="J127" s="623" t="s">
        <v>5313</v>
      </c>
      <c r="K127" s="343"/>
      <c r="L127" s="342"/>
      <c r="M127" s="342"/>
      <c r="N127" s="341"/>
      <c r="O127" s="106" t="str">
        <f t="shared" si="92"/>
        <v/>
      </c>
      <c r="P127" s="106" t="str">
        <f t="shared" si="93"/>
        <v>◄</v>
      </c>
      <c r="Q127" s="340"/>
      <c r="R127" s="339"/>
      <c r="S127" s="106" t="str">
        <f t="shared" si="94"/>
        <v/>
      </c>
      <c r="T127" s="106" t="str">
        <f t="shared" si="95"/>
        <v>◄</v>
      </c>
      <c r="U127" s="340"/>
      <c r="V127" s="339"/>
      <c r="W127" s="23"/>
      <c r="X127" s="338"/>
      <c r="Y127" s="105">
        <f t="shared" si="96"/>
        <v>0</v>
      </c>
      <c r="Z127" s="104">
        <f t="shared" si="97"/>
        <v>0</v>
      </c>
      <c r="AA127" s="335"/>
      <c r="AB127" s="103">
        <f t="shared" si="98"/>
        <v>0</v>
      </c>
      <c r="AC127" s="587">
        <f t="shared" si="99"/>
        <v>0</v>
      </c>
      <c r="AD127" s="5" t="s">
        <v>0</v>
      </c>
      <c r="AE127" s="653"/>
    </row>
    <row r="128" spans="1:31" x14ac:dyDescent="0.25">
      <c r="A128" s="344"/>
      <c r="B128" s="23"/>
      <c r="C128" s="113"/>
      <c r="D128" s="619">
        <v>423</v>
      </c>
      <c r="E128" s="112">
        <v>0</v>
      </c>
      <c r="F128" s="591" t="s">
        <v>1171</v>
      </c>
      <c r="G128" s="624">
        <v>421</v>
      </c>
      <c r="H128" s="621" t="s">
        <v>5323</v>
      </c>
      <c r="I128" s="662" t="s">
        <v>4592</v>
      </c>
      <c r="J128" s="623" t="s">
        <v>5313</v>
      </c>
      <c r="K128" s="343"/>
      <c r="L128" s="342"/>
      <c r="M128" s="342"/>
      <c r="N128" s="341"/>
      <c r="O128" s="106" t="str">
        <f t="shared" si="92"/>
        <v/>
      </c>
      <c r="P128" s="106" t="str">
        <f t="shared" si="93"/>
        <v>◄</v>
      </c>
      <c r="Q128" s="340"/>
      <c r="R128" s="339"/>
      <c r="S128" s="106" t="str">
        <f t="shared" si="94"/>
        <v/>
      </c>
      <c r="T128" s="106" t="str">
        <f t="shared" si="95"/>
        <v>◄</v>
      </c>
      <c r="U128" s="340"/>
      <c r="V128" s="339"/>
      <c r="W128" s="23"/>
      <c r="X128" s="338"/>
      <c r="Y128" s="105">
        <f t="shared" si="96"/>
        <v>0</v>
      </c>
      <c r="Z128" s="104">
        <f t="shared" si="97"/>
        <v>0</v>
      </c>
      <c r="AA128" s="335"/>
      <c r="AB128" s="103">
        <f t="shared" si="98"/>
        <v>0</v>
      </c>
      <c r="AC128" s="587">
        <f t="shared" si="99"/>
        <v>0</v>
      </c>
      <c r="AD128" s="5" t="s">
        <v>0</v>
      </c>
      <c r="AE128" s="653"/>
    </row>
    <row r="129" spans="1:31" x14ac:dyDescent="0.25">
      <c r="A129" s="344"/>
      <c r="B129" s="23"/>
      <c r="C129" s="113"/>
      <c r="D129" s="619">
        <v>424</v>
      </c>
      <c r="E129" s="112">
        <v>0</v>
      </c>
      <c r="F129" s="591" t="s">
        <v>1305</v>
      </c>
      <c r="G129" s="624">
        <v>422</v>
      </c>
      <c r="H129" s="621" t="s">
        <v>5325</v>
      </c>
      <c r="I129" s="662" t="s">
        <v>4592</v>
      </c>
      <c r="J129" s="623" t="s">
        <v>5313</v>
      </c>
      <c r="K129" s="343"/>
      <c r="L129" s="342"/>
      <c r="M129" s="342"/>
      <c r="N129" s="341"/>
      <c r="O129" s="106" t="str">
        <f t="shared" si="92"/>
        <v/>
      </c>
      <c r="P129" s="106" t="str">
        <f t="shared" si="93"/>
        <v>◄</v>
      </c>
      <c r="Q129" s="340"/>
      <c r="R129" s="339"/>
      <c r="S129" s="106" t="str">
        <f t="shared" si="94"/>
        <v/>
      </c>
      <c r="T129" s="106" t="str">
        <f t="shared" si="95"/>
        <v>◄</v>
      </c>
      <c r="U129" s="340"/>
      <c r="V129" s="339"/>
      <c r="W129" s="23"/>
      <c r="X129" s="338"/>
      <c r="Y129" s="105">
        <f t="shared" si="96"/>
        <v>0</v>
      </c>
      <c r="Z129" s="104">
        <f t="shared" si="97"/>
        <v>0</v>
      </c>
      <c r="AA129" s="335"/>
      <c r="AB129" s="103">
        <f t="shared" si="98"/>
        <v>0</v>
      </c>
      <c r="AC129" s="587">
        <f t="shared" si="99"/>
        <v>0</v>
      </c>
      <c r="AD129" s="5" t="s">
        <v>0</v>
      </c>
      <c r="AE129" s="653"/>
    </row>
    <row r="130" spans="1:31" x14ac:dyDescent="0.25">
      <c r="A130" s="344"/>
      <c r="B130" s="23"/>
      <c r="C130" s="113"/>
      <c r="D130" s="619">
        <v>425</v>
      </c>
      <c r="E130" s="112">
        <v>0</v>
      </c>
      <c r="F130" s="591" t="s">
        <v>1169</v>
      </c>
      <c r="G130" s="663" t="s">
        <v>5454</v>
      </c>
      <c r="H130" s="621" t="s">
        <v>5335</v>
      </c>
      <c r="I130" s="662" t="s">
        <v>4592</v>
      </c>
      <c r="J130" s="623" t="s">
        <v>5313</v>
      </c>
      <c r="K130" s="343"/>
      <c r="L130" s="342"/>
      <c r="M130" s="342"/>
      <c r="N130" s="341"/>
      <c r="O130" s="106" t="str">
        <f t="shared" si="92"/>
        <v/>
      </c>
      <c r="P130" s="106" t="str">
        <f t="shared" si="93"/>
        <v>◄</v>
      </c>
      <c r="Q130" s="340"/>
      <c r="R130" s="339"/>
      <c r="S130" s="106" t="str">
        <f t="shared" si="94"/>
        <v/>
      </c>
      <c r="T130" s="106" t="str">
        <f t="shared" si="95"/>
        <v>◄</v>
      </c>
      <c r="U130" s="340"/>
      <c r="V130" s="339"/>
      <c r="W130" s="23"/>
      <c r="X130" s="338"/>
      <c r="Y130" s="105">
        <f t="shared" si="96"/>
        <v>0</v>
      </c>
      <c r="Z130" s="104">
        <f t="shared" si="97"/>
        <v>0</v>
      </c>
      <c r="AA130" s="335"/>
      <c r="AB130" s="103">
        <f t="shared" si="98"/>
        <v>0</v>
      </c>
      <c r="AC130" s="587">
        <f t="shared" si="99"/>
        <v>0</v>
      </c>
      <c r="AD130" s="5" t="s">
        <v>0</v>
      </c>
      <c r="AE130" s="653"/>
    </row>
    <row r="131" spans="1:31" x14ac:dyDescent="0.25">
      <c r="A131" s="344"/>
      <c r="B131" s="23"/>
      <c r="C131" s="113"/>
      <c r="D131" s="619">
        <v>426</v>
      </c>
      <c r="E131" s="112">
        <v>0</v>
      </c>
      <c r="F131" s="591" t="s">
        <v>1165</v>
      </c>
      <c r="G131" s="663" t="s">
        <v>5405</v>
      </c>
      <c r="H131" s="621" t="s">
        <v>5406</v>
      </c>
      <c r="I131" s="662" t="s">
        <v>4592</v>
      </c>
      <c r="J131" s="623" t="s">
        <v>5313</v>
      </c>
      <c r="K131" s="343"/>
      <c r="L131" s="342"/>
      <c r="M131" s="342"/>
      <c r="N131" s="341"/>
      <c r="O131" s="106" t="str">
        <f t="shared" si="92"/>
        <v/>
      </c>
      <c r="P131" s="106" t="str">
        <f t="shared" si="93"/>
        <v>◄</v>
      </c>
      <c r="Q131" s="340"/>
      <c r="R131" s="339"/>
      <c r="S131" s="106" t="str">
        <f t="shared" si="94"/>
        <v/>
      </c>
      <c r="T131" s="106" t="str">
        <f t="shared" si="95"/>
        <v>◄</v>
      </c>
      <c r="U131" s="340"/>
      <c r="V131" s="339"/>
      <c r="W131" s="23"/>
      <c r="X131" s="338"/>
      <c r="Y131" s="105">
        <f t="shared" si="96"/>
        <v>0</v>
      </c>
      <c r="Z131" s="104">
        <f t="shared" si="97"/>
        <v>0</v>
      </c>
      <c r="AA131" s="335"/>
      <c r="AB131" s="103">
        <f t="shared" si="98"/>
        <v>0</v>
      </c>
      <c r="AC131" s="587">
        <f t="shared" si="99"/>
        <v>0</v>
      </c>
      <c r="AD131" s="5" t="s">
        <v>0</v>
      </c>
      <c r="AE131" s="653"/>
    </row>
    <row r="132" spans="1:31" ht="15.6" customHeight="1" x14ac:dyDescent="0.25">
      <c r="A132" s="344"/>
      <c r="B132" s="23"/>
      <c r="C132" s="113"/>
      <c r="D132" s="619">
        <v>427</v>
      </c>
      <c r="E132" s="112">
        <v>0</v>
      </c>
      <c r="F132" s="591" t="s">
        <v>1022</v>
      </c>
      <c r="G132" s="624">
        <v>426</v>
      </c>
      <c r="H132" s="621" t="s">
        <v>5359</v>
      </c>
      <c r="I132" s="662" t="s">
        <v>4592</v>
      </c>
      <c r="J132" s="623" t="s">
        <v>5313</v>
      </c>
      <c r="K132" s="343"/>
      <c r="L132" s="342"/>
      <c r="M132" s="342"/>
      <c r="N132" s="341"/>
      <c r="O132" s="106" t="str">
        <f t="shared" si="92"/>
        <v/>
      </c>
      <c r="P132" s="106" t="str">
        <f t="shared" si="93"/>
        <v>◄</v>
      </c>
      <c r="Q132" s="340"/>
      <c r="R132" s="339"/>
      <c r="S132" s="106" t="str">
        <f t="shared" si="94"/>
        <v/>
      </c>
      <c r="T132" s="106" t="str">
        <f t="shared" si="95"/>
        <v>◄</v>
      </c>
      <c r="U132" s="340"/>
      <c r="V132" s="339"/>
      <c r="W132" s="23"/>
      <c r="X132" s="338"/>
      <c r="Y132" s="105">
        <f t="shared" si="96"/>
        <v>0</v>
      </c>
      <c r="Z132" s="104">
        <f t="shared" si="97"/>
        <v>0</v>
      </c>
      <c r="AA132" s="335"/>
      <c r="AB132" s="103">
        <f t="shared" si="98"/>
        <v>0</v>
      </c>
      <c r="AC132" s="587">
        <f t="shared" si="99"/>
        <v>0</v>
      </c>
      <c r="AD132" s="5" t="s">
        <v>0</v>
      </c>
      <c r="AE132" s="653"/>
    </row>
    <row r="133" spans="1:31" ht="15.6" customHeight="1" x14ac:dyDescent="0.25">
      <c r="A133" s="344"/>
      <c r="B133" s="23"/>
      <c r="C133" s="113"/>
      <c r="D133" s="619" t="s">
        <v>5453</v>
      </c>
      <c r="E133" s="112">
        <v>0</v>
      </c>
      <c r="F133" s="591" t="s">
        <v>3972</v>
      </c>
      <c r="G133" s="620" t="s">
        <v>5304</v>
      </c>
      <c r="H133" s="621" t="s">
        <v>5305</v>
      </c>
      <c r="I133" s="662" t="s">
        <v>4592</v>
      </c>
      <c r="J133" s="623" t="s">
        <v>5313</v>
      </c>
      <c r="K133" s="343"/>
      <c r="L133" s="342" t="s">
        <v>5307</v>
      </c>
      <c r="M133" s="342"/>
      <c r="N133" s="341"/>
      <c r="O133" s="106" t="str">
        <f t="shared" si="92"/>
        <v/>
      </c>
      <c r="P133" s="106" t="str">
        <f t="shared" si="93"/>
        <v>◄</v>
      </c>
      <c r="Q133" s="340"/>
      <c r="R133" s="339"/>
      <c r="S133" s="106" t="str">
        <f t="shared" si="94"/>
        <v/>
      </c>
      <c r="T133" s="106" t="str">
        <f t="shared" si="95"/>
        <v>◄</v>
      </c>
      <c r="U133" s="340"/>
      <c r="V133" s="339"/>
      <c r="W133" s="23"/>
      <c r="X133" s="338"/>
      <c r="Y133" s="105">
        <f t="shared" si="96"/>
        <v>0</v>
      </c>
      <c r="Z133" s="104">
        <f t="shared" si="97"/>
        <v>0</v>
      </c>
      <c r="AA133" s="335"/>
      <c r="AB133" s="103">
        <f t="shared" si="98"/>
        <v>0</v>
      </c>
      <c r="AC133" s="587">
        <f t="shared" si="99"/>
        <v>0</v>
      </c>
      <c r="AD133" s="5" t="s">
        <v>0</v>
      </c>
      <c r="AE133" s="653"/>
    </row>
    <row r="134" spans="1:31" ht="15.6" customHeight="1" thickBot="1" x14ac:dyDescent="0.3">
      <c r="A134" s="344">
        <v>1</v>
      </c>
      <c r="B134" s="23"/>
      <c r="C134" s="113"/>
      <c r="D134" s="619" t="s">
        <v>5312</v>
      </c>
      <c r="E134" s="112">
        <v>0</v>
      </c>
      <c r="F134" s="591" t="s">
        <v>1155</v>
      </c>
      <c r="G134" s="624">
        <v>420</v>
      </c>
      <c r="H134" s="621" t="s">
        <v>5311</v>
      </c>
      <c r="I134" s="662" t="s">
        <v>4592</v>
      </c>
      <c r="J134" s="623" t="s">
        <v>5313</v>
      </c>
      <c r="K134" s="343"/>
      <c r="L134" s="342" t="s">
        <v>5307</v>
      </c>
      <c r="M134" s="342"/>
      <c r="N134" s="341"/>
      <c r="O134" s="106" t="str">
        <f t="shared" si="92"/>
        <v/>
      </c>
      <c r="P134" s="106" t="str">
        <f t="shared" si="93"/>
        <v>◄</v>
      </c>
      <c r="Q134" s="340"/>
      <c r="R134" s="339"/>
      <c r="S134" s="106" t="str">
        <f t="shared" si="94"/>
        <v/>
      </c>
      <c r="T134" s="106" t="str">
        <f t="shared" si="95"/>
        <v>◄</v>
      </c>
      <c r="U134" s="340"/>
      <c r="V134" s="339"/>
      <c r="W134" s="23"/>
      <c r="X134" s="338"/>
      <c r="Y134" s="105">
        <f t="shared" si="96"/>
        <v>0</v>
      </c>
      <c r="Z134" s="104">
        <f t="shared" si="97"/>
        <v>0</v>
      </c>
      <c r="AA134" s="335"/>
      <c r="AB134" s="103">
        <f t="shared" si="98"/>
        <v>0</v>
      </c>
      <c r="AC134" s="587">
        <f t="shared" si="99"/>
        <v>0</v>
      </c>
      <c r="AD134" s="5" t="s">
        <v>0</v>
      </c>
      <c r="AE134" s="653"/>
    </row>
    <row r="135" spans="1:31" ht="16.8" thickTop="1" thickBot="1" x14ac:dyDescent="0.3">
      <c r="A135" s="157"/>
      <c r="B135" s="14">
        <f>ROWS(B136:B151)-1</f>
        <v>15</v>
      </c>
      <c r="C135" s="658" t="s">
        <v>5659</v>
      </c>
      <c r="D135" s="158" t="s">
        <v>5660</v>
      </c>
      <c r="E135" s="101"/>
      <c r="F135" s="101"/>
      <c r="G135" s="657"/>
      <c r="H135" s="656"/>
      <c r="I135" s="10"/>
      <c r="J135" s="100"/>
      <c r="K135" s="99"/>
      <c r="L135" s="99"/>
      <c r="M135" s="99"/>
      <c r="N135" s="98"/>
      <c r="O135" s="97"/>
      <c r="P135" s="655" t="str">
        <f>IF(COUNTIF(O136:O154,"?")&gt;0,"?",IF(AND(Q135="◄",R135="►"),"◄►",IF(Q135="◄","◄",IF(R135="►","►",""))))</f>
        <v>◄</v>
      </c>
      <c r="Q135" s="43" t="str">
        <f>IF(SUM(Q136:Q151)+1=ROWS(Q136:Q151)-COUNTIF(Q136:Q151,"-"),"","◄")</f>
        <v>◄</v>
      </c>
      <c r="R135" s="42" t="str">
        <f>IF(SUM(R136:R151)&gt;0,"►","")</f>
        <v/>
      </c>
      <c r="S135" s="45"/>
      <c r="T135" s="655" t="str">
        <f>IF(COUNTIF(S136:S154,"?")&gt;0,"?",IF(AND(U135="◄",V135="►"),"◄►",IF(U135="◄","◄",IF(V135="►","►",""))))</f>
        <v>◄</v>
      </c>
      <c r="U135" s="43" t="str">
        <f>IF(SUM(U136:U151)+1=ROWS(U136:U151)-COUNTIF(U136:U151,"-"),"","◄")</f>
        <v>◄</v>
      </c>
      <c r="V135" s="42" t="str">
        <f>IF(SUM(V136:V151)&gt;0,"►","")</f>
        <v/>
      </c>
      <c r="W135" s="61">
        <f>ROWS(W136:W151)-1</f>
        <v>15</v>
      </c>
      <c r="X135" s="41">
        <f>SUM(X136:X151)-X151</f>
        <v>0</v>
      </c>
      <c r="Y135" s="94" t="s">
        <v>51</v>
      </c>
      <c r="Z135" s="93"/>
      <c r="AA135" s="41">
        <f>SUM(AA136:AA151)-AA151</f>
        <v>0</v>
      </c>
      <c r="AB135" s="94" t="s">
        <v>51</v>
      </c>
      <c r="AC135" s="93"/>
      <c r="AD135" s="5" t="s">
        <v>0</v>
      </c>
      <c r="AE135" s="653"/>
    </row>
    <row r="136" spans="1:31" ht="13.95" customHeight="1" x14ac:dyDescent="0.25">
      <c r="A136" s="344"/>
      <c r="B136" s="23"/>
      <c r="C136" s="113"/>
      <c r="D136" s="619">
        <v>428</v>
      </c>
      <c r="E136" s="112" t="s">
        <v>5315</v>
      </c>
      <c r="F136" s="591" t="s">
        <v>5297</v>
      </c>
      <c r="G136" s="620" t="s">
        <v>5373</v>
      </c>
      <c r="H136" s="621" t="s">
        <v>5374</v>
      </c>
      <c r="I136" s="622" t="s">
        <v>4592</v>
      </c>
      <c r="J136" s="623" t="s">
        <v>5316</v>
      </c>
      <c r="K136" s="343"/>
      <c r="L136" s="342"/>
      <c r="M136" s="342"/>
      <c r="N136" s="341"/>
      <c r="O136" s="106" t="str">
        <f t="shared" ref="O136:O150" si="100">IF(P136="?","?","")</f>
        <v/>
      </c>
      <c r="P136" s="106" t="str">
        <f t="shared" ref="P136:P150" si="101">IF(AND(Q136="",R136&gt;0),"?",IF(Q136="","◄",IF(R136&gt;=1,"►","")))</f>
        <v>◄</v>
      </c>
      <c r="Q136" s="340"/>
      <c r="R136" s="339"/>
      <c r="S136" s="106" t="str">
        <f t="shared" ref="S136:S150" si="102">IF(T136="?","?","")</f>
        <v/>
      </c>
      <c r="T136" s="106" t="str">
        <f t="shared" ref="T136:T150" si="103">IF(AND(U136="",V136&gt;0),"?",IF(U136="","◄",IF(V136&gt;=1,"►","")))</f>
        <v>◄</v>
      </c>
      <c r="U136" s="340"/>
      <c r="V136" s="339"/>
      <c r="W136" s="23"/>
      <c r="X136" s="338"/>
      <c r="Y136" s="105">
        <f t="shared" ref="Y136:Y150" si="104">(Q136*X136)</f>
        <v>0</v>
      </c>
      <c r="Z136" s="104">
        <f t="shared" ref="Z136:Z150" si="105">(R136*Y136)</f>
        <v>0</v>
      </c>
      <c r="AA136" s="335"/>
      <c r="AB136" s="103">
        <f t="shared" ref="AB136:AB150" si="106">(U136*AA136)</f>
        <v>0</v>
      </c>
      <c r="AC136" s="587">
        <f t="shared" ref="AC136:AC150" si="107">(V136*AB136)</f>
        <v>0</v>
      </c>
      <c r="AD136" s="5" t="s">
        <v>0</v>
      </c>
      <c r="AE136" s="653"/>
    </row>
    <row r="137" spans="1:31" ht="13.95" customHeight="1" x14ac:dyDescent="0.25">
      <c r="A137" s="344"/>
      <c r="B137" s="23"/>
      <c r="C137" s="113"/>
      <c r="D137" s="619">
        <v>429</v>
      </c>
      <c r="E137" s="112" t="s">
        <v>5315</v>
      </c>
      <c r="F137" s="591" t="s">
        <v>3972</v>
      </c>
      <c r="G137" s="620" t="s">
        <v>5304</v>
      </c>
      <c r="H137" s="621" t="s">
        <v>5305</v>
      </c>
      <c r="I137" s="622" t="s">
        <v>4592</v>
      </c>
      <c r="J137" s="623" t="s">
        <v>5316</v>
      </c>
      <c r="K137" s="343"/>
      <c r="L137" s="342"/>
      <c r="M137" s="342"/>
      <c r="N137" s="341"/>
      <c r="O137" s="106" t="str">
        <f t="shared" si="100"/>
        <v/>
      </c>
      <c r="P137" s="106" t="str">
        <f t="shared" si="101"/>
        <v>◄</v>
      </c>
      <c r="Q137" s="340"/>
      <c r="R137" s="339"/>
      <c r="S137" s="106" t="str">
        <f t="shared" si="102"/>
        <v/>
      </c>
      <c r="T137" s="106" t="str">
        <f t="shared" si="103"/>
        <v>◄</v>
      </c>
      <c r="U137" s="340"/>
      <c r="V137" s="339"/>
      <c r="W137" s="23"/>
      <c r="X137" s="338"/>
      <c r="Y137" s="105">
        <f t="shared" si="104"/>
        <v>0</v>
      </c>
      <c r="Z137" s="104">
        <f t="shared" si="105"/>
        <v>0</v>
      </c>
      <c r="AA137" s="335"/>
      <c r="AB137" s="103">
        <f t="shared" si="106"/>
        <v>0</v>
      </c>
      <c r="AC137" s="587">
        <f t="shared" si="107"/>
        <v>0</v>
      </c>
      <c r="AD137" s="5" t="s">
        <v>0</v>
      </c>
      <c r="AE137" s="653"/>
    </row>
    <row r="138" spans="1:31" ht="13.95" customHeight="1" x14ac:dyDescent="0.25">
      <c r="A138" s="344"/>
      <c r="B138" s="23"/>
      <c r="C138" s="113"/>
      <c r="D138" s="619">
        <v>430</v>
      </c>
      <c r="E138" s="112" t="s">
        <v>5315</v>
      </c>
      <c r="F138" s="591" t="s">
        <v>1155</v>
      </c>
      <c r="G138" s="624">
        <v>420</v>
      </c>
      <c r="H138" s="621" t="s">
        <v>5311</v>
      </c>
      <c r="I138" s="622" t="s">
        <v>4592</v>
      </c>
      <c r="J138" s="623" t="s">
        <v>5316</v>
      </c>
      <c r="K138" s="343"/>
      <c r="L138" s="342"/>
      <c r="M138" s="342"/>
      <c r="N138" s="341"/>
      <c r="O138" s="106" t="str">
        <f t="shared" si="100"/>
        <v/>
      </c>
      <c r="P138" s="106" t="str">
        <f t="shared" si="101"/>
        <v>◄</v>
      </c>
      <c r="Q138" s="340"/>
      <c r="R138" s="339"/>
      <c r="S138" s="106" t="str">
        <f t="shared" si="102"/>
        <v/>
      </c>
      <c r="T138" s="106" t="str">
        <f t="shared" si="103"/>
        <v>◄</v>
      </c>
      <c r="U138" s="340"/>
      <c r="V138" s="339"/>
      <c r="W138" s="23"/>
      <c r="X138" s="338"/>
      <c r="Y138" s="105">
        <f t="shared" si="104"/>
        <v>0</v>
      </c>
      <c r="Z138" s="104">
        <f t="shared" si="105"/>
        <v>0</v>
      </c>
      <c r="AA138" s="335"/>
      <c r="AB138" s="103">
        <f t="shared" si="106"/>
        <v>0</v>
      </c>
      <c r="AC138" s="587">
        <f t="shared" si="107"/>
        <v>0</v>
      </c>
      <c r="AD138" s="5" t="s">
        <v>0</v>
      </c>
      <c r="AE138" s="653"/>
    </row>
    <row r="139" spans="1:31" ht="13.95" customHeight="1" x14ac:dyDescent="0.25">
      <c r="A139" s="344"/>
      <c r="B139" s="23"/>
      <c r="C139" s="113"/>
      <c r="D139" s="619">
        <v>431</v>
      </c>
      <c r="E139" s="112" t="s">
        <v>5315</v>
      </c>
      <c r="F139" s="591" t="s">
        <v>5320</v>
      </c>
      <c r="G139" s="624" t="s">
        <v>5331</v>
      </c>
      <c r="H139" s="621" t="s">
        <v>5321</v>
      </c>
      <c r="I139" s="622" t="s">
        <v>4592</v>
      </c>
      <c r="J139" s="623" t="s">
        <v>5316</v>
      </c>
      <c r="K139" s="343"/>
      <c r="L139" s="342"/>
      <c r="M139" s="342"/>
      <c r="N139" s="341"/>
      <c r="O139" s="106" t="str">
        <f t="shared" si="100"/>
        <v/>
      </c>
      <c r="P139" s="106" t="str">
        <f t="shared" si="101"/>
        <v>◄</v>
      </c>
      <c r="Q139" s="340"/>
      <c r="R139" s="339"/>
      <c r="S139" s="106" t="str">
        <f t="shared" si="102"/>
        <v/>
      </c>
      <c r="T139" s="106" t="str">
        <f t="shared" si="103"/>
        <v>◄</v>
      </c>
      <c r="U139" s="340"/>
      <c r="V139" s="339"/>
      <c r="W139" s="23"/>
      <c r="X139" s="338"/>
      <c r="Y139" s="105">
        <f t="shared" si="104"/>
        <v>0</v>
      </c>
      <c r="Z139" s="104">
        <f t="shared" si="105"/>
        <v>0</v>
      </c>
      <c r="AA139" s="335"/>
      <c r="AB139" s="103">
        <f t="shared" si="106"/>
        <v>0</v>
      </c>
      <c r="AC139" s="587">
        <f t="shared" si="107"/>
        <v>0</v>
      </c>
      <c r="AD139" s="5" t="s">
        <v>0</v>
      </c>
      <c r="AE139" s="653"/>
    </row>
    <row r="140" spans="1:31" ht="13.95" customHeight="1" x14ac:dyDescent="0.25">
      <c r="A140" s="344"/>
      <c r="B140" s="23"/>
      <c r="C140" s="113"/>
      <c r="D140" s="619">
        <v>432</v>
      </c>
      <c r="E140" s="112" t="s">
        <v>5315</v>
      </c>
      <c r="F140" s="591" t="s">
        <v>1171</v>
      </c>
      <c r="G140" s="624">
        <v>422</v>
      </c>
      <c r="H140" s="621" t="s">
        <v>5323</v>
      </c>
      <c r="I140" s="622" t="s">
        <v>4592</v>
      </c>
      <c r="J140" s="623" t="s">
        <v>5316</v>
      </c>
      <c r="K140" s="343"/>
      <c r="L140" s="342"/>
      <c r="M140" s="342"/>
      <c r="N140" s="341"/>
      <c r="O140" s="106" t="str">
        <f t="shared" si="100"/>
        <v/>
      </c>
      <c r="P140" s="106" t="str">
        <f t="shared" si="101"/>
        <v>◄</v>
      </c>
      <c r="Q140" s="340"/>
      <c r="R140" s="339"/>
      <c r="S140" s="106" t="str">
        <f t="shared" si="102"/>
        <v/>
      </c>
      <c r="T140" s="106" t="str">
        <f t="shared" si="103"/>
        <v>◄</v>
      </c>
      <c r="U140" s="340"/>
      <c r="V140" s="339"/>
      <c r="W140" s="23"/>
      <c r="X140" s="338"/>
      <c r="Y140" s="105">
        <f t="shared" si="104"/>
        <v>0</v>
      </c>
      <c r="Z140" s="104">
        <f t="shared" si="105"/>
        <v>0</v>
      </c>
      <c r="AA140" s="335"/>
      <c r="AB140" s="103">
        <f t="shared" si="106"/>
        <v>0</v>
      </c>
      <c r="AC140" s="587">
        <f t="shared" si="107"/>
        <v>0</v>
      </c>
      <c r="AD140" s="5" t="s">
        <v>0</v>
      </c>
      <c r="AE140" s="653"/>
    </row>
    <row r="141" spans="1:31" ht="13.95" customHeight="1" x14ac:dyDescent="0.25">
      <c r="A141" s="344"/>
      <c r="B141" s="23"/>
      <c r="C141" s="113"/>
      <c r="D141" s="619">
        <v>433</v>
      </c>
      <c r="E141" s="112" t="s">
        <v>5315</v>
      </c>
      <c r="F141" s="591" t="s">
        <v>1305</v>
      </c>
      <c r="G141" s="624">
        <v>423</v>
      </c>
      <c r="H141" s="621" t="s">
        <v>5325</v>
      </c>
      <c r="I141" s="622" t="s">
        <v>4592</v>
      </c>
      <c r="J141" s="623" t="s">
        <v>5316</v>
      </c>
      <c r="K141" s="343"/>
      <c r="L141" s="342"/>
      <c r="M141" s="342"/>
      <c r="N141" s="341"/>
      <c r="O141" s="106" t="str">
        <f t="shared" si="100"/>
        <v/>
      </c>
      <c r="P141" s="106" t="str">
        <f t="shared" si="101"/>
        <v>◄</v>
      </c>
      <c r="Q141" s="340"/>
      <c r="R141" s="339"/>
      <c r="S141" s="106" t="str">
        <f t="shared" si="102"/>
        <v/>
      </c>
      <c r="T141" s="106" t="str">
        <f t="shared" si="103"/>
        <v>◄</v>
      </c>
      <c r="U141" s="340"/>
      <c r="V141" s="339"/>
      <c r="W141" s="23"/>
      <c r="X141" s="338"/>
      <c r="Y141" s="105">
        <f t="shared" si="104"/>
        <v>0</v>
      </c>
      <c r="Z141" s="104">
        <f t="shared" si="105"/>
        <v>0</v>
      </c>
      <c r="AA141" s="335"/>
      <c r="AB141" s="103">
        <f t="shared" si="106"/>
        <v>0</v>
      </c>
      <c r="AC141" s="587">
        <f t="shared" si="107"/>
        <v>0</v>
      </c>
      <c r="AD141" s="5" t="s">
        <v>0</v>
      </c>
      <c r="AE141" s="653"/>
    </row>
    <row r="142" spans="1:31" ht="13.95" customHeight="1" x14ac:dyDescent="0.25">
      <c r="A142" s="344"/>
      <c r="B142" s="23"/>
      <c r="C142" s="113"/>
      <c r="D142" s="619">
        <v>434</v>
      </c>
      <c r="E142" s="112" t="s">
        <v>5315</v>
      </c>
      <c r="F142" s="591" t="s">
        <v>1169</v>
      </c>
      <c r="G142" s="624" t="s">
        <v>5379</v>
      </c>
      <c r="H142" s="621" t="s">
        <v>5335</v>
      </c>
      <c r="I142" s="622" t="s">
        <v>4592</v>
      </c>
      <c r="J142" s="623" t="s">
        <v>5316</v>
      </c>
      <c r="K142" s="343"/>
      <c r="L142" s="342"/>
      <c r="M142" s="342"/>
      <c r="N142" s="341"/>
      <c r="O142" s="106" t="str">
        <f t="shared" si="100"/>
        <v/>
      </c>
      <c r="P142" s="106" t="str">
        <f t="shared" si="101"/>
        <v>◄</v>
      </c>
      <c r="Q142" s="340"/>
      <c r="R142" s="339"/>
      <c r="S142" s="106" t="str">
        <f t="shared" si="102"/>
        <v/>
      </c>
      <c r="T142" s="106" t="str">
        <f t="shared" si="103"/>
        <v>◄</v>
      </c>
      <c r="U142" s="340"/>
      <c r="V142" s="339"/>
      <c r="W142" s="23"/>
      <c r="X142" s="338"/>
      <c r="Y142" s="105">
        <f t="shared" si="104"/>
        <v>0</v>
      </c>
      <c r="Z142" s="104">
        <f t="shared" si="105"/>
        <v>0</v>
      </c>
      <c r="AA142" s="335"/>
      <c r="AB142" s="103">
        <f t="shared" si="106"/>
        <v>0</v>
      </c>
      <c r="AC142" s="587">
        <f t="shared" si="107"/>
        <v>0</v>
      </c>
      <c r="AD142" s="5" t="s">
        <v>0</v>
      </c>
      <c r="AE142" s="653"/>
    </row>
    <row r="143" spans="1:31" ht="13.95" customHeight="1" x14ac:dyDescent="0.25">
      <c r="A143" s="344"/>
      <c r="B143" s="23"/>
      <c r="C143" s="113"/>
      <c r="D143" s="619">
        <v>435</v>
      </c>
      <c r="E143" s="112" t="s">
        <v>5315</v>
      </c>
      <c r="F143" s="591" t="s">
        <v>1165</v>
      </c>
      <c r="G143" s="624" t="s">
        <v>5405</v>
      </c>
      <c r="H143" s="621" t="s">
        <v>5406</v>
      </c>
      <c r="I143" s="622" t="s">
        <v>4592</v>
      </c>
      <c r="J143" s="623" t="s">
        <v>5316</v>
      </c>
      <c r="K143" s="343"/>
      <c r="L143" s="342"/>
      <c r="M143" s="342"/>
      <c r="N143" s="341"/>
      <c r="O143" s="106" t="str">
        <f t="shared" si="100"/>
        <v/>
      </c>
      <c r="P143" s="106" t="str">
        <f t="shared" si="101"/>
        <v>◄</v>
      </c>
      <c r="Q143" s="340"/>
      <c r="R143" s="339"/>
      <c r="S143" s="106" t="str">
        <f t="shared" si="102"/>
        <v/>
      </c>
      <c r="T143" s="106" t="str">
        <f t="shared" si="103"/>
        <v>◄</v>
      </c>
      <c r="U143" s="340"/>
      <c r="V143" s="339"/>
      <c r="W143" s="23"/>
      <c r="X143" s="338"/>
      <c r="Y143" s="105">
        <f t="shared" si="104"/>
        <v>0</v>
      </c>
      <c r="Z143" s="104">
        <f t="shared" si="105"/>
        <v>0</v>
      </c>
      <c r="AA143" s="335"/>
      <c r="AB143" s="103">
        <f t="shared" si="106"/>
        <v>0</v>
      </c>
      <c r="AC143" s="587">
        <f t="shared" si="107"/>
        <v>0</v>
      </c>
      <c r="AD143" s="5" t="s">
        <v>0</v>
      </c>
      <c r="AE143" s="653"/>
    </row>
    <row r="144" spans="1:31" ht="13.95" customHeight="1" x14ac:dyDescent="0.25">
      <c r="A144" s="344"/>
      <c r="B144" s="23"/>
      <c r="C144" s="113"/>
      <c r="D144" s="619">
        <v>436</v>
      </c>
      <c r="E144" s="112" t="s">
        <v>5315</v>
      </c>
      <c r="F144" s="591" t="s">
        <v>1022</v>
      </c>
      <c r="G144" s="624">
        <v>426</v>
      </c>
      <c r="H144" s="621" t="s">
        <v>5359</v>
      </c>
      <c r="I144" s="622" t="s">
        <v>4592</v>
      </c>
      <c r="J144" s="623" t="s">
        <v>5316</v>
      </c>
      <c r="K144" s="343"/>
      <c r="L144" s="342"/>
      <c r="M144" s="342"/>
      <c r="N144" s="341"/>
      <c r="O144" s="106" t="str">
        <f t="shared" si="100"/>
        <v/>
      </c>
      <c r="P144" s="106" t="str">
        <f t="shared" si="101"/>
        <v>◄</v>
      </c>
      <c r="Q144" s="340"/>
      <c r="R144" s="339"/>
      <c r="S144" s="106" t="str">
        <f t="shared" si="102"/>
        <v/>
      </c>
      <c r="T144" s="106" t="str">
        <f t="shared" si="103"/>
        <v>◄</v>
      </c>
      <c r="U144" s="340"/>
      <c r="V144" s="339"/>
      <c r="W144" s="23"/>
      <c r="X144" s="338"/>
      <c r="Y144" s="105">
        <f t="shared" si="104"/>
        <v>0</v>
      </c>
      <c r="Z144" s="104">
        <f t="shared" si="105"/>
        <v>0</v>
      </c>
      <c r="AA144" s="335"/>
      <c r="AB144" s="103">
        <f t="shared" si="106"/>
        <v>0</v>
      </c>
      <c r="AC144" s="587">
        <f t="shared" si="107"/>
        <v>0</v>
      </c>
      <c r="AD144" s="5" t="s">
        <v>0</v>
      </c>
      <c r="AE144" s="653"/>
    </row>
    <row r="145" spans="1:31" ht="13.95" customHeight="1" x14ac:dyDescent="0.25">
      <c r="A145" s="344">
        <v>1</v>
      </c>
      <c r="B145" s="23"/>
      <c r="C145" s="113"/>
      <c r="D145" s="619" t="s">
        <v>5314</v>
      </c>
      <c r="E145" s="112" t="s">
        <v>5315</v>
      </c>
      <c r="F145" s="591" t="s">
        <v>3972</v>
      </c>
      <c r="G145" s="620" t="s">
        <v>5304</v>
      </c>
      <c r="H145" s="621" t="s">
        <v>5305</v>
      </c>
      <c r="I145" s="662" t="s">
        <v>4592</v>
      </c>
      <c r="J145" s="623" t="s">
        <v>5316</v>
      </c>
      <c r="K145" s="343"/>
      <c r="L145" s="342" t="s">
        <v>5317</v>
      </c>
      <c r="M145" s="342"/>
      <c r="N145" s="341"/>
      <c r="O145" s="106" t="str">
        <f t="shared" si="100"/>
        <v/>
      </c>
      <c r="P145" s="106" t="str">
        <f t="shared" si="101"/>
        <v>◄</v>
      </c>
      <c r="Q145" s="340"/>
      <c r="R145" s="339"/>
      <c r="S145" s="106" t="str">
        <f t="shared" si="102"/>
        <v/>
      </c>
      <c r="T145" s="106" t="str">
        <f t="shared" si="103"/>
        <v>◄</v>
      </c>
      <c r="U145" s="340"/>
      <c r="V145" s="339"/>
      <c r="W145" s="23"/>
      <c r="X145" s="338"/>
      <c r="Y145" s="105">
        <f t="shared" si="104"/>
        <v>0</v>
      </c>
      <c r="Z145" s="104">
        <f t="shared" si="105"/>
        <v>0</v>
      </c>
      <c r="AA145" s="335"/>
      <c r="AB145" s="103">
        <f t="shared" si="106"/>
        <v>0</v>
      </c>
      <c r="AC145" s="587">
        <f t="shared" si="107"/>
        <v>0</v>
      </c>
      <c r="AD145" s="5" t="s">
        <v>0</v>
      </c>
      <c r="AE145" s="653"/>
    </row>
    <row r="146" spans="1:31" ht="13.95" customHeight="1" x14ac:dyDescent="0.25">
      <c r="A146" s="344">
        <v>1</v>
      </c>
      <c r="B146" s="23"/>
      <c r="C146" s="113"/>
      <c r="D146" s="619" t="s">
        <v>5318</v>
      </c>
      <c r="E146" s="112" t="s">
        <v>5315</v>
      </c>
      <c r="F146" s="591" t="s">
        <v>1155</v>
      </c>
      <c r="G146" s="624">
        <v>420</v>
      </c>
      <c r="H146" s="621" t="s">
        <v>5311</v>
      </c>
      <c r="I146" s="662" t="s">
        <v>4592</v>
      </c>
      <c r="J146" s="623" t="s">
        <v>5316</v>
      </c>
      <c r="K146" s="343"/>
      <c r="L146" s="342" t="s">
        <v>5317</v>
      </c>
      <c r="M146" s="342"/>
      <c r="N146" s="341"/>
      <c r="O146" s="106" t="str">
        <f t="shared" si="100"/>
        <v/>
      </c>
      <c r="P146" s="106" t="str">
        <f t="shared" si="101"/>
        <v>◄</v>
      </c>
      <c r="Q146" s="340"/>
      <c r="R146" s="339"/>
      <c r="S146" s="106" t="str">
        <f t="shared" si="102"/>
        <v/>
      </c>
      <c r="T146" s="106" t="str">
        <f t="shared" si="103"/>
        <v>◄</v>
      </c>
      <c r="U146" s="340"/>
      <c r="V146" s="339"/>
      <c r="W146" s="23"/>
      <c r="X146" s="338"/>
      <c r="Y146" s="105">
        <f t="shared" si="104"/>
        <v>0</v>
      </c>
      <c r="Z146" s="104">
        <f t="shared" si="105"/>
        <v>0</v>
      </c>
      <c r="AA146" s="335"/>
      <c r="AB146" s="103">
        <f t="shared" si="106"/>
        <v>0</v>
      </c>
      <c r="AC146" s="587">
        <f t="shared" si="107"/>
        <v>0</v>
      </c>
      <c r="AD146" s="5" t="s">
        <v>0</v>
      </c>
      <c r="AE146" s="653"/>
    </row>
    <row r="147" spans="1:31" ht="13.95" customHeight="1" x14ac:dyDescent="0.25">
      <c r="A147" s="344">
        <v>1</v>
      </c>
      <c r="B147" s="23"/>
      <c r="C147" s="113"/>
      <c r="D147" s="619" t="s">
        <v>5319</v>
      </c>
      <c r="E147" s="112" t="s">
        <v>5315</v>
      </c>
      <c r="F147" s="591" t="s">
        <v>5320</v>
      </c>
      <c r="G147" s="624">
        <v>421</v>
      </c>
      <c r="H147" s="621" t="s">
        <v>5321</v>
      </c>
      <c r="I147" s="662" t="s">
        <v>4592</v>
      </c>
      <c r="J147" s="623" t="s">
        <v>5316</v>
      </c>
      <c r="K147" s="343"/>
      <c r="L147" s="342" t="s">
        <v>5317</v>
      </c>
      <c r="M147" s="342"/>
      <c r="N147" s="341"/>
      <c r="O147" s="106" t="str">
        <f t="shared" si="100"/>
        <v/>
      </c>
      <c r="P147" s="106" t="str">
        <f t="shared" si="101"/>
        <v>◄</v>
      </c>
      <c r="Q147" s="340"/>
      <c r="R147" s="339"/>
      <c r="S147" s="106" t="str">
        <f t="shared" si="102"/>
        <v/>
      </c>
      <c r="T147" s="106" t="str">
        <f t="shared" si="103"/>
        <v>◄</v>
      </c>
      <c r="U147" s="340"/>
      <c r="V147" s="339"/>
      <c r="W147" s="23"/>
      <c r="X147" s="338"/>
      <c r="Y147" s="105">
        <f t="shared" si="104"/>
        <v>0</v>
      </c>
      <c r="Z147" s="104">
        <f t="shared" si="105"/>
        <v>0</v>
      </c>
      <c r="AA147" s="335"/>
      <c r="AB147" s="103">
        <f t="shared" si="106"/>
        <v>0</v>
      </c>
      <c r="AC147" s="587">
        <f t="shared" si="107"/>
        <v>0</v>
      </c>
      <c r="AD147" s="5" t="s">
        <v>0</v>
      </c>
      <c r="AE147" s="653"/>
    </row>
    <row r="148" spans="1:31" ht="13.95" customHeight="1" x14ac:dyDescent="0.25">
      <c r="A148" s="344">
        <v>1</v>
      </c>
      <c r="B148" s="23"/>
      <c r="C148" s="113"/>
      <c r="D148" s="619" t="s">
        <v>5322</v>
      </c>
      <c r="E148" s="112" t="s">
        <v>5315</v>
      </c>
      <c r="F148" s="591" t="s">
        <v>1171</v>
      </c>
      <c r="G148" s="624">
        <v>422</v>
      </c>
      <c r="H148" s="621" t="s">
        <v>5323</v>
      </c>
      <c r="I148" s="662" t="s">
        <v>4592</v>
      </c>
      <c r="J148" s="623" t="s">
        <v>5316</v>
      </c>
      <c r="K148" s="343"/>
      <c r="L148" s="342" t="s">
        <v>5317</v>
      </c>
      <c r="M148" s="342"/>
      <c r="N148" s="341"/>
      <c r="O148" s="106" t="str">
        <f t="shared" si="100"/>
        <v/>
      </c>
      <c r="P148" s="106" t="str">
        <f t="shared" si="101"/>
        <v>◄</v>
      </c>
      <c r="Q148" s="340"/>
      <c r="R148" s="339"/>
      <c r="S148" s="106" t="str">
        <f t="shared" si="102"/>
        <v/>
      </c>
      <c r="T148" s="106" t="str">
        <f t="shared" si="103"/>
        <v>◄</v>
      </c>
      <c r="U148" s="340"/>
      <c r="V148" s="339"/>
      <c r="W148" s="23"/>
      <c r="X148" s="338"/>
      <c r="Y148" s="105">
        <f t="shared" si="104"/>
        <v>0</v>
      </c>
      <c r="Z148" s="104">
        <f t="shared" si="105"/>
        <v>0</v>
      </c>
      <c r="AA148" s="335"/>
      <c r="AB148" s="103">
        <f t="shared" si="106"/>
        <v>0</v>
      </c>
      <c r="AC148" s="587">
        <f t="shared" si="107"/>
        <v>0</v>
      </c>
      <c r="AD148" s="5" t="s">
        <v>0</v>
      </c>
      <c r="AE148" s="653"/>
    </row>
    <row r="149" spans="1:31" ht="13.95" customHeight="1" x14ac:dyDescent="0.25">
      <c r="A149" s="344">
        <v>1</v>
      </c>
      <c r="B149" s="23"/>
      <c r="C149" s="113"/>
      <c r="D149" s="619" t="s">
        <v>5324</v>
      </c>
      <c r="E149" s="112" t="s">
        <v>5315</v>
      </c>
      <c r="F149" s="591" t="s">
        <v>1305</v>
      </c>
      <c r="G149" s="624">
        <v>423</v>
      </c>
      <c r="H149" s="621" t="s">
        <v>5325</v>
      </c>
      <c r="I149" s="662" t="s">
        <v>4592</v>
      </c>
      <c r="J149" s="623" t="s">
        <v>5316</v>
      </c>
      <c r="K149" s="343"/>
      <c r="L149" s="342" t="s">
        <v>5317</v>
      </c>
      <c r="M149" s="342"/>
      <c r="N149" s="341"/>
      <c r="O149" s="106" t="str">
        <f t="shared" si="100"/>
        <v/>
      </c>
      <c r="P149" s="106" t="str">
        <f t="shared" si="101"/>
        <v>◄</v>
      </c>
      <c r="Q149" s="340"/>
      <c r="R149" s="339"/>
      <c r="S149" s="106" t="str">
        <f t="shared" si="102"/>
        <v/>
      </c>
      <c r="T149" s="106" t="str">
        <f t="shared" si="103"/>
        <v>◄</v>
      </c>
      <c r="U149" s="340"/>
      <c r="V149" s="339"/>
      <c r="W149" s="23"/>
      <c r="X149" s="338"/>
      <c r="Y149" s="105">
        <f t="shared" si="104"/>
        <v>0</v>
      </c>
      <c r="Z149" s="104">
        <f t="shared" si="105"/>
        <v>0</v>
      </c>
      <c r="AA149" s="335"/>
      <c r="AB149" s="103">
        <f t="shared" si="106"/>
        <v>0</v>
      </c>
      <c r="AC149" s="587">
        <f t="shared" si="107"/>
        <v>0</v>
      </c>
      <c r="AD149" s="5" t="s">
        <v>0</v>
      </c>
      <c r="AE149" s="653"/>
    </row>
    <row r="150" spans="1:31" ht="13.95" customHeight="1" thickBot="1" x14ac:dyDescent="0.3">
      <c r="A150" s="344">
        <v>1</v>
      </c>
      <c r="B150" s="23"/>
      <c r="C150" s="113"/>
      <c r="D150" s="619" t="s">
        <v>5326</v>
      </c>
      <c r="E150" s="112" t="s">
        <v>5315</v>
      </c>
      <c r="F150" s="591" t="s">
        <v>3972</v>
      </c>
      <c r="G150" s="620" t="s">
        <v>5304</v>
      </c>
      <c r="H150" s="621" t="s">
        <v>5305</v>
      </c>
      <c r="I150" s="622" t="s">
        <v>4592</v>
      </c>
      <c r="J150" s="623" t="s">
        <v>5316</v>
      </c>
      <c r="K150" s="343"/>
      <c r="L150" s="342" t="s">
        <v>5327</v>
      </c>
      <c r="M150" s="342"/>
      <c r="N150" s="341"/>
      <c r="O150" s="106" t="str">
        <f t="shared" si="100"/>
        <v/>
      </c>
      <c r="P150" s="106" t="str">
        <f t="shared" si="101"/>
        <v>◄</v>
      </c>
      <c r="Q150" s="340"/>
      <c r="R150" s="339"/>
      <c r="S150" s="106" t="str">
        <f t="shared" si="102"/>
        <v/>
      </c>
      <c r="T150" s="106" t="str">
        <f t="shared" si="103"/>
        <v>◄</v>
      </c>
      <c r="U150" s="340"/>
      <c r="V150" s="339"/>
      <c r="W150" s="23"/>
      <c r="X150" s="338"/>
      <c r="Y150" s="105">
        <f t="shared" si="104"/>
        <v>0</v>
      </c>
      <c r="Z150" s="104">
        <f t="shared" si="105"/>
        <v>0</v>
      </c>
      <c r="AA150" s="335"/>
      <c r="AB150" s="103">
        <f t="shared" si="106"/>
        <v>0</v>
      </c>
      <c r="AC150" s="587">
        <f t="shared" si="107"/>
        <v>0</v>
      </c>
      <c r="AD150" s="5" t="s">
        <v>0</v>
      </c>
      <c r="AE150" s="653"/>
    </row>
    <row r="151" spans="1:31" ht="16.8" thickTop="1" thickBot="1" x14ac:dyDescent="0.3">
      <c r="A151" s="157"/>
      <c r="B151" s="14">
        <f>ROWS(B152:B169)-1</f>
        <v>17</v>
      </c>
      <c r="C151" s="658" t="s">
        <v>5661</v>
      </c>
      <c r="D151" s="158" t="s">
        <v>5662</v>
      </c>
      <c r="E151" s="101"/>
      <c r="F151" s="101"/>
      <c r="G151" s="657"/>
      <c r="H151" s="656"/>
      <c r="I151" s="10"/>
      <c r="J151" s="100"/>
      <c r="K151" s="99"/>
      <c r="L151" s="99"/>
      <c r="M151" s="99"/>
      <c r="N151" s="98"/>
      <c r="O151" s="97"/>
      <c r="P151" s="655" t="str">
        <f>IF(COUNTIF(O152:O172,"?")&gt;0,"?",IF(AND(Q151="◄",R151="►"),"◄►",IF(Q151="◄","◄",IF(R151="►","►",""))))</f>
        <v>◄</v>
      </c>
      <c r="Q151" s="43" t="str">
        <f>IF(SUM(Q152:Q169)+1=ROWS(Q152:Q169)-COUNTIF(Q152:Q169,"-"),"","◄")</f>
        <v>◄</v>
      </c>
      <c r="R151" s="42" t="str">
        <f>IF(SUM(R152:R169)&gt;0,"►","")</f>
        <v/>
      </c>
      <c r="S151" s="45"/>
      <c r="T151" s="655" t="str">
        <f>IF(COUNTIF(S152:S172,"?")&gt;0,"?",IF(AND(U151="◄",V151="►"),"◄►",IF(U151="◄","◄",IF(V151="►","►",""))))</f>
        <v>◄</v>
      </c>
      <c r="U151" s="43" t="str">
        <f>IF(SUM(U152:U169)+1=ROWS(U152:U169)-COUNTIF(U152:U169,"-"),"","◄")</f>
        <v>◄</v>
      </c>
      <c r="V151" s="42" t="str">
        <f>IF(SUM(V152:V169)&gt;0,"►","")</f>
        <v/>
      </c>
      <c r="W151" s="61">
        <f>ROWS(W152:W169)-1</f>
        <v>17</v>
      </c>
      <c r="X151" s="41">
        <f>SUM(X152:X169)-X169</f>
        <v>0</v>
      </c>
      <c r="Y151" s="94" t="s">
        <v>51</v>
      </c>
      <c r="Z151" s="93"/>
      <c r="AA151" s="41">
        <f>SUM(AA152:AA169)-AA169</f>
        <v>0</v>
      </c>
      <c r="AB151" s="94" t="s">
        <v>51</v>
      </c>
      <c r="AC151" s="93"/>
      <c r="AD151" s="5" t="s">
        <v>0</v>
      </c>
      <c r="AE151" s="653"/>
    </row>
    <row r="152" spans="1:31" ht="13.95" customHeight="1" x14ac:dyDescent="0.25">
      <c r="A152" s="344"/>
      <c r="B152" s="23"/>
      <c r="C152" s="113"/>
      <c r="D152" s="619">
        <v>437</v>
      </c>
      <c r="E152" s="112">
        <v>0</v>
      </c>
      <c r="F152" s="591" t="s">
        <v>5297</v>
      </c>
      <c r="G152" s="624" t="s">
        <v>5373</v>
      </c>
      <c r="H152" s="621" t="s">
        <v>5374</v>
      </c>
      <c r="I152" s="622" t="s">
        <v>4592</v>
      </c>
      <c r="J152" s="623" t="s">
        <v>5663</v>
      </c>
      <c r="K152" s="343"/>
      <c r="L152" s="342"/>
      <c r="M152" s="342"/>
      <c r="N152" s="341"/>
      <c r="O152" s="106" t="str">
        <f t="shared" ref="O152:O168" si="108">IF(P152="?","?","")</f>
        <v/>
      </c>
      <c r="P152" s="106" t="str">
        <f t="shared" ref="P152:P168" si="109">IF(AND(Q152="",R152&gt;0),"?",IF(Q152="","◄",IF(R152&gt;=1,"►","")))</f>
        <v>◄</v>
      </c>
      <c r="Q152" s="340"/>
      <c r="R152" s="339"/>
      <c r="S152" s="106" t="str">
        <f t="shared" ref="S152:S168" si="110">IF(T152="?","?","")</f>
        <v/>
      </c>
      <c r="T152" s="106" t="str">
        <f t="shared" ref="T152:T168" si="111">IF(AND(U152="",V152&gt;0),"?",IF(U152="","◄",IF(V152&gt;=1,"►","")))</f>
        <v>◄</v>
      </c>
      <c r="U152" s="340"/>
      <c r="V152" s="339"/>
      <c r="W152" s="23"/>
      <c r="X152" s="338"/>
      <c r="Y152" s="105">
        <f t="shared" ref="Y152:Y168" si="112">(Q152*X152)</f>
        <v>0</v>
      </c>
      <c r="Z152" s="104">
        <f t="shared" ref="Z152:Z168" si="113">(R152*Y152)</f>
        <v>0</v>
      </c>
      <c r="AA152" s="335"/>
      <c r="AB152" s="103">
        <f t="shared" ref="AB152:AB168" si="114">(U152*AA152)</f>
        <v>0</v>
      </c>
      <c r="AC152" s="587">
        <f t="shared" ref="AC152:AC168" si="115">(V152*AB152)</f>
        <v>0</v>
      </c>
      <c r="AD152" s="5" t="s">
        <v>0</v>
      </c>
      <c r="AE152" s="653"/>
    </row>
    <row r="153" spans="1:31" ht="13.95" customHeight="1" x14ac:dyDescent="0.25">
      <c r="A153" s="344"/>
      <c r="B153" s="23"/>
      <c r="C153" s="113"/>
      <c r="D153" s="619">
        <v>438</v>
      </c>
      <c r="E153" s="112">
        <v>0</v>
      </c>
      <c r="F153" s="591" t="s">
        <v>3972</v>
      </c>
      <c r="G153" s="624" t="s">
        <v>5304</v>
      </c>
      <c r="H153" s="621" t="s">
        <v>5305</v>
      </c>
      <c r="I153" s="622" t="s">
        <v>4592</v>
      </c>
      <c r="J153" s="623" t="s">
        <v>5663</v>
      </c>
      <c r="K153" s="343"/>
      <c r="L153" s="342"/>
      <c r="M153" s="342"/>
      <c r="N153" s="341"/>
      <c r="O153" s="106" t="str">
        <f t="shared" si="108"/>
        <v/>
      </c>
      <c r="P153" s="106" t="str">
        <f t="shared" si="109"/>
        <v>◄</v>
      </c>
      <c r="Q153" s="340"/>
      <c r="R153" s="339"/>
      <c r="S153" s="106" t="str">
        <f t="shared" si="110"/>
        <v/>
      </c>
      <c r="T153" s="106" t="str">
        <f t="shared" si="111"/>
        <v>◄</v>
      </c>
      <c r="U153" s="340"/>
      <c r="V153" s="339"/>
      <c r="W153" s="23"/>
      <c r="X153" s="338"/>
      <c r="Y153" s="105">
        <f t="shared" si="112"/>
        <v>0</v>
      </c>
      <c r="Z153" s="104">
        <f t="shared" si="113"/>
        <v>0</v>
      </c>
      <c r="AA153" s="335"/>
      <c r="AB153" s="103">
        <f t="shared" si="114"/>
        <v>0</v>
      </c>
      <c r="AC153" s="587">
        <f t="shared" si="115"/>
        <v>0</v>
      </c>
      <c r="AD153" s="5" t="s">
        <v>0</v>
      </c>
      <c r="AE153" s="653"/>
    </row>
    <row r="154" spans="1:31" ht="13.95" customHeight="1" x14ac:dyDescent="0.25">
      <c r="A154" s="344"/>
      <c r="B154" s="23"/>
      <c r="C154" s="113"/>
      <c r="D154" s="619">
        <v>439</v>
      </c>
      <c r="E154" s="112">
        <v>0</v>
      </c>
      <c r="F154" s="591" t="s">
        <v>1155</v>
      </c>
      <c r="G154" s="624">
        <v>420</v>
      </c>
      <c r="H154" s="621" t="s">
        <v>5311</v>
      </c>
      <c r="I154" s="622" t="s">
        <v>4592</v>
      </c>
      <c r="J154" s="623" t="s">
        <v>5663</v>
      </c>
      <c r="K154" s="343"/>
      <c r="L154" s="342"/>
      <c r="M154" s="342"/>
      <c r="N154" s="341"/>
      <c r="O154" s="106" t="str">
        <f t="shared" si="108"/>
        <v/>
      </c>
      <c r="P154" s="106" t="str">
        <f t="shared" si="109"/>
        <v>◄</v>
      </c>
      <c r="Q154" s="340"/>
      <c r="R154" s="339"/>
      <c r="S154" s="106" t="str">
        <f t="shared" si="110"/>
        <v/>
      </c>
      <c r="T154" s="106" t="str">
        <f t="shared" si="111"/>
        <v>◄</v>
      </c>
      <c r="U154" s="340"/>
      <c r="V154" s="339"/>
      <c r="W154" s="23"/>
      <c r="X154" s="338"/>
      <c r="Y154" s="105">
        <f t="shared" si="112"/>
        <v>0</v>
      </c>
      <c r="Z154" s="104">
        <f t="shared" si="113"/>
        <v>0</v>
      </c>
      <c r="AA154" s="335"/>
      <c r="AB154" s="103">
        <f t="shared" si="114"/>
        <v>0</v>
      </c>
      <c r="AC154" s="587">
        <f t="shared" si="115"/>
        <v>0</v>
      </c>
      <c r="AD154" s="5" t="s">
        <v>0</v>
      </c>
      <c r="AE154" s="653"/>
    </row>
    <row r="155" spans="1:31" ht="13.95" customHeight="1" x14ac:dyDescent="0.25">
      <c r="A155" s="344"/>
      <c r="B155" s="23"/>
      <c r="C155" s="113"/>
      <c r="D155" s="619">
        <v>440</v>
      </c>
      <c r="E155" s="112">
        <v>0</v>
      </c>
      <c r="F155" s="591" t="s">
        <v>5320</v>
      </c>
      <c r="G155" s="624" t="s">
        <v>5331</v>
      </c>
      <c r="H155" s="621" t="s">
        <v>5321</v>
      </c>
      <c r="I155" s="622" t="s">
        <v>4592</v>
      </c>
      <c r="J155" s="623" t="s">
        <v>5663</v>
      </c>
      <c r="K155" s="343"/>
      <c r="L155" s="342"/>
      <c r="M155" s="342"/>
      <c r="N155" s="341"/>
      <c r="O155" s="106" t="str">
        <f t="shared" si="108"/>
        <v/>
      </c>
      <c r="P155" s="106" t="str">
        <f t="shared" si="109"/>
        <v>◄</v>
      </c>
      <c r="Q155" s="340"/>
      <c r="R155" s="339"/>
      <c r="S155" s="106" t="str">
        <f t="shared" si="110"/>
        <v/>
      </c>
      <c r="T155" s="106" t="str">
        <f t="shared" si="111"/>
        <v>◄</v>
      </c>
      <c r="U155" s="340"/>
      <c r="V155" s="339"/>
      <c r="W155" s="23"/>
      <c r="X155" s="338"/>
      <c r="Y155" s="105">
        <f t="shared" si="112"/>
        <v>0</v>
      </c>
      <c r="Z155" s="104">
        <f t="shared" si="113"/>
        <v>0</v>
      </c>
      <c r="AA155" s="335"/>
      <c r="AB155" s="103">
        <f t="shared" si="114"/>
        <v>0</v>
      </c>
      <c r="AC155" s="587">
        <f t="shared" si="115"/>
        <v>0</v>
      </c>
      <c r="AD155" s="5" t="s">
        <v>0</v>
      </c>
      <c r="AE155" s="653"/>
    </row>
    <row r="156" spans="1:31" ht="13.95" customHeight="1" x14ac:dyDescent="0.25">
      <c r="A156" s="344"/>
      <c r="B156" s="23"/>
      <c r="C156" s="113"/>
      <c r="D156" s="619">
        <v>441</v>
      </c>
      <c r="E156" s="112">
        <v>0</v>
      </c>
      <c r="F156" s="591" t="s">
        <v>1171</v>
      </c>
      <c r="G156" s="624">
        <v>422</v>
      </c>
      <c r="H156" s="621" t="s">
        <v>5323</v>
      </c>
      <c r="I156" s="622" t="s">
        <v>4592</v>
      </c>
      <c r="J156" s="623" t="s">
        <v>5663</v>
      </c>
      <c r="K156" s="343"/>
      <c r="L156" s="342"/>
      <c r="M156" s="342"/>
      <c r="N156" s="341"/>
      <c r="O156" s="106" t="str">
        <f t="shared" si="108"/>
        <v/>
      </c>
      <c r="P156" s="106" t="str">
        <f t="shared" si="109"/>
        <v>◄</v>
      </c>
      <c r="Q156" s="340"/>
      <c r="R156" s="339"/>
      <c r="S156" s="106" t="str">
        <f t="shared" si="110"/>
        <v/>
      </c>
      <c r="T156" s="106" t="str">
        <f t="shared" si="111"/>
        <v>◄</v>
      </c>
      <c r="U156" s="340"/>
      <c r="V156" s="339"/>
      <c r="W156" s="23"/>
      <c r="X156" s="338"/>
      <c r="Y156" s="105">
        <f t="shared" si="112"/>
        <v>0</v>
      </c>
      <c r="Z156" s="104">
        <f t="shared" si="113"/>
        <v>0</v>
      </c>
      <c r="AA156" s="335"/>
      <c r="AB156" s="103">
        <f t="shared" si="114"/>
        <v>0</v>
      </c>
      <c r="AC156" s="587">
        <f t="shared" si="115"/>
        <v>0</v>
      </c>
      <c r="AD156" s="5" t="s">
        <v>0</v>
      </c>
      <c r="AE156" s="653"/>
    </row>
    <row r="157" spans="1:31" ht="13.95" customHeight="1" x14ac:dyDescent="0.25">
      <c r="A157" s="344"/>
      <c r="B157" s="23"/>
      <c r="C157" s="113"/>
      <c r="D157" s="619">
        <v>442</v>
      </c>
      <c r="E157" s="112">
        <v>0</v>
      </c>
      <c r="F157" s="591" t="s">
        <v>1305</v>
      </c>
      <c r="G157" s="624">
        <v>423</v>
      </c>
      <c r="H157" s="621" t="s">
        <v>5325</v>
      </c>
      <c r="I157" s="622" t="s">
        <v>4592</v>
      </c>
      <c r="J157" s="623" t="s">
        <v>5663</v>
      </c>
      <c r="K157" s="343"/>
      <c r="L157" s="342"/>
      <c r="M157" s="342"/>
      <c r="N157" s="341"/>
      <c r="O157" s="106" t="str">
        <f t="shared" si="108"/>
        <v/>
      </c>
      <c r="P157" s="106" t="str">
        <f t="shared" si="109"/>
        <v>◄</v>
      </c>
      <c r="Q157" s="340"/>
      <c r="R157" s="339"/>
      <c r="S157" s="106" t="str">
        <f t="shared" si="110"/>
        <v/>
      </c>
      <c r="T157" s="106" t="str">
        <f t="shared" si="111"/>
        <v>◄</v>
      </c>
      <c r="U157" s="340"/>
      <c r="V157" s="339"/>
      <c r="W157" s="23"/>
      <c r="X157" s="338"/>
      <c r="Y157" s="105">
        <f t="shared" si="112"/>
        <v>0</v>
      </c>
      <c r="Z157" s="104">
        <f t="shared" si="113"/>
        <v>0</v>
      </c>
      <c r="AA157" s="335"/>
      <c r="AB157" s="103">
        <f t="shared" si="114"/>
        <v>0</v>
      </c>
      <c r="AC157" s="587">
        <f t="shared" si="115"/>
        <v>0</v>
      </c>
      <c r="AD157" s="5" t="s">
        <v>0</v>
      </c>
      <c r="AE157" s="653"/>
    </row>
    <row r="158" spans="1:31" ht="13.95" customHeight="1" x14ac:dyDescent="0.25">
      <c r="A158" s="344"/>
      <c r="B158" s="23"/>
      <c r="C158" s="113"/>
      <c r="D158" s="619">
        <v>443</v>
      </c>
      <c r="E158" s="112">
        <v>0</v>
      </c>
      <c r="F158" s="591" t="s">
        <v>1169</v>
      </c>
      <c r="G158" s="624" t="s">
        <v>5379</v>
      </c>
      <c r="H158" s="621" t="s">
        <v>5335</v>
      </c>
      <c r="I158" s="622" t="s">
        <v>4592</v>
      </c>
      <c r="J158" s="623" t="s">
        <v>5663</v>
      </c>
      <c r="K158" s="343"/>
      <c r="L158" s="342"/>
      <c r="M158" s="342"/>
      <c r="N158" s="341"/>
      <c r="O158" s="106" t="str">
        <f t="shared" si="108"/>
        <v/>
      </c>
      <c r="P158" s="106" t="str">
        <f t="shared" si="109"/>
        <v>◄</v>
      </c>
      <c r="Q158" s="340"/>
      <c r="R158" s="339"/>
      <c r="S158" s="106" t="str">
        <f t="shared" si="110"/>
        <v/>
      </c>
      <c r="T158" s="106" t="str">
        <f t="shared" si="111"/>
        <v>◄</v>
      </c>
      <c r="U158" s="340"/>
      <c r="V158" s="339"/>
      <c r="W158" s="23"/>
      <c r="X158" s="338"/>
      <c r="Y158" s="105">
        <f t="shared" si="112"/>
        <v>0</v>
      </c>
      <c r="Z158" s="104">
        <f t="shared" si="113"/>
        <v>0</v>
      </c>
      <c r="AA158" s="335"/>
      <c r="AB158" s="103">
        <f t="shared" si="114"/>
        <v>0</v>
      </c>
      <c r="AC158" s="587">
        <f t="shared" si="115"/>
        <v>0</v>
      </c>
      <c r="AD158" s="5" t="s">
        <v>0</v>
      </c>
      <c r="AE158" s="653"/>
    </row>
    <row r="159" spans="1:31" ht="13.95" customHeight="1" x14ac:dyDescent="0.25">
      <c r="A159" s="344"/>
      <c r="B159" s="23"/>
      <c r="C159" s="113"/>
      <c r="D159" s="619">
        <v>444</v>
      </c>
      <c r="E159" s="112">
        <v>0</v>
      </c>
      <c r="F159" s="591" t="s">
        <v>1165</v>
      </c>
      <c r="G159" s="624" t="s">
        <v>5405</v>
      </c>
      <c r="H159" s="621" t="s">
        <v>5406</v>
      </c>
      <c r="I159" s="622" t="s">
        <v>4592</v>
      </c>
      <c r="J159" s="623" t="s">
        <v>5663</v>
      </c>
      <c r="K159" s="343"/>
      <c r="L159" s="342"/>
      <c r="M159" s="342"/>
      <c r="N159" s="341"/>
      <c r="O159" s="106" t="str">
        <f t="shared" si="108"/>
        <v/>
      </c>
      <c r="P159" s="106" t="str">
        <f t="shared" si="109"/>
        <v>◄</v>
      </c>
      <c r="Q159" s="340"/>
      <c r="R159" s="339"/>
      <c r="S159" s="106" t="str">
        <f t="shared" si="110"/>
        <v/>
      </c>
      <c r="T159" s="106" t="str">
        <f t="shared" si="111"/>
        <v>◄</v>
      </c>
      <c r="U159" s="340"/>
      <c r="V159" s="339"/>
      <c r="W159" s="23"/>
      <c r="X159" s="338"/>
      <c r="Y159" s="105">
        <f t="shared" si="112"/>
        <v>0</v>
      </c>
      <c r="Z159" s="104">
        <f t="shared" si="113"/>
        <v>0</v>
      </c>
      <c r="AA159" s="335"/>
      <c r="AB159" s="103">
        <f t="shared" si="114"/>
        <v>0</v>
      </c>
      <c r="AC159" s="587">
        <f t="shared" si="115"/>
        <v>0</v>
      </c>
      <c r="AD159" s="5" t="s">
        <v>0</v>
      </c>
      <c r="AE159" s="653"/>
    </row>
    <row r="160" spans="1:31" ht="13.95" customHeight="1" x14ac:dyDescent="0.25">
      <c r="A160" s="344"/>
      <c r="B160" s="23"/>
      <c r="C160" s="113"/>
      <c r="D160" s="619">
        <v>445</v>
      </c>
      <c r="E160" s="112">
        <v>0</v>
      </c>
      <c r="F160" s="591" t="s">
        <v>1022</v>
      </c>
      <c r="G160" s="624">
        <v>426</v>
      </c>
      <c r="H160" s="621" t="s">
        <v>5359</v>
      </c>
      <c r="I160" s="622" t="s">
        <v>4592</v>
      </c>
      <c r="J160" s="623" t="s">
        <v>5663</v>
      </c>
      <c r="K160" s="343"/>
      <c r="L160" s="342"/>
      <c r="M160" s="342"/>
      <c r="N160" s="341"/>
      <c r="O160" s="106" t="str">
        <f t="shared" si="108"/>
        <v/>
      </c>
      <c r="P160" s="106" t="str">
        <f t="shared" si="109"/>
        <v>◄</v>
      </c>
      <c r="Q160" s="340"/>
      <c r="R160" s="339"/>
      <c r="S160" s="106" t="str">
        <f t="shared" si="110"/>
        <v/>
      </c>
      <c r="T160" s="106" t="str">
        <f t="shared" si="111"/>
        <v>◄</v>
      </c>
      <c r="U160" s="340"/>
      <c r="V160" s="339"/>
      <c r="W160" s="23"/>
      <c r="X160" s="338"/>
      <c r="Y160" s="105">
        <f t="shared" si="112"/>
        <v>0</v>
      </c>
      <c r="Z160" s="104">
        <f t="shared" si="113"/>
        <v>0</v>
      </c>
      <c r="AA160" s="335"/>
      <c r="AB160" s="103">
        <f t="shared" si="114"/>
        <v>0</v>
      </c>
      <c r="AC160" s="587">
        <f t="shared" si="115"/>
        <v>0</v>
      </c>
      <c r="AD160" s="5" t="s">
        <v>0</v>
      </c>
      <c r="AE160" s="653"/>
    </row>
    <row r="161" spans="1:31" ht="13.95" customHeight="1" x14ac:dyDescent="0.25">
      <c r="A161" s="344"/>
      <c r="B161" s="23"/>
      <c r="C161" s="113"/>
      <c r="D161" s="619" t="s">
        <v>5452</v>
      </c>
      <c r="E161" s="112">
        <v>0</v>
      </c>
      <c r="F161" s="591" t="s">
        <v>3972</v>
      </c>
      <c r="G161" s="624" t="s">
        <v>5304</v>
      </c>
      <c r="H161" s="621" t="s">
        <v>5305</v>
      </c>
      <c r="I161" s="622" t="s">
        <v>4592</v>
      </c>
      <c r="J161" s="623" t="s">
        <v>5663</v>
      </c>
      <c r="K161" s="343"/>
      <c r="L161" s="342" t="s">
        <v>5317</v>
      </c>
      <c r="M161" s="342"/>
      <c r="N161" s="341"/>
      <c r="O161" s="106" t="str">
        <f t="shared" si="108"/>
        <v/>
      </c>
      <c r="P161" s="106" t="str">
        <f t="shared" si="109"/>
        <v>◄</v>
      </c>
      <c r="Q161" s="340"/>
      <c r="R161" s="339"/>
      <c r="S161" s="106" t="str">
        <f t="shared" si="110"/>
        <v/>
      </c>
      <c r="T161" s="106" t="str">
        <f t="shared" si="111"/>
        <v>◄</v>
      </c>
      <c r="U161" s="340"/>
      <c r="V161" s="339"/>
      <c r="W161" s="23"/>
      <c r="X161" s="338"/>
      <c r="Y161" s="105">
        <f t="shared" si="112"/>
        <v>0</v>
      </c>
      <c r="Z161" s="104">
        <f t="shared" si="113"/>
        <v>0</v>
      </c>
      <c r="AA161" s="335"/>
      <c r="AB161" s="103">
        <f t="shared" si="114"/>
        <v>0</v>
      </c>
      <c r="AC161" s="587">
        <f t="shared" si="115"/>
        <v>0</v>
      </c>
      <c r="AD161" s="5" t="s">
        <v>0</v>
      </c>
      <c r="AE161" s="653"/>
    </row>
    <row r="162" spans="1:31" ht="13.95" customHeight="1" x14ac:dyDescent="0.25">
      <c r="A162" s="344"/>
      <c r="B162" s="23"/>
      <c r="C162" s="113"/>
      <c r="D162" s="619" t="s">
        <v>5451</v>
      </c>
      <c r="E162" s="112">
        <v>0</v>
      </c>
      <c r="F162" s="591" t="s">
        <v>1155</v>
      </c>
      <c r="G162" s="624">
        <v>420</v>
      </c>
      <c r="H162" s="621" t="s">
        <v>5311</v>
      </c>
      <c r="I162" s="622" t="s">
        <v>4592</v>
      </c>
      <c r="J162" s="623" t="s">
        <v>5663</v>
      </c>
      <c r="K162" s="343"/>
      <c r="L162" s="342" t="s">
        <v>5317</v>
      </c>
      <c r="M162" s="342"/>
      <c r="N162" s="341"/>
      <c r="O162" s="106" t="str">
        <f t="shared" si="108"/>
        <v/>
      </c>
      <c r="P162" s="106" t="str">
        <f t="shared" si="109"/>
        <v>◄</v>
      </c>
      <c r="Q162" s="340"/>
      <c r="R162" s="339"/>
      <c r="S162" s="106" t="str">
        <f t="shared" si="110"/>
        <v/>
      </c>
      <c r="T162" s="106" t="str">
        <f t="shared" si="111"/>
        <v>◄</v>
      </c>
      <c r="U162" s="340"/>
      <c r="V162" s="339"/>
      <c r="W162" s="23"/>
      <c r="X162" s="338"/>
      <c r="Y162" s="105">
        <f t="shared" si="112"/>
        <v>0</v>
      </c>
      <c r="Z162" s="104">
        <f t="shared" si="113"/>
        <v>0</v>
      </c>
      <c r="AA162" s="335"/>
      <c r="AB162" s="103">
        <f t="shared" si="114"/>
        <v>0</v>
      </c>
      <c r="AC162" s="587">
        <f t="shared" si="115"/>
        <v>0</v>
      </c>
      <c r="AD162" s="5" t="s">
        <v>0</v>
      </c>
      <c r="AE162" s="653"/>
    </row>
    <row r="163" spans="1:31" ht="13.95" customHeight="1" x14ac:dyDescent="0.25">
      <c r="A163" s="344"/>
      <c r="B163" s="23"/>
      <c r="C163" s="113"/>
      <c r="D163" s="619" t="s">
        <v>5450</v>
      </c>
      <c r="E163" s="112">
        <v>0</v>
      </c>
      <c r="F163" s="591" t="s">
        <v>5320</v>
      </c>
      <c r="G163" s="624" t="s">
        <v>5331</v>
      </c>
      <c r="H163" s="621" t="s">
        <v>5321</v>
      </c>
      <c r="I163" s="622" t="s">
        <v>4592</v>
      </c>
      <c r="J163" s="623" t="s">
        <v>5663</v>
      </c>
      <c r="K163" s="343"/>
      <c r="L163" s="342" t="s">
        <v>5317</v>
      </c>
      <c r="M163" s="342"/>
      <c r="N163" s="341"/>
      <c r="O163" s="106" t="str">
        <f t="shared" si="108"/>
        <v/>
      </c>
      <c r="P163" s="106" t="str">
        <f t="shared" si="109"/>
        <v>◄</v>
      </c>
      <c r="Q163" s="340"/>
      <c r="R163" s="339"/>
      <c r="S163" s="106" t="str">
        <f t="shared" si="110"/>
        <v/>
      </c>
      <c r="T163" s="106" t="str">
        <f t="shared" si="111"/>
        <v>◄</v>
      </c>
      <c r="U163" s="340"/>
      <c r="V163" s="339"/>
      <c r="W163" s="23"/>
      <c r="X163" s="338"/>
      <c r="Y163" s="105">
        <f t="shared" si="112"/>
        <v>0</v>
      </c>
      <c r="Z163" s="104">
        <f t="shared" si="113"/>
        <v>0</v>
      </c>
      <c r="AA163" s="335"/>
      <c r="AB163" s="103">
        <f t="shared" si="114"/>
        <v>0</v>
      </c>
      <c r="AC163" s="587">
        <f t="shared" si="115"/>
        <v>0</v>
      </c>
      <c r="AD163" s="5" t="s">
        <v>0</v>
      </c>
      <c r="AE163" s="653"/>
    </row>
    <row r="164" spans="1:31" ht="13.95" customHeight="1" x14ac:dyDescent="0.25">
      <c r="A164" s="344"/>
      <c r="B164" s="23"/>
      <c r="C164" s="113"/>
      <c r="D164" s="619" t="s">
        <v>5449</v>
      </c>
      <c r="E164" s="112">
        <v>0</v>
      </c>
      <c r="F164" s="591" t="s">
        <v>1171</v>
      </c>
      <c r="G164" s="624">
        <v>422</v>
      </c>
      <c r="H164" s="621" t="s">
        <v>5323</v>
      </c>
      <c r="I164" s="622" t="s">
        <v>4592</v>
      </c>
      <c r="J164" s="623" t="s">
        <v>5663</v>
      </c>
      <c r="K164" s="343"/>
      <c r="L164" s="342" t="s">
        <v>5317</v>
      </c>
      <c r="M164" s="342"/>
      <c r="N164" s="341"/>
      <c r="O164" s="106" t="str">
        <f t="shared" si="108"/>
        <v/>
      </c>
      <c r="P164" s="106" t="str">
        <f t="shared" si="109"/>
        <v>◄</v>
      </c>
      <c r="Q164" s="340"/>
      <c r="R164" s="339"/>
      <c r="S164" s="106" t="str">
        <f t="shared" si="110"/>
        <v/>
      </c>
      <c r="T164" s="106" t="str">
        <f t="shared" si="111"/>
        <v>◄</v>
      </c>
      <c r="U164" s="340"/>
      <c r="V164" s="339"/>
      <c r="W164" s="23"/>
      <c r="X164" s="338"/>
      <c r="Y164" s="105">
        <f t="shared" si="112"/>
        <v>0</v>
      </c>
      <c r="Z164" s="104">
        <f t="shared" si="113"/>
        <v>0</v>
      </c>
      <c r="AA164" s="335"/>
      <c r="AB164" s="103">
        <f t="shared" si="114"/>
        <v>0</v>
      </c>
      <c r="AC164" s="587">
        <f t="shared" si="115"/>
        <v>0</v>
      </c>
      <c r="AD164" s="5" t="s">
        <v>0</v>
      </c>
      <c r="AE164" s="653"/>
    </row>
    <row r="165" spans="1:31" ht="13.95" customHeight="1" x14ac:dyDescent="0.25">
      <c r="A165" s="344"/>
      <c r="B165" s="23"/>
      <c r="C165" s="113"/>
      <c r="D165" s="619" t="s">
        <v>5448</v>
      </c>
      <c r="E165" s="112">
        <v>0</v>
      </c>
      <c r="F165" s="591" t="s">
        <v>1305</v>
      </c>
      <c r="G165" s="624">
        <v>423</v>
      </c>
      <c r="H165" s="621" t="s">
        <v>5325</v>
      </c>
      <c r="I165" s="622" t="s">
        <v>4592</v>
      </c>
      <c r="J165" s="623" t="s">
        <v>5663</v>
      </c>
      <c r="K165" s="343"/>
      <c r="L165" s="342" t="s">
        <v>5317</v>
      </c>
      <c r="M165" s="342"/>
      <c r="N165" s="341"/>
      <c r="O165" s="106" t="str">
        <f t="shared" si="108"/>
        <v/>
      </c>
      <c r="P165" s="106" t="str">
        <f t="shared" si="109"/>
        <v>◄</v>
      </c>
      <c r="Q165" s="340"/>
      <c r="R165" s="339"/>
      <c r="S165" s="106" t="str">
        <f t="shared" si="110"/>
        <v/>
      </c>
      <c r="T165" s="106" t="str">
        <f t="shared" si="111"/>
        <v>◄</v>
      </c>
      <c r="U165" s="340"/>
      <c r="V165" s="339"/>
      <c r="W165" s="23"/>
      <c r="X165" s="338"/>
      <c r="Y165" s="105">
        <f t="shared" si="112"/>
        <v>0</v>
      </c>
      <c r="Z165" s="104">
        <f t="shared" si="113"/>
        <v>0</v>
      </c>
      <c r="AA165" s="335"/>
      <c r="AB165" s="103">
        <f t="shared" si="114"/>
        <v>0</v>
      </c>
      <c r="AC165" s="587">
        <f t="shared" si="115"/>
        <v>0</v>
      </c>
      <c r="AD165" s="5" t="s">
        <v>0</v>
      </c>
      <c r="AE165" s="653"/>
    </row>
    <row r="166" spans="1:31" ht="13.95" customHeight="1" x14ac:dyDescent="0.25">
      <c r="A166" s="344"/>
      <c r="B166" s="23"/>
      <c r="C166" s="113"/>
      <c r="D166" s="619" t="s">
        <v>5447</v>
      </c>
      <c r="E166" s="112">
        <v>0</v>
      </c>
      <c r="F166" s="591" t="s">
        <v>1169</v>
      </c>
      <c r="G166" s="624" t="s">
        <v>5379</v>
      </c>
      <c r="H166" s="621" t="s">
        <v>5335</v>
      </c>
      <c r="I166" s="622" t="s">
        <v>4592</v>
      </c>
      <c r="J166" s="623" t="s">
        <v>5663</v>
      </c>
      <c r="K166" s="343"/>
      <c r="L166" s="342" t="s">
        <v>5317</v>
      </c>
      <c r="M166" s="342"/>
      <c r="N166" s="341"/>
      <c r="O166" s="106" t="str">
        <f t="shared" si="108"/>
        <v/>
      </c>
      <c r="P166" s="106" t="str">
        <f t="shared" si="109"/>
        <v>◄</v>
      </c>
      <c r="Q166" s="340"/>
      <c r="R166" s="339"/>
      <c r="S166" s="106" t="str">
        <f t="shared" si="110"/>
        <v/>
      </c>
      <c r="T166" s="106" t="str">
        <f t="shared" si="111"/>
        <v>◄</v>
      </c>
      <c r="U166" s="340"/>
      <c r="V166" s="339"/>
      <c r="W166" s="23"/>
      <c r="X166" s="338"/>
      <c r="Y166" s="105">
        <f t="shared" si="112"/>
        <v>0</v>
      </c>
      <c r="Z166" s="104">
        <f t="shared" si="113"/>
        <v>0</v>
      </c>
      <c r="AA166" s="335"/>
      <c r="AB166" s="103">
        <f t="shared" si="114"/>
        <v>0</v>
      </c>
      <c r="AC166" s="587">
        <f t="shared" si="115"/>
        <v>0</v>
      </c>
      <c r="AD166" s="5" t="s">
        <v>0</v>
      </c>
      <c r="AE166" s="653"/>
    </row>
    <row r="167" spans="1:31" ht="13.95" customHeight="1" x14ac:dyDescent="0.25">
      <c r="A167" s="344"/>
      <c r="B167" s="23"/>
      <c r="C167" s="113"/>
      <c r="D167" s="619" t="s">
        <v>5446</v>
      </c>
      <c r="E167" s="112">
        <v>0</v>
      </c>
      <c r="F167" s="591" t="s">
        <v>3972</v>
      </c>
      <c r="G167" s="620" t="s">
        <v>5304</v>
      </c>
      <c r="H167" s="621" t="s">
        <v>5305</v>
      </c>
      <c r="I167" s="622" t="s">
        <v>4592</v>
      </c>
      <c r="J167" s="623" t="s">
        <v>5663</v>
      </c>
      <c r="K167" s="343"/>
      <c r="L167" s="342" t="s">
        <v>5327</v>
      </c>
      <c r="M167" s="342"/>
      <c r="N167" s="341"/>
      <c r="O167" s="106" t="str">
        <f t="shared" si="108"/>
        <v/>
      </c>
      <c r="P167" s="106" t="str">
        <f t="shared" si="109"/>
        <v>◄</v>
      </c>
      <c r="Q167" s="340"/>
      <c r="R167" s="339"/>
      <c r="S167" s="106" t="str">
        <f t="shared" si="110"/>
        <v/>
      </c>
      <c r="T167" s="106" t="str">
        <f t="shared" si="111"/>
        <v>◄</v>
      </c>
      <c r="U167" s="340"/>
      <c r="V167" s="339"/>
      <c r="W167" s="23"/>
      <c r="X167" s="338"/>
      <c r="Y167" s="105">
        <f t="shared" si="112"/>
        <v>0</v>
      </c>
      <c r="Z167" s="104">
        <f t="shared" si="113"/>
        <v>0</v>
      </c>
      <c r="AA167" s="335"/>
      <c r="AB167" s="103">
        <f t="shared" si="114"/>
        <v>0</v>
      </c>
      <c r="AC167" s="587">
        <f t="shared" si="115"/>
        <v>0</v>
      </c>
      <c r="AD167" s="5" t="s">
        <v>0</v>
      </c>
      <c r="AE167" s="653"/>
    </row>
    <row r="168" spans="1:31" ht="13.95" customHeight="1" thickBot="1" x14ac:dyDescent="0.3">
      <c r="A168" s="344"/>
      <c r="B168" s="23"/>
      <c r="C168" s="113"/>
      <c r="D168" s="619" t="s">
        <v>5445</v>
      </c>
      <c r="E168" s="112">
        <v>0</v>
      </c>
      <c r="F168" s="591" t="s">
        <v>1169</v>
      </c>
      <c r="G168" s="624" t="s">
        <v>5379</v>
      </c>
      <c r="H168" s="621" t="s">
        <v>5335</v>
      </c>
      <c r="I168" s="622" t="s">
        <v>4592</v>
      </c>
      <c r="J168" s="623" t="s">
        <v>5663</v>
      </c>
      <c r="K168" s="343"/>
      <c r="L168" s="342" t="s">
        <v>5327</v>
      </c>
      <c r="M168" s="342"/>
      <c r="N168" s="341"/>
      <c r="O168" s="106" t="str">
        <f t="shared" si="108"/>
        <v/>
      </c>
      <c r="P168" s="106" t="str">
        <f t="shared" si="109"/>
        <v>◄</v>
      </c>
      <c r="Q168" s="340"/>
      <c r="R168" s="339"/>
      <c r="S168" s="106" t="str">
        <f t="shared" si="110"/>
        <v/>
      </c>
      <c r="T168" s="106" t="str">
        <f t="shared" si="111"/>
        <v>◄</v>
      </c>
      <c r="U168" s="340"/>
      <c r="V168" s="339"/>
      <c r="W168" s="23"/>
      <c r="X168" s="338"/>
      <c r="Y168" s="105">
        <f t="shared" si="112"/>
        <v>0</v>
      </c>
      <c r="Z168" s="104">
        <f t="shared" si="113"/>
        <v>0</v>
      </c>
      <c r="AA168" s="335"/>
      <c r="AB168" s="103">
        <f t="shared" si="114"/>
        <v>0</v>
      </c>
      <c r="AC168" s="587">
        <f t="shared" si="115"/>
        <v>0</v>
      </c>
      <c r="AD168" s="5" t="s">
        <v>0</v>
      </c>
      <c r="AE168" s="653"/>
    </row>
    <row r="169" spans="1:31" ht="16.8" thickTop="1" thickBot="1" x14ac:dyDescent="0.3">
      <c r="A169" s="157"/>
      <c r="B169" s="14">
        <f>ROWS(B170:B184)-1</f>
        <v>14</v>
      </c>
      <c r="C169" s="658" t="s">
        <v>5664</v>
      </c>
      <c r="D169" s="158" t="s">
        <v>5665</v>
      </c>
      <c r="E169" s="101"/>
      <c r="F169" s="101"/>
      <c r="G169" s="657"/>
      <c r="H169" s="656"/>
      <c r="I169" s="10"/>
      <c r="J169" s="100"/>
      <c r="K169" s="99"/>
      <c r="L169" s="99"/>
      <c r="M169" s="99"/>
      <c r="N169" s="98"/>
      <c r="O169" s="97"/>
      <c r="P169" s="655" t="str">
        <f>IF(COUNTIF(O170:O187,"?")&gt;0,"?",IF(AND(Q169="◄",R169="►"),"◄►",IF(Q169="◄","◄",IF(R169="►","►",""))))</f>
        <v>◄</v>
      </c>
      <c r="Q169" s="43" t="str">
        <f>IF(SUM(Q170:Q184)+1=ROWS(Q170:Q184)-COUNTIF(Q170:Q184,"-"),"","◄")</f>
        <v>◄</v>
      </c>
      <c r="R169" s="42" t="str">
        <f>IF(SUM(R170:R184)&gt;0,"►","")</f>
        <v/>
      </c>
      <c r="S169" s="45"/>
      <c r="T169" s="655" t="str">
        <f>IF(COUNTIF(S170:S187,"?")&gt;0,"?",IF(AND(U169="◄",V169="►"),"◄►",IF(U169="◄","◄",IF(V169="►","►",""))))</f>
        <v>◄</v>
      </c>
      <c r="U169" s="43" t="str">
        <f>IF(SUM(U170:U184)+1=ROWS(U170:U184)-COUNTIF(U170:U184,"-"),"","◄")</f>
        <v>◄</v>
      </c>
      <c r="V169" s="42" t="str">
        <f>IF(SUM(V170:V184)&gt;0,"►","")</f>
        <v/>
      </c>
      <c r="W169" s="61">
        <f>ROWS(W170:W184)-1</f>
        <v>14</v>
      </c>
      <c r="X169" s="41">
        <f>SUM(X170:X184)-X184</f>
        <v>0</v>
      </c>
      <c r="Y169" s="94" t="s">
        <v>51</v>
      </c>
      <c r="Z169" s="93"/>
      <c r="AA169" s="41">
        <f>SUM(AA170:AA184)-AA184</f>
        <v>0</v>
      </c>
      <c r="AB169" s="94" t="s">
        <v>51</v>
      </c>
      <c r="AC169" s="93"/>
      <c r="AD169" s="5" t="s">
        <v>0</v>
      </c>
      <c r="AE169" s="653"/>
    </row>
    <row r="170" spans="1:31" x14ac:dyDescent="0.25">
      <c r="A170" s="344"/>
      <c r="B170" s="23"/>
      <c r="C170" s="113"/>
      <c r="D170" s="619">
        <v>446</v>
      </c>
      <c r="E170" s="112" t="s">
        <v>5666</v>
      </c>
      <c r="F170" s="591" t="s">
        <v>5297</v>
      </c>
      <c r="G170" s="620" t="s">
        <v>5373</v>
      </c>
      <c r="H170" s="621" t="s">
        <v>5374</v>
      </c>
      <c r="I170" s="622" t="s">
        <v>4592</v>
      </c>
      <c r="J170" s="623" t="s">
        <v>5667</v>
      </c>
      <c r="K170" s="343"/>
      <c r="L170" s="342"/>
      <c r="M170" s="342"/>
      <c r="N170" s="341"/>
      <c r="O170" s="106" t="str">
        <f t="shared" ref="O170:O183" si="116">IF(P170="?","?","")</f>
        <v/>
      </c>
      <c r="P170" s="106" t="str">
        <f t="shared" ref="P170:P183" si="117">IF(AND(Q170="",R170&gt;0),"?",IF(Q170="","◄",IF(R170&gt;=1,"►","")))</f>
        <v>◄</v>
      </c>
      <c r="Q170" s="340"/>
      <c r="R170" s="339"/>
      <c r="S170" s="106" t="str">
        <f t="shared" ref="S170:S183" si="118">IF(T170="?","?","")</f>
        <v/>
      </c>
      <c r="T170" s="106" t="str">
        <f t="shared" ref="T170:T183" si="119">IF(AND(U170="",V170&gt;0),"?",IF(U170="","◄",IF(V170&gt;=1,"►","")))</f>
        <v>◄</v>
      </c>
      <c r="U170" s="340"/>
      <c r="V170" s="339"/>
      <c r="W170" s="23"/>
      <c r="X170" s="338"/>
      <c r="Y170" s="105">
        <f t="shared" ref="Y170:Y183" si="120">(Q170*X170)</f>
        <v>0</v>
      </c>
      <c r="Z170" s="104">
        <f t="shared" ref="Z170:Z183" si="121">(R170*Y170)</f>
        <v>0</v>
      </c>
      <c r="AA170" s="335"/>
      <c r="AB170" s="103">
        <f t="shared" ref="AB170:AB183" si="122">(U170*AA170)</f>
        <v>0</v>
      </c>
      <c r="AC170" s="587">
        <f t="shared" ref="AC170:AC183" si="123">(V170*AB170)</f>
        <v>0</v>
      </c>
      <c r="AD170" s="5" t="s">
        <v>0</v>
      </c>
      <c r="AE170" s="653"/>
    </row>
    <row r="171" spans="1:31" x14ac:dyDescent="0.25">
      <c r="A171" s="344"/>
      <c r="B171" s="23"/>
      <c r="C171" s="113"/>
      <c r="D171" s="619">
        <v>447</v>
      </c>
      <c r="E171" s="112" t="s">
        <v>5666</v>
      </c>
      <c r="F171" s="591" t="s">
        <v>3972</v>
      </c>
      <c r="G171" s="620" t="s">
        <v>5304</v>
      </c>
      <c r="H171" s="621" t="s">
        <v>5305</v>
      </c>
      <c r="I171" s="622" t="s">
        <v>4592</v>
      </c>
      <c r="J171" s="623" t="s">
        <v>5667</v>
      </c>
      <c r="K171" s="343"/>
      <c r="L171" s="342"/>
      <c r="M171" s="342"/>
      <c r="N171" s="341"/>
      <c r="O171" s="106" t="str">
        <f t="shared" si="116"/>
        <v/>
      </c>
      <c r="P171" s="106" t="str">
        <f t="shared" si="117"/>
        <v>◄</v>
      </c>
      <c r="Q171" s="340"/>
      <c r="R171" s="339"/>
      <c r="S171" s="106" t="str">
        <f t="shared" si="118"/>
        <v/>
      </c>
      <c r="T171" s="106" t="str">
        <f t="shared" si="119"/>
        <v>◄</v>
      </c>
      <c r="U171" s="340"/>
      <c r="V171" s="339"/>
      <c r="W171" s="23"/>
      <c r="X171" s="338"/>
      <c r="Y171" s="105">
        <f t="shared" si="120"/>
        <v>0</v>
      </c>
      <c r="Z171" s="104">
        <f t="shared" si="121"/>
        <v>0</v>
      </c>
      <c r="AA171" s="335"/>
      <c r="AB171" s="103">
        <f t="shared" si="122"/>
        <v>0</v>
      </c>
      <c r="AC171" s="587">
        <f t="shared" si="123"/>
        <v>0</v>
      </c>
      <c r="AD171" s="5" t="s">
        <v>0</v>
      </c>
      <c r="AE171" s="653"/>
    </row>
    <row r="172" spans="1:31" x14ac:dyDescent="0.25">
      <c r="A172" s="344"/>
      <c r="B172" s="23"/>
      <c r="C172" s="113"/>
      <c r="D172" s="619">
        <v>448</v>
      </c>
      <c r="E172" s="112" t="s">
        <v>5666</v>
      </c>
      <c r="F172" s="591" t="s">
        <v>1155</v>
      </c>
      <c r="G172" s="624">
        <v>420</v>
      </c>
      <c r="H172" s="621" t="s">
        <v>5311</v>
      </c>
      <c r="I172" s="622" t="s">
        <v>4592</v>
      </c>
      <c r="J172" s="623" t="s">
        <v>5667</v>
      </c>
      <c r="K172" s="343"/>
      <c r="L172" s="342"/>
      <c r="M172" s="342"/>
      <c r="N172" s="341"/>
      <c r="O172" s="106" t="str">
        <f t="shared" si="116"/>
        <v/>
      </c>
      <c r="P172" s="106" t="str">
        <f t="shared" si="117"/>
        <v>◄</v>
      </c>
      <c r="Q172" s="340"/>
      <c r="R172" s="339"/>
      <c r="S172" s="106" t="str">
        <f t="shared" si="118"/>
        <v/>
      </c>
      <c r="T172" s="106" t="str">
        <f t="shared" si="119"/>
        <v>◄</v>
      </c>
      <c r="U172" s="340"/>
      <c r="V172" s="339"/>
      <c r="W172" s="23"/>
      <c r="X172" s="338"/>
      <c r="Y172" s="105">
        <f t="shared" si="120"/>
        <v>0</v>
      </c>
      <c r="Z172" s="104">
        <f t="shared" si="121"/>
        <v>0</v>
      </c>
      <c r="AA172" s="335"/>
      <c r="AB172" s="103">
        <f t="shared" si="122"/>
        <v>0</v>
      </c>
      <c r="AC172" s="587">
        <f t="shared" si="123"/>
        <v>0</v>
      </c>
      <c r="AD172" s="5" t="s">
        <v>0</v>
      </c>
      <c r="AE172" s="653"/>
    </row>
    <row r="173" spans="1:31" x14ac:dyDescent="0.25">
      <c r="A173" s="344"/>
      <c r="B173" s="23"/>
      <c r="C173" s="113"/>
      <c r="D173" s="619">
        <v>449</v>
      </c>
      <c r="E173" s="112" t="s">
        <v>5666</v>
      </c>
      <c r="F173" s="591" t="s">
        <v>5320</v>
      </c>
      <c r="G173" s="624" t="s">
        <v>5331</v>
      </c>
      <c r="H173" s="621" t="s">
        <v>5321</v>
      </c>
      <c r="I173" s="622" t="s">
        <v>4592</v>
      </c>
      <c r="J173" s="623" t="s">
        <v>5667</v>
      </c>
      <c r="K173" s="343"/>
      <c r="L173" s="342"/>
      <c r="M173" s="342"/>
      <c r="N173" s="341"/>
      <c r="O173" s="106" t="str">
        <f t="shared" si="116"/>
        <v/>
      </c>
      <c r="P173" s="106" t="str">
        <f t="shared" si="117"/>
        <v>◄</v>
      </c>
      <c r="Q173" s="340"/>
      <c r="R173" s="339"/>
      <c r="S173" s="106" t="str">
        <f t="shared" si="118"/>
        <v/>
      </c>
      <c r="T173" s="106" t="str">
        <f t="shared" si="119"/>
        <v>◄</v>
      </c>
      <c r="U173" s="340"/>
      <c r="V173" s="339"/>
      <c r="W173" s="23"/>
      <c r="X173" s="338"/>
      <c r="Y173" s="105">
        <f t="shared" si="120"/>
        <v>0</v>
      </c>
      <c r="Z173" s="104">
        <f t="shared" si="121"/>
        <v>0</v>
      </c>
      <c r="AA173" s="335"/>
      <c r="AB173" s="103">
        <f t="shared" si="122"/>
        <v>0</v>
      </c>
      <c r="AC173" s="587">
        <f t="shared" si="123"/>
        <v>0</v>
      </c>
      <c r="AD173" s="5" t="s">
        <v>0</v>
      </c>
      <c r="AE173" s="653"/>
    </row>
    <row r="174" spans="1:31" x14ac:dyDescent="0.25">
      <c r="A174" s="344"/>
      <c r="B174" s="23"/>
      <c r="C174" s="113"/>
      <c r="D174" s="619">
        <v>450</v>
      </c>
      <c r="E174" s="112" t="s">
        <v>5666</v>
      </c>
      <c r="F174" s="591" t="s">
        <v>1171</v>
      </c>
      <c r="G174" s="624">
        <v>422</v>
      </c>
      <c r="H174" s="621" t="s">
        <v>5323</v>
      </c>
      <c r="I174" s="622" t="s">
        <v>4592</v>
      </c>
      <c r="J174" s="623" t="s">
        <v>5667</v>
      </c>
      <c r="K174" s="343"/>
      <c r="L174" s="342"/>
      <c r="M174" s="342"/>
      <c r="N174" s="341"/>
      <c r="O174" s="106" t="str">
        <f t="shared" si="116"/>
        <v/>
      </c>
      <c r="P174" s="106" t="str">
        <f t="shared" si="117"/>
        <v>◄</v>
      </c>
      <c r="Q174" s="340"/>
      <c r="R174" s="339"/>
      <c r="S174" s="106" t="str">
        <f t="shared" si="118"/>
        <v/>
      </c>
      <c r="T174" s="106" t="str">
        <f t="shared" si="119"/>
        <v>◄</v>
      </c>
      <c r="U174" s="340"/>
      <c r="V174" s="339"/>
      <c r="W174" s="23"/>
      <c r="X174" s="338"/>
      <c r="Y174" s="105">
        <f t="shared" si="120"/>
        <v>0</v>
      </c>
      <c r="Z174" s="104">
        <f t="shared" si="121"/>
        <v>0</v>
      </c>
      <c r="AA174" s="335"/>
      <c r="AB174" s="103">
        <f t="shared" si="122"/>
        <v>0</v>
      </c>
      <c r="AC174" s="587">
        <f t="shared" si="123"/>
        <v>0</v>
      </c>
      <c r="AD174" s="5" t="s">
        <v>0</v>
      </c>
      <c r="AE174" s="653"/>
    </row>
    <row r="175" spans="1:31" x14ac:dyDescent="0.25">
      <c r="A175" s="344"/>
      <c r="B175" s="23"/>
      <c r="C175" s="113"/>
      <c r="D175" s="619">
        <v>451</v>
      </c>
      <c r="E175" s="112" t="s">
        <v>5666</v>
      </c>
      <c r="F175" s="591" t="s">
        <v>1305</v>
      </c>
      <c r="G175" s="624">
        <v>423</v>
      </c>
      <c r="H175" s="621" t="s">
        <v>5325</v>
      </c>
      <c r="I175" s="622" t="s">
        <v>4592</v>
      </c>
      <c r="J175" s="623" t="s">
        <v>5667</v>
      </c>
      <c r="K175" s="343"/>
      <c r="L175" s="342"/>
      <c r="M175" s="342"/>
      <c r="N175" s="341"/>
      <c r="O175" s="106" t="str">
        <f t="shared" si="116"/>
        <v/>
      </c>
      <c r="P175" s="106" t="str">
        <f t="shared" si="117"/>
        <v>◄</v>
      </c>
      <c r="Q175" s="340"/>
      <c r="R175" s="339"/>
      <c r="S175" s="106" t="str">
        <f t="shared" si="118"/>
        <v/>
      </c>
      <c r="T175" s="106" t="str">
        <f t="shared" si="119"/>
        <v>◄</v>
      </c>
      <c r="U175" s="340"/>
      <c r="V175" s="339"/>
      <c r="W175" s="23"/>
      <c r="X175" s="338"/>
      <c r="Y175" s="105">
        <f t="shared" si="120"/>
        <v>0</v>
      </c>
      <c r="Z175" s="104">
        <f t="shared" si="121"/>
        <v>0</v>
      </c>
      <c r="AA175" s="335"/>
      <c r="AB175" s="103">
        <f t="shared" si="122"/>
        <v>0</v>
      </c>
      <c r="AC175" s="587">
        <f t="shared" si="123"/>
        <v>0</v>
      </c>
      <c r="AD175" s="5" t="s">
        <v>0</v>
      </c>
      <c r="AE175" s="653"/>
    </row>
    <row r="176" spans="1:31" x14ac:dyDescent="0.25">
      <c r="A176" s="344"/>
      <c r="B176" s="23"/>
      <c r="C176" s="113"/>
      <c r="D176" s="619">
        <v>452</v>
      </c>
      <c r="E176" s="112" t="s">
        <v>5666</v>
      </c>
      <c r="F176" s="591" t="s">
        <v>1169</v>
      </c>
      <c r="G176" s="624" t="s">
        <v>5379</v>
      </c>
      <c r="H176" s="621" t="s">
        <v>5335</v>
      </c>
      <c r="I176" s="622" t="s">
        <v>4592</v>
      </c>
      <c r="J176" s="623" t="s">
        <v>5667</v>
      </c>
      <c r="K176" s="343"/>
      <c r="L176" s="342"/>
      <c r="M176" s="342"/>
      <c r="N176" s="341"/>
      <c r="O176" s="106" t="str">
        <f t="shared" si="116"/>
        <v/>
      </c>
      <c r="P176" s="106" t="str">
        <f t="shared" si="117"/>
        <v>◄</v>
      </c>
      <c r="Q176" s="340"/>
      <c r="R176" s="339"/>
      <c r="S176" s="106" t="str">
        <f t="shared" si="118"/>
        <v/>
      </c>
      <c r="T176" s="106" t="str">
        <f t="shared" si="119"/>
        <v>◄</v>
      </c>
      <c r="U176" s="340"/>
      <c r="V176" s="339"/>
      <c r="W176" s="23"/>
      <c r="X176" s="338"/>
      <c r="Y176" s="105">
        <f t="shared" si="120"/>
        <v>0</v>
      </c>
      <c r="Z176" s="104">
        <f t="shared" si="121"/>
        <v>0</v>
      </c>
      <c r="AA176" s="335"/>
      <c r="AB176" s="103">
        <f t="shared" si="122"/>
        <v>0</v>
      </c>
      <c r="AC176" s="587">
        <f t="shared" si="123"/>
        <v>0</v>
      </c>
      <c r="AD176" s="5" t="s">
        <v>0</v>
      </c>
      <c r="AE176" s="653"/>
    </row>
    <row r="177" spans="1:31" x14ac:dyDescent="0.25">
      <c r="A177" s="344"/>
      <c r="B177" s="23"/>
      <c r="C177" s="113"/>
      <c r="D177" s="619">
        <v>453</v>
      </c>
      <c r="E177" s="112" t="s">
        <v>5666</v>
      </c>
      <c r="F177" s="591" t="s">
        <v>1165</v>
      </c>
      <c r="G177" s="624" t="s">
        <v>5405</v>
      </c>
      <c r="H177" s="621" t="s">
        <v>5406</v>
      </c>
      <c r="I177" s="622" t="s">
        <v>4592</v>
      </c>
      <c r="J177" s="623" t="s">
        <v>5667</v>
      </c>
      <c r="K177" s="343"/>
      <c r="L177" s="342"/>
      <c r="M177" s="342"/>
      <c r="N177" s="341"/>
      <c r="O177" s="106" t="str">
        <f t="shared" si="116"/>
        <v/>
      </c>
      <c r="P177" s="106" t="str">
        <f t="shared" si="117"/>
        <v>◄</v>
      </c>
      <c r="Q177" s="340"/>
      <c r="R177" s="339"/>
      <c r="S177" s="106" t="str">
        <f t="shared" si="118"/>
        <v/>
      </c>
      <c r="T177" s="106" t="str">
        <f t="shared" si="119"/>
        <v>◄</v>
      </c>
      <c r="U177" s="340"/>
      <c r="V177" s="339"/>
      <c r="W177" s="23"/>
      <c r="X177" s="338"/>
      <c r="Y177" s="105">
        <f t="shared" si="120"/>
        <v>0</v>
      </c>
      <c r="Z177" s="104">
        <f t="shared" si="121"/>
        <v>0</v>
      </c>
      <c r="AA177" s="335"/>
      <c r="AB177" s="103">
        <f t="shared" si="122"/>
        <v>0</v>
      </c>
      <c r="AC177" s="587">
        <f t="shared" si="123"/>
        <v>0</v>
      </c>
      <c r="AD177" s="5" t="s">
        <v>0</v>
      </c>
      <c r="AE177" s="653"/>
    </row>
    <row r="178" spans="1:31" x14ac:dyDescent="0.25">
      <c r="A178" s="344"/>
      <c r="B178" s="23"/>
      <c r="C178" s="113"/>
      <c r="D178" s="619">
        <v>454</v>
      </c>
      <c r="E178" s="112" t="s">
        <v>5666</v>
      </c>
      <c r="F178" s="591" t="s">
        <v>1022</v>
      </c>
      <c r="G178" s="624">
        <v>426</v>
      </c>
      <c r="H178" s="621" t="s">
        <v>5359</v>
      </c>
      <c r="I178" s="622" t="s">
        <v>4592</v>
      </c>
      <c r="J178" s="623" t="s">
        <v>5667</v>
      </c>
      <c r="K178" s="343"/>
      <c r="L178" s="342"/>
      <c r="M178" s="342"/>
      <c r="N178" s="341"/>
      <c r="O178" s="106" t="str">
        <f t="shared" si="116"/>
        <v/>
      </c>
      <c r="P178" s="106" t="str">
        <f t="shared" si="117"/>
        <v>◄</v>
      </c>
      <c r="Q178" s="340"/>
      <c r="R178" s="339"/>
      <c r="S178" s="106" t="str">
        <f t="shared" si="118"/>
        <v/>
      </c>
      <c r="T178" s="106" t="str">
        <f t="shared" si="119"/>
        <v>◄</v>
      </c>
      <c r="U178" s="340"/>
      <c r="V178" s="339"/>
      <c r="W178" s="23"/>
      <c r="X178" s="338"/>
      <c r="Y178" s="105">
        <f t="shared" si="120"/>
        <v>0</v>
      </c>
      <c r="Z178" s="104">
        <f t="shared" si="121"/>
        <v>0</v>
      </c>
      <c r="AA178" s="335"/>
      <c r="AB178" s="103">
        <f t="shared" si="122"/>
        <v>0</v>
      </c>
      <c r="AC178" s="587">
        <f t="shared" si="123"/>
        <v>0</v>
      </c>
      <c r="AD178" s="5" t="s">
        <v>0</v>
      </c>
      <c r="AE178" s="653"/>
    </row>
    <row r="179" spans="1:31" x14ac:dyDescent="0.25">
      <c r="A179" s="344"/>
      <c r="B179" s="23"/>
      <c r="C179" s="113"/>
      <c r="D179" s="619" t="s">
        <v>5444</v>
      </c>
      <c r="E179" s="112" t="s">
        <v>5666</v>
      </c>
      <c r="F179" s="591" t="s">
        <v>1155</v>
      </c>
      <c r="G179" s="624">
        <v>420</v>
      </c>
      <c r="H179" s="621" t="s">
        <v>5311</v>
      </c>
      <c r="I179" s="622" t="s">
        <v>4592</v>
      </c>
      <c r="J179" s="623" t="s">
        <v>5667</v>
      </c>
      <c r="K179" s="343"/>
      <c r="L179" s="342" t="s">
        <v>5317</v>
      </c>
      <c r="M179" s="342"/>
      <c r="N179" s="341"/>
      <c r="O179" s="106" t="str">
        <f t="shared" si="116"/>
        <v/>
      </c>
      <c r="P179" s="106" t="str">
        <f t="shared" si="117"/>
        <v>◄</v>
      </c>
      <c r="Q179" s="340"/>
      <c r="R179" s="339"/>
      <c r="S179" s="106" t="str">
        <f t="shared" si="118"/>
        <v/>
      </c>
      <c r="T179" s="106" t="str">
        <f t="shared" si="119"/>
        <v>◄</v>
      </c>
      <c r="U179" s="340"/>
      <c r="V179" s="339"/>
      <c r="W179" s="23"/>
      <c r="X179" s="338"/>
      <c r="Y179" s="105">
        <f t="shared" si="120"/>
        <v>0</v>
      </c>
      <c r="Z179" s="104">
        <f t="shared" si="121"/>
        <v>0</v>
      </c>
      <c r="AA179" s="335"/>
      <c r="AB179" s="103">
        <f t="shared" si="122"/>
        <v>0</v>
      </c>
      <c r="AC179" s="587">
        <f t="shared" si="123"/>
        <v>0</v>
      </c>
      <c r="AD179" s="5" t="s">
        <v>0</v>
      </c>
      <c r="AE179" s="653"/>
    </row>
    <row r="180" spans="1:31" x14ac:dyDescent="0.25">
      <c r="A180" s="344"/>
      <c r="B180" s="23"/>
      <c r="C180" s="113"/>
      <c r="D180" s="619" t="s">
        <v>5443</v>
      </c>
      <c r="E180" s="112" t="s">
        <v>5666</v>
      </c>
      <c r="F180" s="591" t="s">
        <v>5320</v>
      </c>
      <c r="G180" s="624" t="s">
        <v>5331</v>
      </c>
      <c r="H180" s="621" t="s">
        <v>5321</v>
      </c>
      <c r="I180" s="622" t="s">
        <v>4592</v>
      </c>
      <c r="J180" s="623" t="s">
        <v>5667</v>
      </c>
      <c r="K180" s="343"/>
      <c r="L180" s="342" t="s">
        <v>5317</v>
      </c>
      <c r="M180" s="342"/>
      <c r="N180" s="341"/>
      <c r="O180" s="106" t="str">
        <f t="shared" si="116"/>
        <v/>
      </c>
      <c r="P180" s="106" t="str">
        <f t="shared" si="117"/>
        <v>◄</v>
      </c>
      <c r="Q180" s="340"/>
      <c r="R180" s="339"/>
      <c r="S180" s="106" t="str">
        <f t="shared" si="118"/>
        <v/>
      </c>
      <c r="T180" s="106" t="str">
        <f t="shared" si="119"/>
        <v>◄</v>
      </c>
      <c r="U180" s="340"/>
      <c r="V180" s="339"/>
      <c r="W180" s="23"/>
      <c r="X180" s="338"/>
      <c r="Y180" s="105">
        <f t="shared" si="120"/>
        <v>0</v>
      </c>
      <c r="Z180" s="104">
        <f t="shared" si="121"/>
        <v>0</v>
      </c>
      <c r="AA180" s="335"/>
      <c r="AB180" s="103">
        <f t="shared" si="122"/>
        <v>0</v>
      </c>
      <c r="AC180" s="587">
        <f t="shared" si="123"/>
        <v>0</v>
      </c>
      <c r="AD180" s="5" t="s">
        <v>0</v>
      </c>
      <c r="AE180" s="653"/>
    </row>
    <row r="181" spans="1:31" x14ac:dyDescent="0.25">
      <c r="A181" s="344"/>
      <c r="B181" s="23"/>
      <c r="C181" s="113"/>
      <c r="D181" s="619" t="s">
        <v>5442</v>
      </c>
      <c r="E181" s="112" t="s">
        <v>5666</v>
      </c>
      <c r="F181" s="591" t="s">
        <v>1171</v>
      </c>
      <c r="G181" s="624">
        <v>422</v>
      </c>
      <c r="H181" s="621" t="s">
        <v>5323</v>
      </c>
      <c r="I181" s="622" t="s">
        <v>4592</v>
      </c>
      <c r="J181" s="623" t="s">
        <v>5667</v>
      </c>
      <c r="K181" s="343"/>
      <c r="L181" s="342" t="s">
        <v>5317</v>
      </c>
      <c r="M181" s="342"/>
      <c r="N181" s="341"/>
      <c r="O181" s="106" t="str">
        <f t="shared" si="116"/>
        <v/>
      </c>
      <c r="P181" s="106" t="str">
        <f t="shared" si="117"/>
        <v>◄</v>
      </c>
      <c r="Q181" s="340"/>
      <c r="R181" s="339"/>
      <c r="S181" s="106" t="str">
        <f t="shared" si="118"/>
        <v/>
      </c>
      <c r="T181" s="106" t="str">
        <f t="shared" si="119"/>
        <v>◄</v>
      </c>
      <c r="U181" s="340"/>
      <c r="V181" s="339"/>
      <c r="W181" s="23"/>
      <c r="X181" s="338"/>
      <c r="Y181" s="105">
        <f t="shared" si="120"/>
        <v>0</v>
      </c>
      <c r="Z181" s="104">
        <f t="shared" si="121"/>
        <v>0</v>
      </c>
      <c r="AA181" s="335"/>
      <c r="AB181" s="103">
        <f t="shared" si="122"/>
        <v>0</v>
      </c>
      <c r="AC181" s="587">
        <f t="shared" si="123"/>
        <v>0</v>
      </c>
      <c r="AD181" s="5" t="s">
        <v>0</v>
      </c>
      <c r="AE181" s="653"/>
    </row>
    <row r="182" spans="1:31" x14ac:dyDescent="0.25">
      <c r="A182" s="344"/>
      <c r="B182" s="23"/>
      <c r="C182" s="113"/>
      <c r="D182" s="619" t="s">
        <v>5441</v>
      </c>
      <c r="E182" s="112" t="s">
        <v>5666</v>
      </c>
      <c r="F182" s="591" t="s">
        <v>1305</v>
      </c>
      <c r="G182" s="624">
        <v>423</v>
      </c>
      <c r="H182" s="621" t="s">
        <v>5325</v>
      </c>
      <c r="I182" s="622" t="s">
        <v>4592</v>
      </c>
      <c r="J182" s="623" t="s">
        <v>5667</v>
      </c>
      <c r="K182" s="343"/>
      <c r="L182" s="342" t="s">
        <v>5317</v>
      </c>
      <c r="M182" s="342"/>
      <c r="N182" s="341"/>
      <c r="O182" s="106" t="str">
        <f t="shared" si="116"/>
        <v/>
      </c>
      <c r="P182" s="106" t="str">
        <f t="shared" si="117"/>
        <v>◄</v>
      </c>
      <c r="Q182" s="340"/>
      <c r="R182" s="339"/>
      <c r="S182" s="106" t="str">
        <f t="shared" si="118"/>
        <v/>
      </c>
      <c r="T182" s="106" t="str">
        <f t="shared" si="119"/>
        <v>◄</v>
      </c>
      <c r="U182" s="340"/>
      <c r="V182" s="339"/>
      <c r="W182" s="23"/>
      <c r="X182" s="338"/>
      <c r="Y182" s="105">
        <f t="shared" si="120"/>
        <v>0</v>
      </c>
      <c r="Z182" s="104">
        <f t="shared" si="121"/>
        <v>0</v>
      </c>
      <c r="AA182" s="335"/>
      <c r="AB182" s="103">
        <f t="shared" si="122"/>
        <v>0</v>
      </c>
      <c r="AC182" s="587">
        <f t="shared" si="123"/>
        <v>0</v>
      </c>
      <c r="AD182" s="5" t="s">
        <v>0</v>
      </c>
      <c r="AE182" s="653"/>
    </row>
    <row r="183" spans="1:31" ht="15" thickBot="1" x14ac:dyDescent="0.3">
      <c r="A183" s="344"/>
      <c r="B183" s="23"/>
      <c r="C183" s="113"/>
      <c r="D183" s="619" t="s">
        <v>5440</v>
      </c>
      <c r="E183" s="112" t="s">
        <v>5666</v>
      </c>
      <c r="F183" s="591" t="s">
        <v>1169</v>
      </c>
      <c r="G183" s="624" t="s">
        <v>5379</v>
      </c>
      <c r="H183" s="621" t="s">
        <v>5335</v>
      </c>
      <c r="I183" s="622" t="s">
        <v>4592</v>
      </c>
      <c r="J183" s="623" t="s">
        <v>5667</v>
      </c>
      <c r="K183" s="343"/>
      <c r="L183" s="342" t="s">
        <v>5317</v>
      </c>
      <c r="M183" s="342"/>
      <c r="N183" s="341"/>
      <c r="O183" s="106" t="str">
        <f t="shared" si="116"/>
        <v/>
      </c>
      <c r="P183" s="106" t="str">
        <f t="shared" si="117"/>
        <v>◄</v>
      </c>
      <c r="Q183" s="340"/>
      <c r="R183" s="339"/>
      <c r="S183" s="106" t="str">
        <f t="shared" si="118"/>
        <v/>
      </c>
      <c r="T183" s="106" t="str">
        <f t="shared" si="119"/>
        <v>◄</v>
      </c>
      <c r="U183" s="340"/>
      <c r="V183" s="339"/>
      <c r="W183" s="23"/>
      <c r="X183" s="338"/>
      <c r="Y183" s="105">
        <f t="shared" si="120"/>
        <v>0</v>
      </c>
      <c r="Z183" s="104">
        <f t="shared" si="121"/>
        <v>0</v>
      </c>
      <c r="AA183" s="335"/>
      <c r="AB183" s="103">
        <f t="shared" si="122"/>
        <v>0</v>
      </c>
      <c r="AC183" s="587">
        <f t="shared" si="123"/>
        <v>0</v>
      </c>
      <c r="AD183" s="5" t="s">
        <v>0</v>
      </c>
      <c r="AE183" s="653"/>
    </row>
    <row r="184" spans="1:31" ht="16.8" thickTop="1" thickBot="1" x14ac:dyDescent="0.3">
      <c r="A184" s="157"/>
      <c r="B184" s="14">
        <f>ROWS(B185:B201)-1</f>
        <v>16</v>
      </c>
      <c r="C184" s="658" t="s">
        <v>5668</v>
      </c>
      <c r="D184" s="158" t="s">
        <v>5669</v>
      </c>
      <c r="E184" s="101"/>
      <c r="F184" s="101"/>
      <c r="G184" s="657"/>
      <c r="H184" s="656"/>
      <c r="I184" s="10"/>
      <c r="J184" s="100"/>
      <c r="K184" s="99"/>
      <c r="L184" s="99"/>
      <c r="M184" s="99"/>
      <c r="N184" s="98"/>
      <c r="O184" s="97"/>
      <c r="P184" s="655" t="str">
        <f>IF(COUNTIF(O185:O204,"?")&gt;0,"?",IF(AND(Q184="◄",R184="►"),"◄►",IF(Q184="◄","◄",IF(R184="►","►",""))))</f>
        <v>◄</v>
      </c>
      <c r="Q184" s="43" t="str">
        <f>IF(SUM(Q185:Q201)+1=ROWS(Q185:Q201)-COUNTIF(Q185:Q201,"-"),"","◄")</f>
        <v>◄</v>
      </c>
      <c r="R184" s="42" t="str">
        <f>IF(SUM(R185:R201)&gt;0,"►","")</f>
        <v/>
      </c>
      <c r="S184" s="45"/>
      <c r="T184" s="655" t="str">
        <f>IF(COUNTIF(S185:S204,"?")&gt;0,"?",IF(AND(U184="◄",V184="►"),"◄►",IF(U184="◄","◄",IF(V184="►","►",""))))</f>
        <v>◄</v>
      </c>
      <c r="U184" s="43" t="str">
        <f>IF(SUM(U185:U201)+1=ROWS(U185:U201)-COUNTIF(U185:U201,"-"),"","◄")</f>
        <v>◄</v>
      </c>
      <c r="V184" s="42" t="str">
        <f>IF(SUM(V185:V201)&gt;0,"►","")</f>
        <v/>
      </c>
      <c r="W184" s="61">
        <f>ROWS(W185:W201)-1</f>
        <v>16</v>
      </c>
      <c r="X184" s="41">
        <f>SUM(X185:X201)-X201</f>
        <v>0</v>
      </c>
      <c r="Y184" s="94" t="s">
        <v>51</v>
      </c>
      <c r="Z184" s="93"/>
      <c r="AA184" s="41">
        <f>SUM(AA185:AA201)-AA201</f>
        <v>0</v>
      </c>
      <c r="AB184" s="94" t="s">
        <v>51</v>
      </c>
      <c r="AC184" s="93"/>
      <c r="AD184" s="5" t="s">
        <v>0</v>
      </c>
      <c r="AE184" s="653"/>
    </row>
    <row r="185" spans="1:31" x14ac:dyDescent="0.25">
      <c r="A185" s="344"/>
      <c r="B185" s="23"/>
      <c r="C185" s="113"/>
      <c r="D185" s="619">
        <v>455</v>
      </c>
      <c r="E185" s="112" t="s">
        <v>234</v>
      </c>
      <c r="F185" s="591" t="s">
        <v>5297</v>
      </c>
      <c r="G185" s="620" t="s">
        <v>5373</v>
      </c>
      <c r="H185" s="621" t="s">
        <v>5374</v>
      </c>
      <c r="I185" s="622" t="s">
        <v>4592</v>
      </c>
      <c r="J185" s="623" t="s">
        <v>5329</v>
      </c>
      <c r="K185" s="343"/>
      <c r="L185" s="342"/>
      <c r="M185" s="342"/>
      <c r="N185" s="341"/>
      <c r="O185" s="106" t="str">
        <f t="shared" ref="O185:O200" si="124">IF(P185="?","?","")</f>
        <v/>
      </c>
      <c r="P185" s="106" t="str">
        <f t="shared" ref="P185:P200" si="125">IF(AND(Q185="",R185&gt;0),"?",IF(Q185="","◄",IF(R185&gt;=1,"►","")))</f>
        <v>◄</v>
      </c>
      <c r="Q185" s="340"/>
      <c r="R185" s="339"/>
      <c r="S185" s="106" t="str">
        <f t="shared" ref="S185:S200" si="126">IF(T185="?","?","")</f>
        <v/>
      </c>
      <c r="T185" s="106" t="str">
        <f t="shared" ref="T185:T200" si="127">IF(AND(U185="",V185&gt;0),"?",IF(U185="","◄",IF(V185&gt;=1,"►","")))</f>
        <v>◄</v>
      </c>
      <c r="U185" s="340"/>
      <c r="V185" s="339"/>
      <c r="W185" s="23"/>
      <c r="X185" s="338"/>
      <c r="Y185" s="105">
        <f t="shared" ref="Y185:Y200" si="128">(Q185*X185)</f>
        <v>0</v>
      </c>
      <c r="Z185" s="104">
        <f t="shared" ref="Z185:Z200" si="129">(R185*Y185)</f>
        <v>0</v>
      </c>
      <c r="AA185" s="335"/>
      <c r="AB185" s="103">
        <f t="shared" ref="AB185:AB200" si="130">(U185*AA185)</f>
        <v>0</v>
      </c>
      <c r="AC185" s="587">
        <f t="shared" ref="AC185:AC200" si="131">(V185*AB185)</f>
        <v>0</v>
      </c>
      <c r="AD185" s="5" t="s">
        <v>0</v>
      </c>
      <c r="AE185" s="653"/>
    </row>
    <row r="186" spans="1:31" x14ac:dyDescent="0.25">
      <c r="A186" s="344"/>
      <c r="B186" s="23"/>
      <c r="C186" s="113"/>
      <c r="D186" s="619">
        <v>456</v>
      </c>
      <c r="E186" s="112" t="s">
        <v>234</v>
      </c>
      <c r="F186" s="591" t="s">
        <v>3972</v>
      </c>
      <c r="G186" s="620" t="s">
        <v>5304</v>
      </c>
      <c r="H186" s="621" t="s">
        <v>5305</v>
      </c>
      <c r="I186" s="622" t="s">
        <v>4592</v>
      </c>
      <c r="J186" s="623" t="s">
        <v>5329</v>
      </c>
      <c r="K186" s="343"/>
      <c r="L186" s="342"/>
      <c r="M186" s="342"/>
      <c r="N186" s="341"/>
      <c r="O186" s="106" t="str">
        <f t="shared" si="124"/>
        <v/>
      </c>
      <c r="P186" s="106" t="str">
        <f t="shared" si="125"/>
        <v>◄</v>
      </c>
      <c r="Q186" s="340"/>
      <c r="R186" s="339"/>
      <c r="S186" s="106" t="str">
        <f t="shared" si="126"/>
        <v/>
      </c>
      <c r="T186" s="106" t="str">
        <f t="shared" si="127"/>
        <v>◄</v>
      </c>
      <c r="U186" s="340"/>
      <c r="V186" s="339"/>
      <c r="W186" s="23"/>
      <c r="X186" s="338"/>
      <c r="Y186" s="105">
        <f t="shared" si="128"/>
        <v>0</v>
      </c>
      <c r="Z186" s="104">
        <f t="shared" si="129"/>
        <v>0</v>
      </c>
      <c r="AA186" s="335"/>
      <c r="AB186" s="103">
        <f t="shared" si="130"/>
        <v>0</v>
      </c>
      <c r="AC186" s="587">
        <f t="shared" si="131"/>
        <v>0</v>
      </c>
      <c r="AD186" s="5" t="s">
        <v>0</v>
      </c>
      <c r="AE186" s="653"/>
    </row>
    <row r="187" spans="1:31" x14ac:dyDescent="0.25">
      <c r="A187" s="344"/>
      <c r="B187" s="23"/>
      <c r="C187" s="113"/>
      <c r="D187" s="619">
        <v>457</v>
      </c>
      <c r="E187" s="112" t="s">
        <v>234</v>
      </c>
      <c r="F187" s="591" t="s">
        <v>1155</v>
      </c>
      <c r="G187" s="624">
        <v>420</v>
      </c>
      <c r="H187" s="621" t="s">
        <v>5311</v>
      </c>
      <c r="I187" s="622" t="s">
        <v>4592</v>
      </c>
      <c r="J187" s="623" t="s">
        <v>5329</v>
      </c>
      <c r="K187" s="343"/>
      <c r="L187" s="342"/>
      <c r="M187" s="342"/>
      <c r="N187" s="341"/>
      <c r="O187" s="106" t="str">
        <f t="shared" si="124"/>
        <v/>
      </c>
      <c r="P187" s="106" t="str">
        <f t="shared" si="125"/>
        <v>◄</v>
      </c>
      <c r="Q187" s="340"/>
      <c r="R187" s="339"/>
      <c r="S187" s="106" t="str">
        <f t="shared" si="126"/>
        <v/>
      </c>
      <c r="T187" s="106" t="str">
        <f t="shared" si="127"/>
        <v>◄</v>
      </c>
      <c r="U187" s="340"/>
      <c r="V187" s="339"/>
      <c r="W187" s="23"/>
      <c r="X187" s="338"/>
      <c r="Y187" s="105">
        <f t="shared" si="128"/>
        <v>0</v>
      </c>
      <c r="Z187" s="104">
        <f t="shared" si="129"/>
        <v>0</v>
      </c>
      <c r="AA187" s="335"/>
      <c r="AB187" s="103">
        <f t="shared" si="130"/>
        <v>0</v>
      </c>
      <c r="AC187" s="587">
        <f t="shared" si="131"/>
        <v>0</v>
      </c>
      <c r="AD187" s="5" t="s">
        <v>0</v>
      </c>
      <c r="AE187" s="653"/>
    </row>
    <row r="188" spans="1:31" x14ac:dyDescent="0.25">
      <c r="A188" s="344"/>
      <c r="B188" s="23"/>
      <c r="C188" s="113"/>
      <c r="D188" s="619">
        <v>458</v>
      </c>
      <c r="E188" s="112" t="s">
        <v>234</v>
      </c>
      <c r="F188" s="591" t="s">
        <v>5320</v>
      </c>
      <c r="G188" s="624" t="s">
        <v>5331</v>
      </c>
      <c r="H188" s="621" t="s">
        <v>5321</v>
      </c>
      <c r="I188" s="622" t="s">
        <v>4592</v>
      </c>
      <c r="J188" s="623" t="s">
        <v>5329</v>
      </c>
      <c r="K188" s="343"/>
      <c r="L188" s="342"/>
      <c r="M188" s="342"/>
      <c r="N188" s="341"/>
      <c r="O188" s="106" t="str">
        <f t="shared" si="124"/>
        <v/>
      </c>
      <c r="P188" s="106" t="str">
        <f t="shared" si="125"/>
        <v>◄</v>
      </c>
      <c r="Q188" s="340"/>
      <c r="R188" s="339"/>
      <c r="S188" s="106" t="str">
        <f t="shared" si="126"/>
        <v/>
      </c>
      <c r="T188" s="106" t="str">
        <f t="shared" si="127"/>
        <v>◄</v>
      </c>
      <c r="U188" s="340"/>
      <c r="V188" s="339"/>
      <c r="W188" s="23"/>
      <c r="X188" s="338"/>
      <c r="Y188" s="105">
        <f t="shared" si="128"/>
        <v>0</v>
      </c>
      <c r="Z188" s="104">
        <f t="shared" si="129"/>
        <v>0</v>
      </c>
      <c r="AA188" s="335"/>
      <c r="AB188" s="103">
        <f t="shared" si="130"/>
        <v>0</v>
      </c>
      <c r="AC188" s="587">
        <f t="shared" si="131"/>
        <v>0</v>
      </c>
      <c r="AD188" s="5" t="s">
        <v>0</v>
      </c>
      <c r="AE188" s="653"/>
    </row>
    <row r="189" spans="1:31" x14ac:dyDescent="0.25">
      <c r="A189" s="344"/>
      <c r="B189" s="23"/>
      <c r="C189" s="113"/>
      <c r="D189" s="619">
        <v>459</v>
      </c>
      <c r="E189" s="112" t="s">
        <v>234</v>
      </c>
      <c r="F189" s="591" t="s">
        <v>1171</v>
      </c>
      <c r="G189" s="624">
        <v>422</v>
      </c>
      <c r="H189" s="621" t="s">
        <v>5323</v>
      </c>
      <c r="I189" s="622" t="s">
        <v>4592</v>
      </c>
      <c r="J189" s="623" t="s">
        <v>5329</v>
      </c>
      <c r="K189" s="343"/>
      <c r="L189" s="342"/>
      <c r="M189" s="342"/>
      <c r="N189" s="341"/>
      <c r="O189" s="106" t="str">
        <f t="shared" si="124"/>
        <v/>
      </c>
      <c r="P189" s="106" t="str">
        <f t="shared" si="125"/>
        <v>◄</v>
      </c>
      <c r="Q189" s="340"/>
      <c r="R189" s="339"/>
      <c r="S189" s="106" t="str">
        <f t="shared" si="126"/>
        <v/>
      </c>
      <c r="T189" s="106" t="str">
        <f t="shared" si="127"/>
        <v>◄</v>
      </c>
      <c r="U189" s="340"/>
      <c r="V189" s="339"/>
      <c r="W189" s="23"/>
      <c r="X189" s="338"/>
      <c r="Y189" s="105">
        <f t="shared" si="128"/>
        <v>0</v>
      </c>
      <c r="Z189" s="104">
        <f t="shared" si="129"/>
        <v>0</v>
      </c>
      <c r="AA189" s="335"/>
      <c r="AB189" s="103">
        <f t="shared" si="130"/>
        <v>0</v>
      </c>
      <c r="AC189" s="587">
        <f t="shared" si="131"/>
        <v>0</v>
      </c>
      <c r="AD189" s="5" t="s">
        <v>0</v>
      </c>
      <c r="AE189" s="653"/>
    </row>
    <row r="190" spans="1:31" x14ac:dyDescent="0.25">
      <c r="A190" s="344"/>
      <c r="B190" s="23"/>
      <c r="C190" s="113"/>
      <c r="D190" s="619">
        <v>460</v>
      </c>
      <c r="E190" s="112" t="s">
        <v>234</v>
      </c>
      <c r="F190" s="591" t="s">
        <v>1305</v>
      </c>
      <c r="G190" s="624">
        <v>423</v>
      </c>
      <c r="H190" s="621" t="s">
        <v>5325</v>
      </c>
      <c r="I190" s="622" t="s">
        <v>4592</v>
      </c>
      <c r="J190" s="623" t="s">
        <v>5329</v>
      </c>
      <c r="K190" s="343"/>
      <c r="L190" s="342"/>
      <c r="M190" s="342"/>
      <c r="N190" s="341"/>
      <c r="O190" s="106" t="str">
        <f t="shared" si="124"/>
        <v/>
      </c>
      <c r="P190" s="106" t="str">
        <f t="shared" si="125"/>
        <v>◄</v>
      </c>
      <c r="Q190" s="340"/>
      <c r="R190" s="339"/>
      <c r="S190" s="106" t="str">
        <f t="shared" si="126"/>
        <v/>
      </c>
      <c r="T190" s="106" t="str">
        <f t="shared" si="127"/>
        <v>◄</v>
      </c>
      <c r="U190" s="340"/>
      <c r="V190" s="339"/>
      <c r="W190" s="23"/>
      <c r="X190" s="338"/>
      <c r="Y190" s="105">
        <f t="shared" si="128"/>
        <v>0</v>
      </c>
      <c r="Z190" s="104">
        <f t="shared" si="129"/>
        <v>0</v>
      </c>
      <c r="AA190" s="335"/>
      <c r="AB190" s="103">
        <f t="shared" si="130"/>
        <v>0</v>
      </c>
      <c r="AC190" s="587">
        <f t="shared" si="131"/>
        <v>0</v>
      </c>
      <c r="AD190" s="5" t="s">
        <v>0</v>
      </c>
      <c r="AE190" s="653"/>
    </row>
    <row r="191" spans="1:31" x14ac:dyDescent="0.25">
      <c r="A191" s="344"/>
      <c r="B191" s="23"/>
      <c r="C191" s="113"/>
      <c r="D191" s="619">
        <v>461</v>
      </c>
      <c r="E191" s="112" t="s">
        <v>234</v>
      </c>
      <c r="F191" s="591" t="s">
        <v>1169</v>
      </c>
      <c r="G191" s="624" t="s">
        <v>5379</v>
      </c>
      <c r="H191" s="621" t="s">
        <v>5335</v>
      </c>
      <c r="I191" s="622" t="s">
        <v>4592</v>
      </c>
      <c r="J191" s="623" t="s">
        <v>5329</v>
      </c>
      <c r="K191" s="343"/>
      <c r="L191" s="342"/>
      <c r="M191" s="342"/>
      <c r="N191" s="341"/>
      <c r="O191" s="106" t="str">
        <f t="shared" si="124"/>
        <v/>
      </c>
      <c r="P191" s="106" t="str">
        <f t="shared" si="125"/>
        <v>◄</v>
      </c>
      <c r="Q191" s="340"/>
      <c r="R191" s="339"/>
      <c r="S191" s="106" t="str">
        <f t="shared" si="126"/>
        <v/>
      </c>
      <c r="T191" s="106" t="str">
        <f t="shared" si="127"/>
        <v>◄</v>
      </c>
      <c r="U191" s="340"/>
      <c r="V191" s="339"/>
      <c r="W191" s="23"/>
      <c r="X191" s="338"/>
      <c r="Y191" s="105">
        <f t="shared" si="128"/>
        <v>0</v>
      </c>
      <c r="Z191" s="104">
        <f t="shared" si="129"/>
        <v>0</v>
      </c>
      <c r="AA191" s="335"/>
      <c r="AB191" s="103">
        <f t="shared" si="130"/>
        <v>0</v>
      </c>
      <c r="AC191" s="587">
        <f t="shared" si="131"/>
        <v>0</v>
      </c>
      <c r="AD191" s="5" t="s">
        <v>0</v>
      </c>
      <c r="AE191" s="653"/>
    </row>
    <row r="192" spans="1:31" x14ac:dyDescent="0.25">
      <c r="A192" s="344"/>
      <c r="B192" s="23"/>
      <c r="C192" s="113"/>
      <c r="D192" s="619">
        <v>462</v>
      </c>
      <c r="E192" s="112" t="s">
        <v>234</v>
      </c>
      <c r="F192" s="591" t="s">
        <v>1165</v>
      </c>
      <c r="G192" s="624" t="s">
        <v>5405</v>
      </c>
      <c r="H192" s="621" t="s">
        <v>5406</v>
      </c>
      <c r="I192" s="622" t="s">
        <v>4592</v>
      </c>
      <c r="J192" s="623" t="s">
        <v>5329</v>
      </c>
      <c r="K192" s="343"/>
      <c r="L192" s="342"/>
      <c r="M192" s="342"/>
      <c r="N192" s="341"/>
      <c r="O192" s="106" t="str">
        <f t="shared" si="124"/>
        <v/>
      </c>
      <c r="P192" s="106" t="str">
        <f t="shared" si="125"/>
        <v>◄</v>
      </c>
      <c r="Q192" s="340"/>
      <c r="R192" s="339"/>
      <c r="S192" s="106" t="str">
        <f t="shared" si="126"/>
        <v/>
      </c>
      <c r="T192" s="106" t="str">
        <f t="shared" si="127"/>
        <v>◄</v>
      </c>
      <c r="U192" s="340"/>
      <c r="V192" s="339"/>
      <c r="W192" s="23"/>
      <c r="X192" s="338"/>
      <c r="Y192" s="105">
        <f t="shared" si="128"/>
        <v>0</v>
      </c>
      <c r="Z192" s="104">
        <f t="shared" si="129"/>
        <v>0</v>
      </c>
      <c r="AA192" s="335"/>
      <c r="AB192" s="103">
        <f t="shared" si="130"/>
        <v>0</v>
      </c>
      <c r="AC192" s="587">
        <f t="shared" si="131"/>
        <v>0</v>
      </c>
      <c r="AD192" s="5" t="s">
        <v>0</v>
      </c>
      <c r="AE192" s="653"/>
    </row>
    <row r="193" spans="1:31" x14ac:dyDescent="0.25">
      <c r="A193" s="344"/>
      <c r="B193" s="23"/>
      <c r="C193" s="113"/>
      <c r="D193" s="619">
        <v>463</v>
      </c>
      <c r="E193" s="112" t="s">
        <v>234</v>
      </c>
      <c r="F193" s="591" t="s">
        <v>1022</v>
      </c>
      <c r="G193" s="624">
        <v>426</v>
      </c>
      <c r="H193" s="621" t="s">
        <v>5359</v>
      </c>
      <c r="I193" s="622" t="s">
        <v>4592</v>
      </c>
      <c r="J193" s="623" t="s">
        <v>5329</v>
      </c>
      <c r="K193" s="343"/>
      <c r="L193" s="342"/>
      <c r="M193" s="342"/>
      <c r="N193" s="341"/>
      <c r="O193" s="106" t="str">
        <f t="shared" si="124"/>
        <v/>
      </c>
      <c r="P193" s="106" t="str">
        <f t="shared" si="125"/>
        <v>◄</v>
      </c>
      <c r="Q193" s="340"/>
      <c r="R193" s="339"/>
      <c r="S193" s="106" t="str">
        <f t="shared" si="126"/>
        <v/>
      </c>
      <c r="T193" s="106" t="str">
        <f t="shared" si="127"/>
        <v>◄</v>
      </c>
      <c r="U193" s="340"/>
      <c r="V193" s="339"/>
      <c r="W193" s="23"/>
      <c r="X193" s="338"/>
      <c r="Y193" s="105">
        <f t="shared" si="128"/>
        <v>0</v>
      </c>
      <c r="Z193" s="104">
        <f t="shared" si="129"/>
        <v>0</v>
      </c>
      <c r="AA193" s="335"/>
      <c r="AB193" s="103">
        <f t="shared" si="130"/>
        <v>0</v>
      </c>
      <c r="AC193" s="587">
        <f t="shared" si="131"/>
        <v>0</v>
      </c>
      <c r="AD193" s="5" t="s">
        <v>0</v>
      </c>
      <c r="AE193" s="653"/>
    </row>
    <row r="194" spans="1:31" x14ac:dyDescent="0.25">
      <c r="A194" s="344">
        <v>1</v>
      </c>
      <c r="B194" s="23"/>
      <c r="C194" s="113"/>
      <c r="D194" s="619" t="s">
        <v>5328</v>
      </c>
      <c r="E194" s="112" t="s">
        <v>234</v>
      </c>
      <c r="F194" s="591" t="s">
        <v>1155</v>
      </c>
      <c r="G194" s="624">
        <v>420</v>
      </c>
      <c r="H194" s="621" t="s">
        <v>5311</v>
      </c>
      <c r="I194" s="622" t="s">
        <v>4592</v>
      </c>
      <c r="J194" s="623" t="s">
        <v>5329</v>
      </c>
      <c r="K194" s="343"/>
      <c r="L194" s="342" t="s">
        <v>5317</v>
      </c>
      <c r="M194" s="342"/>
      <c r="N194" s="341"/>
      <c r="O194" s="106" t="str">
        <f t="shared" si="124"/>
        <v/>
      </c>
      <c r="P194" s="106" t="str">
        <f t="shared" si="125"/>
        <v>◄</v>
      </c>
      <c r="Q194" s="340"/>
      <c r="R194" s="339"/>
      <c r="S194" s="106" t="str">
        <f t="shared" si="126"/>
        <v/>
      </c>
      <c r="T194" s="106" t="str">
        <f t="shared" si="127"/>
        <v>◄</v>
      </c>
      <c r="U194" s="340"/>
      <c r="V194" s="339"/>
      <c r="W194" s="23"/>
      <c r="X194" s="338"/>
      <c r="Y194" s="105">
        <f t="shared" si="128"/>
        <v>0</v>
      </c>
      <c r="Z194" s="104">
        <f t="shared" si="129"/>
        <v>0</v>
      </c>
      <c r="AA194" s="335"/>
      <c r="AB194" s="103">
        <f t="shared" si="130"/>
        <v>0</v>
      </c>
      <c r="AC194" s="587">
        <f t="shared" si="131"/>
        <v>0</v>
      </c>
      <c r="AD194" s="5" t="s">
        <v>0</v>
      </c>
      <c r="AE194" s="653"/>
    </row>
    <row r="195" spans="1:31" x14ac:dyDescent="0.25">
      <c r="A195" s="344">
        <v>1</v>
      </c>
      <c r="B195" s="23"/>
      <c r="C195" s="113"/>
      <c r="D195" s="619" t="s">
        <v>5330</v>
      </c>
      <c r="E195" s="112" t="s">
        <v>234</v>
      </c>
      <c r="F195" s="591" t="s">
        <v>5320</v>
      </c>
      <c r="G195" s="624" t="s">
        <v>5331</v>
      </c>
      <c r="H195" s="621" t="s">
        <v>5321</v>
      </c>
      <c r="I195" s="622" t="s">
        <v>4592</v>
      </c>
      <c r="J195" s="623" t="s">
        <v>5329</v>
      </c>
      <c r="K195" s="343"/>
      <c r="L195" s="342" t="s">
        <v>5317</v>
      </c>
      <c r="M195" s="342"/>
      <c r="N195" s="341"/>
      <c r="O195" s="106" t="str">
        <f t="shared" si="124"/>
        <v/>
      </c>
      <c r="P195" s="106" t="str">
        <f t="shared" si="125"/>
        <v>◄</v>
      </c>
      <c r="Q195" s="340"/>
      <c r="R195" s="339"/>
      <c r="S195" s="106" t="str">
        <f t="shared" si="126"/>
        <v/>
      </c>
      <c r="T195" s="106" t="str">
        <f t="shared" si="127"/>
        <v>◄</v>
      </c>
      <c r="U195" s="340"/>
      <c r="V195" s="339"/>
      <c r="W195" s="23"/>
      <c r="X195" s="338"/>
      <c r="Y195" s="105">
        <f t="shared" si="128"/>
        <v>0</v>
      </c>
      <c r="Z195" s="104">
        <f t="shared" si="129"/>
        <v>0</v>
      </c>
      <c r="AA195" s="335"/>
      <c r="AB195" s="103">
        <f t="shared" si="130"/>
        <v>0</v>
      </c>
      <c r="AC195" s="587">
        <f t="shared" si="131"/>
        <v>0</v>
      </c>
      <c r="AD195" s="5" t="s">
        <v>0</v>
      </c>
      <c r="AE195" s="653"/>
    </row>
    <row r="196" spans="1:31" x14ac:dyDescent="0.25">
      <c r="A196" s="344">
        <v>1</v>
      </c>
      <c r="B196" s="23"/>
      <c r="C196" s="113"/>
      <c r="D196" s="619" t="s">
        <v>5332</v>
      </c>
      <c r="E196" s="112" t="s">
        <v>234</v>
      </c>
      <c r="F196" s="591" t="s">
        <v>1171</v>
      </c>
      <c r="G196" s="624">
        <v>422</v>
      </c>
      <c r="H196" s="621" t="s">
        <v>5323</v>
      </c>
      <c r="I196" s="622" t="s">
        <v>4592</v>
      </c>
      <c r="J196" s="623" t="s">
        <v>5329</v>
      </c>
      <c r="K196" s="343"/>
      <c r="L196" s="342" t="s">
        <v>5317</v>
      </c>
      <c r="M196" s="342"/>
      <c r="N196" s="341"/>
      <c r="O196" s="106" t="str">
        <f t="shared" si="124"/>
        <v/>
      </c>
      <c r="P196" s="106" t="str">
        <f t="shared" si="125"/>
        <v>◄</v>
      </c>
      <c r="Q196" s="340"/>
      <c r="R196" s="339"/>
      <c r="S196" s="106" t="str">
        <f t="shared" si="126"/>
        <v/>
      </c>
      <c r="T196" s="106" t="str">
        <f t="shared" si="127"/>
        <v>◄</v>
      </c>
      <c r="U196" s="340"/>
      <c r="V196" s="339"/>
      <c r="W196" s="23"/>
      <c r="X196" s="338"/>
      <c r="Y196" s="105">
        <f t="shared" si="128"/>
        <v>0</v>
      </c>
      <c r="Z196" s="104">
        <f t="shared" si="129"/>
        <v>0</v>
      </c>
      <c r="AA196" s="335"/>
      <c r="AB196" s="103">
        <f t="shared" si="130"/>
        <v>0</v>
      </c>
      <c r="AC196" s="587">
        <f t="shared" si="131"/>
        <v>0</v>
      </c>
      <c r="AD196" s="5" t="s">
        <v>0</v>
      </c>
      <c r="AE196" s="653"/>
    </row>
    <row r="197" spans="1:31" x14ac:dyDescent="0.25">
      <c r="A197" s="344">
        <v>1</v>
      </c>
      <c r="B197" s="23"/>
      <c r="C197" s="113"/>
      <c r="D197" s="619" t="s">
        <v>5333</v>
      </c>
      <c r="E197" s="112" t="s">
        <v>234</v>
      </c>
      <c r="F197" s="591" t="s">
        <v>1305</v>
      </c>
      <c r="G197" s="624">
        <v>423</v>
      </c>
      <c r="H197" s="621" t="s">
        <v>5325</v>
      </c>
      <c r="I197" s="622" t="s">
        <v>4592</v>
      </c>
      <c r="J197" s="623" t="s">
        <v>5329</v>
      </c>
      <c r="K197" s="343"/>
      <c r="L197" s="342" t="s">
        <v>5317</v>
      </c>
      <c r="M197" s="342"/>
      <c r="N197" s="341"/>
      <c r="O197" s="106" t="str">
        <f t="shared" si="124"/>
        <v/>
      </c>
      <c r="P197" s="106" t="str">
        <f t="shared" si="125"/>
        <v>◄</v>
      </c>
      <c r="Q197" s="340"/>
      <c r="R197" s="339"/>
      <c r="S197" s="106" t="str">
        <f t="shared" si="126"/>
        <v/>
      </c>
      <c r="T197" s="106" t="str">
        <f t="shared" si="127"/>
        <v>◄</v>
      </c>
      <c r="U197" s="340"/>
      <c r="V197" s="339"/>
      <c r="W197" s="23"/>
      <c r="X197" s="338"/>
      <c r="Y197" s="105">
        <f t="shared" si="128"/>
        <v>0</v>
      </c>
      <c r="Z197" s="104">
        <f t="shared" si="129"/>
        <v>0</v>
      </c>
      <c r="AA197" s="335"/>
      <c r="AB197" s="103">
        <f t="shared" si="130"/>
        <v>0</v>
      </c>
      <c r="AC197" s="587">
        <f t="shared" si="131"/>
        <v>0</v>
      </c>
      <c r="AD197" s="5" t="s">
        <v>0</v>
      </c>
      <c r="AE197" s="653"/>
    </row>
    <row r="198" spans="1:31" x14ac:dyDescent="0.25">
      <c r="A198" s="344">
        <v>1</v>
      </c>
      <c r="B198" s="23"/>
      <c r="C198" s="113"/>
      <c r="D198" s="619" t="s">
        <v>5334</v>
      </c>
      <c r="E198" s="112" t="s">
        <v>234</v>
      </c>
      <c r="F198" s="591" t="s">
        <v>1169</v>
      </c>
      <c r="G198" s="624" t="s">
        <v>5331</v>
      </c>
      <c r="H198" s="621" t="s">
        <v>5335</v>
      </c>
      <c r="I198" s="622" t="s">
        <v>4592</v>
      </c>
      <c r="J198" s="623" t="s">
        <v>5329</v>
      </c>
      <c r="K198" s="343"/>
      <c r="L198" s="342" t="s">
        <v>5317</v>
      </c>
      <c r="M198" s="342"/>
      <c r="N198" s="341"/>
      <c r="O198" s="106" t="str">
        <f t="shared" si="124"/>
        <v/>
      </c>
      <c r="P198" s="106" t="str">
        <f t="shared" si="125"/>
        <v>◄</v>
      </c>
      <c r="Q198" s="340"/>
      <c r="R198" s="339"/>
      <c r="S198" s="106" t="str">
        <f t="shared" si="126"/>
        <v/>
      </c>
      <c r="T198" s="106" t="str">
        <f t="shared" si="127"/>
        <v>◄</v>
      </c>
      <c r="U198" s="340"/>
      <c r="V198" s="339"/>
      <c r="W198" s="23"/>
      <c r="X198" s="338"/>
      <c r="Y198" s="105">
        <f t="shared" si="128"/>
        <v>0</v>
      </c>
      <c r="Z198" s="104">
        <f t="shared" si="129"/>
        <v>0</v>
      </c>
      <c r="AA198" s="335"/>
      <c r="AB198" s="103">
        <f t="shared" si="130"/>
        <v>0</v>
      </c>
      <c r="AC198" s="587">
        <f t="shared" si="131"/>
        <v>0</v>
      </c>
      <c r="AD198" s="5" t="s">
        <v>0</v>
      </c>
      <c r="AE198" s="653"/>
    </row>
    <row r="199" spans="1:31" x14ac:dyDescent="0.25">
      <c r="A199" s="344">
        <v>1</v>
      </c>
      <c r="B199" s="23"/>
      <c r="C199" s="113"/>
      <c r="D199" s="619" t="s">
        <v>5336</v>
      </c>
      <c r="E199" s="112" t="s">
        <v>234</v>
      </c>
      <c r="F199" s="591" t="s">
        <v>1155</v>
      </c>
      <c r="G199" s="624">
        <v>420</v>
      </c>
      <c r="H199" s="621" t="s">
        <v>5311</v>
      </c>
      <c r="I199" s="622" t="s">
        <v>4592</v>
      </c>
      <c r="J199" s="623" t="s">
        <v>5329</v>
      </c>
      <c r="K199" s="343"/>
      <c r="L199" s="342" t="s">
        <v>5327</v>
      </c>
      <c r="M199" s="342"/>
      <c r="N199" s="341"/>
      <c r="O199" s="106" t="str">
        <f t="shared" si="124"/>
        <v/>
      </c>
      <c r="P199" s="106" t="str">
        <f t="shared" si="125"/>
        <v>◄</v>
      </c>
      <c r="Q199" s="340"/>
      <c r="R199" s="339"/>
      <c r="S199" s="106" t="str">
        <f t="shared" si="126"/>
        <v/>
      </c>
      <c r="T199" s="106" t="str">
        <f t="shared" si="127"/>
        <v>◄</v>
      </c>
      <c r="U199" s="340"/>
      <c r="V199" s="339"/>
      <c r="W199" s="23"/>
      <c r="X199" s="338"/>
      <c r="Y199" s="105">
        <f t="shared" si="128"/>
        <v>0</v>
      </c>
      <c r="Z199" s="104">
        <f t="shared" si="129"/>
        <v>0</v>
      </c>
      <c r="AA199" s="335"/>
      <c r="AB199" s="103">
        <f t="shared" si="130"/>
        <v>0</v>
      </c>
      <c r="AC199" s="587">
        <f t="shared" si="131"/>
        <v>0</v>
      </c>
      <c r="AD199" s="5" t="s">
        <v>0</v>
      </c>
      <c r="AE199" s="653"/>
    </row>
    <row r="200" spans="1:31" ht="15" thickBot="1" x14ac:dyDescent="0.3">
      <c r="A200" s="344">
        <v>1</v>
      </c>
      <c r="B200" s="23"/>
      <c r="C200" s="113"/>
      <c r="D200" s="619" t="s">
        <v>5337</v>
      </c>
      <c r="E200" s="112" t="s">
        <v>234</v>
      </c>
      <c r="F200" s="591" t="s">
        <v>5320</v>
      </c>
      <c r="G200" s="624" t="s">
        <v>5331</v>
      </c>
      <c r="H200" s="621" t="s">
        <v>5321</v>
      </c>
      <c r="I200" s="622" t="s">
        <v>4592</v>
      </c>
      <c r="J200" s="623" t="s">
        <v>5329</v>
      </c>
      <c r="K200" s="343"/>
      <c r="L200" s="342" t="s">
        <v>5327</v>
      </c>
      <c r="M200" s="342"/>
      <c r="N200" s="341"/>
      <c r="O200" s="106" t="str">
        <f t="shared" si="124"/>
        <v/>
      </c>
      <c r="P200" s="106" t="str">
        <f t="shared" si="125"/>
        <v>◄</v>
      </c>
      <c r="Q200" s="340"/>
      <c r="R200" s="339"/>
      <c r="S200" s="106" t="str">
        <f t="shared" si="126"/>
        <v/>
      </c>
      <c r="T200" s="106" t="str">
        <f t="shared" si="127"/>
        <v>◄</v>
      </c>
      <c r="U200" s="340"/>
      <c r="V200" s="339"/>
      <c r="W200" s="23"/>
      <c r="X200" s="338"/>
      <c r="Y200" s="105">
        <f t="shared" si="128"/>
        <v>0</v>
      </c>
      <c r="Z200" s="104">
        <f t="shared" si="129"/>
        <v>0</v>
      </c>
      <c r="AA200" s="335"/>
      <c r="AB200" s="103">
        <f t="shared" si="130"/>
        <v>0</v>
      </c>
      <c r="AC200" s="587">
        <f t="shared" si="131"/>
        <v>0</v>
      </c>
      <c r="AD200" s="5" t="s">
        <v>0</v>
      </c>
      <c r="AE200" s="653"/>
    </row>
    <row r="201" spans="1:31" ht="16.8" thickTop="1" thickBot="1" x14ac:dyDescent="0.3">
      <c r="A201" s="157"/>
      <c r="B201" s="14">
        <f>ROWS(B202:B214)-1</f>
        <v>12</v>
      </c>
      <c r="C201" s="658" t="s">
        <v>5670</v>
      </c>
      <c r="D201" s="158" t="s">
        <v>5671</v>
      </c>
      <c r="E201" s="101"/>
      <c r="F201" s="101"/>
      <c r="G201" s="657"/>
      <c r="H201" s="656"/>
      <c r="I201" s="10"/>
      <c r="J201" s="100"/>
      <c r="K201" s="99"/>
      <c r="L201" s="99"/>
      <c r="M201" s="99"/>
      <c r="N201" s="98"/>
      <c r="O201" s="97"/>
      <c r="P201" s="655" t="str">
        <f>IF(COUNTIF(O202:O217,"?")&gt;0,"?",IF(AND(Q201="◄",R201="►"),"◄►",IF(Q201="◄","◄",IF(R201="►","►",""))))</f>
        <v>◄</v>
      </c>
      <c r="Q201" s="43" t="str">
        <f>IF(SUM(Q202:Q214)+1=ROWS(Q202:Q214)-COUNTIF(Q202:Q214,"-"),"","◄")</f>
        <v>◄</v>
      </c>
      <c r="R201" s="42" t="str">
        <f>IF(SUM(R202:R214)&gt;0,"►","")</f>
        <v/>
      </c>
      <c r="S201" s="45"/>
      <c r="T201" s="655" t="str">
        <f>IF(COUNTIF(S202:S217,"?")&gt;0,"?",IF(AND(U201="◄",V201="►"),"◄►",IF(U201="◄","◄",IF(V201="►","►",""))))</f>
        <v>◄</v>
      </c>
      <c r="U201" s="43" t="str">
        <f>IF(SUM(U202:U214)+1=ROWS(U202:U214)-COUNTIF(U202:U214,"-"),"","◄")</f>
        <v>◄</v>
      </c>
      <c r="V201" s="42" t="str">
        <f>IF(SUM(V202:V214)&gt;0,"►","")</f>
        <v/>
      </c>
      <c r="W201" s="61">
        <f>ROWS(W202:W214)-1</f>
        <v>12</v>
      </c>
      <c r="X201" s="41">
        <f>SUM(X202:X214)-X214</f>
        <v>0</v>
      </c>
      <c r="Y201" s="94" t="s">
        <v>51</v>
      </c>
      <c r="Z201" s="93"/>
      <c r="AA201" s="41">
        <f>SUM(AA202:AA214)-AA214</f>
        <v>0</v>
      </c>
      <c r="AB201" s="94" t="s">
        <v>51</v>
      </c>
      <c r="AC201" s="93"/>
      <c r="AD201" s="5" t="s">
        <v>0</v>
      </c>
      <c r="AE201" s="653"/>
    </row>
    <row r="202" spans="1:31" x14ac:dyDescent="0.25">
      <c r="A202" s="344"/>
      <c r="B202" s="23"/>
      <c r="C202" s="113"/>
      <c r="D202" s="619">
        <v>464</v>
      </c>
      <c r="E202" s="112" t="s">
        <v>5339</v>
      </c>
      <c r="F202" s="591" t="s">
        <v>5297</v>
      </c>
      <c r="G202" s="624" t="s">
        <v>5373</v>
      </c>
      <c r="H202" s="621" t="s">
        <v>5374</v>
      </c>
      <c r="I202" s="622" t="s">
        <v>4592</v>
      </c>
      <c r="J202" s="623" t="s">
        <v>5340</v>
      </c>
      <c r="K202" s="343"/>
      <c r="L202" s="342"/>
      <c r="M202" s="342"/>
      <c r="N202" s="341"/>
      <c r="O202" s="106" t="str">
        <f t="shared" ref="O202:O213" si="132">IF(P202="?","?","")</f>
        <v/>
      </c>
      <c r="P202" s="106" t="str">
        <f t="shared" ref="P202:P213" si="133">IF(AND(Q202="",R202&gt;0),"?",IF(Q202="","◄",IF(R202&gt;=1,"►","")))</f>
        <v>◄</v>
      </c>
      <c r="Q202" s="340"/>
      <c r="R202" s="339"/>
      <c r="S202" s="106" t="str">
        <f t="shared" ref="S202:S213" si="134">IF(T202="?","?","")</f>
        <v/>
      </c>
      <c r="T202" s="106" t="str">
        <f t="shared" ref="T202:T213" si="135">IF(AND(U202="",V202&gt;0),"?",IF(U202="","◄",IF(V202&gt;=1,"►","")))</f>
        <v>◄</v>
      </c>
      <c r="U202" s="340"/>
      <c r="V202" s="339"/>
      <c r="W202" s="23"/>
      <c r="X202" s="338"/>
      <c r="Y202" s="105">
        <f t="shared" ref="Y202:Y213" si="136">(Q202*X202)</f>
        <v>0</v>
      </c>
      <c r="Z202" s="104">
        <f t="shared" ref="Z202:Z213" si="137">(R202*Y202)</f>
        <v>0</v>
      </c>
      <c r="AA202" s="335"/>
      <c r="AB202" s="103">
        <f t="shared" ref="AB202:AB213" si="138">(U202*AA202)</f>
        <v>0</v>
      </c>
      <c r="AC202" s="587">
        <f t="shared" ref="AC202:AC213" si="139">(V202*AB202)</f>
        <v>0</v>
      </c>
      <c r="AD202" s="5" t="s">
        <v>0</v>
      </c>
      <c r="AE202" s="653"/>
    </row>
    <row r="203" spans="1:31" x14ac:dyDescent="0.25">
      <c r="A203" s="344"/>
      <c r="B203" s="23"/>
      <c r="C203" s="113"/>
      <c r="D203" s="619">
        <v>465</v>
      </c>
      <c r="E203" s="112" t="s">
        <v>5339</v>
      </c>
      <c r="F203" s="591" t="s">
        <v>3972</v>
      </c>
      <c r="G203" s="624" t="s">
        <v>5304</v>
      </c>
      <c r="H203" s="621" t="s">
        <v>5305</v>
      </c>
      <c r="I203" s="622" t="s">
        <v>4592</v>
      </c>
      <c r="J203" s="623" t="s">
        <v>5340</v>
      </c>
      <c r="K203" s="343"/>
      <c r="L203" s="342"/>
      <c r="M203" s="342"/>
      <c r="N203" s="341"/>
      <c r="O203" s="106" t="str">
        <f t="shared" si="132"/>
        <v/>
      </c>
      <c r="P203" s="106" t="str">
        <f t="shared" si="133"/>
        <v>◄</v>
      </c>
      <c r="Q203" s="340"/>
      <c r="R203" s="339"/>
      <c r="S203" s="106" t="str">
        <f t="shared" si="134"/>
        <v/>
      </c>
      <c r="T203" s="106" t="str">
        <f t="shared" si="135"/>
        <v>◄</v>
      </c>
      <c r="U203" s="340"/>
      <c r="V203" s="339"/>
      <c r="W203" s="23"/>
      <c r="X203" s="338"/>
      <c r="Y203" s="105">
        <f t="shared" si="136"/>
        <v>0</v>
      </c>
      <c r="Z203" s="104">
        <f t="shared" si="137"/>
        <v>0</v>
      </c>
      <c r="AA203" s="335"/>
      <c r="AB203" s="103">
        <f t="shared" si="138"/>
        <v>0</v>
      </c>
      <c r="AC203" s="587">
        <f t="shared" si="139"/>
        <v>0</v>
      </c>
      <c r="AD203" s="5" t="s">
        <v>0</v>
      </c>
      <c r="AE203" s="653"/>
    </row>
    <row r="204" spans="1:31" x14ac:dyDescent="0.25">
      <c r="A204" s="344"/>
      <c r="B204" s="23"/>
      <c r="C204" s="113"/>
      <c r="D204" s="619">
        <v>466</v>
      </c>
      <c r="E204" s="112" t="s">
        <v>5339</v>
      </c>
      <c r="F204" s="591" t="s">
        <v>1155</v>
      </c>
      <c r="G204" s="624">
        <v>420</v>
      </c>
      <c r="H204" s="621" t="s">
        <v>5311</v>
      </c>
      <c r="I204" s="622" t="s">
        <v>4592</v>
      </c>
      <c r="J204" s="623" t="s">
        <v>5340</v>
      </c>
      <c r="K204" s="343"/>
      <c r="L204" s="342"/>
      <c r="M204" s="342"/>
      <c r="N204" s="341"/>
      <c r="O204" s="106" t="str">
        <f t="shared" si="132"/>
        <v/>
      </c>
      <c r="P204" s="106" t="str">
        <f t="shared" si="133"/>
        <v>◄</v>
      </c>
      <c r="Q204" s="340"/>
      <c r="R204" s="339"/>
      <c r="S204" s="106" t="str">
        <f t="shared" si="134"/>
        <v/>
      </c>
      <c r="T204" s="106" t="str">
        <f t="shared" si="135"/>
        <v>◄</v>
      </c>
      <c r="U204" s="340"/>
      <c r="V204" s="339"/>
      <c r="W204" s="23"/>
      <c r="X204" s="338"/>
      <c r="Y204" s="105">
        <f t="shared" si="136"/>
        <v>0</v>
      </c>
      <c r="Z204" s="104">
        <f t="shared" si="137"/>
        <v>0</v>
      </c>
      <c r="AA204" s="335"/>
      <c r="AB204" s="103">
        <f t="shared" si="138"/>
        <v>0</v>
      </c>
      <c r="AC204" s="587">
        <f t="shared" si="139"/>
        <v>0</v>
      </c>
      <c r="AD204" s="5" t="s">
        <v>0</v>
      </c>
      <c r="AE204" s="653"/>
    </row>
    <row r="205" spans="1:31" x14ac:dyDescent="0.25">
      <c r="A205" s="344"/>
      <c r="B205" s="23"/>
      <c r="C205" s="113"/>
      <c r="D205" s="619">
        <v>467</v>
      </c>
      <c r="E205" s="112" t="s">
        <v>5339</v>
      </c>
      <c r="F205" s="591" t="s">
        <v>5320</v>
      </c>
      <c r="G205" s="624">
        <v>421</v>
      </c>
      <c r="H205" s="621" t="s">
        <v>5321</v>
      </c>
      <c r="I205" s="622" t="s">
        <v>4592</v>
      </c>
      <c r="J205" s="623" t="s">
        <v>5340</v>
      </c>
      <c r="K205" s="343"/>
      <c r="L205" s="342"/>
      <c r="M205" s="342"/>
      <c r="N205" s="341"/>
      <c r="O205" s="106" t="str">
        <f t="shared" si="132"/>
        <v/>
      </c>
      <c r="P205" s="106" t="str">
        <f t="shared" si="133"/>
        <v>◄</v>
      </c>
      <c r="Q205" s="340"/>
      <c r="R205" s="339"/>
      <c r="S205" s="106" t="str">
        <f t="shared" si="134"/>
        <v/>
      </c>
      <c r="T205" s="106" t="str">
        <f t="shared" si="135"/>
        <v>◄</v>
      </c>
      <c r="U205" s="340"/>
      <c r="V205" s="339"/>
      <c r="W205" s="23"/>
      <c r="X205" s="338"/>
      <c r="Y205" s="105">
        <f t="shared" si="136"/>
        <v>0</v>
      </c>
      <c r="Z205" s="104">
        <f t="shared" si="137"/>
        <v>0</v>
      </c>
      <c r="AA205" s="335"/>
      <c r="AB205" s="103">
        <f t="shared" si="138"/>
        <v>0</v>
      </c>
      <c r="AC205" s="587">
        <f t="shared" si="139"/>
        <v>0</v>
      </c>
      <c r="AD205" s="5" t="s">
        <v>0</v>
      </c>
      <c r="AE205" s="653"/>
    </row>
    <row r="206" spans="1:31" x14ac:dyDescent="0.25">
      <c r="A206" s="344"/>
      <c r="B206" s="23"/>
      <c r="C206" s="113"/>
      <c r="D206" s="619">
        <v>468</v>
      </c>
      <c r="E206" s="112" t="s">
        <v>5339</v>
      </c>
      <c r="F206" s="591" t="s">
        <v>1171</v>
      </c>
      <c r="G206" s="624">
        <v>422</v>
      </c>
      <c r="H206" s="621" t="s">
        <v>5323</v>
      </c>
      <c r="I206" s="622" t="s">
        <v>4592</v>
      </c>
      <c r="J206" s="623" t="s">
        <v>5340</v>
      </c>
      <c r="K206" s="343"/>
      <c r="L206" s="342"/>
      <c r="M206" s="342"/>
      <c r="N206" s="341"/>
      <c r="O206" s="106" t="str">
        <f t="shared" si="132"/>
        <v/>
      </c>
      <c r="P206" s="106" t="str">
        <f t="shared" si="133"/>
        <v>◄</v>
      </c>
      <c r="Q206" s="340"/>
      <c r="R206" s="339"/>
      <c r="S206" s="106" t="str">
        <f t="shared" si="134"/>
        <v/>
      </c>
      <c r="T206" s="106" t="str">
        <f t="shared" si="135"/>
        <v>◄</v>
      </c>
      <c r="U206" s="340"/>
      <c r="V206" s="339"/>
      <c r="W206" s="23"/>
      <c r="X206" s="338"/>
      <c r="Y206" s="105">
        <f t="shared" si="136"/>
        <v>0</v>
      </c>
      <c r="Z206" s="104">
        <f t="shared" si="137"/>
        <v>0</v>
      </c>
      <c r="AA206" s="335"/>
      <c r="AB206" s="103">
        <f t="shared" si="138"/>
        <v>0</v>
      </c>
      <c r="AC206" s="587">
        <f t="shared" si="139"/>
        <v>0</v>
      </c>
      <c r="AD206" s="5" t="s">
        <v>0</v>
      </c>
      <c r="AE206" s="653"/>
    </row>
    <row r="207" spans="1:31" x14ac:dyDescent="0.25">
      <c r="A207" s="344"/>
      <c r="B207" s="23"/>
      <c r="C207" s="113"/>
      <c r="D207" s="619">
        <v>469</v>
      </c>
      <c r="E207" s="112" t="s">
        <v>5339</v>
      </c>
      <c r="F207" s="591" t="s">
        <v>1305</v>
      </c>
      <c r="G207" s="624">
        <v>423</v>
      </c>
      <c r="H207" s="621" t="s">
        <v>5325</v>
      </c>
      <c r="I207" s="622" t="s">
        <v>4592</v>
      </c>
      <c r="J207" s="623" t="s">
        <v>5340</v>
      </c>
      <c r="K207" s="343"/>
      <c r="L207" s="342"/>
      <c r="M207" s="342"/>
      <c r="N207" s="341"/>
      <c r="O207" s="106" t="str">
        <f t="shared" si="132"/>
        <v/>
      </c>
      <c r="P207" s="106" t="str">
        <f t="shared" si="133"/>
        <v>◄</v>
      </c>
      <c r="Q207" s="340"/>
      <c r="R207" s="339"/>
      <c r="S207" s="106" t="str">
        <f t="shared" si="134"/>
        <v/>
      </c>
      <c r="T207" s="106" t="str">
        <f t="shared" si="135"/>
        <v>◄</v>
      </c>
      <c r="U207" s="340"/>
      <c r="V207" s="339"/>
      <c r="W207" s="23"/>
      <c r="X207" s="338"/>
      <c r="Y207" s="105">
        <f t="shared" si="136"/>
        <v>0</v>
      </c>
      <c r="Z207" s="104">
        <f t="shared" si="137"/>
        <v>0</v>
      </c>
      <c r="AA207" s="335"/>
      <c r="AB207" s="103">
        <f t="shared" si="138"/>
        <v>0</v>
      </c>
      <c r="AC207" s="587">
        <f t="shared" si="139"/>
        <v>0</v>
      </c>
      <c r="AD207" s="5" t="s">
        <v>0</v>
      </c>
      <c r="AE207" s="653"/>
    </row>
    <row r="208" spans="1:31" x14ac:dyDescent="0.25">
      <c r="A208" s="344"/>
      <c r="B208" s="23"/>
      <c r="C208" s="113"/>
      <c r="D208" s="619">
        <v>470</v>
      </c>
      <c r="E208" s="112" t="s">
        <v>5339</v>
      </c>
      <c r="F208" s="591" t="s">
        <v>1169</v>
      </c>
      <c r="G208" s="624">
        <v>424</v>
      </c>
      <c r="H208" s="621" t="s">
        <v>5335</v>
      </c>
      <c r="I208" s="622" t="s">
        <v>4592</v>
      </c>
      <c r="J208" s="623" t="s">
        <v>5340</v>
      </c>
      <c r="K208" s="343"/>
      <c r="L208" s="342"/>
      <c r="M208" s="342"/>
      <c r="N208" s="341"/>
      <c r="O208" s="106" t="str">
        <f t="shared" si="132"/>
        <v/>
      </c>
      <c r="P208" s="106" t="str">
        <f t="shared" si="133"/>
        <v>◄</v>
      </c>
      <c r="Q208" s="340"/>
      <c r="R208" s="339"/>
      <c r="S208" s="106" t="str">
        <f t="shared" si="134"/>
        <v/>
      </c>
      <c r="T208" s="106" t="str">
        <f t="shared" si="135"/>
        <v>◄</v>
      </c>
      <c r="U208" s="340"/>
      <c r="V208" s="339"/>
      <c r="W208" s="23"/>
      <c r="X208" s="338"/>
      <c r="Y208" s="105">
        <f t="shared" si="136"/>
        <v>0</v>
      </c>
      <c r="Z208" s="104">
        <f t="shared" si="137"/>
        <v>0</v>
      </c>
      <c r="AA208" s="335"/>
      <c r="AB208" s="103">
        <f t="shared" si="138"/>
        <v>0</v>
      </c>
      <c r="AC208" s="587">
        <f t="shared" si="139"/>
        <v>0</v>
      </c>
      <c r="AD208" s="5" t="s">
        <v>0</v>
      </c>
      <c r="AE208" s="653"/>
    </row>
    <row r="209" spans="1:31" x14ac:dyDescent="0.25">
      <c r="A209" s="344"/>
      <c r="B209" s="23"/>
      <c r="C209" s="113"/>
      <c r="D209" s="619">
        <v>471</v>
      </c>
      <c r="E209" s="112" t="s">
        <v>5339</v>
      </c>
      <c r="F209" s="591" t="s">
        <v>1266</v>
      </c>
      <c r="G209" s="624">
        <v>425</v>
      </c>
      <c r="H209" s="621" t="s">
        <v>1277</v>
      </c>
      <c r="I209" s="622" t="s">
        <v>4592</v>
      </c>
      <c r="J209" s="623" t="s">
        <v>5340</v>
      </c>
      <c r="K209" s="343"/>
      <c r="L209" s="342"/>
      <c r="M209" s="342"/>
      <c r="N209" s="341"/>
      <c r="O209" s="106" t="str">
        <f t="shared" si="132"/>
        <v/>
      </c>
      <c r="P209" s="106" t="str">
        <f t="shared" si="133"/>
        <v>◄</v>
      </c>
      <c r="Q209" s="340"/>
      <c r="R209" s="339"/>
      <c r="S209" s="106" t="str">
        <f t="shared" si="134"/>
        <v/>
      </c>
      <c r="T209" s="106" t="str">
        <f t="shared" si="135"/>
        <v>◄</v>
      </c>
      <c r="U209" s="340"/>
      <c r="V209" s="339"/>
      <c r="W209" s="23"/>
      <c r="X209" s="338"/>
      <c r="Y209" s="105">
        <f t="shared" si="136"/>
        <v>0</v>
      </c>
      <c r="Z209" s="104">
        <f t="shared" si="137"/>
        <v>0</v>
      </c>
      <c r="AA209" s="335"/>
      <c r="AB209" s="103">
        <f t="shared" si="138"/>
        <v>0</v>
      </c>
      <c r="AC209" s="587">
        <f t="shared" si="139"/>
        <v>0</v>
      </c>
      <c r="AD209" s="5" t="s">
        <v>0</v>
      </c>
      <c r="AE209" s="653"/>
    </row>
    <row r="210" spans="1:31" x14ac:dyDescent="0.25">
      <c r="A210" s="344"/>
      <c r="B210" s="23"/>
      <c r="C210" s="113"/>
      <c r="D210" s="619">
        <v>472</v>
      </c>
      <c r="E210" s="112" t="s">
        <v>5339</v>
      </c>
      <c r="F210" s="591" t="s">
        <v>1165</v>
      </c>
      <c r="G210" s="624">
        <v>479</v>
      </c>
      <c r="H210" s="621" t="s">
        <v>5406</v>
      </c>
      <c r="I210" s="622" t="s">
        <v>4592</v>
      </c>
      <c r="J210" s="623" t="s">
        <v>5340</v>
      </c>
      <c r="K210" s="343"/>
      <c r="L210" s="342"/>
      <c r="M210" s="342"/>
      <c r="N210" s="341"/>
      <c r="O210" s="106" t="str">
        <f t="shared" si="132"/>
        <v/>
      </c>
      <c r="P210" s="106" t="str">
        <f t="shared" si="133"/>
        <v>◄</v>
      </c>
      <c r="Q210" s="340"/>
      <c r="R210" s="339"/>
      <c r="S210" s="106" t="str">
        <f t="shared" si="134"/>
        <v/>
      </c>
      <c r="T210" s="106" t="str">
        <f t="shared" si="135"/>
        <v>◄</v>
      </c>
      <c r="U210" s="340"/>
      <c r="V210" s="339"/>
      <c r="W210" s="23"/>
      <c r="X210" s="338"/>
      <c r="Y210" s="105">
        <f t="shared" si="136"/>
        <v>0</v>
      </c>
      <c r="Z210" s="104">
        <f t="shared" si="137"/>
        <v>0</v>
      </c>
      <c r="AA210" s="335"/>
      <c r="AB210" s="103">
        <f t="shared" si="138"/>
        <v>0</v>
      </c>
      <c r="AC210" s="587">
        <f t="shared" si="139"/>
        <v>0</v>
      </c>
      <c r="AD210" s="5" t="s">
        <v>0</v>
      </c>
      <c r="AE210" s="653"/>
    </row>
    <row r="211" spans="1:31" x14ac:dyDescent="0.25">
      <c r="A211" s="344"/>
      <c r="B211" s="23"/>
      <c r="C211" s="113"/>
      <c r="D211" s="619">
        <v>473</v>
      </c>
      <c r="E211" s="112" t="s">
        <v>5339</v>
      </c>
      <c r="F211" s="591" t="s">
        <v>1022</v>
      </c>
      <c r="G211" s="624">
        <v>426</v>
      </c>
      <c r="H211" s="621" t="s">
        <v>5359</v>
      </c>
      <c r="I211" s="622" t="s">
        <v>4592</v>
      </c>
      <c r="J211" s="623" t="s">
        <v>5340</v>
      </c>
      <c r="K211" s="343"/>
      <c r="L211" s="342"/>
      <c r="M211" s="342"/>
      <c r="N211" s="341"/>
      <c r="O211" s="106" t="str">
        <f t="shared" si="132"/>
        <v/>
      </c>
      <c r="P211" s="106" t="str">
        <f t="shared" si="133"/>
        <v>◄</v>
      </c>
      <c r="Q211" s="340"/>
      <c r="R211" s="339"/>
      <c r="S211" s="106" t="str">
        <f t="shared" si="134"/>
        <v/>
      </c>
      <c r="T211" s="106" t="str">
        <f t="shared" si="135"/>
        <v>◄</v>
      </c>
      <c r="U211" s="340"/>
      <c r="V211" s="339"/>
      <c r="W211" s="23"/>
      <c r="X211" s="338"/>
      <c r="Y211" s="105">
        <f t="shared" si="136"/>
        <v>0</v>
      </c>
      <c r="Z211" s="104">
        <f t="shared" si="137"/>
        <v>0</v>
      </c>
      <c r="AA211" s="335"/>
      <c r="AB211" s="103">
        <f t="shared" si="138"/>
        <v>0</v>
      </c>
      <c r="AC211" s="587">
        <f t="shared" si="139"/>
        <v>0</v>
      </c>
      <c r="AD211" s="5" t="s">
        <v>0</v>
      </c>
      <c r="AE211" s="653"/>
    </row>
    <row r="212" spans="1:31" x14ac:dyDescent="0.25">
      <c r="A212" s="344"/>
      <c r="B212" s="23"/>
      <c r="C212" s="113"/>
      <c r="D212" s="619">
        <v>474</v>
      </c>
      <c r="E212" s="112" t="s">
        <v>5339</v>
      </c>
      <c r="F212" s="591" t="s">
        <v>1159</v>
      </c>
      <c r="G212" s="624">
        <v>527</v>
      </c>
      <c r="H212" s="621" t="s">
        <v>5350</v>
      </c>
      <c r="I212" s="622" t="s">
        <v>4592</v>
      </c>
      <c r="J212" s="623" t="s">
        <v>5340</v>
      </c>
      <c r="K212" s="343"/>
      <c r="L212" s="342"/>
      <c r="M212" s="342"/>
      <c r="N212" s="341"/>
      <c r="O212" s="106" t="str">
        <f t="shared" si="132"/>
        <v/>
      </c>
      <c r="P212" s="106" t="str">
        <f t="shared" si="133"/>
        <v>◄</v>
      </c>
      <c r="Q212" s="340"/>
      <c r="R212" s="339"/>
      <c r="S212" s="106" t="str">
        <f t="shared" si="134"/>
        <v/>
      </c>
      <c r="T212" s="106" t="str">
        <f t="shared" si="135"/>
        <v>◄</v>
      </c>
      <c r="U212" s="340"/>
      <c r="V212" s="339"/>
      <c r="W212" s="23"/>
      <c r="X212" s="338"/>
      <c r="Y212" s="105">
        <f t="shared" si="136"/>
        <v>0</v>
      </c>
      <c r="Z212" s="104">
        <f t="shared" si="137"/>
        <v>0</v>
      </c>
      <c r="AA212" s="335"/>
      <c r="AB212" s="103">
        <f t="shared" si="138"/>
        <v>0</v>
      </c>
      <c r="AC212" s="587">
        <f t="shared" si="139"/>
        <v>0</v>
      </c>
      <c r="AD212" s="5" t="s">
        <v>0</v>
      </c>
      <c r="AE212" s="653"/>
    </row>
    <row r="213" spans="1:31" ht="15" thickBot="1" x14ac:dyDescent="0.3">
      <c r="A213" s="344">
        <v>1</v>
      </c>
      <c r="B213" s="23"/>
      <c r="C213" s="113"/>
      <c r="D213" s="619" t="s">
        <v>5338</v>
      </c>
      <c r="E213" s="112" t="s">
        <v>5339</v>
      </c>
      <c r="F213" s="591" t="s">
        <v>1155</v>
      </c>
      <c r="G213" s="624">
        <v>420</v>
      </c>
      <c r="H213" s="621" t="s">
        <v>5311</v>
      </c>
      <c r="I213" s="622" t="s">
        <v>4592</v>
      </c>
      <c r="J213" s="623" t="s">
        <v>5340</v>
      </c>
      <c r="K213" s="343"/>
      <c r="L213" s="342" t="s">
        <v>5341</v>
      </c>
      <c r="M213" s="342"/>
      <c r="N213" s="341"/>
      <c r="O213" s="106" t="str">
        <f t="shared" si="132"/>
        <v/>
      </c>
      <c r="P213" s="106" t="str">
        <f t="shared" si="133"/>
        <v>◄</v>
      </c>
      <c r="Q213" s="340"/>
      <c r="R213" s="339"/>
      <c r="S213" s="106" t="str">
        <f t="shared" si="134"/>
        <v/>
      </c>
      <c r="T213" s="106" t="str">
        <f t="shared" si="135"/>
        <v>◄</v>
      </c>
      <c r="U213" s="340"/>
      <c r="V213" s="339"/>
      <c r="W213" s="23"/>
      <c r="X213" s="338"/>
      <c r="Y213" s="105">
        <f t="shared" si="136"/>
        <v>0</v>
      </c>
      <c r="Z213" s="104">
        <f t="shared" si="137"/>
        <v>0</v>
      </c>
      <c r="AA213" s="335"/>
      <c r="AB213" s="103">
        <f t="shared" si="138"/>
        <v>0</v>
      </c>
      <c r="AC213" s="587">
        <f t="shared" si="139"/>
        <v>0</v>
      </c>
      <c r="AD213" s="5" t="s">
        <v>0</v>
      </c>
      <c r="AE213" s="653"/>
    </row>
    <row r="214" spans="1:31" ht="16.8" thickTop="1" thickBot="1" x14ac:dyDescent="0.3">
      <c r="A214" s="157"/>
      <c r="B214" s="14">
        <f>ROWS(B215:B226)-1</f>
        <v>11</v>
      </c>
      <c r="C214" s="658" t="s">
        <v>5672</v>
      </c>
      <c r="D214" s="158" t="s">
        <v>5673</v>
      </c>
      <c r="E214" s="101"/>
      <c r="F214" s="101"/>
      <c r="G214" s="657"/>
      <c r="H214" s="656"/>
      <c r="I214" s="10"/>
      <c r="J214" s="100"/>
      <c r="K214" s="99"/>
      <c r="L214" s="99"/>
      <c r="M214" s="99"/>
      <c r="N214" s="98"/>
      <c r="O214" s="97"/>
      <c r="P214" s="655" t="str">
        <f>IF(COUNTIF(O215:O229,"?")&gt;0,"?",IF(AND(Q214="◄",R214="►"),"◄►",IF(Q214="◄","◄",IF(R214="►","►",""))))</f>
        <v>◄</v>
      </c>
      <c r="Q214" s="43" t="str">
        <f>IF(SUM(Q215:Q226)+1=ROWS(Q215:Q226)-COUNTIF(Q215:Q226,"-"),"","◄")</f>
        <v>◄</v>
      </c>
      <c r="R214" s="42" t="str">
        <f>IF(SUM(R215:R226)&gt;0,"►","")</f>
        <v/>
      </c>
      <c r="S214" s="45"/>
      <c r="T214" s="655" t="str">
        <f>IF(COUNTIF(S215:S229,"?")&gt;0,"?",IF(AND(U214="◄",V214="►"),"◄►",IF(U214="◄","◄",IF(V214="►","►",""))))</f>
        <v>◄</v>
      </c>
      <c r="U214" s="43" t="str">
        <f>IF(SUM(U215:U226)+1=ROWS(U215:U226)-COUNTIF(U215:U226,"-"),"","◄")</f>
        <v>◄</v>
      </c>
      <c r="V214" s="42" t="str">
        <f>IF(SUM(V215:V226)&gt;0,"►","")</f>
        <v/>
      </c>
      <c r="W214" s="61">
        <f>ROWS(W215:W226)-1</f>
        <v>11</v>
      </c>
      <c r="X214" s="41">
        <f>SUM(X215:X226)-X226</f>
        <v>0</v>
      </c>
      <c r="Y214" s="94" t="s">
        <v>51</v>
      </c>
      <c r="Z214" s="93"/>
      <c r="AA214" s="41">
        <f>SUM(AA215:AA226)-AA226</f>
        <v>0</v>
      </c>
      <c r="AB214" s="94" t="s">
        <v>51</v>
      </c>
      <c r="AC214" s="93"/>
      <c r="AD214" s="5" t="s">
        <v>0</v>
      </c>
      <c r="AE214" s="653"/>
    </row>
    <row r="215" spans="1:31" x14ac:dyDescent="0.25">
      <c r="A215" s="344"/>
      <c r="B215" s="23"/>
      <c r="C215" s="113"/>
      <c r="D215" s="619">
        <v>475</v>
      </c>
      <c r="E215" s="112" t="s">
        <v>5343</v>
      </c>
      <c r="F215" s="591" t="s">
        <v>5297</v>
      </c>
      <c r="G215" s="620" t="s">
        <v>5373</v>
      </c>
      <c r="H215" s="621" t="s">
        <v>5374</v>
      </c>
      <c r="I215" s="622" t="s">
        <v>4592</v>
      </c>
      <c r="J215" s="623" t="s">
        <v>5344</v>
      </c>
      <c r="K215" s="343"/>
      <c r="L215" s="342"/>
      <c r="M215" s="342"/>
      <c r="N215" s="341"/>
      <c r="O215" s="106" t="str">
        <f t="shared" ref="O215:O225" si="140">IF(P215="?","?","")</f>
        <v/>
      </c>
      <c r="P215" s="106" t="str">
        <f t="shared" ref="P215:P225" si="141">IF(AND(Q215="",R215&gt;0),"?",IF(Q215="","◄",IF(R215&gt;=1,"►","")))</f>
        <v>◄</v>
      </c>
      <c r="Q215" s="340"/>
      <c r="R215" s="339"/>
      <c r="S215" s="106" t="str">
        <f t="shared" ref="S215:S225" si="142">IF(T215="?","?","")</f>
        <v/>
      </c>
      <c r="T215" s="106" t="str">
        <f t="shared" ref="T215:T225" si="143">IF(AND(U215="",V215&gt;0),"?",IF(U215="","◄",IF(V215&gt;=1,"►","")))</f>
        <v>◄</v>
      </c>
      <c r="U215" s="340"/>
      <c r="V215" s="339"/>
      <c r="W215" s="23"/>
      <c r="X215" s="338"/>
      <c r="Y215" s="105">
        <f t="shared" ref="Y215:Y225" si="144">(Q215*X215)</f>
        <v>0</v>
      </c>
      <c r="Z215" s="104">
        <f t="shared" ref="Z215:Z225" si="145">(R215*Y215)</f>
        <v>0</v>
      </c>
      <c r="AA215" s="335"/>
      <c r="AB215" s="103">
        <f t="shared" ref="AB215:AB225" si="146">(U215*AA215)</f>
        <v>0</v>
      </c>
      <c r="AC215" s="587">
        <f t="shared" ref="AC215:AC225" si="147">(V215*AB215)</f>
        <v>0</v>
      </c>
      <c r="AD215" s="5" t="s">
        <v>0</v>
      </c>
      <c r="AE215" s="653"/>
    </row>
    <row r="216" spans="1:31" x14ac:dyDescent="0.25">
      <c r="A216" s="344"/>
      <c r="B216" s="23"/>
      <c r="C216" s="113"/>
      <c r="D216" s="619">
        <v>476</v>
      </c>
      <c r="E216" s="112" t="s">
        <v>5343</v>
      </c>
      <c r="F216" s="591" t="s">
        <v>3972</v>
      </c>
      <c r="G216" s="620" t="s">
        <v>5304</v>
      </c>
      <c r="H216" s="621" t="s">
        <v>5305</v>
      </c>
      <c r="I216" s="622" t="s">
        <v>4592</v>
      </c>
      <c r="J216" s="623" t="s">
        <v>5344</v>
      </c>
      <c r="K216" s="343"/>
      <c r="L216" s="342"/>
      <c r="M216" s="342"/>
      <c r="N216" s="341"/>
      <c r="O216" s="106" t="str">
        <f t="shared" si="140"/>
        <v/>
      </c>
      <c r="P216" s="106" t="str">
        <f t="shared" si="141"/>
        <v>◄</v>
      </c>
      <c r="Q216" s="340"/>
      <c r="R216" s="339"/>
      <c r="S216" s="106" t="str">
        <f t="shared" si="142"/>
        <v/>
      </c>
      <c r="T216" s="106" t="str">
        <f t="shared" si="143"/>
        <v>◄</v>
      </c>
      <c r="U216" s="340"/>
      <c r="V216" s="339"/>
      <c r="W216" s="23"/>
      <c r="X216" s="338"/>
      <c r="Y216" s="105">
        <f t="shared" si="144"/>
        <v>0</v>
      </c>
      <c r="Z216" s="104">
        <f t="shared" si="145"/>
        <v>0</v>
      </c>
      <c r="AA216" s="335"/>
      <c r="AB216" s="103">
        <f t="shared" si="146"/>
        <v>0</v>
      </c>
      <c r="AC216" s="587">
        <f t="shared" si="147"/>
        <v>0</v>
      </c>
      <c r="AD216" s="5" t="s">
        <v>0</v>
      </c>
      <c r="AE216" s="653"/>
    </row>
    <row r="217" spans="1:31" x14ac:dyDescent="0.25">
      <c r="A217" s="344"/>
      <c r="B217" s="23"/>
      <c r="C217" s="113"/>
      <c r="D217" s="619">
        <v>477</v>
      </c>
      <c r="E217" s="112" t="s">
        <v>5343</v>
      </c>
      <c r="F217" s="591" t="s">
        <v>1155</v>
      </c>
      <c r="G217" s="624">
        <v>420</v>
      </c>
      <c r="H217" s="621" t="s">
        <v>5311</v>
      </c>
      <c r="I217" s="622" t="s">
        <v>4592</v>
      </c>
      <c r="J217" s="623" t="s">
        <v>5344</v>
      </c>
      <c r="K217" s="343"/>
      <c r="L217" s="342"/>
      <c r="M217" s="342"/>
      <c r="N217" s="341"/>
      <c r="O217" s="106" t="str">
        <f t="shared" si="140"/>
        <v/>
      </c>
      <c r="P217" s="106" t="str">
        <f t="shared" si="141"/>
        <v>◄</v>
      </c>
      <c r="Q217" s="340"/>
      <c r="R217" s="339"/>
      <c r="S217" s="106" t="str">
        <f t="shared" si="142"/>
        <v/>
      </c>
      <c r="T217" s="106" t="str">
        <f t="shared" si="143"/>
        <v>◄</v>
      </c>
      <c r="U217" s="340"/>
      <c r="V217" s="339"/>
      <c r="W217" s="23"/>
      <c r="X217" s="338"/>
      <c r="Y217" s="105">
        <f t="shared" si="144"/>
        <v>0</v>
      </c>
      <c r="Z217" s="104">
        <f t="shared" si="145"/>
        <v>0</v>
      </c>
      <c r="AA217" s="335"/>
      <c r="AB217" s="103">
        <f t="shared" si="146"/>
        <v>0</v>
      </c>
      <c r="AC217" s="587">
        <f t="shared" si="147"/>
        <v>0</v>
      </c>
      <c r="AD217" s="5" t="s">
        <v>0</v>
      </c>
      <c r="AE217" s="653"/>
    </row>
    <row r="218" spans="1:31" x14ac:dyDescent="0.25">
      <c r="A218" s="344"/>
      <c r="B218" s="23"/>
      <c r="C218" s="113"/>
      <c r="D218" s="619">
        <v>478</v>
      </c>
      <c r="E218" s="112" t="s">
        <v>5343</v>
      </c>
      <c r="F218" s="591" t="s">
        <v>5320</v>
      </c>
      <c r="G218" s="624" t="s">
        <v>5331</v>
      </c>
      <c r="H218" s="621" t="s">
        <v>5321</v>
      </c>
      <c r="I218" s="622" t="s">
        <v>4592</v>
      </c>
      <c r="J218" s="623" t="s">
        <v>5344</v>
      </c>
      <c r="K218" s="343"/>
      <c r="L218" s="342"/>
      <c r="M218" s="342"/>
      <c r="N218" s="341"/>
      <c r="O218" s="106" t="str">
        <f t="shared" si="140"/>
        <v/>
      </c>
      <c r="P218" s="106" t="str">
        <f t="shared" si="141"/>
        <v>◄</v>
      </c>
      <c r="Q218" s="340"/>
      <c r="R218" s="339"/>
      <c r="S218" s="106" t="str">
        <f t="shared" si="142"/>
        <v/>
      </c>
      <c r="T218" s="106" t="str">
        <f t="shared" si="143"/>
        <v>◄</v>
      </c>
      <c r="U218" s="340"/>
      <c r="V218" s="339"/>
      <c r="W218" s="23"/>
      <c r="X218" s="338"/>
      <c r="Y218" s="105">
        <f t="shared" si="144"/>
        <v>0</v>
      </c>
      <c r="Z218" s="104">
        <f t="shared" si="145"/>
        <v>0</v>
      </c>
      <c r="AA218" s="335"/>
      <c r="AB218" s="103">
        <f t="shared" si="146"/>
        <v>0</v>
      </c>
      <c r="AC218" s="587">
        <f t="shared" si="147"/>
        <v>0</v>
      </c>
      <c r="AD218" s="5" t="s">
        <v>0</v>
      </c>
      <c r="AE218" s="653"/>
    </row>
    <row r="219" spans="1:31" x14ac:dyDescent="0.25">
      <c r="A219" s="344"/>
      <c r="B219" s="23"/>
      <c r="C219" s="113"/>
      <c r="D219" s="619">
        <v>479</v>
      </c>
      <c r="E219" s="112" t="s">
        <v>5343</v>
      </c>
      <c r="F219" s="591" t="s">
        <v>1171</v>
      </c>
      <c r="G219" s="624">
        <v>422</v>
      </c>
      <c r="H219" s="621" t="s">
        <v>5323</v>
      </c>
      <c r="I219" s="622" t="s">
        <v>4592</v>
      </c>
      <c r="J219" s="623" t="s">
        <v>5344</v>
      </c>
      <c r="K219" s="343"/>
      <c r="L219" s="342"/>
      <c r="M219" s="342"/>
      <c r="N219" s="341"/>
      <c r="O219" s="106" t="str">
        <f t="shared" si="140"/>
        <v/>
      </c>
      <c r="P219" s="106" t="str">
        <f t="shared" si="141"/>
        <v>◄</v>
      </c>
      <c r="Q219" s="340"/>
      <c r="R219" s="339"/>
      <c r="S219" s="106" t="str">
        <f t="shared" si="142"/>
        <v/>
      </c>
      <c r="T219" s="106" t="str">
        <f t="shared" si="143"/>
        <v>◄</v>
      </c>
      <c r="U219" s="340"/>
      <c r="V219" s="339"/>
      <c r="W219" s="23"/>
      <c r="X219" s="338"/>
      <c r="Y219" s="105">
        <f t="shared" si="144"/>
        <v>0</v>
      </c>
      <c r="Z219" s="104">
        <f t="shared" si="145"/>
        <v>0</v>
      </c>
      <c r="AA219" s="335"/>
      <c r="AB219" s="103">
        <f t="shared" si="146"/>
        <v>0</v>
      </c>
      <c r="AC219" s="587">
        <f t="shared" si="147"/>
        <v>0</v>
      </c>
      <c r="AD219" s="5" t="s">
        <v>0</v>
      </c>
      <c r="AE219" s="653"/>
    </row>
    <row r="220" spans="1:31" x14ac:dyDescent="0.25">
      <c r="A220" s="344"/>
      <c r="B220" s="23"/>
      <c r="C220" s="113"/>
      <c r="D220" s="619">
        <v>480</v>
      </c>
      <c r="E220" s="112" t="s">
        <v>5343</v>
      </c>
      <c r="F220" s="591" t="s">
        <v>1305</v>
      </c>
      <c r="G220" s="624">
        <v>423</v>
      </c>
      <c r="H220" s="621" t="s">
        <v>5325</v>
      </c>
      <c r="I220" s="622" t="s">
        <v>4592</v>
      </c>
      <c r="J220" s="623" t="s">
        <v>5344</v>
      </c>
      <c r="K220" s="343"/>
      <c r="L220" s="342"/>
      <c r="M220" s="342"/>
      <c r="N220" s="341"/>
      <c r="O220" s="106" t="str">
        <f t="shared" si="140"/>
        <v/>
      </c>
      <c r="P220" s="106" t="str">
        <f t="shared" si="141"/>
        <v>◄</v>
      </c>
      <c r="Q220" s="340"/>
      <c r="R220" s="339"/>
      <c r="S220" s="106" t="str">
        <f t="shared" si="142"/>
        <v/>
      </c>
      <c r="T220" s="106" t="str">
        <f t="shared" si="143"/>
        <v>◄</v>
      </c>
      <c r="U220" s="340"/>
      <c r="V220" s="339"/>
      <c r="W220" s="23"/>
      <c r="X220" s="338"/>
      <c r="Y220" s="105">
        <f t="shared" si="144"/>
        <v>0</v>
      </c>
      <c r="Z220" s="104">
        <f t="shared" si="145"/>
        <v>0</v>
      </c>
      <c r="AA220" s="335"/>
      <c r="AB220" s="103">
        <f t="shared" si="146"/>
        <v>0</v>
      </c>
      <c r="AC220" s="587">
        <f t="shared" si="147"/>
        <v>0</v>
      </c>
      <c r="AD220" s="5" t="s">
        <v>0</v>
      </c>
      <c r="AE220" s="653"/>
    </row>
    <row r="221" spans="1:31" x14ac:dyDescent="0.25">
      <c r="A221" s="344"/>
      <c r="B221" s="23"/>
      <c r="C221" s="113"/>
      <c r="D221" s="619">
        <v>481</v>
      </c>
      <c r="E221" s="112" t="s">
        <v>5343</v>
      </c>
      <c r="F221" s="591" t="s">
        <v>1266</v>
      </c>
      <c r="G221" s="624" t="s">
        <v>5347</v>
      </c>
      <c r="H221" s="621" t="s">
        <v>1277</v>
      </c>
      <c r="I221" s="622" t="s">
        <v>4592</v>
      </c>
      <c r="J221" s="623" t="s">
        <v>5344</v>
      </c>
      <c r="K221" s="343"/>
      <c r="L221" s="342"/>
      <c r="M221" s="342"/>
      <c r="N221" s="341"/>
      <c r="O221" s="106" t="str">
        <f t="shared" si="140"/>
        <v/>
      </c>
      <c r="P221" s="106" t="str">
        <f t="shared" si="141"/>
        <v>◄</v>
      </c>
      <c r="Q221" s="340"/>
      <c r="R221" s="339"/>
      <c r="S221" s="106" t="str">
        <f t="shared" si="142"/>
        <v/>
      </c>
      <c r="T221" s="106" t="str">
        <f t="shared" si="143"/>
        <v>◄</v>
      </c>
      <c r="U221" s="340"/>
      <c r="V221" s="339"/>
      <c r="W221" s="23"/>
      <c r="X221" s="338"/>
      <c r="Y221" s="105">
        <f t="shared" si="144"/>
        <v>0</v>
      </c>
      <c r="Z221" s="104">
        <f t="shared" si="145"/>
        <v>0</v>
      </c>
      <c r="AA221" s="335"/>
      <c r="AB221" s="103">
        <f t="shared" si="146"/>
        <v>0</v>
      </c>
      <c r="AC221" s="587">
        <f t="shared" si="147"/>
        <v>0</v>
      </c>
      <c r="AD221" s="5" t="s">
        <v>0</v>
      </c>
      <c r="AE221" s="653"/>
    </row>
    <row r="222" spans="1:31" x14ac:dyDescent="0.25">
      <c r="A222" s="344"/>
      <c r="B222" s="23"/>
      <c r="C222" s="113"/>
      <c r="D222" s="619">
        <v>482</v>
      </c>
      <c r="E222" s="112" t="s">
        <v>5343</v>
      </c>
      <c r="F222" s="591" t="s">
        <v>1022</v>
      </c>
      <c r="G222" s="624">
        <v>426</v>
      </c>
      <c r="H222" s="621" t="s">
        <v>5359</v>
      </c>
      <c r="I222" s="622" t="s">
        <v>4592</v>
      </c>
      <c r="J222" s="623" t="s">
        <v>5344</v>
      </c>
      <c r="K222" s="343"/>
      <c r="L222" s="342"/>
      <c r="M222" s="342"/>
      <c r="N222" s="341"/>
      <c r="O222" s="106" t="str">
        <f t="shared" si="140"/>
        <v/>
      </c>
      <c r="P222" s="106" t="str">
        <f t="shared" si="141"/>
        <v>◄</v>
      </c>
      <c r="Q222" s="340"/>
      <c r="R222" s="339"/>
      <c r="S222" s="106" t="str">
        <f t="shared" si="142"/>
        <v/>
      </c>
      <c r="T222" s="106" t="str">
        <f t="shared" si="143"/>
        <v>◄</v>
      </c>
      <c r="U222" s="340"/>
      <c r="V222" s="339"/>
      <c r="W222" s="23"/>
      <c r="X222" s="338"/>
      <c r="Y222" s="105">
        <f t="shared" si="144"/>
        <v>0</v>
      </c>
      <c r="Z222" s="104">
        <f t="shared" si="145"/>
        <v>0</v>
      </c>
      <c r="AA222" s="335"/>
      <c r="AB222" s="103">
        <f t="shared" si="146"/>
        <v>0</v>
      </c>
      <c r="AC222" s="587">
        <f t="shared" si="147"/>
        <v>0</v>
      </c>
      <c r="AD222" s="5" t="s">
        <v>0</v>
      </c>
      <c r="AE222" s="653"/>
    </row>
    <row r="223" spans="1:31" x14ac:dyDescent="0.25">
      <c r="A223" s="344"/>
      <c r="B223" s="23"/>
      <c r="C223" s="113"/>
      <c r="D223" s="619">
        <v>483</v>
      </c>
      <c r="E223" s="112" t="s">
        <v>5343</v>
      </c>
      <c r="F223" s="591" t="s">
        <v>1159</v>
      </c>
      <c r="G223" s="624">
        <v>527</v>
      </c>
      <c r="H223" s="621" t="s">
        <v>5350</v>
      </c>
      <c r="I223" s="622" t="s">
        <v>4592</v>
      </c>
      <c r="J223" s="623" t="s">
        <v>5344</v>
      </c>
      <c r="K223" s="343"/>
      <c r="L223" s="342"/>
      <c r="M223" s="342"/>
      <c r="N223" s="341"/>
      <c r="O223" s="106" t="str">
        <f t="shared" si="140"/>
        <v/>
      </c>
      <c r="P223" s="106" t="str">
        <f t="shared" si="141"/>
        <v>◄</v>
      </c>
      <c r="Q223" s="340"/>
      <c r="R223" s="339"/>
      <c r="S223" s="106" t="str">
        <f t="shared" si="142"/>
        <v/>
      </c>
      <c r="T223" s="106" t="str">
        <f t="shared" si="143"/>
        <v>◄</v>
      </c>
      <c r="U223" s="340"/>
      <c r="V223" s="339"/>
      <c r="W223" s="23"/>
      <c r="X223" s="338"/>
      <c r="Y223" s="105">
        <f t="shared" si="144"/>
        <v>0</v>
      </c>
      <c r="Z223" s="104">
        <f t="shared" si="145"/>
        <v>0</v>
      </c>
      <c r="AA223" s="335"/>
      <c r="AB223" s="103">
        <f t="shared" si="146"/>
        <v>0</v>
      </c>
      <c r="AC223" s="587">
        <f t="shared" si="147"/>
        <v>0</v>
      </c>
      <c r="AD223" s="5" t="s">
        <v>0</v>
      </c>
      <c r="AE223" s="653"/>
    </row>
    <row r="224" spans="1:31" x14ac:dyDescent="0.25">
      <c r="A224" s="344">
        <v>1</v>
      </c>
      <c r="B224" s="23"/>
      <c r="C224" s="113"/>
      <c r="D224" s="619" t="s">
        <v>5342</v>
      </c>
      <c r="E224" s="112" t="s">
        <v>5343</v>
      </c>
      <c r="F224" s="591" t="s">
        <v>1171</v>
      </c>
      <c r="G224" s="624">
        <v>422</v>
      </c>
      <c r="H224" s="621" t="s">
        <v>5323</v>
      </c>
      <c r="I224" s="622" t="s">
        <v>4592</v>
      </c>
      <c r="J224" s="623" t="s">
        <v>5344</v>
      </c>
      <c r="K224" s="343"/>
      <c r="L224" s="342" t="s">
        <v>5345</v>
      </c>
      <c r="M224" s="342"/>
      <c r="N224" s="341"/>
      <c r="O224" s="106" t="str">
        <f t="shared" si="140"/>
        <v/>
      </c>
      <c r="P224" s="106" t="str">
        <f t="shared" si="141"/>
        <v>◄</v>
      </c>
      <c r="Q224" s="340"/>
      <c r="R224" s="339"/>
      <c r="S224" s="106" t="str">
        <f t="shared" si="142"/>
        <v/>
      </c>
      <c r="T224" s="106" t="str">
        <f t="shared" si="143"/>
        <v>◄</v>
      </c>
      <c r="U224" s="340"/>
      <c r="V224" s="339"/>
      <c r="W224" s="23"/>
      <c r="X224" s="338"/>
      <c r="Y224" s="105">
        <f t="shared" si="144"/>
        <v>0</v>
      </c>
      <c r="Z224" s="104">
        <f t="shared" si="145"/>
        <v>0</v>
      </c>
      <c r="AA224" s="335"/>
      <c r="AB224" s="103">
        <f t="shared" si="146"/>
        <v>0</v>
      </c>
      <c r="AC224" s="587">
        <f t="shared" si="147"/>
        <v>0</v>
      </c>
      <c r="AD224" s="5" t="s">
        <v>0</v>
      </c>
      <c r="AE224" s="653"/>
    </row>
    <row r="225" spans="1:31" ht="15" thickBot="1" x14ac:dyDescent="0.3">
      <c r="A225" s="344">
        <v>1</v>
      </c>
      <c r="B225" s="23"/>
      <c r="C225" s="113"/>
      <c r="D225" s="619" t="s">
        <v>5346</v>
      </c>
      <c r="E225" s="112" t="s">
        <v>5343</v>
      </c>
      <c r="F225" s="591" t="s">
        <v>1266</v>
      </c>
      <c r="G225" s="624" t="s">
        <v>5347</v>
      </c>
      <c r="H225" s="621" t="s">
        <v>1277</v>
      </c>
      <c r="I225" s="622" t="s">
        <v>4592</v>
      </c>
      <c r="J225" s="623" t="s">
        <v>5344</v>
      </c>
      <c r="K225" s="343"/>
      <c r="L225" s="342" t="s">
        <v>5345</v>
      </c>
      <c r="M225" s="342"/>
      <c r="N225" s="341"/>
      <c r="O225" s="106" t="str">
        <f t="shared" si="140"/>
        <v/>
      </c>
      <c r="P225" s="106" t="str">
        <f t="shared" si="141"/>
        <v>◄</v>
      </c>
      <c r="Q225" s="340"/>
      <c r="R225" s="339"/>
      <c r="S225" s="106" t="str">
        <f t="shared" si="142"/>
        <v/>
      </c>
      <c r="T225" s="106" t="str">
        <f t="shared" si="143"/>
        <v>◄</v>
      </c>
      <c r="U225" s="340"/>
      <c r="V225" s="339"/>
      <c r="W225" s="23"/>
      <c r="X225" s="338"/>
      <c r="Y225" s="105">
        <f t="shared" si="144"/>
        <v>0</v>
      </c>
      <c r="Z225" s="104">
        <f t="shared" si="145"/>
        <v>0</v>
      </c>
      <c r="AA225" s="335"/>
      <c r="AB225" s="103">
        <f t="shared" si="146"/>
        <v>0</v>
      </c>
      <c r="AC225" s="587">
        <f t="shared" si="147"/>
        <v>0</v>
      </c>
      <c r="AD225" s="5" t="s">
        <v>0</v>
      </c>
      <c r="AE225" s="653"/>
    </row>
    <row r="226" spans="1:31" ht="16.8" thickTop="1" thickBot="1" x14ac:dyDescent="0.3">
      <c r="A226" s="157"/>
      <c r="B226" s="14">
        <f>ROWS(B227:B239)-1</f>
        <v>12</v>
      </c>
      <c r="C226" s="658" t="s">
        <v>5674</v>
      </c>
      <c r="D226" s="158" t="s">
        <v>5675</v>
      </c>
      <c r="E226" s="101"/>
      <c r="F226" s="101"/>
      <c r="G226" s="657"/>
      <c r="H226" s="656"/>
      <c r="I226" s="10"/>
      <c r="J226" s="100"/>
      <c r="K226" s="99"/>
      <c r="L226" s="99"/>
      <c r="M226" s="99"/>
      <c r="N226" s="98"/>
      <c r="O226" s="97"/>
      <c r="P226" s="655" t="str">
        <f>IF(COUNTIF(O227:O242,"?")&gt;0,"?",IF(AND(Q226="◄",R226="►"),"◄►",IF(Q226="◄","◄",IF(R226="►","►",""))))</f>
        <v>◄</v>
      </c>
      <c r="Q226" s="43" t="str">
        <f>IF(SUM(Q227:Q239)+1=ROWS(Q227:Q239)-COUNTIF(Q227:Q239,"-"),"","◄")</f>
        <v>◄</v>
      </c>
      <c r="R226" s="42" t="str">
        <f>IF(SUM(R227:R239)&gt;0,"►","")</f>
        <v/>
      </c>
      <c r="S226" s="45"/>
      <c r="T226" s="655" t="str">
        <f>IF(COUNTIF(S227:S242,"?")&gt;0,"?",IF(AND(U226="◄",V226="►"),"◄►",IF(U226="◄","◄",IF(V226="►","►",""))))</f>
        <v>◄</v>
      </c>
      <c r="U226" s="43" t="str">
        <f>IF(SUM(U227:U239)+1=ROWS(U227:U239)-COUNTIF(U227:U239,"-"),"","◄")</f>
        <v>◄</v>
      </c>
      <c r="V226" s="42" t="str">
        <f>IF(SUM(V227:V239)&gt;0,"►","")</f>
        <v/>
      </c>
      <c r="W226" s="61">
        <f>ROWS(W227:W239)-1</f>
        <v>12</v>
      </c>
      <c r="X226" s="41">
        <f>SUM(X227:X239)-X239</f>
        <v>0</v>
      </c>
      <c r="Y226" s="94" t="s">
        <v>51</v>
      </c>
      <c r="Z226" s="93"/>
      <c r="AA226" s="41">
        <f>SUM(AA227:AA239)-AA239</f>
        <v>0</v>
      </c>
      <c r="AB226" s="94" t="s">
        <v>51</v>
      </c>
      <c r="AC226" s="93"/>
      <c r="AD226" s="5" t="s">
        <v>0</v>
      </c>
      <c r="AE226" s="653"/>
    </row>
    <row r="227" spans="1:31" x14ac:dyDescent="0.25">
      <c r="A227" s="344"/>
      <c r="B227" s="23"/>
      <c r="C227" s="113"/>
      <c r="D227" s="619">
        <v>484</v>
      </c>
      <c r="E227" s="112" t="s">
        <v>5349</v>
      </c>
      <c r="F227" s="591" t="s">
        <v>5297</v>
      </c>
      <c r="G227" s="620" t="s">
        <v>5373</v>
      </c>
      <c r="H227" s="621" t="s">
        <v>5374</v>
      </c>
      <c r="I227" s="622" t="s">
        <v>4592</v>
      </c>
      <c r="J227" s="623" t="s">
        <v>5351</v>
      </c>
      <c r="K227" s="343"/>
      <c r="L227" s="342"/>
      <c r="M227" s="342"/>
      <c r="N227" s="341"/>
      <c r="O227" s="106" t="str">
        <f t="shared" ref="O227:O238" si="148">IF(P227="?","?","")</f>
        <v/>
      </c>
      <c r="P227" s="106" t="str">
        <f t="shared" ref="P227:P238" si="149">IF(AND(Q227="",R227&gt;0),"?",IF(Q227="","◄",IF(R227&gt;=1,"►","")))</f>
        <v>◄</v>
      </c>
      <c r="Q227" s="340"/>
      <c r="R227" s="339"/>
      <c r="S227" s="106" t="str">
        <f t="shared" ref="S227:S238" si="150">IF(T227="?","?","")</f>
        <v/>
      </c>
      <c r="T227" s="106" t="str">
        <f t="shared" ref="T227:T238" si="151">IF(AND(U227="",V227&gt;0),"?",IF(U227="","◄",IF(V227&gt;=1,"►","")))</f>
        <v>◄</v>
      </c>
      <c r="U227" s="340"/>
      <c r="V227" s="339"/>
      <c r="W227" s="23"/>
      <c r="X227" s="338"/>
      <c r="Y227" s="105">
        <f t="shared" ref="Y227:Y238" si="152">(Q227*X227)</f>
        <v>0</v>
      </c>
      <c r="Z227" s="104">
        <f t="shared" ref="Z227:Z238" si="153">(R227*Y227)</f>
        <v>0</v>
      </c>
      <c r="AA227" s="335"/>
      <c r="AB227" s="103">
        <f t="shared" ref="AB227:AB238" si="154">(U227*AA227)</f>
        <v>0</v>
      </c>
      <c r="AC227" s="587">
        <f t="shared" ref="AC227:AC238" si="155">(V227*AB227)</f>
        <v>0</v>
      </c>
      <c r="AD227" s="5" t="s">
        <v>0</v>
      </c>
      <c r="AE227" s="653"/>
    </row>
    <row r="228" spans="1:31" x14ac:dyDescent="0.25">
      <c r="A228" s="344"/>
      <c r="B228" s="23"/>
      <c r="C228" s="113"/>
      <c r="D228" s="619">
        <v>485</v>
      </c>
      <c r="E228" s="112" t="s">
        <v>5349</v>
      </c>
      <c r="F228" s="591" t="s">
        <v>3972</v>
      </c>
      <c r="G228" s="620" t="s">
        <v>5304</v>
      </c>
      <c r="H228" s="621" t="s">
        <v>5305</v>
      </c>
      <c r="I228" s="622" t="s">
        <v>4592</v>
      </c>
      <c r="J228" s="623" t="s">
        <v>5351</v>
      </c>
      <c r="K228" s="343"/>
      <c r="L228" s="342"/>
      <c r="M228" s="342"/>
      <c r="N228" s="341"/>
      <c r="O228" s="106" t="str">
        <f t="shared" si="148"/>
        <v/>
      </c>
      <c r="P228" s="106" t="str">
        <f t="shared" si="149"/>
        <v>◄</v>
      </c>
      <c r="Q228" s="340"/>
      <c r="R228" s="339"/>
      <c r="S228" s="106" t="str">
        <f t="shared" si="150"/>
        <v/>
      </c>
      <c r="T228" s="106" t="str">
        <f t="shared" si="151"/>
        <v>◄</v>
      </c>
      <c r="U228" s="340"/>
      <c r="V228" s="339"/>
      <c r="W228" s="23"/>
      <c r="X228" s="338"/>
      <c r="Y228" s="105">
        <f t="shared" si="152"/>
        <v>0</v>
      </c>
      <c r="Z228" s="104">
        <f t="shared" si="153"/>
        <v>0</v>
      </c>
      <c r="AA228" s="335"/>
      <c r="AB228" s="103">
        <f t="shared" si="154"/>
        <v>0</v>
      </c>
      <c r="AC228" s="587">
        <f t="shared" si="155"/>
        <v>0</v>
      </c>
      <c r="AD228" s="5" t="s">
        <v>0</v>
      </c>
      <c r="AE228" s="653"/>
    </row>
    <row r="229" spans="1:31" x14ac:dyDescent="0.25">
      <c r="A229" s="344"/>
      <c r="B229" s="23"/>
      <c r="C229" s="113"/>
      <c r="D229" s="619">
        <v>486</v>
      </c>
      <c r="E229" s="112" t="s">
        <v>5349</v>
      </c>
      <c r="F229" s="591" t="s">
        <v>1155</v>
      </c>
      <c r="G229" s="624">
        <v>420</v>
      </c>
      <c r="H229" s="621" t="s">
        <v>5311</v>
      </c>
      <c r="I229" s="622" t="s">
        <v>4592</v>
      </c>
      <c r="J229" s="623" t="s">
        <v>5351</v>
      </c>
      <c r="K229" s="343"/>
      <c r="L229" s="342"/>
      <c r="M229" s="342"/>
      <c r="N229" s="341"/>
      <c r="O229" s="106" t="str">
        <f t="shared" si="148"/>
        <v/>
      </c>
      <c r="P229" s="106" t="str">
        <f t="shared" si="149"/>
        <v>◄</v>
      </c>
      <c r="Q229" s="340"/>
      <c r="R229" s="339"/>
      <c r="S229" s="106" t="str">
        <f t="shared" si="150"/>
        <v/>
      </c>
      <c r="T229" s="106" t="str">
        <f t="shared" si="151"/>
        <v>◄</v>
      </c>
      <c r="U229" s="340"/>
      <c r="V229" s="339"/>
      <c r="W229" s="23"/>
      <c r="X229" s="338"/>
      <c r="Y229" s="105">
        <f t="shared" si="152"/>
        <v>0</v>
      </c>
      <c r="Z229" s="104">
        <f t="shared" si="153"/>
        <v>0</v>
      </c>
      <c r="AA229" s="335"/>
      <c r="AB229" s="103">
        <f t="shared" si="154"/>
        <v>0</v>
      </c>
      <c r="AC229" s="587">
        <f t="shared" si="155"/>
        <v>0</v>
      </c>
      <c r="AD229" s="5" t="s">
        <v>0</v>
      </c>
      <c r="AE229" s="653"/>
    </row>
    <row r="230" spans="1:31" x14ac:dyDescent="0.25">
      <c r="A230" s="344"/>
      <c r="B230" s="23"/>
      <c r="C230" s="113"/>
      <c r="D230" s="619">
        <v>487</v>
      </c>
      <c r="E230" s="112" t="s">
        <v>5349</v>
      </c>
      <c r="F230" s="591" t="s">
        <v>5320</v>
      </c>
      <c r="G230" s="624" t="s">
        <v>5331</v>
      </c>
      <c r="H230" s="621" t="s">
        <v>5321</v>
      </c>
      <c r="I230" s="622" t="s">
        <v>4592</v>
      </c>
      <c r="J230" s="623" t="s">
        <v>5351</v>
      </c>
      <c r="K230" s="343"/>
      <c r="L230" s="342"/>
      <c r="M230" s="342"/>
      <c r="N230" s="341"/>
      <c r="O230" s="106" t="str">
        <f t="shared" si="148"/>
        <v/>
      </c>
      <c r="P230" s="106" t="str">
        <f t="shared" si="149"/>
        <v>◄</v>
      </c>
      <c r="Q230" s="340"/>
      <c r="R230" s="339"/>
      <c r="S230" s="106" t="str">
        <f t="shared" si="150"/>
        <v/>
      </c>
      <c r="T230" s="106" t="str">
        <f t="shared" si="151"/>
        <v>◄</v>
      </c>
      <c r="U230" s="340"/>
      <c r="V230" s="339"/>
      <c r="W230" s="23"/>
      <c r="X230" s="338"/>
      <c r="Y230" s="105">
        <f t="shared" si="152"/>
        <v>0</v>
      </c>
      <c r="Z230" s="104">
        <f t="shared" si="153"/>
        <v>0</v>
      </c>
      <c r="AA230" s="335"/>
      <c r="AB230" s="103">
        <f t="shared" si="154"/>
        <v>0</v>
      </c>
      <c r="AC230" s="587">
        <f t="shared" si="155"/>
        <v>0</v>
      </c>
      <c r="AD230" s="5" t="s">
        <v>0</v>
      </c>
      <c r="AE230" s="653"/>
    </row>
    <row r="231" spans="1:31" x14ac:dyDescent="0.25">
      <c r="A231" s="344"/>
      <c r="B231" s="23"/>
      <c r="C231" s="113"/>
      <c r="D231" s="619">
        <v>488</v>
      </c>
      <c r="E231" s="112" t="s">
        <v>5349</v>
      </c>
      <c r="F231" s="591" t="s">
        <v>1171</v>
      </c>
      <c r="G231" s="624">
        <v>422</v>
      </c>
      <c r="H231" s="621" t="s">
        <v>5323</v>
      </c>
      <c r="I231" s="622" t="s">
        <v>4592</v>
      </c>
      <c r="J231" s="623" t="s">
        <v>5351</v>
      </c>
      <c r="K231" s="343"/>
      <c r="L231" s="342"/>
      <c r="M231" s="342"/>
      <c r="N231" s="341"/>
      <c r="O231" s="106" t="str">
        <f t="shared" si="148"/>
        <v/>
      </c>
      <c r="P231" s="106" t="str">
        <f t="shared" si="149"/>
        <v>◄</v>
      </c>
      <c r="Q231" s="340"/>
      <c r="R231" s="339"/>
      <c r="S231" s="106" t="str">
        <f t="shared" si="150"/>
        <v/>
      </c>
      <c r="T231" s="106" t="str">
        <f t="shared" si="151"/>
        <v>◄</v>
      </c>
      <c r="U231" s="340"/>
      <c r="V231" s="339"/>
      <c r="W231" s="23"/>
      <c r="X231" s="338"/>
      <c r="Y231" s="105">
        <f t="shared" si="152"/>
        <v>0</v>
      </c>
      <c r="Z231" s="104">
        <f t="shared" si="153"/>
        <v>0</v>
      </c>
      <c r="AA231" s="335"/>
      <c r="AB231" s="103">
        <f t="shared" si="154"/>
        <v>0</v>
      </c>
      <c r="AC231" s="587">
        <f t="shared" si="155"/>
        <v>0</v>
      </c>
      <c r="AD231" s="5" t="s">
        <v>0</v>
      </c>
      <c r="AE231" s="653"/>
    </row>
    <row r="232" spans="1:31" x14ac:dyDescent="0.25">
      <c r="A232" s="344"/>
      <c r="B232" s="23"/>
      <c r="C232" s="113"/>
      <c r="D232" s="619">
        <v>489</v>
      </c>
      <c r="E232" s="112" t="s">
        <v>5349</v>
      </c>
      <c r="F232" s="591" t="s">
        <v>1305</v>
      </c>
      <c r="G232" s="624">
        <v>423</v>
      </c>
      <c r="H232" s="621" t="s">
        <v>5325</v>
      </c>
      <c r="I232" s="622" t="s">
        <v>4592</v>
      </c>
      <c r="J232" s="623" t="s">
        <v>5351</v>
      </c>
      <c r="K232" s="343"/>
      <c r="L232" s="342"/>
      <c r="M232" s="342"/>
      <c r="N232" s="341"/>
      <c r="O232" s="106" t="str">
        <f t="shared" si="148"/>
        <v/>
      </c>
      <c r="P232" s="106" t="str">
        <f t="shared" si="149"/>
        <v>◄</v>
      </c>
      <c r="Q232" s="340"/>
      <c r="R232" s="339"/>
      <c r="S232" s="106" t="str">
        <f t="shared" si="150"/>
        <v/>
      </c>
      <c r="T232" s="106" t="str">
        <f t="shared" si="151"/>
        <v>◄</v>
      </c>
      <c r="U232" s="340"/>
      <c r="V232" s="339"/>
      <c r="W232" s="23"/>
      <c r="X232" s="338"/>
      <c r="Y232" s="105">
        <f t="shared" si="152"/>
        <v>0</v>
      </c>
      <c r="Z232" s="104">
        <f t="shared" si="153"/>
        <v>0</v>
      </c>
      <c r="AA232" s="335"/>
      <c r="AB232" s="103">
        <f t="shared" si="154"/>
        <v>0</v>
      </c>
      <c r="AC232" s="587">
        <f t="shared" si="155"/>
        <v>0</v>
      </c>
      <c r="AD232" s="5" t="s">
        <v>0</v>
      </c>
      <c r="AE232" s="653"/>
    </row>
    <row r="233" spans="1:31" x14ac:dyDescent="0.25">
      <c r="A233" s="344"/>
      <c r="B233" s="23"/>
      <c r="C233" s="113"/>
      <c r="D233" s="619">
        <v>490</v>
      </c>
      <c r="E233" s="112" t="s">
        <v>5349</v>
      </c>
      <c r="F233" s="591" t="s">
        <v>1266</v>
      </c>
      <c r="G233" s="624" t="s">
        <v>5347</v>
      </c>
      <c r="H233" s="621" t="s">
        <v>1277</v>
      </c>
      <c r="I233" s="622" t="s">
        <v>4592</v>
      </c>
      <c r="J233" s="623" t="s">
        <v>5351</v>
      </c>
      <c r="K233" s="343"/>
      <c r="L233" s="342"/>
      <c r="M233" s="342"/>
      <c r="N233" s="341"/>
      <c r="O233" s="106" t="str">
        <f t="shared" si="148"/>
        <v/>
      </c>
      <c r="P233" s="106" t="str">
        <f t="shared" si="149"/>
        <v>◄</v>
      </c>
      <c r="Q233" s="340"/>
      <c r="R233" s="339"/>
      <c r="S233" s="106" t="str">
        <f t="shared" si="150"/>
        <v/>
      </c>
      <c r="T233" s="106" t="str">
        <f t="shared" si="151"/>
        <v>◄</v>
      </c>
      <c r="U233" s="340"/>
      <c r="V233" s="339"/>
      <c r="W233" s="23"/>
      <c r="X233" s="338"/>
      <c r="Y233" s="105">
        <f t="shared" si="152"/>
        <v>0</v>
      </c>
      <c r="Z233" s="104">
        <f t="shared" si="153"/>
        <v>0</v>
      </c>
      <c r="AA233" s="335"/>
      <c r="AB233" s="103">
        <f t="shared" si="154"/>
        <v>0</v>
      </c>
      <c r="AC233" s="587">
        <f t="shared" si="155"/>
        <v>0</v>
      </c>
      <c r="AD233" s="5" t="s">
        <v>0</v>
      </c>
      <c r="AE233" s="653"/>
    </row>
    <row r="234" spans="1:31" x14ac:dyDescent="0.25">
      <c r="A234" s="344"/>
      <c r="B234" s="23"/>
      <c r="C234" s="113"/>
      <c r="D234" s="619">
        <v>491</v>
      </c>
      <c r="E234" s="112" t="s">
        <v>5349</v>
      </c>
      <c r="F234" s="591" t="s">
        <v>1022</v>
      </c>
      <c r="G234" s="624">
        <v>426</v>
      </c>
      <c r="H234" s="621" t="s">
        <v>5359</v>
      </c>
      <c r="I234" s="622" t="s">
        <v>4592</v>
      </c>
      <c r="J234" s="623" t="s">
        <v>5351</v>
      </c>
      <c r="K234" s="343"/>
      <c r="L234" s="342"/>
      <c r="M234" s="342"/>
      <c r="N234" s="341"/>
      <c r="O234" s="106" t="str">
        <f t="shared" si="148"/>
        <v/>
      </c>
      <c r="P234" s="106" t="str">
        <f t="shared" si="149"/>
        <v>◄</v>
      </c>
      <c r="Q234" s="340"/>
      <c r="R234" s="339"/>
      <c r="S234" s="106" t="str">
        <f t="shared" si="150"/>
        <v/>
      </c>
      <c r="T234" s="106" t="str">
        <f t="shared" si="151"/>
        <v>◄</v>
      </c>
      <c r="U234" s="340"/>
      <c r="V234" s="339"/>
      <c r="W234" s="23"/>
      <c r="X234" s="338"/>
      <c r="Y234" s="105">
        <f t="shared" si="152"/>
        <v>0</v>
      </c>
      <c r="Z234" s="104">
        <f t="shared" si="153"/>
        <v>0</v>
      </c>
      <c r="AA234" s="335"/>
      <c r="AB234" s="103">
        <f t="shared" si="154"/>
        <v>0</v>
      </c>
      <c r="AC234" s="587">
        <f t="shared" si="155"/>
        <v>0</v>
      </c>
      <c r="AD234" s="5" t="s">
        <v>0</v>
      </c>
      <c r="AE234" s="653"/>
    </row>
    <row r="235" spans="1:31" x14ac:dyDescent="0.25">
      <c r="A235" s="344"/>
      <c r="B235" s="23"/>
      <c r="C235" s="113"/>
      <c r="D235" s="619">
        <v>492</v>
      </c>
      <c r="E235" s="112" t="s">
        <v>5349</v>
      </c>
      <c r="F235" s="591" t="s">
        <v>1159</v>
      </c>
      <c r="G235" s="624">
        <v>527</v>
      </c>
      <c r="H235" s="621" t="s">
        <v>5350</v>
      </c>
      <c r="I235" s="622" t="s">
        <v>4592</v>
      </c>
      <c r="J235" s="623" t="s">
        <v>5351</v>
      </c>
      <c r="K235" s="343"/>
      <c r="L235" s="342"/>
      <c r="M235" s="342"/>
      <c r="N235" s="341"/>
      <c r="O235" s="106" t="str">
        <f t="shared" si="148"/>
        <v/>
      </c>
      <c r="P235" s="106" t="str">
        <f t="shared" si="149"/>
        <v>◄</v>
      </c>
      <c r="Q235" s="340"/>
      <c r="R235" s="339"/>
      <c r="S235" s="106" t="str">
        <f t="shared" si="150"/>
        <v/>
      </c>
      <c r="T235" s="106" t="str">
        <f t="shared" si="151"/>
        <v>◄</v>
      </c>
      <c r="U235" s="340"/>
      <c r="V235" s="339"/>
      <c r="W235" s="23"/>
      <c r="X235" s="338"/>
      <c r="Y235" s="105">
        <f t="shared" si="152"/>
        <v>0</v>
      </c>
      <c r="Z235" s="104">
        <f t="shared" si="153"/>
        <v>0</v>
      </c>
      <c r="AA235" s="335"/>
      <c r="AB235" s="103">
        <f t="shared" si="154"/>
        <v>0</v>
      </c>
      <c r="AC235" s="587">
        <f t="shared" si="155"/>
        <v>0</v>
      </c>
      <c r="AD235" s="5" t="s">
        <v>0</v>
      </c>
      <c r="AE235" s="653"/>
    </row>
    <row r="236" spans="1:31" x14ac:dyDescent="0.25">
      <c r="A236" s="344">
        <v>1</v>
      </c>
      <c r="B236" s="23"/>
      <c r="C236" s="113"/>
      <c r="D236" s="619" t="s">
        <v>5348</v>
      </c>
      <c r="E236" s="112" t="s">
        <v>5349</v>
      </c>
      <c r="F236" s="591" t="s">
        <v>1159</v>
      </c>
      <c r="G236" s="624">
        <v>527</v>
      </c>
      <c r="H236" s="621" t="s">
        <v>5350</v>
      </c>
      <c r="I236" s="622" t="s">
        <v>4592</v>
      </c>
      <c r="J236" s="623" t="s">
        <v>5351</v>
      </c>
      <c r="K236" s="343"/>
      <c r="L236" s="342" t="s">
        <v>5317</v>
      </c>
      <c r="M236" s="342"/>
      <c r="N236" s="341"/>
      <c r="O236" s="106" t="str">
        <f t="shared" si="148"/>
        <v/>
      </c>
      <c r="P236" s="106" t="str">
        <f t="shared" si="149"/>
        <v>◄</v>
      </c>
      <c r="Q236" s="340"/>
      <c r="R236" s="339"/>
      <c r="S236" s="106" t="str">
        <f t="shared" si="150"/>
        <v/>
      </c>
      <c r="T236" s="106" t="str">
        <f t="shared" si="151"/>
        <v>◄</v>
      </c>
      <c r="U236" s="340"/>
      <c r="V236" s="339"/>
      <c r="W236" s="23"/>
      <c r="X236" s="338"/>
      <c r="Y236" s="105">
        <f t="shared" si="152"/>
        <v>0</v>
      </c>
      <c r="Z236" s="104">
        <f t="shared" si="153"/>
        <v>0</v>
      </c>
      <c r="AA236" s="335"/>
      <c r="AB236" s="103">
        <f t="shared" si="154"/>
        <v>0</v>
      </c>
      <c r="AC236" s="587">
        <f t="shared" si="155"/>
        <v>0</v>
      </c>
      <c r="AD236" s="5" t="s">
        <v>0</v>
      </c>
      <c r="AE236" s="653"/>
    </row>
    <row r="237" spans="1:31" x14ac:dyDescent="0.25">
      <c r="A237" s="344">
        <v>1</v>
      </c>
      <c r="B237" s="23"/>
      <c r="C237" s="113"/>
      <c r="D237" s="619" t="s">
        <v>5352</v>
      </c>
      <c r="E237" s="112" t="s">
        <v>5349</v>
      </c>
      <c r="F237" s="591" t="s">
        <v>1155</v>
      </c>
      <c r="G237" s="624">
        <v>420</v>
      </c>
      <c r="H237" s="621" t="s">
        <v>5311</v>
      </c>
      <c r="I237" s="622" t="s">
        <v>4592</v>
      </c>
      <c r="J237" s="623" t="s">
        <v>5351</v>
      </c>
      <c r="K237" s="343"/>
      <c r="L237" s="342" t="s">
        <v>5353</v>
      </c>
      <c r="M237" s="342"/>
      <c r="N237" s="341"/>
      <c r="O237" s="106" t="str">
        <f t="shared" si="148"/>
        <v/>
      </c>
      <c r="P237" s="106" t="str">
        <f t="shared" si="149"/>
        <v>◄</v>
      </c>
      <c r="Q237" s="340"/>
      <c r="R237" s="339"/>
      <c r="S237" s="106" t="str">
        <f t="shared" si="150"/>
        <v/>
      </c>
      <c r="T237" s="106" t="str">
        <f t="shared" si="151"/>
        <v>◄</v>
      </c>
      <c r="U237" s="340"/>
      <c r="V237" s="339"/>
      <c r="W237" s="23"/>
      <c r="X237" s="338"/>
      <c r="Y237" s="105">
        <f t="shared" si="152"/>
        <v>0</v>
      </c>
      <c r="Z237" s="104">
        <f t="shared" si="153"/>
        <v>0</v>
      </c>
      <c r="AA237" s="335"/>
      <c r="AB237" s="103">
        <f t="shared" si="154"/>
        <v>0</v>
      </c>
      <c r="AC237" s="587">
        <f t="shared" si="155"/>
        <v>0</v>
      </c>
      <c r="AD237" s="5" t="s">
        <v>0</v>
      </c>
      <c r="AE237" s="653"/>
    </row>
    <row r="238" spans="1:31" ht="15" thickBot="1" x14ac:dyDescent="0.3">
      <c r="A238" s="344"/>
      <c r="B238" s="23"/>
      <c r="C238" s="113"/>
      <c r="D238" s="619" t="s">
        <v>5439</v>
      </c>
      <c r="E238" s="112" t="s">
        <v>5349</v>
      </c>
      <c r="F238" s="591" t="s">
        <v>1155</v>
      </c>
      <c r="G238" s="624">
        <v>420</v>
      </c>
      <c r="H238" s="621" t="s">
        <v>5311</v>
      </c>
      <c r="I238" s="622" t="s">
        <v>4592</v>
      </c>
      <c r="J238" s="623" t="s">
        <v>5351</v>
      </c>
      <c r="K238" s="343"/>
      <c r="L238" s="342" t="s">
        <v>5676</v>
      </c>
      <c r="M238" s="342"/>
      <c r="N238" s="341"/>
      <c r="O238" s="106" t="str">
        <f t="shared" si="148"/>
        <v/>
      </c>
      <c r="P238" s="106" t="str">
        <f t="shared" si="149"/>
        <v>◄</v>
      </c>
      <c r="Q238" s="340"/>
      <c r="R238" s="339"/>
      <c r="S238" s="106" t="str">
        <f t="shared" si="150"/>
        <v/>
      </c>
      <c r="T238" s="106" t="str">
        <f t="shared" si="151"/>
        <v>◄</v>
      </c>
      <c r="U238" s="340"/>
      <c r="V238" s="339"/>
      <c r="W238" s="23"/>
      <c r="X238" s="338"/>
      <c r="Y238" s="105">
        <f t="shared" si="152"/>
        <v>0</v>
      </c>
      <c r="Z238" s="104">
        <f t="shared" si="153"/>
        <v>0</v>
      </c>
      <c r="AA238" s="335"/>
      <c r="AB238" s="103">
        <f t="shared" si="154"/>
        <v>0</v>
      </c>
      <c r="AC238" s="587">
        <f t="shared" si="155"/>
        <v>0</v>
      </c>
      <c r="AD238" s="5" t="s">
        <v>0</v>
      </c>
      <c r="AE238" s="653"/>
    </row>
    <row r="239" spans="1:31" ht="16.8" thickTop="1" thickBot="1" x14ac:dyDescent="0.3">
      <c r="A239" s="157"/>
      <c r="B239" s="14">
        <f>ROWS(B240:B249)-1</f>
        <v>9</v>
      </c>
      <c r="C239" s="658" t="s">
        <v>5677</v>
      </c>
      <c r="D239" s="158" t="s">
        <v>5678</v>
      </c>
      <c r="E239" s="101"/>
      <c r="F239" s="101"/>
      <c r="G239" s="657"/>
      <c r="H239" s="656"/>
      <c r="I239" s="10"/>
      <c r="J239" s="100"/>
      <c r="K239" s="99"/>
      <c r="L239" s="99"/>
      <c r="M239" s="99"/>
      <c r="N239" s="98"/>
      <c r="O239" s="97"/>
      <c r="P239" s="655" t="str">
        <f>IF(COUNTIF(O240:O252,"?")&gt;0,"?",IF(AND(Q239="◄",R239="►"),"◄►",IF(Q239="◄","◄",IF(R239="►","►",""))))</f>
        <v>◄</v>
      </c>
      <c r="Q239" s="43" t="str">
        <f>IF(SUM(Q240:Q249)+1=ROWS(Q240:Q249)-COUNTIF(Q240:Q249,"-"),"","◄")</f>
        <v>◄</v>
      </c>
      <c r="R239" s="42" t="str">
        <f>IF(SUM(R240:R249)&gt;0,"►","")</f>
        <v/>
      </c>
      <c r="S239" s="45"/>
      <c r="T239" s="655" t="str">
        <f>IF(COUNTIF(S240:S252,"?")&gt;0,"?",IF(AND(U239="◄",V239="►"),"◄►",IF(U239="◄","◄",IF(V239="►","►",""))))</f>
        <v>◄</v>
      </c>
      <c r="U239" s="43" t="str">
        <f>IF(SUM(U240:U249)+1=ROWS(U240:U249)-COUNTIF(U240:U249,"-"),"","◄")</f>
        <v>◄</v>
      </c>
      <c r="V239" s="42" t="str">
        <f>IF(SUM(V240:V249)&gt;0,"►","")</f>
        <v/>
      </c>
      <c r="W239" s="61">
        <f>ROWS(W240:W249)-1</f>
        <v>9</v>
      </c>
      <c r="X239" s="41">
        <f>SUM(X240:X249)-X249</f>
        <v>0</v>
      </c>
      <c r="Y239" s="94" t="s">
        <v>51</v>
      </c>
      <c r="Z239" s="93"/>
      <c r="AA239" s="41">
        <f>SUM(AA240:AA249)-AA249</f>
        <v>0</v>
      </c>
      <c r="AB239" s="94" t="s">
        <v>51</v>
      </c>
      <c r="AC239" s="93"/>
      <c r="AD239" s="5" t="s">
        <v>0</v>
      </c>
      <c r="AE239" s="653"/>
    </row>
    <row r="240" spans="1:31" x14ac:dyDescent="0.25">
      <c r="A240" s="344"/>
      <c r="B240" s="23"/>
      <c r="C240" s="113"/>
      <c r="D240" s="619">
        <v>493</v>
      </c>
      <c r="E240" s="112" t="s">
        <v>5679</v>
      </c>
      <c r="F240" s="591" t="s">
        <v>5297</v>
      </c>
      <c r="G240" s="620" t="s">
        <v>5373</v>
      </c>
      <c r="H240" s="621" t="s">
        <v>5374</v>
      </c>
      <c r="I240" s="622" t="s">
        <v>4592</v>
      </c>
      <c r="J240" s="623" t="s">
        <v>5680</v>
      </c>
      <c r="K240" s="343"/>
      <c r="L240" s="342"/>
      <c r="M240" s="342"/>
      <c r="N240" s="341"/>
      <c r="O240" s="106" t="str">
        <f t="shared" ref="O240:O248" si="156">IF(P240="?","?","")</f>
        <v/>
      </c>
      <c r="P240" s="106" t="str">
        <f t="shared" ref="P240:P248" si="157">IF(AND(Q240="",R240&gt;0),"?",IF(Q240="","◄",IF(R240&gt;=1,"►","")))</f>
        <v>◄</v>
      </c>
      <c r="Q240" s="340"/>
      <c r="R240" s="339"/>
      <c r="S240" s="106" t="str">
        <f t="shared" ref="S240:S248" si="158">IF(T240="?","?","")</f>
        <v/>
      </c>
      <c r="T240" s="106" t="str">
        <f t="shared" ref="T240:T248" si="159">IF(AND(U240="",V240&gt;0),"?",IF(U240="","◄",IF(V240&gt;=1,"►","")))</f>
        <v>◄</v>
      </c>
      <c r="U240" s="340"/>
      <c r="V240" s="339"/>
      <c r="W240" s="23"/>
      <c r="X240" s="338"/>
      <c r="Y240" s="105">
        <f t="shared" ref="Y240:Y248" si="160">(Q240*X240)</f>
        <v>0</v>
      </c>
      <c r="Z240" s="104">
        <f t="shared" ref="Z240:Z248" si="161">(R240*Y240)</f>
        <v>0</v>
      </c>
      <c r="AA240" s="335"/>
      <c r="AB240" s="103">
        <f t="shared" ref="AB240:AB248" si="162">(U240*AA240)</f>
        <v>0</v>
      </c>
      <c r="AC240" s="587">
        <f t="shared" ref="AC240:AC248" si="163">(V240*AB240)</f>
        <v>0</v>
      </c>
      <c r="AD240" s="5" t="s">
        <v>0</v>
      </c>
      <c r="AE240" s="653"/>
    </row>
    <row r="241" spans="1:31" x14ac:dyDescent="0.25">
      <c r="A241" s="344"/>
      <c r="B241" s="23"/>
      <c r="C241" s="113"/>
      <c r="D241" s="619">
        <v>494</v>
      </c>
      <c r="E241" s="112" t="s">
        <v>5679</v>
      </c>
      <c r="F241" s="591" t="s">
        <v>3972</v>
      </c>
      <c r="G241" s="620" t="s">
        <v>5304</v>
      </c>
      <c r="H241" s="621" t="s">
        <v>5305</v>
      </c>
      <c r="I241" s="622" t="s">
        <v>4592</v>
      </c>
      <c r="J241" s="623" t="s">
        <v>5680</v>
      </c>
      <c r="K241" s="343"/>
      <c r="L241" s="342"/>
      <c r="M241" s="342"/>
      <c r="N241" s="341"/>
      <c r="O241" s="106" t="str">
        <f t="shared" si="156"/>
        <v/>
      </c>
      <c r="P241" s="106" t="str">
        <f t="shared" si="157"/>
        <v>◄</v>
      </c>
      <c r="Q241" s="340"/>
      <c r="R241" s="339"/>
      <c r="S241" s="106" t="str">
        <f t="shared" si="158"/>
        <v/>
      </c>
      <c r="T241" s="106" t="str">
        <f t="shared" si="159"/>
        <v>◄</v>
      </c>
      <c r="U241" s="340"/>
      <c r="V241" s="339"/>
      <c r="W241" s="23"/>
      <c r="X241" s="338"/>
      <c r="Y241" s="105">
        <f t="shared" si="160"/>
        <v>0</v>
      </c>
      <c r="Z241" s="104">
        <f t="shared" si="161"/>
        <v>0</v>
      </c>
      <c r="AA241" s="335"/>
      <c r="AB241" s="103">
        <f t="shared" si="162"/>
        <v>0</v>
      </c>
      <c r="AC241" s="587">
        <f t="shared" si="163"/>
        <v>0</v>
      </c>
      <c r="AD241" s="5" t="s">
        <v>0</v>
      </c>
      <c r="AE241" s="653"/>
    </row>
    <row r="242" spans="1:31" x14ac:dyDescent="0.25">
      <c r="A242" s="344"/>
      <c r="B242" s="23"/>
      <c r="C242" s="113"/>
      <c r="D242" s="619">
        <v>495</v>
      </c>
      <c r="E242" s="112" t="s">
        <v>5679</v>
      </c>
      <c r="F242" s="591" t="s">
        <v>1155</v>
      </c>
      <c r="G242" s="624">
        <v>420</v>
      </c>
      <c r="H242" s="621" t="s">
        <v>5311</v>
      </c>
      <c r="I242" s="622" t="s">
        <v>4592</v>
      </c>
      <c r="J242" s="623" t="s">
        <v>5680</v>
      </c>
      <c r="K242" s="343"/>
      <c r="L242" s="342"/>
      <c r="M242" s="342"/>
      <c r="N242" s="341"/>
      <c r="O242" s="106" t="str">
        <f t="shared" si="156"/>
        <v/>
      </c>
      <c r="P242" s="106" t="str">
        <f t="shared" si="157"/>
        <v>◄</v>
      </c>
      <c r="Q242" s="340"/>
      <c r="R242" s="339"/>
      <c r="S242" s="106" t="str">
        <f t="shared" si="158"/>
        <v/>
      </c>
      <c r="T242" s="106" t="str">
        <f t="shared" si="159"/>
        <v>◄</v>
      </c>
      <c r="U242" s="340"/>
      <c r="V242" s="339"/>
      <c r="W242" s="23"/>
      <c r="X242" s="338"/>
      <c r="Y242" s="105">
        <f t="shared" si="160"/>
        <v>0</v>
      </c>
      <c r="Z242" s="104">
        <f t="shared" si="161"/>
        <v>0</v>
      </c>
      <c r="AA242" s="335"/>
      <c r="AB242" s="103">
        <f t="shared" si="162"/>
        <v>0</v>
      </c>
      <c r="AC242" s="587">
        <f t="shared" si="163"/>
        <v>0</v>
      </c>
      <c r="AD242" s="5" t="s">
        <v>0</v>
      </c>
      <c r="AE242" s="653"/>
    </row>
    <row r="243" spans="1:31" x14ac:dyDescent="0.25">
      <c r="A243" s="344"/>
      <c r="B243" s="23"/>
      <c r="C243" s="113"/>
      <c r="D243" s="619">
        <v>496</v>
      </c>
      <c r="E243" s="112" t="s">
        <v>5679</v>
      </c>
      <c r="F243" s="591" t="s">
        <v>5320</v>
      </c>
      <c r="G243" s="624" t="s">
        <v>5331</v>
      </c>
      <c r="H243" s="621" t="s">
        <v>5321</v>
      </c>
      <c r="I243" s="622" t="s">
        <v>4592</v>
      </c>
      <c r="J243" s="623" t="s">
        <v>5680</v>
      </c>
      <c r="K243" s="343"/>
      <c r="L243" s="342"/>
      <c r="M243" s="342"/>
      <c r="N243" s="341"/>
      <c r="O243" s="106" t="str">
        <f t="shared" si="156"/>
        <v/>
      </c>
      <c r="P243" s="106" t="str">
        <f t="shared" si="157"/>
        <v>◄</v>
      </c>
      <c r="Q243" s="340"/>
      <c r="R243" s="339"/>
      <c r="S243" s="106" t="str">
        <f t="shared" si="158"/>
        <v/>
      </c>
      <c r="T243" s="106" t="str">
        <f t="shared" si="159"/>
        <v>◄</v>
      </c>
      <c r="U243" s="340"/>
      <c r="V243" s="339"/>
      <c r="W243" s="23"/>
      <c r="X243" s="338"/>
      <c r="Y243" s="105">
        <f t="shared" si="160"/>
        <v>0</v>
      </c>
      <c r="Z243" s="104">
        <f t="shared" si="161"/>
        <v>0</v>
      </c>
      <c r="AA243" s="335"/>
      <c r="AB243" s="103">
        <f t="shared" si="162"/>
        <v>0</v>
      </c>
      <c r="AC243" s="587">
        <f t="shared" si="163"/>
        <v>0</v>
      </c>
      <c r="AD243" s="5" t="s">
        <v>0</v>
      </c>
      <c r="AE243" s="653"/>
    </row>
    <row r="244" spans="1:31" x14ac:dyDescent="0.25">
      <c r="A244" s="344"/>
      <c r="B244" s="23"/>
      <c r="C244" s="113"/>
      <c r="D244" s="619">
        <v>497</v>
      </c>
      <c r="E244" s="112" t="s">
        <v>5679</v>
      </c>
      <c r="F244" s="591" t="s">
        <v>1171</v>
      </c>
      <c r="G244" s="624">
        <v>422</v>
      </c>
      <c r="H244" s="621" t="s">
        <v>5323</v>
      </c>
      <c r="I244" s="622" t="s">
        <v>4592</v>
      </c>
      <c r="J244" s="623" t="s">
        <v>5680</v>
      </c>
      <c r="K244" s="343"/>
      <c r="L244" s="342"/>
      <c r="M244" s="342"/>
      <c r="N244" s="341"/>
      <c r="O244" s="106" t="str">
        <f t="shared" si="156"/>
        <v/>
      </c>
      <c r="P244" s="106" t="str">
        <f t="shared" si="157"/>
        <v>◄</v>
      </c>
      <c r="Q244" s="340"/>
      <c r="R244" s="339"/>
      <c r="S244" s="106" t="str">
        <f t="shared" si="158"/>
        <v/>
      </c>
      <c r="T244" s="106" t="str">
        <f t="shared" si="159"/>
        <v>◄</v>
      </c>
      <c r="U244" s="340"/>
      <c r="V244" s="339"/>
      <c r="W244" s="23"/>
      <c r="X244" s="338"/>
      <c r="Y244" s="105">
        <f t="shared" si="160"/>
        <v>0</v>
      </c>
      <c r="Z244" s="104">
        <f t="shared" si="161"/>
        <v>0</v>
      </c>
      <c r="AA244" s="335"/>
      <c r="AB244" s="103">
        <f t="shared" si="162"/>
        <v>0</v>
      </c>
      <c r="AC244" s="587">
        <f t="shared" si="163"/>
        <v>0</v>
      </c>
      <c r="AD244" s="5" t="s">
        <v>0</v>
      </c>
      <c r="AE244" s="653"/>
    </row>
    <row r="245" spans="1:31" x14ac:dyDescent="0.25">
      <c r="A245" s="344"/>
      <c r="B245" s="23"/>
      <c r="C245" s="113"/>
      <c r="D245" s="619">
        <v>498</v>
      </c>
      <c r="E245" s="112" t="s">
        <v>5679</v>
      </c>
      <c r="F245" s="591" t="s">
        <v>1305</v>
      </c>
      <c r="G245" s="624">
        <v>423</v>
      </c>
      <c r="H245" s="621" t="s">
        <v>5325</v>
      </c>
      <c r="I245" s="622" t="s">
        <v>4592</v>
      </c>
      <c r="J245" s="623" t="s">
        <v>5680</v>
      </c>
      <c r="K245" s="343"/>
      <c r="L245" s="342"/>
      <c r="M245" s="342"/>
      <c r="N245" s="341"/>
      <c r="O245" s="106" t="str">
        <f t="shared" si="156"/>
        <v/>
      </c>
      <c r="P245" s="106" t="str">
        <f t="shared" si="157"/>
        <v>◄</v>
      </c>
      <c r="Q245" s="340"/>
      <c r="R245" s="339"/>
      <c r="S245" s="106" t="str">
        <f t="shared" si="158"/>
        <v/>
      </c>
      <c r="T245" s="106" t="str">
        <f t="shared" si="159"/>
        <v>◄</v>
      </c>
      <c r="U245" s="340"/>
      <c r="V245" s="339"/>
      <c r="W245" s="23"/>
      <c r="X245" s="338"/>
      <c r="Y245" s="105">
        <f t="shared" si="160"/>
        <v>0</v>
      </c>
      <c r="Z245" s="104">
        <f t="shared" si="161"/>
        <v>0</v>
      </c>
      <c r="AA245" s="335"/>
      <c r="AB245" s="103">
        <f t="shared" si="162"/>
        <v>0</v>
      </c>
      <c r="AC245" s="587">
        <f t="shared" si="163"/>
        <v>0</v>
      </c>
      <c r="AD245" s="5" t="s">
        <v>0</v>
      </c>
      <c r="AE245" s="653"/>
    </row>
    <row r="246" spans="1:31" x14ac:dyDescent="0.25">
      <c r="A246" s="344"/>
      <c r="B246" s="23"/>
      <c r="C246" s="113"/>
      <c r="D246" s="619">
        <v>499</v>
      </c>
      <c r="E246" s="112" t="s">
        <v>5679</v>
      </c>
      <c r="F246" s="591" t="s">
        <v>1266</v>
      </c>
      <c r="G246" s="624" t="s">
        <v>5347</v>
      </c>
      <c r="H246" s="621" t="s">
        <v>1277</v>
      </c>
      <c r="I246" s="622" t="s">
        <v>4592</v>
      </c>
      <c r="J246" s="623" t="s">
        <v>5680</v>
      </c>
      <c r="K246" s="343"/>
      <c r="L246" s="342"/>
      <c r="M246" s="342"/>
      <c r="N246" s="341"/>
      <c r="O246" s="106" t="str">
        <f t="shared" si="156"/>
        <v/>
      </c>
      <c r="P246" s="106" t="str">
        <f t="shared" si="157"/>
        <v>◄</v>
      </c>
      <c r="Q246" s="340"/>
      <c r="R246" s="339"/>
      <c r="S246" s="106" t="str">
        <f t="shared" si="158"/>
        <v/>
      </c>
      <c r="T246" s="106" t="str">
        <f t="shared" si="159"/>
        <v>◄</v>
      </c>
      <c r="U246" s="340"/>
      <c r="V246" s="339"/>
      <c r="W246" s="23"/>
      <c r="X246" s="338"/>
      <c r="Y246" s="105">
        <f t="shared" si="160"/>
        <v>0</v>
      </c>
      <c r="Z246" s="104">
        <f t="shared" si="161"/>
        <v>0</v>
      </c>
      <c r="AA246" s="335"/>
      <c r="AB246" s="103">
        <f t="shared" si="162"/>
        <v>0</v>
      </c>
      <c r="AC246" s="587">
        <f t="shared" si="163"/>
        <v>0</v>
      </c>
      <c r="AD246" s="5" t="s">
        <v>0</v>
      </c>
      <c r="AE246" s="653"/>
    </row>
    <row r="247" spans="1:31" x14ac:dyDescent="0.25">
      <c r="A247" s="344"/>
      <c r="B247" s="23"/>
      <c r="C247" s="113"/>
      <c r="D247" s="619">
        <v>500</v>
      </c>
      <c r="E247" s="112" t="s">
        <v>5679</v>
      </c>
      <c r="F247" s="591" t="s">
        <v>1022</v>
      </c>
      <c r="G247" s="624">
        <v>426</v>
      </c>
      <c r="H247" s="621" t="s">
        <v>5359</v>
      </c>
      <c r="I247" s="622" t="s">
        <v>4592</v>
      </c>
      <c r="J247" s="623" t="s">
        <v>5680</v>
      </c>
      <c r="K247" s="343"/>
      <c r="L247" s="342"/>
      <c r="M247" s="342"/>
      <c r="N247" s="341"/>
      <c r="O247" s="106" t="str">
        <f t="shared" si="156"/>
        <v/>
      </c>
      <c r="P247" s="106" t="str">
        <f t="shared" si="157"/>
        <v>◄</v>
      </c>
      <c r="Q247" s="340"/>
      <c r="R247" s="339"/>
      <c r="S247" s="106" t="str">
        <f t="shared" si="158"/>
        <v/>
      </c>
      <c r="T247" s="106" t="str">
        <f t="shared" si="159"/>
        <v>◄</v>
      </c>
      <c r="U247" s="340"/>
      <c r="V247" s="339"/>
      <c r="W247" s="23"/>
      <c r="X247" s="338"/>
      <c r="Y247" s="105">
        <f t="shared" si="160"/>
        <v>0</v>
      </c>
      <c r="Z247" s="104">
        <f t="shared" si="161"/>
        <v>0</v>
      </c>
      <c r="AA247" s="335"/>
      <c r="AB247" s="103">
        <f t="shared" si="162"/>
        <v>0</v>
      </c>
      <c r="AC247" s="587">
        <f t="shared" si="163"/>
        <v>0</v>
      </c>
      <c r="AD247" s="5" t="s">
        <v>0</v>
      </c>
      <c r="AE247" s="653"/>
    </row>
    <row r="248" spans="1:31" ht="15" thickBot="1" x14ac:dyDescent="0.3">
      <c r="A248" s="344"/>
      <c r="B248" s="23"/>
      <c r="C248" s="113"/>
      <c r="D248" s="619">
        <v>501</v>
      </c>
      <c r="E248" s="112" t="s">
        <v>5679</v>
      </c>
      <c r="F248" s="591" t="s">
        <v>1159</v>
      </c>
      <c r="G248" s="624">
        <v>527</v>
      </c>
      <c r="H248" s="621" t="s">
        <v>5350</v>
      </c>
      <c r="I248" s="622" t="s">
        <v>4592</v>
      </c>
      <c r="J248" s="623" t="s">
        <v>5680</v>
      </c>
      <c r="K248" s="343"/>
      <c r="L248" s="342"/>
      <c r="M248" s="342"/>
      <c r="N248" s="341"/>
      <c r="O248" s="106" t="str">
        <f t="shared" si="156"/>
        <v/>
      </c>
      <c r="P248" s="106" t="str">
        <f t="shared" si="157"/>
        <v>◄</v>
      </c>
      <c r="Q248" s="340"/>
      <c r="R248" s="339"/>
      <c r="S248" s="106" t="str">
        <f t="shared" si="158"/>
        <v/>
      </c>
      <c r="T248" s="106" t="str">
        <f t="shared" si="159"/>
        <v>◄</v>
      </c>
      <c r="U248" s="340"/>
      <c r="V248" s="339"/>
      <c r="W248" s="23"/>
      <c r="X248" s="338"/>
      <c r="Y248" s="105">
        <f t="shared" si="160"/>
        <v>0</v>
      </c>
      <c r="Z248" s="104">
        <f t="shared" si="161"/>
        <v>0</v>
      </c>
      <c r="AA248" s="335"/>
      <c r="AB248" s="103">
        <f t="shared" si="162"/>
        <v>0</v>
      </c>
      <c r="AC248" s="587">
        <f t="shared" si="163"/>
        <v>0</v>
      </c>
      <c r="AD248" s="5" t="s">
        <v>0</v>
      </c>
      <c r="AE248" s="653"/>
    </row>
    <row r="249" spans="1:31" ht="16.8" thickTop="1" thickBot="1" x14ac:dyDescent="0.3">
      <c r="A249" s="157"/>
      <c r="B249" s="14">
        <f>ROWS(B250:B260)-1</f>
        <v>10</v>
      </c>
      <c r="C249" s="658" t="s">
        <v>5681</v>
      </c>
      <c r="D249" s="158" t="s">
        <v>5682</v>
      </c>
      <c r="E249" s="101"/>
      <c r="F249" s="101"/>
      <c r="G249" s="657"/>
      <c r="H249" s="656"/>
      <c r="I249" s="10"/>
      <c r="J249" s="100"/>
      <c r="K249" s="99"/>
      <c r="L249" s="99"/>
      <c r="M249" s="99"/>
      <c r="N249" s="98"/>
      <c r="O249" s="97"/>
      <c r="P249" s="655" t="str">
        <f>IF(COUNTIF(O250:O263,"?")&gt;0,"?",IF(AND(Q249="◄",R249="►"),"◄►",IF(Q249="◄","◄",IF(R249="►","►",""))))</f>
        <v>◄</v>
      </c>
      <c r="Q249" s="43" t="str">
        <f>IF(SUM(Q250:Q260)+1=ROWS(Q250:Q260)-COUNTIF(Q250:Q260,"-"),"","◄")</f>
        <v>◄</v>
      </c>
      <c r="R249" s="42" t="str">
        <f>IF(SUM(R250:R260)&gt;0,"►","")</f>
        <v/>
      </c>
      <c r="S249" s="45"/>
      <c r="T249" s="655" t="str">
        <f>IF(COUNTIF(S250:S263,"?")&gt;0,"?",IF(AND(U249="◄",V249="►"),"◄►",IF(U249="◄","◄",IF(V249="►","►",""))))</f>
        <v>◄</v>
      </c>
      <c r="U249" s="43" t="str">
        <f>IF(SUM(U250:U260)+1=ROWS(U250:U260)-COUNTIF(U250:U260,"-"),"","◄")</f>
        <v>◄</v>
      </c>
      <c r="V249" s="42" t="str">
        <f>IF(SUM(V250:V260)&gt;0,"►","")</f>
        <v/>
      </c>
      <c r="W249" s="61">
        <f>ROWS(W250:W260)-1</f>
        <v>10</v>
      </c>
      <c r="X249" s="41">
        <f>SUM(X250:X260)-X260</f>
        <v>0</v>
      </c>
      <c r="Y249" s="94" t="s">
        <v>51</v>
      </c>
      <c r="Z249" s="93"/>
      <c r="AA249" s="41">
        <f>SUM(AA250:AA260)-AA260</f>
        <v>0</v>
      </c>
      <c r="AB249" s="94" t="s">
        <v>51</v>
      </c>
      <c r="AC249" s="93"/>
      <c r="AD249" s="5" t="s">
        <v>0</v>
      </c>
      <c r="AE249" s="653"/>
    </row>
    <row r="250" spans="1:31" ht="13.95" customHeight="1" x14ac:dyDescent="0.25">
      <c r="A250" s="344"/>
      <c r="B250" s="23"/>
      <c r="C250" s="113"/>
      <c r="D250" s="619">
        <v>502</v>
      </c>
      <c r="E250" s="112" t="s">
        <v>5355</v>
      </c>
      <c r="F250" s="591" t="s">
        <v>5297</v>
      </c>
      <c r="G250" s="620" t="s">
        <v>5373</v>
      </c>
      <c r="H250" s="621" t="s">
        <v>5374</v>
      </c>
      <c r="I250" s="622" t="s">
        <v>4592</v>
      </c>
      <c r="J250" s="623" t="s">
        <v>5356</v>
      </c>
      <c r="K250" s="343"/>
      <c r="L250" s="342"/>
      <c r="M250" s="342"/>
      <c r="N250" s="341"/>
      <c r="O250" s="106" t="str">
        <f t="shared" ref="O250:O259" si="164">IF(P250="?","?","")</f>
        <v/>
      </c>
      <c r="P250" s="106" t="str">
        <f t="shared" ref="P250:P259" si="165">IF(AND(Q250="",R250&gt;0),"?",IF(Q250="","◄",IF(R250&gt;=1,"►","")))</f>
        <v>◄</v>
      </c>
      <c r="Q250" s="340"/>
      <c r="R250" s="339"/>
      <c r="S250" s="106" t="str">
        <f t="shared" ref="S250:S259" si="166">IF(T250="?","?","")</f>
        <v/>
      </c>
      <c r="T250" s="106" t="str">
        <f t="shared" ref="T250:T259" si="167">IF(AND(U250="",V250&gt;0),"?",IF(U250="","◄",IF(V250&gt;=1,"►","")))</f>
        <v>◄</v>
      </c>
      <c r="U250" s="340"/>
      <c r="V250" s="339"/>
      <c r="W250" s="23"/>
      <c r="X250" s="338"/>
      <c r="Y250" s="105">
        <f t="shared" ref="Y250:Y259" si="168">(Q250*X250)</f>
        <v>0</v>
      </c>
      <c r="Z250" s="104">
        <f t="shared" ref="Z250:Z259" si="169">(R250*Y250)</f>
        <v>0</v>
      </c>
      <c r="AA250" s="335"/>
      <c r="AB250" s="103">
        <f t="shared" ref="AB250:AB259" si="170">(U250*AA250)</f>
        <v>0</v>
      </c>
      <c r="AC250" s="587">
        <f t="shared" ref="AC250:AC259" si="171">(V250*AB250)</f>
        <v>0</v>
      </c>
      <c r="AD250" s="5" t="s">
        <v>0</v>
      </c>
      <c r="AE250" s="653"/>
    </row>
    <row r="251" spans="1:31" ht="13.95" customHeight="1" x14ac:dyDescent="0.25">
      <c r="A251" s="344"/>
      <c r="B251" s="23"/>
      <c r="C251" s="113"/>
      <c r="D251" s="619">
        <v>503</v>
      </c>
      <c r="E251" s="112" t="s">
        <v>5355</v>
      </c>
      <c r="F251" s="591" t="s">
        <v>3972</v>
      </c>
      <c r="G251" s="620" t="s">
        <v>5304</v>
      </c>
      <c r="H251" s="621" t="s">
        <v>5305</v>
      </c>
      <c r="I251" s="622" t="s">
        <v>4592</v>
      </c>
      <c r="J251" s="623" t="s">
        <v>5356</v>
      </c>
      <c r="K251" s="343"/>
      <c r="L251" s="342"/>
      <c r="M251" s="342"/>
      <c r="N251" s="341"/>
      <c r="O251" s="106" t="str">
        <f t="shared" si="164"/>
        <v/>
      </c>
      <c r="P251" s="106" t="str">
        <f t="shared" si="165"/>
        <v>◄</v>
      </c>
      <c r="Q251" s="340"/>
      <c r="R251" s="339"/>
      <c r="S251" s="106" t="str">
        <f t="shared" si="166"/>
        <v/>
      </c>
      <c r="T251" s="106" t="str">
        <f t="shared" si="167"/>
        <v>◄</v>
      </c>
      <c r="U251" s="340"/>
      <c r="V251" s="339"/>
      <c r="W251" s="23"/>
      <c r="X251" s="338"/>
      <c r="Y251" s="105">
        <f t="shared" si="168"/>
        <v>0</v>
      </c>
      <c r="Z251" s="104">
        <f t="shared" si="169"/>
        <v>0</v>
      </c>
      <c r="AA251" s="335"/>
      <c r="AB251" s="103">
        <f t="shared" si="170"/>
        <v>0</v>
      </c>
      <c r="AC251" s="587">
        <f t="shared" si="171"/>
        <v>0</v>
      </c>
      <c r="AD251" s="5" t="s">
        <v>0</v>
      </c>
      <c r="AE251" s="653"/>
    </row>
    <row r="252" spans="1:31" ht="13.95" customHeight="1" x14ac:dyDescent="0.25">
      <c r="A252" s="344"/>
      <c r="B252" s="23"/>
      <c r="C252" s="113"/>
      <c r="D252" s="619">
        <v>504</v>
      </c>
      <c r="E252" s="112" t="s">
        <v>5355</v>
      </c>
      <c r="F252" s="591" t="s">
        <v>1155</v>
      </c>
      <c r="G252" s="624">
        <v>420</v>
      </c>
      <c r="H252" s="621" t="s">
        <v>5311</v>
      </c>
      <c r="I252" s="622" t="s">
        <v>4592</v>
      </c>
      <c r="J252" s="623" t="s">
        <v>5356</v>
      </c>
      <c r="K252" s="343"/>
      <c r="L252" s="342"/>
      <c r="M252" s="342"/>
      <c r="N252" s="341"/>
      <c r="O252" s="106" t="str">
        <f t="shared" si="164"/>
        <v/>
      </c>
      <c r="P252" s="106" t="str">
        <f t="shared" si="165"/>
        <v>◄</v>
      </c>
      <c r="Q252" s="340"/>
      <c r="R252" s="339"/>
      <c r="S252" s="106" t="str">
        <f t="shared" si="166"/>
        <v/>
      </c>
      <c r="T252" s="106" t="str">
        <f t="shared" si="167"/>
        <v>◄</v>
      </c>
      <c r="U252" s="340"/>
      <c r="V252" s="339"/>
      <c r="W252" s="23"/>
      <c r="X252" s="338"/>
      <c r="Y252" s="105">
        <f t="shared" si="168"/>
        <v>0</v>
      </c>
      <c r="Z252" s="104">
        <f t="shared" si="169"/>
        <v>0</v>
      </c>
      <c r="AA252" s="335"/>
      <c r="AB252" s="103">
        <f t="shared" si="170"/>
        <v>0</v>
      </c>
      <c r="AC252" s="587">
        <f t="shared" si="171"/>
        <v>0</v>
      </c>
      <c r="AD252" s="5" t="s">
        <v>0</v>
      </c>
      <c r="AE252" s="653"/>
    </row>
    <row r="253" spans="1:31" ht="13.95" customHeight="1" x14ac:dyDescent="0.25">
      <c r="A253" s="344"/>
      <c r="B253" s="23"/>
      <c r="C253" s="113"/>
      <c r="D253" s="619">
        <v>505</v>
      </c>
      <c r="E253" s="112" t="s">
        <v>5355</v>
      </c>
      <c r="F253" s="591" t="s">
        <v>5320</v>
      </c>
      <c r="G253" s="624" t="s">
        <v>5331</v>
      </c>
      <c r="H253" s="621" t="s">
        <v>5321</v>
      </c>
      <c r="I253" s="622" t="s">
        <v>4592</v>
      </c>
      <c r="J253" s="623" t="s">
        <v>5356</v>
      </c>
      <c r="K253" s="343"/>
      <c r="L253" s="342"/>
      <c r="M253" s="342"/>
      <c r="N253" s="341"/>
      <c r="O253" s="106" t="str">
        <f t="shared" si="164"/>
        <v/>
      </c>
      <c r="P253" s="106" t="str">
        <f t="shared" si="165"/>
        <v>◄</v>
      </c>
      <c r="Q253" s="340"/>
      <c r="R253" s="339"/>
      <c r="S253" s="106" t="str">
        <f t="shared" si="166"/>
        <v/>
      </c>
      <c r="T253" s="106" t="str">
        <f t="shared" si="167"/>
        <v>◄</v>
      </c>
      <c r="U253" s="340"/>
      <c r="V253" s="339"/>
      <c r="W253" s="23"/>
      <c r="X253" s="338"/>
      <c r="Y253" s="105">
        <f t="shared" si="168"/>
        <v>0</v>
      </c>
      <c r="Z253" s="104">
        <f t="shared" si="169"/>
        <v>0</v>
      </c>
      <c r="AA253" s="335"/>
      <c r="AB253" s="103">
        <f t="shared" si="170"/>
        <v>0</v>
      </c>
      <c r="AC253" s="587">
        <f t="shared" si="171"/>
        <v>0</v>
      </c>
      <c r="AD253" s="5" t="s">
        <v>0</v>
      </c>
      <c r="AE253" s="653"/>
    </row>
    <row r="254" spans="1:31" ht="13.95" customHeight="1" x14ac:dyDescent="0.25">
      <c r="A254" s="344"/>
      <c r="B254" s="23"/>
      <c r="C254" s="113"/>
      <c r="D254" s="619">
        <v>506</v>
      </c>
      <c r="E254" s="112" t="s">
        <v>5355</v>
      </c>
      <c r="F254" s="591" t="s">
        <v>1171</v>
      </c>
      <c r="G254" s="624">
        <v>422</v>
      </c>
      <c r="H254" s="621" t="s">
        <v>5323</v>
      </c>
      <c r="I254" s="622" t="s">
        <v>4592</v>
      </c>
      <c r="J254" s="623" t="s">
        <v>5356</v>
      </c>
      <c r="K254" s="343"/>
      <c r="L254" s="342"/>
      <c r="M254" s="342"/>
      <c r="N254" s="341"/>
      <c r="O254" s="106" t="str">
        <f t="shared" si="164"/>
        <v/>
      </c>
      <c r="P254" s="106" t="str">
        <f t="shared" si="165"/>
        <v>◄</v>
      </c>
      <c r="Q254" s="340"/>
      <c r="R254" s="339"/>
      <c r="S254" s="106" t="str">
        <f t="shared" si="166"/>
        <v/>
      </c>
      <c r="T254" s="106" t="str">
        <f t="shared" si="167"/>
        <v>◄</v>
      </c>
      <c r="U254" s="340"/>
      <c r="V254" s="339"/>
      <c r="W254" s="23"/>
      <c r="X254" s="338"/>
      <c r="Y254" s="105">
        <f t="shared" si="168"/>
        <v>0</v>
      </c>
      <c r="Z254" s="104">
        <f t="shared" si="169"/>
        <v>0</v>
      </c>
      <c r="AA254" s="335"/>
      <c r="AB254" s="103">
        <f t="shared" si="170"/>
        <v>0</v>
      </c>
      <c r="AC254" s="587">
        <f t="shared" si="171"/>
        <v>0</v>
      </c>
      <c r="AD254" s="5" t="s">
        <v>0</v>
      </c>
      <c r="AE254" s="653"/>
    </row>
    <row r="255" spans="1:31" ht="13.95" customHeight="1" x14ac:dyDescent="0.25">
      <c r="A255" s="344"/>
      <c r="B255" s="23"/>
      <c r="C255" s="113"/>
      <c r="D255" s="619">
        <v>507</v>
      </c>
      <c r="E255" s="112" t="s">
        <v>5355</v>
      </c>
      <c r="F255" s="591" t="s">
        <v>1305</v>
      </c>
      <c r="G255" s="624">
        <v>423</v>
      </c>
      <c r="H255" s="621" t="s">
        <v>5325</v>
      </c>
      <c r="I255" s="622" t="s">
        <v>4592</v>
      </c>
      <c r="J255" s="623" t="s">
        <v>5356</v>
      </c>
      <c r="K255" s="343"/>
      <c r="L255" s="342"/>
      <c r="M255" s="342"/>
      <c r="N255" s="341"/>
      <c r="O255" s="106" t="str">
        <f t="shared" si="164"/>
        <v/>
      </c>
      <c r="P255" s="106" t="str">
        <f t="shared" si="165"/>
        <v>◄</v>
      </c>
      <c r="Q255" s="340"/>
      <c r="R255" s="339"/>
      <c r="S255" s="106" t="str">
        <f t="shared" si="166"/>
        <v/>
      </c>
      <c r="T255" s="106" t="str">
        <f t="shared" si="167"/>
        <v>◄</v>
      </c>
      <c r="U255" s="340"/>
      <c r="V255" s="339"/>
      <c r="W255" s="23"/>
      <c r="X255" s="338"/>
      <c r="Y255" s="105">
        <f t="shared" si="168"/>
        <v>0</v>
      </c>
      <c r="Z255" s="104">
        <f t="shared" si="169"/>
        <v>0</v>
      </c>
      <c r="AA255" s="335"/>
      <c r="AB255" s="103">
        <f t="shared" si="170"/>
        <v>0</v>
      </c>
      <c r="AC255" s="587">
        <f t="shared" si="171"/>
        <v>0</v>
      </c>
      <c r="AD255" s="5" t="s">
        <v>0</v>
      </c>
      <c r="AE255" s="653"/>
    </row>
    <row r="256" spans="1:31" ht="13.95" customHeight="1" x14ac:dyDescent="0.25">
      <c r="A256" s="344"/>
      <c r="B256" s="23"/>
      <c r="C256" s="113"/>
      <c r="D256" s="619">
        <v>508</v>
      </c>
      <c r="E256" s="112" t="s">
        <v>5355</v>
      </c>
      <c r="F256" s="591" t="s">
        <v>1266</v>
      </c>
      <c r="G256" s="624" t="s">
        <v>5347</v>
      </c>
      <c r="H256" s="621" t="s">
        <v>1277</v>
      </c>
      <c r="I256" s="622" t="s">
        <v>4592</v>
      </c>
      <c r="J256" s="623" t="s">
        <v>5356</v>
      </c>
      <c r="K256" s="343"/>
      <c r="L256" s="342"/>
      <c r="M256" s="342"/>
      <c r="N256" s="341"/>
      <c r="O256" s="106" t="str">
        <f t="shared" si="164"/>
        <v/>
      </c>
      <c r="P256" s="106" t="str">
        <f t="shared" si="165"/>
        <v>◄</v>
      </c>
      <c r="Q256" s="340"/>
      <c r="R256" s="339"/>
      <c r="S256" s="106" t="str">
        <f t="shared" si="166"/>
        <v/>
      </c>
      <c r="T256" s="106" t="str">
        <f t="shared" si="167"/>
        <v>◄</v>
      </c>
      <c r="U256" s="340"/>
      <c r="V256" s="339"/>
      <c r="W256" s="23"/>
      <c r="X256" s="338"/>
      <c r="Y256" s="105">
        <f t="shared" si="168"/>
        <v>0</v>
      </c>
      <c r="Z256" s="104">
        <f t="shared" si="169"/>
        <v>0</v>
      </c>
      <c r="AA256" s="335"/>
      <c r="AB256" s="103">
        <f t="shared" si="170"/>
        <v>0</v>
      </c>
      <c r="AC256" s="587">
        <f t="shared" si="171"/>
        <v>0</v>
      </c>
      <c r="AD256" s="5" t="s">
        <v>0</v>
      </c>
      <c r="AE256" s="653"/>
    </row>
    <row r="257" spans="1:31" ht="13.95" customHeight="1" x14ac:dyDescent="0.25">
      <c r="A257" s="344"/>
      <c r="B257" s="23"/>
      <c r="C257" s="113"/>
      <c r="D257" s="619">
        <v>509</v>
      </c>
      <c r="E257" s="112" t="s">
        <v>5355</v>
      </c>
      <c r="F257" s="591" t="s">
        <v>1022</v>
      </c>
      <c r="G257" s="624">
        <v>426</v>
      </c>
      <c r="H257" s="621" t="s">
        <v>5359</v>
      </c>
      <c r="I257" s="622" t="s">
        <v>4592</v>
      </c>
      <c r="J257" s="623" t="s">
        <v>5356</v>
      </c>
      <c r="K257" s="343"/>
      <c r="L257" s="342"/>
      <c r="M257" s="342"/>
      <c r="N257" s="341"/>
      <c r="O257" s="106" t="str">
        <f t="shared" si="164"/>
        <v/>
      </c>
      <c r="P257" s="106" t="str">
        <f t="shared" si="165"/>
        <v>◄</v>
      </c>
      <c r="Q257" s="340"/>
      <c r="R257" s="339"/>
      <c r="S257" s="106" t="str">
        <f t="shared" si="166"/>
        <v/>
      </c>
      <c r="T257" s="106" t="str">
        <f t="shared" si="167"/>
        <v>◄</v>
      </c>
      <c r="U257" s="340"/>
      <c r="V257" s="339"/>
      <c r="W257" s="23"/>
      <c r="X257" s="338"/>
      <c r="Y257" s="105">
        <f t="shared" si="168"/>
        <v>0</v>
      </c>
      <c r="Z257" s="104">
        <f t="shared" si="169"/>
        <v>0</v>
      </c>
      <c r="AA257" s="335"/>
      <c r="AB257" s="103">
        <f t="shared" si="170"/>
        <v>0</v>
      </c>
      <c r="AC257" s="587">
        <f t="shared" si="171"/>
        <v>0</v>
      </c>
      <c r="AD257" s="5" t="s">
        <v>0</v>
      </c>
      <c r="AE257" s="653"/>
    </row>
    <row r="258" spans="1:31" ht="13.95" customHeight="1" x14ac:dyDescent="0.25">
      <c r="A258" s="344"/>
      <c r="B258" s="23"/>
      <c r="C258" s="113"/>
      <c r="D258" s="619">
        <v>510</v>
      </c>
      <c r="E258" s="112" t="s">
        <v>5355</v>
      </c>
      <c r="F258" s="591" t="s">
        <v>1159</v>
      </c>
      <c r="G258" s="624">
        <v>527</v>
      </c>
      <c r="H258" s="621" t="s">
        <v>5350</v>
      </c>
      <c r="I258" s="622" t="s">
        <v>4592</v>
      </c>
      <c r="J258" s="623" t="s">
        <v>5356</v>
      </c>
      <c r="K258" s="343"/>
      <c r="L258" s="342"/>
      <c r="M258" s="342"/>
      <c r="N258" s="341"/>
      <c r="O258" s="106" t="str">
        <f t="shared" si="164"/>
        <v/>
      </c>
      <c r="P258" s="106" t="str">
        <f t="shared" si="165"/>
        <v>◄</v>
      </c>
      <c r="Q258" s="340"/>
      <c r="R258" s="339"/>
      <c r="S258" s="106" t="str">
        <f t="shared" si="166"/>
        <v/>
      </c>
      <c r="T258" s="106" t="str">
        <f t="shared" si="167"/>
        <v>◄</v>
      </c>
      <c r="U258" s="340"/>
      <c r="V258" s="339"/>
      <c r="W258" s="23"/>
      <c r="X258" s="338"/>
      <c r="Y258" s="105">
        <f t="shared" si="168"/>
        <v>0</v>
      </c>
      <c r="Z258" s="104">
        <f t="shared" si="169"/>
        <v>0</v>
      </c>
      <c r="AA258" s="335"/>
      <c r="AB258" s="103">
        <f t="shared" si="170"/>
        <v>0</v>
      </c>
      <c r="AC258" s="587">
        <f t="shared" si="171"/>
        <v>0</v>
      </c>
      <c r="AD258" s="5" t="s">
        <v>0</v>
      </c>
      <c r="AE258" s="653"/>
    </row>
    <row r="259" spans="1:31" ht="13.95" customHeight="1" thickBot="1" x14ac:dyDescent="0.3">
      <c r="A259" s="344">
        <v>1</v>
      </c>
      <c r="B259" s="23"/>
      <c r="C259" s="113"/>
      <c r="D259" s="619" t="s">
        <v>5354</v>
      </c>
      <c r="E259" s="112" t="s">
        <v>5355</v>
      </c>
      <c r="F259" s="591" t="s">
        <v>1266</v>
      </c>
      <c r="G259" s="624" t="s">
        <v>5347</v>
      </c>
      <c r="H259" s="621" t="s">
        <v>1277</v>
      </c>
      <c r="I259" s="622" t="s">
        <v>4592</v>
      </c>
      <c r="J259" s="623" t="s">
        <v>5356</v>
      </c>
      <c r="K259" s="343"/>
      <c r="L259" s="342" t="s">
        <v>5317</v>
      </c>
      <c r="M259" s="342"/>
      <c r="N259" s="341"/>
      <c r="O259" s="106" t="str">
        <f t="shared" si="164"/>
        <v/>
      </c>
      <c r="P259" s="106" t="str">
        <f t="shared" si="165"/>
        <v>◄</v>
      </c>
      <c r="Q259" s="340"/>
      <c r="R259" s="339"/>
      <c r="S259" s="106" t="str">
        <f t="shared" si="166"/>
        <v/>
      </c>
      <c r="T259" s="106" t="str">
        <f t="shared" si="167"/>
        <v>◄</v>
      </c>
      <c r="U259" s="340"/>
      <c r="V259" s="339"/>
      <c r="W259" s="23"/>
      <c r="X259" s="338"/>
      <c r="Y259" s="105">
        <f t="shared" si="168"/>
        <v>0</v>
      </c>
      <c r="Z259" s="104">
        <f t="shared" si="169"/>
        <v>0</v>
      </c>
      <c r="AA259" s="335"/>
      <c r="AB259" s="103">
        <f t="shared" si="170"/>
        <v>0</v>
      </c>
      <c r="AC259" s="587">
        <f t="shared" si="171"/>
        <v>0</v>
      </c>
      <c r="AD259" s="5" t="s">
        <v>0</v>
      </c>
      <c r="AE259" s="653"/>
    </row>
    <row r="260" spans="1:31" ht="16.8" thickTop="1" thickBot="1" x14ac:dyDescent="0.3">
      <c r="A260" s="157"/>
      <c r="B260" s="14">
        <f>ROWS(B261:B271)-1</f>
        <v>10</v>
      </c>
      <c r="C260" s="658" t="s">
        <v>5683</v>
      </c>
      <c r="D260" s="158" t="s">
        <v>5684</v>
      </c>
      <c r="E260" s="101"/>
      <c r="F260" s="101"/>
      <c r="G260" s="657"/>
      <c r="H260" s="656"/>
      <c r="I260" s="10"/>
      <c r="J260" s="100"/>
      <c r="K260" s="99"/>
      <c r="L260" s="99"/>
      <c r="M260" s="99"/>
      <c r="N260" s="98"/>
      <c r="O260" s="97"/>
      <c r="P260" s="655" t="str">
        <f>IF(COUNTIF(O261:O274,"?")&gt;0,"?",IF(AND(Q260="◄",R260="►"),"◄►",IF(Q260="◄","◄",IF(R260="►","►",""))))</f>
        <v>◄</v>
      </c>
      <c r="Q260" s="43" t="str">
        <f>IF(SUM(Q261:Q271)+1=ROWS(Q261:Q271)-COUNTIF(Q261:Q271,"-"),"","◄")</f>
        <v>◄</v>
      </c>
      <c r="R260" s="42" t="str">
        <f>IF(SUM(R261:R271)&gt;0,"►","")</f>
        <v/>
      </c>
      <c r="S260" s="45"/>
      <c r="T260" s="655" t="str">
        <f>IF(COUNTIF(S261:S274,"?")&gt;0,"?",IF(AND(U260="◄",V260="►"),"◄►",IF(U260="◄","◄",IF(V260="►","►",""))))</f>
        <v>◄</v>
      </c>
      <c r="U260" s="43" t="str">
        <f>IF(SUM(U261:U271)+1=ROWS(U261:U271)-COUNTIF(U261:U271,"-"),"","◄")</f>
        <v>◄</v>
      </c>
      <c r="V260" s="42" t="str">
        <f>IF(SUM(V261:V271)&gt;0,"►","")</f>
        <v/>
      </c>
      <c r="W260" s="61">
        <f>ROWS(W261:W271)-1</f>
        <v>10</v>
      </c>
      <c r="X260" s="41">
        <f>SUM(X261:X271)-X271</f>
        <v>0</v>
      </c>
      <c r="Y260" s="94" t="s">
        <v>51</v>
      </c>
      <c r="Z260" s="93"/>
      <c r="AA260" s="41">
        <f>SUM(AA261:AA271)-AA271</f>
        <v>0</v>
      </c>
      <c r="AB260" s="94" t="s">
        <v>51</v>
      </c>
      <c r="AC260" s="93"/>
      <c r="AD260" s="5" t="s">
        <v>0</v>
      </c>
      <c r="AE260" s="653"/>
    </row>
    <row r="261" spans="1:31" x14ac:dyDescent="0.25">
      <c r="A261" s="344"/>
      <c r="B261" s="23"/>
      <c r="C261" s="113"/>
      <c r="D261" s="619">
        <v>511</v>
      </c>
      <c r="E261" s="112" t="s">
        <v>5358</v>
      </c>
      <c r="F261" s="591" t="s">
        <v>5297</v>
      </c>
      <c r="G261" s="620" t="s">
        <v>5373</v>
      </c>
      <c r="H261" s="621" t="s">
        <v>5374</v>
      </c>
      <c r="I261" s="622" t="s">
        <v>4592</v>
      </c>
      <c r="J261" s="623" t="s">
        <v>5360</v>
      </c>
      <c r="K261" s="343"/>
      <c r="L261" s="342"/>
      <c r="M261" s="342"/>
      <c r="N261" s="341"/>
      <c r="O261" s="106" t="str">
        <f t="shared" ref="O261:O270" si="172">IF(P261="?","?","")</f>
        <v/>
      </c>
      <c r="P261" s="106" t="str">
        <f t="shared" ref="P261:P270" si="173">IF(AND(Q261="",R261&gt;0),"?",IF(Q261="","◄",IF(R261&gt;=1,"►","")))</f>
        <v>◄</v>
      </c>
      <c r="Q261" s="340"/>
      <c r="R261" s="339"/>
      <c r="S261" s="106" t="str">
        <f t="shared" ref="S261:S270" si="174">IF(T261="?","?","")</f>
        <v/>
      </c>
      <c r="T261" s="106" t="str">
        <f t="shared" ref="T261:T270" si="175">IF(AND(U261="",V261&gt;0),"?",IF(U261="","◄",IF(V261&gt;=1,"►","")))</f>
        <v>◄</v>
      </c>
      <c r="U261" s="340"/>
      <c r="V261" s="339"/>
      <c r="W261" s="23"/>
      <c r="X261" s="338"/>
      <c r="Y261" s="105">
        <f t="shared" ref="Y261:Y270" si="176">(Q261*X261)</f>
        <v>0</v>
      </c>
      <c r="Z261" s="104">
        <f t="shared" ref="Z261:Z270" si="177">(R261*Y261)</f>
        <v>0</v>
      </c>
      <c r="AA261" s="335"/>
      <c r="AB261" s="103">
        <f t="shared" ref="AB261:AB270" si="178">(U261*AA261)</f>
        <v>0</v>
      </c>
      <c r="AC261" s="587">
        <f t="shared" ref="AC261:AC270" si="179">(V261*AB261)</f>
        <v>0</v>
      </c>
      <c r="AD261" s="5" t="s">
        <v>0</v>
      </c>
      <c r="AE261" s="653"/>
    </row>
    <row r="262" spans="1:31" x14ac:dyDescent="0.25">
      <c r="A262" s="344"/>
      <c r="B262" s="23"/>
      <c r="C262" s="113"/>
      <c r="D262" s="619">
        <v>512</v>
      </c>
      <c r="E262" s="112" t="s">
        <v>5358</v>
      </c>
      <c r="F262" s="591" t="s">
        <v>3972</v>
      </c>
      <c r="G262" s="620" t="s">
        <v>5304</v>
      </c>
      <c r="H262" s="621" t="s">
        <v>5305</v>
      </c>
      <c r="I262" s="622" t="s">
        <v>4592</v>
      </c>
      <c r="J262" s="623" t="s">
        <v>5360</v>
      </c>
      <c r="K262" s="343"/>
      <c r="L262" s="342"/>
      <c r="M262" s="342"/>
      <c r="N262" s="341"/>
      <c r="O262" s="106" t="str">
        <f t="shared" si="172"/>
        <v/>
      </c>
      <c r="P262" s="106" t="str">
        <f t="shared" si="173"/>
        <v>◄</v>
      </c>
      <c r="Q262" s="340"/>
      <c r="R262" s="339"/>
      <c r="S262" s="106" t="str">
        <f t="shared" si="174"/>
        <v/>
      </c>
      <c r="T262" s="106" t="str">
        <f t="shared" si="175"/>
        <v>◄</v>
      </c>
      <c r="U262" s="340"/>
      <c r="V262" s="339"/>
      <c r="W262" s="23"/>
      <c r="X262" s="338"/>
      <c r="Y262" s="105">
        <f t="shared" si="176"/>
        <v>0</v>
      </c>
      <c r="Z262" s="104">
        <f t="shared" si="177"/>
        <v>0</v>
      </c>
      <c r="AA262" s="335"/>
      <c r="AB262" s="103">
        <f t="shared" si="178"/>
        <v>0</v>
      </c>
      <c r="AC262" s="587">
        <f t="shared" si="179"/>
        <v>0</v>
      </c>
      <c r="AD262" s="5" t="s">
        <v>0</v>
      </c>
      <c r="AE262" s="653"/>
    </row>
    <row r="263" spans="1:31" x14ac:dyDescent="0.25">
      <c r="A263" s="344"/>
      <c r="B263" s="23"/>
      <c r="C263" s="113"/>
      <c r="D263" s="619">
        <v>513</v>
      </c>
      <c r="E263" s="112" t="s">
        <v>5358</v>
      </c>
      <c r="F263" s="591" t="s">
        <v>1155</v>
      </c>
      <c r="G263" s="624">
        <v>420</v>
      </c>
      <c r="H263" s="621" t="s">
        <v>5311</v>
      </c>
      <c r="I263" s="622" t="s">
        <v>4592</v>
      </c>
      <c r="J263" s="623" t="s">
        <v>5360</v>
      </c>
      <c r="K263" s="343"/>
      <c r="L263" s="342"/>
      <c r="M263" s="342"/>
      <c r="N263" s="341"/>
      <c r="O263" s="106" t="str">
        <f t="shared" si="172"/>
        <v/>
      </c>
      <c r="P263" s="106" t="str">
        <f t="shared" si="173"/>
        <v>◄</v>
      </c>
      <c r="Q263" s="340"/>
      <c r="R263" s="339"/>
      <c r="S263" s="106" t="str">
        <f t="shared" si="174"/>
        <v/>
      </c>
      <c r="T263" s="106" t="str">
        <f t="shared" si="175"/>
        <v>◄</v>
      </c>
      <c r="U263" s="340"/>
      <c r="V263" s="339"/>
      <c r="W263" s="23"/>
      <c r="X263" s="338"/>
      <c r="Y263" s="105">
        <f t="shared" si="176"/>
        <v>0</v>
      </c>
      <c r="Z263" s="104">
        <f t="shared" si="177"/>
        <v>0</v>
      </c>
      <c r="AA263" s="335"/>
      <c r="AB263" s="103">
        <f t="shared" si="178"/>
        <v>0</v>
      </c>
      <c r="AC263" s="587">
        <f t="shared" si="179"/>
        <v>0</v>
      </c>
      <c r="AD263" s="5" t="s">
        <v>0</v>
      </c>
      <c r="AE263" s="653"/>
    </row>
    <row r="264" spans="1:31" x14ac:dyDescent="0.25">
      <c r="A264" s="344"/>
      <c r="B264" s="23"/>
      <c r="C264" s="113"/>
      <c r="D264" s="619">
        <v>514</v>
      </c>
      <c r="E264" s="112" t="s">
        <v>5358</v>
      </c>
      <c r="F264" s="591" t="s">
        <v>5320</v>
      </c>
      <c r="G264" s="624" t="s">
        <v>5331</v>
      </c>
      <c r="H264" s="621" t="s">
        <v>5321</v>
      </c>
      <c r="I264" s="622" t="s">
        <v>4592</v>
      </c>
      <c r="J264" s="623" t="s">
        <v>5360</v>
      </c>
      <c r="K264" s="343"/>
      <c r="L264" s="342"/>
      <c r="M264" s="342"/>
      <c r="N264" s="341"/>
      <c r="O264" s="106" t="str">
        <f t="shared" si="172"/>
        <v/>
      </c>
      <c r="P264" s="106" t="str">
        <f t="shared" si="173"/>
        <v>◄</v>
      </c>
      <c r="Q264" s="340"/>
      <c r="R264" s="339"/>
      <c r="S264" s="106" t="str">
        <f t="shared" si="174"/>
        <v/>
      </c>
      <c r="T264" s="106" t="str">
        <f t="shared" si="175"/>
        <v>◄</v>
      </c>
      <c r="U264" s="340"/>
      <c r="V264" s="339"/>
      <c r="W264" s="23"/>
      <c r="X264" s="338"/>
      <c r="Y264" s="105">
        <f t="shared" si="176"/>
        <v>0</v>
      </c>
      <c r="Z264" s="104">
        <f t="shared" si="177"/>
        <v>0</v>
      </c>
      <c r="AA264" s="335"/>
      <c r="AB264" s="103">
        <f t="shared" si="178"/>
        <v>0</v>
      </c>
      <c r="AC264" s="587">
        <f t="shared" si="179"/>
        <v>0</v>
      </c>
      <c r="AD264" s="5" t="s">
        <v>0</v>
      </c>
      <c r="AE264" s="653"/>
    </row>
    <row r="265" spans="1:31" x14ac:dyDescent="0.25">
      <c r="A265" s="344"/>
      <c r="B265" s="23"/>
      <c r="C265" s="113"/>
      <c r="D265" s="619">
        <v>515</v>
      </c>
      <c r="E265" s="112" t="s">
        <v>5358</v>
      </c>
      <c r="F265" s="591" t="s">
        <v>1171</v>
      </c>
      <c r="G265" s="624">
        <v>422</v>
      </c>
      <c r="H265" s="621" t="s">
        <v>5323</v>
      </c>
      <c r="I265" s="622" t="s">
        <v>4592</v>
      </c>
      <c r="J265" s="623" t="s">
        <v>5360</v>
      </c>
      <c r="K265" s="343"/>
      <c r="L265" s="342"/>
      <c r="M265" s="342"/>
      <c r="N265" s="341"/>
      <c r="O265" s="106" t="str">
        <f t="shared" si="172"/>
        <v/>
      </c>
      <c r="P265" s="106" t="str">
        <f t="shared" si="173"/>
        <v>◄</v>
      </c>
      <c r="Q265" s="340"/>
      <c r="R265" s="339"/>
      <c r="S265" s="106" t="str">
        <f t="shared" si="174"/>
        <v/>
      </c>
      <c r="T265" s="106" t="str">
        <f t="shared" si="175"/>
        <v>◄</v>
      </c>
      <c r="U265" s="340"/>
      <c r="V265" s="339"/>
      <c r="W265" s="23"/>
      <c r="X265" s="338"/>
      <c r="Y265" s="105">
        <f t="shared" si="176"/>
        <v>0</v>
      </c>
      <c r="Z265" s="104">
        <f t="shared" si="177"/>
        <v>0</v>
      </c>
      <c r="AA265" s="335"/>
      <c r="AB265" s="103">
        <f t="shared" si="178"/>
        <v>0</v>
      </c>
      <c r="AC265" s="587">
        <f t="shared" si="179"/>
        <v>0</v>
      </c>
      <c r="AD265" s="5" t="s">
        <v>0</v>
      </c>
      <c r="AE265" s="653"/>
    </row>
    <row r="266" spans="1:31" x14ac:dyDescent="0.25">
      <c r="A266" s="344"/>
      <c r="B266" s="23"/>
      <c r="C266" s="113"/>
      <c r="D266" s="619">
        <v>516</v>
      </c>
      <c r="E266" s="112" t="s">
        <v>5358</v>
      </c>
      <c r="F266" s="591" t="s">
        <v>1305</v>
      </c>
      <c r="G266" s="624">
        <v>423</v>
      </c>
      <c r="H266" s="621" t="s">
        <v>5325</v>
      </c>
      <c r="I266" s="622" t="s">
        <v>4592</v>
      </c>
      <c r="J266" s="623" t="s">
        <v>5360</v>
      </c>
      <c r="K266" s="343"/>
      <c r="L266" s="342"/>
      <c r="M266" s="342"/>
      <c r="N266" s="341"/>
      <c r="O266" s="106" t="str">
        <f t="shared" si="172"/>
        <v/>
      </c>
      <c r="P266" s="106" t="str">
        <f t="shared" si="173"/>
        <v>◄</v>
      </c>
      <c r="Q266" s="340"/>
      <c r="R266" s="339"/>
      <c r="S266" s="106" t="str">
        <f t="shared" si="174"/>
        <v/>
      </c>
      <c r="T266" s="106" t="str">
        <f t="shared" si="175"/>
        <v>◄</v>
      </c>
      <c r="U266" s="340"/>
      <c r="V266" s="339"/>
      <c r="W266" s="23"/>
      <c r="X266" s="338"/>
      <c r="Y266" s="105">
        <f t="shared" si="176"/>
        <v>0</v>
      </c>
      <c r="Z266" s="104">
        <f t="shared" si="177"/>
        <v>0</v>
      </c>
      <c r="AA266" s="335"/>
      <c r="AB266" s="103">
        <f t="shared" si="178"/>
        <v>0</v>
      </c>
      <c r="AC266" s="587">
        <f t="shared" si="179"/>
        <v>0</v>
      </c>
      <c r="AD266" s="5" t="s">
        <v>0</v>
      </c>
      <c r="AE266" s="653"/>
    </row>
    <row r="267" spans="1:31" x14ac:dyDescent="0.25">
      <c r="A267" s="344"/>
      <c r="B267" s="23"/>
      <c r="C267" s="113"/>
      <c r="D267" s="619">
        <v>517</v>
      </c>
      <c r="E267" s="112" t="s">
        <v>5358</v>
      </c>
      <c r="F267" s="591" t="s">
        <v>1266</v>
      </c>
      <c r="G267" s="624" t="s">
        <v>5347</v>
      </c>
      <c r="H267" s="621" t="s">
        <v>1277</v>
      </c>
      <c r="I267" s="622" t="s">
        <v>4592</v>
      </c>
      <c r="J267" s="623" t="s">
        <v>5360</v>
      </c>
      <c r="K267" s="343"/>
      <c r="L267" s="342"/>
      <c r="M267" s="342"/>
      <c r="N267" s="341"/>
      <c r="O267" s="106" t="str">
        <f t="shared" si="172"/>
        <v/>
      </c>
      <c r="P267" s="106" t="str">
        <f t="shared" si="173"/>
        <v>◄</v>
      </c>
      <c r="Q267" s="340"/>
      <c r="R267" s="339"/>
      <c r="S267" s="106" t="str">
        <f t="shared" si="174"/>
        <v/>
      </c>
      <c r="T267" s="106" t="str">
        <f t="shared" si="175"/>
        <v>◄</v>
      </c>
      <c r="U267" s="340"/>
      <c r="V267" s="339"/>
      <c r="W267" s="23"/>
      <c r="X267" s="338"/>
      <c r="Y267" s="105">
        <f t="shared" si="176"/>
        <v>0</v>
      </c>
      <c r="Z267" s="104">
        <f t="shared" si="177"/>
        <v>0</v>
      </c>
      <c r="AA267" s="335"/>
      <c r="AB267" s="103">
        <f t="shared" si="178"/>
        <v>0</v>
      </c>
      <c r="AC267" s="587">
        <f t="shared" si="179"/>
        <v>0</v>
      </c>
      <c r="AD267" s="5" t="s">
        <v>0</v>
      </c>
      <c r="AE267" s="653"/>
    </row>
    <row r="268" spans="1:31" x14ac:dyDescent="0.25">
      <c r="A268" s="344"/>
      <c r="B268" s="23"/>
      <c r="C268" s="113"/>
      <c r="D268" s="619">
        <v>518</v>
      </c>
      <c r="E268" s="112" t="s">
        <v>5358</v>
      </c>
      <c r="F268" s="591" t="s">
        <v>1022</v>
      </c>
      <c r="G268" s="624">
        <v>426</v>
      </c>
      <c r="H268" s="621" t="s">
        <v>5359</v>
      </c>
      <c r="I268" s="622" t="s">
        <v>4592</v>
      </c>
      <c r="J268" s="623" t="s">
        <v>5360</v>
      </c>
      <c r="K268" s="343"/>
      <c r="L268" s="342"/>
      <c r="M268" s="342"/>
      <c r="N268" s="341"/>
      <c r="O268" s="106" t="str">
        <f t="shared" si="172"/>
        <v/>
      </c>
      <c r="P268" s="106" t="str">
        <f t="shared" si="173"/>
        <v>◄</v>
      </c>
      <c r="Q268" s="340"/>
      <c r="R268" s="339"/>
      <c r="S268" s="106" t="str">
        <f t="shared" si="174"/>
        <v/>
      </c>
      <c r="T268" s="106" t="str">
        <f t="shared" si="175"/>
        <v>◄</v>
      </c>
      <c r="U268" s="340"/>
      <c r="V268" s="339"/>
      <c r="W268" s="23"/>
      <c r="X268" s="338"/>
      <c r="Y268" s="105">
        <f t="shared" si="176"/>
        <v>0</v>
      </c>
      <c r="Z268" s="104">
        <f t="shared" si="177"/>
        <v>0</v>
      </c>
      <c r="AA268" s="335"/>
      <c r="AB268" s="103">
        <f t="shared" si="178"/>
        <v>0</v>
      </c>
      <c r="AC268" s="587">
        <f t="shared" si="179"/>
        <v>0</v>
      </c>
      <c r="AD268" s="5" t="s">
        <v>0</v>
      </c>
      <c r="AE268" s="653"/>
    </row>
    <row r="269" spans="1:31" x14ac:dyDescent="0.25">
      <c r="A269" s="344"/>
      <c r="B269" s="23"/>
      <c r="C269" s="113"/>
      <c r="D269" s="619">
        <v>519</v>
      </c>
      <c r="E269" s="112" t="s">
        <v>5358</v>
      </c>
      <c r="F269" s="591" t="s">
        <v>1159</v>
      </c>
      <c r="G269" s="624">
        <v>527</v>
      </c>
      <c r="H269" s="621" t="s">
        <v>5350</v>
      </c>
      <c r="I269" s="622" t="s">
        <v>4592</v>
      </c>
      <c r="J269" s="623" t="s">
        <v>5360</v>
      </c>
      <c r="K269" s="343"/>
      <c r="L269" s="342"/>
      <c r="M269" s="342"/>
      <c r="N269" s="341"/>
      <c r="O269" s="106" t="str">
        <f t="shared" si="172"/>
        <v/>
      </c>
      <c r="P269" s="106" t="str">
        <f t="shared" si="173"/>
        <v>◄</v>
      </c>
      <c r="Q269" s="340"/>
      <c r="R269" s="339"/>
      <c r="S269" s="106" t="str">
        <f t="shared" si="174"/>
        <v/>
      </c>
      <c r="T269" s="106" t="str">
        <f t="shared" si="175"/>
        <v>◄</v>
      </c>
      <c r="U269" s="340"/>
      <c r="V269" s="339"/>
      <c r="W269" s="23"/>
      <c r="X269" s="338"/>
      <c r="Y269" s="105">
        <f t="shared" si="176"/>
        <v>0</v>
      </c>
      <c r="Z269" s="104">
        <f t="shared" si="177"/>
        <v>0</v>
      </c>
      <c r="AA269" s="335"/>
      <c r="AB269" s="103">
        <f t="shared" si="178"/>
        <v>0</v>
      </c>
      <c r="AC269" s="587">
        <f t="shared" si="179"/>
        <v>0</v>
      </c>
      <c r="AD269" s="5" t="s">
        <v>0</v>
      </c>
      <c r="AE269" s="653"/>
    </row>
    <row r="270" spans="1:31" ht="15" thickBot="1" x14ac:dyDescent="0.3">
      <c r="A270" s="344">
        <v>1</v>
      </c>
      <c r="B270" s="23"/>
      <c r="C270" s="113"/>
      <c r="D270" s="619" t="s">
        <v>5357</v>
      </c>
      <c r="E270" s="112" t="s">
        <v>5358</v>
      </c>
      <c r="F270" s="591" t="s">
        <v>1022</v>
      </c>
      <c r="G270" s="624">
        <v>426</v>
      </c>
      <c r="H270" s="621" t="s">
        <v>5359</v>
      </c>
      <c r="I270" s="622" t="s">
        <v>4592</v>
      </c>
      <c r="J270" s="623" t="s">
        <v>5360</v>
      </c>
      <c r="K270" s="343"/>
      <c r="L270" s="342" t="s">
        <v>5317</v>
      </c>
      <c r="M270" s="342"/>
      <c r="N270" s="341"/>
      <c r="O270" s="106" t="str">
        <f t="shared" si="172"/>
        <v/>
      </c>
      <c r="P270" s="106" t="str">
        <f t="shared" si="173"/>
        <v>◄</v>
      </c>
      <c r="Q270" s="340"/>
      <c r="R270" s="339"/>
      <c r="S270" s="106" t="str">
        <f t="shared" si="174"/>
        <v/>
      </c>
      <c r="T270" s="106" t="str">
        <f t="shared" si="175"/>
        <v>◄</v>
      </c>
      <c r="U270" s="340"/>
      <c r="V270" s="339"/>
      <c r="W270" s="23"/>
      <c r="X270" s="338"/>
      <c r="Y270" s="105">
        <f t="shared" si="176"/>
        <v>0</v>
      </c>
      <c r="Z270" s="104">
        <f t="shared" si="177"/>
        <v>0</v>
      </c>
      <c r="AA270" s="335"/>
      <c r="AB270" s="103">
        <f t="shared" si="178"/>
        <v>0</v>
      </c>
      <c r="AC270" s="587">
        <f t="shared" si="179"/>
        <v>0</v>
      </c>
      <c r="AD270" s="5" t="s">
        <v>0</v>
      </c>
      <c r="AE270" s="653"/>
    </row>
    <row r="271" spans="1:31" ht="16.8" thickTop="1" thickBot="1" x14ac:dyDescent="0.3">
      <c r="A271" s="157"/>
      <c r="B271" s="14">
        <f>ROWS(B272:B283)-1</f>
        <v>11</v>
      </c>
      <c r="C271" s="658" t="s">
        <v>5685</v>
      </c>
      <c r="D271" s="158" t="s">
        <v>5686</v>
      </c>
      <c r="E271" s="101"/>
      <c r="F271" s="101"/>
      <c r="G271" s="657"/>
      <c r="H271" s="656"/>
      <c r="I271" s="10"/>
      <c r="J271" s="100"/>
      <c r="K271" s="99"/>
      <c r="L271" s="99"/>
      <c r="M271" s="99"/>
      <c r="N271" s="98"/>
      <c r="O271" s="97"/>
      <c r="P271" s="655" t="str">
        <f>IF(COUNTIF(O272:O286,"?")&gt;0,"?",IF(AND(Q271="◄",R271="►"),"◄►",IF(Q271="◄","◄",IF(R271="►","►",""))))</f>
        <v>◄</v>
      </c>
      <c r="Q271" s="43" t="str">
        <f>IF(SUM(Q272:Q283)+1=ROWS(Q272:Q283)-COUNTIF(Q272:Q283,"-"),"","◄")</f>
        <v>◄</v>
      </c>
      <c r="R271" s="42" t="str">
        <f>IF(SUM(R272:R283)&gt;0,"►","")</f>
        <v/>
      </c>
      <c r="S271" s="45"/>
      <c r="T271" s="655" t="str">
        <f>IF(COUNTIF(S272:S286,"?")&gt;0,"?",IF(AND(U271="◄",V271="►"),"◄►",IF(U271="◄","◄",IF(V271="►","►",""))))</f>
        <v>◄</v>
      </c>
      <c r="U271" s="43" t="str">
        <f>IF(SUM(U272:U283)+1=ROWS(U272:U283)-COUNTIF(U272:U283,"-"),"","◄")</f>
        <v>◄</v>
      </c>
      <c r="V271" s="42" t="str">
        <f>IF(SUM(V272:V283)&gt;0,"►","")</f>
        <v/>
      </c>
      <c r="W271" s="61">
        <f>ROWS(W272:W283)-1</f>
        <v>11</v>
      </c>
      <c r="X271" s="41">
        <f>SUM(X272:X283)-X283</f>
        <v>0</v>
      </c>
      <c r="Y271" s="94" t="s">
        <v>51</v>
      </c>
      <c r="Z271" s="93"/>
      <c r="AA271" s="41">
        <f>SUM(AA272:AA283)-AA283</f>
        <v>0</v>
      </c>
      <c r="AB271" s="94" t="s">
        <v>51</v>
      </c>
      <c r="AC271" s="93"/>
      <c r="AD271" s="5" t="s">
        <v>0</v>
      </c>
      <c r="AE271" s="653"/>
    </row>
    <row r="272" spans="1:31" x14ac:dyDescent="0.25">
      <c r="A272" s="344"/>
      <c r="B272" s="23"/>
      <c r="C272" s="113"/>
      <c r="D272" s="619">
        <v>520</v>
      </c>
      <c r="E272" s="112" t="s">
        <v>5362</v>
      </c>
      <c r="F272" s="591" t="s">
        <v>5297</v>
      </c>
      <c r="G272" s="620" t="s">
        <v>5373</v>
      </c>
      <c r="H272" s="621" t="s">
        <v>5374</v>
      </c>
      <c r="I272" s="622" t="s">
        <v>4592</v>
      </c>
      <c r="J272" s="623" t="s">
        <v>5363</v>
      </c>
      <c r="K272" s="343"/>
      <c r="L272" s="342"/>
      <c r="M272" s="342"/>
      <c r="N272" s="341"/>
      <c r="O272" s="106" t="str">
        <f t="shared" ref="O272:O282" si="180">IF(P272="?","?","")</f>
        <v/>
      </c>
      <c r="P272" s="106" t="str">
        <f t="shared" ref="P272:P282" si="181">IF(AND(Q272="",R272&gt;0),"?",IF(Q272="","◄",IF(R272&gt;=1,"►","")))</f>
        <v>◄</v>
      </c>
      <c r="Q272" s="340"/>
      <c r="R272" s="339"/>
      <c r="S272" s="106" t="str">
        <f t="shared" ref="S272:S282" si="182">IF(T272="?","?","")</f>
        <v/>
      </c>
      <c r="T272" s="106" t="str">
        <f t="shared" ref="T272:T282" si="183">IF(AND(U272="",V272&gt;0),"?",IF(U272="","◄",IF(V272&gt;=1,"►","")))</f>
        <v>◄</v>
      </c>
      <c r="U272" s="340"/>
      <c r="V272" s="339"/>
      <c r="W272" s="23"/>
      <c r="X272" s="338"/>
      <c r="Y272" s="105">
        <f t="shared" ref="Y272:Y282" si="184">(Q272*X272)</f>
        <v>0</v>
      </c>
      <c r="Z272" s="104">
        <f t="shared" ref="Z272:Z282" si="185">(R272*Y272)</f>
        <v>0</v>
      </c>
      <c r="AA272" s="335"/>
      <c r="AB272" s="103">
        <f t="shared" ref="AB272:AB282" si="186">(U272*AA272)</f>
        <v>0</v>
      </c>
      <c r="AC272" s="587">
        <f t="shared" ref="AC272:AC282" si="187">(V272*AB272)</f>
        <v>0</v>
      </c>
      <c r="AD272" s="5" t="s">
        <v>0</v>
      </c>
      <c r="AE272" s="653"/>
    </row>
    <row r="273" spans="1:31" x14ac:dyDescent="0.25">
      <c r="A273" s="344"/>
      <c r="B273" s="23"/>
      <c r="C273" s="113"/>
      <c r="D273" s="619">
        <v>521</v>
      </c>
      <c r="E273" s="112" t="s">
        <v>5362</v>
      </c>
      <c r="F273" s="591" t="s">
        <v>3972</v>
      </c>
      <c r="G273" s="620" t="s">
        <v>5304</v>
      </c>
      <c r="H273" s="621" t="s">
        <v>5305</v>
      </c>
      <c r="I273" s="622" t="s">
        <v>4592</v>
      </c>
      <c r="J273" s="623" t="s">
        <v>5363</v>
      </c>
      <c r="K273" s="343"/>
      <c r="L273" s="342"/>
      <c r="M273" s="342"/>
      <c r="N273" s="341"/>
      <c r="O273" s="106" t="str">
        <f t="shared" si="180"/>
        <v/>
      </c>
      <c r="P273" s="106" t="str">
        <f t="shared" si="181"/>
        <v>◄</v>
      </c>
      <c r="Q273" s="340"/>
      <c r="R273" s="339"/>
      <c r="S273" s="106" t="str">
        <f t="shared" si="182"/>
        <v/>
      </c>
      <c r="T273" s="106" t="str">
        <f t="shared" si="183"/>
        <v>◄</v>
      </c>
      <c r="U273" s="340"/>
      <c r="V273" s="339"/>
      <c r="W273" s="23"/>
      <c r="X273" s="338"/>
      <c r="Y273" s="105">
        <f t="shared" si="184"/>
        <v>0</v>
      </c>
      <c r="Z273" s="104">
        <f t="shared" si="185"/>
        <v>0</v>
      </c>
      <c r="AA273" s="335"/>
      <c r="AB273" s="103">
        <f t="shared" si="186"/>
        <v>0</v>
      </c>
      <c r="AC273" s="587">
        <f t="shared" si="187"/>
        <v>0</v>
      </c>
      <c r="AD273" s="5" t="s">
        <v>0</v>
      </c>
      <c r="AE273" s="653"/>
    </row>
    <row r="274" spans="1:31" x14ac:dyDescent="0.25">
      <c r="A274" s="344"/>
      <c r="B274" s="23"/>
      <c r="C274" s="113"/>
      <c r="D274" s="619">
        <v>522</v>
      </c>
      <c r="E274" s="112" t="s">
        <v>5362</v>
      </c>
      <c r="F274" s="591" t="s">
        <v>1155</v>
      </c>
      <c r="G274" s="624">
        <v>420</v>
      </c>
      <c r="H274" s="621" t="s">
        <v>5311</v>
      </c>
      <c r="I274" s="622" t="s">
        <v>4592</v>
      </c>
      <c r="J274" s="623" t="s">
        <v>5363</v>
      </c>
      <c r="K274" s="343"/>
      <c r="L274" s="342"/>
      <c r="M274" s="342"/>
      <c r="N274" s="341"/>
      <c r="O274" s="106" t="str">
        <f t="shared" si="180"/>
        <v/>
      </c>
      <c r="P274" s="106" t="str">
        <f t="shared" si="181"/>
        <v>◄</v>
      </c>
      <c r="Q274" s="340"/>
      <c r="R274" s="339"/>
      <c r="S274" s="106" t="str">
        <f t="shared" si="182"/>
        <v/>
      </c>
      <c r="T274" s="106" t="str">
        <f t="shared" si="183"/>
        <v>◄</v>
      </c>
      <c r="U274" s="340"/>
      <c r="V274" s="339"/>
      <c r="W274" s="23"/>
      <c r="X274" s="338"/>
      <c r="Y274" s="105">
        <f t="shared" si="184"/>
        <v>0</v>
      </c>
      <c r="Z274" s="104">
        <f t="shared" si="185"/>
        <v>0</v>
      </c>
      <c r="AA274" s="335"/>
      <c r="AB274" s="103">
        <f t="shared" si="186"/>
        <v>0</v>
      </c>
      <c r="AC274" s="587">
        <f t="shared" si="187"/>
        <v>0</v>
      </c>
      <c r="AD274" s="5" t="s">
        <v>0</v>
      </c>
      <c r="AE274" s="653"/>
    </row>
    <row r="275" spans="1:31" x14ac:dyDescent="0.25">
      <c r="A275" s="344"/>
      <c r="B275" s="23"/>
      <c r="C275" s="113"/>
      <c r="D275" s="619">
        <v>523</v>
      </c>
      <c r="E275" s="112" t="s">
        <v>5362</v>
      </c>
      <c r="F275" s="591" t="s">
        <v>5320</v>
      </c>
      <c r="G275" s="624" t="s">
        <v>5331</v>
      </c>
      <c r="H275" s="621" t="s">
        <v>5321</v>
      </c>
      <c r="I275" s="622" t="s">
        <v>4592</v>
      </c>
      <c r="J275" s="623" t="s">
        <v>5363</v>
      </c>
      <c r="K275" s="343"/>
      <c r="L275" s="342"/>
      <c r="M275" s="342"/>
      <c r="N275" s="341"/>
      <c r="O275" s="106" t="str">
        <f t="shared" si="180"/>
        <v/>
      </c>
      <c r="P275" s="106" t="str">
        <f t="shared" si="181"/>
        <v>◄</v>
      </c>
      <c r="Q275" s="340"/>
      <c r="R275" s="339"/>
      <c r="S275" s="106" t="str">
        <f t="shared" si="182"/>
        <v/>
      </c>
      <c r="T275" s="106" t="str">
        <f t="shared" si="183"/>
        <v>◄</v>
      </c>
      <c r="U275" s="340"/>
      <c r="V275" s="339"/>
      <c r="W275" s="23"/>
      <c r="X275" s="338"/>
      <c r="Y275" s="105">
        <f t="shared" si="184"/>
        <v>0</v>
      </c>
      <c r="Z275" s="104">
        <f t="shared" si="185"/>
        <v>0</v>
      </c>
      <c r="AA275" s="335"/>
      <c r="AB275" s="103">
        <f t="shared" si="186"/>
        <v>0</v>
      </c>
      <c r="AC275" s="587">
        <f t="shared" si="187"/>
        <v>0</v>
      </c>
      <c r="AD275" s="5" t="s">
        <v>0</v>
      </c>
      <c r="AE275" s="653"/>
    </row>
    <row r="276" spans="1:31" x14ac:dyDescent="0.25">
      <c r="A276" s="344"/>
      <c r="B276" s="23"/>
      <c r="C276" s="113"/>
      <c r="D276" s="619">
        <v>524</v>
      </c>
      <c r="E276" s="112" t="s">
        <v>5362</v>
      </c>
      <c r="F276" s="591" t="s">
        <v>1171</v>
      </c>
      <c r="G276" s="624">
        <v>422</v>
      </c>
      <c r="H276" s="621" t="s">
        <v>5323</v>
      </c>
      <c r="I276" s="622" t="s">
        <v>4592</v>
      </c>
      <c r="J276" s="623" t="s">
        <v>5363</v>
      </c>
      <c r="K276" s="343"/>
      <c r="L276" s="342"/>
      <c r="M276" s="342"/>
      <c r="N276" s="341"/>
      <c r="O276" s="106" t="str">
        <f t="shared" si="180"/>
        <v/>
      </c>
      <c r="P276" s="106" t="str">
        <f t="shared" si="181"/>
        <v>◄</v>
      </c>
      <c r="Q276" s="340"/>
      <c r="R276" s="339"/>
      <c r="S276" s="106" t="str">
        <f t="shared" si="182"/>
        <v/>
      </c>
      <c r="T276" s="106" t="str">
        <f t="shared" si="183"/>
        <v>◄</v>
      </c>
      <c r="U276" s="340"/>
      <c r="V276" s="339"/>
      <c r="W276" s="23"/>
      <c r="X276" s="338"/>
      <c r="Y276" s="105">
        <f t="shared" si="184"/>
        <v>0</v>
      </c>
      <c r="Z276" s="104">
        <f t="shared" si="185"/>
        <v>0</v>
      </c>
      <c r="AA276" s="335"/>
      <c r="AB276" s="103">
        <f t="shared" si="186"/>
        <v>0</v>
      </c>
      <c r="AC276" s="587">
        <f t="shared" si="187"/>
        <v>0</v>
      </c>
      <c r="AD276" s="5" t="s">
        <v>0</v>
      </c>
      <c r="AE276" s="653"/>
    </row>
    <row r="277" spans="1:31" x14ac:dyDescent="0.25">
      <c r="A277" s="344"/>
      <c r="B277" s="23"/>
      <c r="C277" s="113"/>
      <c r="D277" s="619">
        <v>525</v>
      </c>
      <c r="E277" s="112" t="s">
        <v>5362</v>
      </c>
      <c r="F277" s="591" t="s">
        <v>1305</v>
      </c>
      <c r="G277" s="624">
        <v>423</v>
      </c>
      <c r="H277" s="621" t="s">
        <v>5325</v>
      </c>
      <c r="I277" s="622" t="s">
        <v>4592</v>
      </c>
      <c r="J277" s="623" t="s">
        <v>5363</v>
      </c>
      <c r="K277" s="343"/>
      <c r="L277" s="342"/>
      <c r="M277" s="342"/>
      <c r="N277" s="341"/>
      <c r="O277" s="106" t="str">
        <f t="shared" si="180"/>
        <v/>
      </c>
      <c r="P277" s="106" t="str">
        <f t="shared" si="181"/>
        <v>◄</v>
      </c>
      <c r="Q277" s="340"/>
      <c r="R277" s="339"/>
      <c r="S277" s="106" t="str">
        <f t="shared" si="182"/>
        <v/>
      </c>
      <c r="T277" s="106" t="str">
        <f t="shared" si="183"/>
        <v>◄</v>
      </c>
      <c r="U277" s="340"/>
      <c r="V277" s="339"/>
      <c r="W277" s="23"/>
      <c r="X277" s="338"/>
      <c r="Y277" s="105">
        <f t="shared" si="184"/>
        <v>0</v>
      </c>
      <c r="Z277" s="104">
        <f t="shared" si="185"/>
        <v>0</v>
      </c>
      <c r="AA277" s="335"/>
      <c r="AB277" s="103">
        <f t="shared" si="186"/>
        <v>0</v>
      </c>
      <c r="AC277" s="587">
        <f t="shared" si="187"/>
        <v>0</v>
      </c>
      <c r="AD277" s="5" t="s">
        <v>0</v>
      </c>
      <c r="AE277" s="653"/>
    </row>
    <row r="278" spans="1:31" x14ac:dyDescent="0.25">
      <c r="A278" s="344"/>
      <c r="B278" s="23"/>
      <c r="C278" s="113"/>
      <c r="D278" s="619">
        <v>526</v>
      </c>
      <c r="E278" s="112" t="s">
        <v>5362</v>
      </c>
      <c r="F278" s="591" t="s">
        <v>1266</v>
      </c>
      <c r="G278" s="624" t="s">
        <v>5347</v>
      </c>
      <c r="H278" s="621" t="s">
        <v>1277</v>
      </c>
      <c r="I278" s="622" t="s">
        <v>4592</v>
      </c>
      <c r="J278" s="623" t="s">
        <v>5363</v>
      </c>
      <c r="K278" s="343"/>
      <c r="L278" s="342"/>
      <c r="M278" s="342"/>
      <c r="N278" s="341"/>
      <c r="O278" s="106" t="str">
        <f t="shared" si="180"/>
        <v/>
      </c>
      <c r="P278" s="106" t="str">
        <f t="shared" si="181"/>
        <v>◄</v>
      </c>
      <c r="Q278" s="340"/>
      <c r="R278" s="339"/>
      <c r="S278" s="106" t="str">
        <f t="shared" si="182"/>
        <v/>
      </c>
      <c r="T278" s="106" t="str">
        <f t="shared" si="183"/>
        <v>◄</v>
      </c>
      <c r="U278" s="340"/>
      <c r="V278" s="339"/>
      <c r="W278" s="23"/>
      <c r="X278" s="338"/>
      <c r="Y278" s="105">
        <f t="shared" si="184"/>
        <v>0</v>
      </c>
      <c r="Z278" s="104">
        <f t="shared" si="185"/>
        <v>0</v>
      </c>
      <c r="AA278" s="335"/>
      <c r="AB278" s="103">
        <f t="shared" si="186"/>
        <v>0</v>
      </c>
      <c r="AC278" s="587">
        <f t="shared" si="187"/>
        <v>0</v>
      </c>
      <c r="AD278" s="5" t="s">
        <v>0</v>
      </c>
      <c r="AE278" s="653"/>
    </row>
    <row r="279" spans="1:31" x14ac:dyDescent="0.25">
      <c r="A279" s="344"/>
      <c r="B279" s="23"/>
      <c r="C279" s="113"/>
      <c r="D279" s="619">
        <v>527</v>
      </c>
      <c r="E279" s="112" t="s">
        <v>5362</v>
      </c>
      <c r="F279" s="591" t="s">
        <v>1022</v>
      </c>
      <c r="G279" s="624">
        <v>426</v>
      </c>
      <c r="H279" s="621" t="s">
        <v>5359</v>
      </c>
      <c r="I279" s="622" t="s">
        <v>4592</v>
      </c>
      <c r="J279" s="623" t="s">
        <v>5363</v>
      </c>
      <c r="K279" s="343"/>
      <c r="L279" s="342"/>
      <c r="M279" s="342"/>
      <c r="N279" s="341"/>
      <c r="O279" s="106" t="str">
        <f t="shared" si="180"/>
        <v/>
      </c>
      <c r="P279" s="106" t="str">
        <f t="shared" si="181"/>
        <v>◄</v>
      </c>
      <c r="Q279" s="340"/>
      <c r="R279" s="339"/>
      <c r="S279" s="106" t="str">
        <f t="shared" si="182"/>
        <v/>
      </c>
      <c r="T279" s="106" t="str">
        <f t="shared" si="183"/>
        <v>◄</v>
      </c>
      <c r="U279" s="340"/>
      <c r="V279" s="339"/>
      <c r="W279" s="23"/>
      <c r="X279" s="338"/>
      <c r="Y279" s="105">
        <f t="shared" si="184"/>
        <v>0</v>
      </c>
      <c r="Z279" s="104">
        <f t="shared" si="185"/>
        <v>0</v>
      </c>
      <c r="AA279" s="335"/>
      <c r="AB279" s="103">
        <f t="shared" si="186"/>
        <v>0</v>
      </c>
      <c r="AC279" s="587">
        <f t="shared" si="187"/>
        <v>0</v>
      </c>
      <c r="AD279" s="5" t="s">
        <v>0</v>
      </c>
      <c r="AE279" s="653"/>
    </row>
    <row r="280" spans="1:31" x14ac:dyDescent="0.25">
      <c r="A280" s="344"/>
      <c r="B280" s="23"/>
      <c r="C280" s="113"/>
      <c r="D280" s="619">
        <v>528</v>
      </c>
      <c r="E280" s="112" t="s">
        <v>5362</v>
      </c>
      <c r="F280" s="591" t="s">
        <v>1159</v>
      </c>
      <c r="G280" s="624">
        <v>527</v>
      </c>
      <c r="H280" s="621" t="s">
        <v>5350</v>
      </c>
      <c r="I280" s="622" t="s">
        <v>4592</v>
      </c>
      <c r="J280" s="623" t="s">
        <v>5363</v>
      </c>
      <c r="K280" s="343"/>
      <c r="L280" s="342"/>
      <c r="M280" s="342"/>
      <c r="N280" s="341"/>
      <c r="O280" s="106" t="str">
        <f t="shared" si="180"/>
        <v/>
      </c>
      <c r="P280" s="106" t="str">
        <f t="shared" si="181"/>
        <v>◄</v>
      </c>
      <c r="Q280" s="340"/>
      <c r="R280" s="339"/>
      <c r="S280" s="106" t="str">
        <f t="shared" si="182"/>
        <v/>
      </c>
      <c r="T280" s="106" t="str">
        <f t="shared" si="183"/>
        <v>◄</v>
      </c>
      <c r="U280" s="340"/>
      <c r="V280" s="339"/>
      <c r="W280" s="23"/>
      <c r="X280" s="338"/>
      <c r="Y280" s="105">
        <f t="shared" si="184"/>
        <v>0</v>
      </c>
      <c r="Z280" s="104">
        <f t="shared" si="185"/>
        <v>0</v>
      </c>
      <c r="AA280" s="335"/>
      <c r="AB280" s="103">
        <f t="shared" si="186"/>
        <v>0</v>
      </c>
      <c r="AC280" s="587">
        <f t="shared" si="187"/>
        <v>0</v>
      </c>
      <c r="AD280" s="5" t="s">
        <v>0</v>
      </c>
      <c r="AE280" s="653"/>
    </row>
    <row r="281" spans="1:31" x14ac:dyDescent="0.25">
      <c r="A281" s="344">
        <v>1</v>
      </c>
      <c r="B281" s="23"/>
      <c r="C281" s="113"/>
      <c r="D281" s="619" t="s">
        <v>5361</v>
      </c>
      <c r="E281" s="112" t="s">
        <v>5362</v>
      </c>
      <c r="F281" s="591" t="s">
        <v>3972</v>
      </c>
      <c r="G281" s="620" t="s">
        <v>5304</v>
      </c>
      <c r="H281" s="621" t="s">
        <v>5305</v>
      </c>
      <c r="I281" s="622" t="s">
        <v>4592</v>
      </c>
      <c r="J281" s="623" t="s">
        <v>5363</v>
      </c>
      <c r="K281" s="343"/>
      <c r="L281" s="342" t="s">
        <v>5317</v>
      </c>
      <c r="M281" s="342"/>
      <c r="N281" s="341"/>
      <c r="O281" s="106" t="str">
        <f t="shared" si="180"/>
        <v/>
      </c>
      <c r="P281" s="106" t="str">
        <f t="shared" si="181"/>
        <v>◄</v>
      </c>
      <c r="Q281" s="340"/>
      <c r="R281" s="339"/>
      <c r="S281" s="106" t="str">
        <f t="shared" si="182"/>
        <v/>
      </c>
      <c r="T281" s="106" t="str">
        <f t="shared" si="183"/>
        <v>◄</v>
      </c>
      <c r="U281" s="340"/>
      <c r="V281" s="339"/>
      <c r="W281" s="23"/>
      <c r="X281" s="338"/>
      <c r="Y281" s="105">
        <f t="shared" si="184"/>
        <v>0</v>
      </c>
      <c r="Z281" s="104">
        <f t="shared" si="185"/>
        <v>0</v>
      </c>
      <c r="AA281" s="335"/>
      <c r="AB281" s="103">
        <f t="shared" si="186"/>
        <v>0</v>
      </c>
      <c r="AC281" s="587">
        <f t="shared" si="187"/>
        <v>0</v>
      </c>
      <c r="AD281" s="5" t="s">
        <v>0</v>
      </c>
      <c r="AE281" s="653"/>
    </row>
    <row r="282" spans="1:31" ht="15" thickBot="1" x14ac:dyDescent="0.3">
      <c r="A282" s="344">
        <v>1</v>
      </c>
      <c r="B282" s="23"/>
      <c r="C282" s="113"/>
      <c r="D282" s="619" t="s">
        <v>5364</v>
      </c>
      <c r="E282" s="112" t="s">
        <v>5362</v>
      </c>
      <c r="F282" s="591" t="s">
        <v>1266</v>
      </c>
      <c r="G282" s="624" t="s">
        <v>5347</v>
      </c>
      <c r="H282" s="621" t="s">
        <v>1277</v>
      </c>
      <c r="I282" s="622" t="s">
        <v>4592</v>
      </c>
      <c r="J282" s="623" t="s">
        <v>5363</v>
      </c>
      <c r="K282" s="343"/>
      <c r="L282" s="342" t="s">
        <v>5317</v>
      </c>
      <c r="M282" s="342"/>
      <c r="N282" s="341"/>
      <c r="O282" s="106" t="str">
        <f t="shared" si="180"/>
        <v/>
      </c>
      <c r="P282" s="106" t="str">
        <f t="shared" si="181"/>
        <v>◄</v>
      </c>
      <c r="Q282" s="340"/>
      <c r="R282" s="339"/>
      <c r="S282" s="106" t="str">
        <f t="shared" si="182"/>
        <v/>
      </c>
      <c r="T282" s="106" t="str">
        <f t="shared" si="183"/>
        <v>◄</v>
      </c>
      <c r="U282" s="340"/>
      <c r="V282" s="339"/>
      <c r="W282" s="23"/>
      <c r="X282" s="338"/>
      <c r="Y282" s="105">
        <f t="shared" si="184"/>
        <v>0</v>
      </c>
      <c r="Z282" s="104">
        <f t="shared" si="185"/>
        <v>0</v>
      </c>
      <c r="AA282" s="335"/>
      <c r="AB282" s="103">
        <f t="shared" si="186"/>
        <v>0</v>
      </c>
      <c r="AC282" s="587">
        <f t="shared" si="187"/>
        <v>0</v>
      </c>
      <c r="AD282" s="5" t="s">
        <v>0</v>
      </c>
      <c r="AE282" s="653"/>
    </row>
    <row r="283" spans="1:31" ht="16.8" thickTop="1" thickBot="1" x14ac:dyDescent="0.3">
      <c r="A283" s="157"/>
      <c r="B283" s="14">
        <f>ROWS(B284:B297)-1</f>
        <v>13</v>
      </c>
      <c r="C283" s="658" t="s">
        <v>5687</v>
      </c>
      <c r="D283" s="158" t="s">
        <v>5688</v>
      </c>
      <c r="E283" s="101"/>
      <c r="F283" s="101"/>
      <c r="G283" s="657"/>
      <c r="H283" s="656"/>
      <c r="I283" s="10"/>
      <c r="J283" s="100"/>
      <c r="K283" s="99"/>
      <c r="L283" s="99"/>
      <c r="M283" s="99"/>
      <c r="N283" s="98"/>
      <c r="O283" s="97"/>
      <c r="P283" s="655" t="str">
        <f>IF(COUNTIF(O284:O300,"?")&gt;0,"?",IF(AND(Q283="◄",R283="►"),"◄►",IF(Q283="◄","◄",IF(R283="►","►",""))))</f>
        <v>◄</v>
      </c>
      <c r="Q283" s="43" t="str">
        <f>IF(SUM(Q284:Q297)+1=ROWS(Q284:Q297)-COUNTIF(Q284:Q297,"-"),"","◄")</f>
        <v>◄</v>
      </c>
      <c r="R283" s="42" t="str">
        <f>IF(SUM(R284:R297)&gt;0,"►","")</f>
        <v/>
      </c>
      <c r="S283" s="45"/>
      <c r="T283" s="655" t="str">
        <f>IF(COUNTIF(S284:S300,"?")&gt;0,"?",IF(AND(U283="◄",V283="►"),"◄►",IF(U283="◄","◄",IF(V283="►","►",""))))</f>
        <v>◄</v>
      </c>
      <c r="U283" s="43" t="str">
        <f>IF(SUM(U284:U297)+1=ROWS(U284:U297)-COUNTIF(U284:U297,"-"),"","◄")</f>
        <v>◄</v>
      </c>
      <c r="V283" s="42" t="str">
        <f>IF(SUM(V284:V297)&gt;0,"►","")</f>
        <v/>
      </c>
      <c r="W283" s="61">
        <f>ROWS(W284:W297)-1</f>
        <v>13</v>
      </c>
      <c r="X283" s="41">
        <f>SUM(X284:X297)-X297</f>
        <v>0</v>
      </c>
      <c r="Y283" s="94" t="s">
        <v>51</v>
      </c>
      <c r="Z283" s="93"/>
      <c r="AA283" s="41">
        <f>SUM(AA284:AA297)-AA297</f>
        <v>0</v>
      </c>
      <c r="AB283" s="94" t="s">
        <v>51</v>
      </c>
      <c r="AC283" s="93"/>
      <c r="AD283" s="5" t="s">
        <v>0</v>
      </c>
      <c r="AE283" s="653"/>
    </row>
    <row r="284" spans="1:31" x14ac:dyDescent="0.25">
      <c r="A284" s="344"/>
      <c r="B284" s="23"/>
      <c r="C284" s="113"/>
      <c r="D284" s="619">
        <v>529</v>
      </c>
      <c r="E284" s="112" t="s">
        <v>5366</v>
      </c>
      <c r="F284" s="591" t="s">
        <v>5297</v>
      </c>
      <c r="G284" s="620" t="s">
        <v>5373</v>
      </c>
      <c r="H284" s="621" t="s">
        <v>5374</v>
      </c>
      <c r="I284" s="622" t="s">
        <v>4592</v>
      </c>
      <c r="J284" s="623" t="s">
        <v>5367</v>
      </c>
      <c r="K284" s="343"/>
      <c r="L284" s="342"/>
      <c r="M284" s="342"/>
      <c r="N284" s="341"/>
      <c r="O284" s="106" t="str">
        <f t="shared" ref="O284:O296" si="188">IF(P284="?","?","")</f>
        <v/>
      </c>
      <c r="P284" s="106" t="str">
        <f t="shared" ref="P284:P296" si="189">IF(AND(Q284="",R284&gt;0),"?",IF(Q284="","◄",IF(R284&gt;=1,"►","")))</f>
        <v>◄</v>
      </c>
      <c r="Q284" s="340"/>
      <c r="R284" s="339"/>
      <c r="S284" s="106" t="str">
        <f t="shared" ref="S284:S296" si="190">IF(T284="?","?","")</f>
        <v/>
      </c>
      <c r="T284" s="106" t="str">
        <f t="shared" ref="T284:T296" si="191">IF(AND(U284="",V284&gt;0),"?",IF(U284="","◄",IF(V284&gt;=1,"►","")))</f>
        <v>◄</v>
      </c>
      <c r="U284" s="340"/>
      <c r="V284" s="339"/>
      <c r="W284" s="23"/>
      <c r="X284" s="338"/>
      <c r="Y284" s="105">
        <f t="shared" ref="Y284:Y296" si="192">(Q284*X284)</f>
        <v>0</v>
      </c>
      <c r="Z284" s="104">
        <f t="shared" ref="Z284:Z296" si="193">(R284*Y284)</f>
        <v>0</v>
      </c>
      <c r="AA284" s="335"/>
      <c r="AB284" s="103">
        <f t="shared" ref="AB284:AB296" si="194">(U284*AA284)</f>
        <v>0</v>
      </c>
      <c r="AC284" s="587">
        <f t="shared" ref="AC284:AC296" si="195">(V284*AB284)</f>
        <v>0</v>
      </c>
      <c r="AD284" s="5" t="s">
        <v>0</v>
      </c>
      <c r="AE284" s="653"/>
    </row>
    <row r="285" spans="1:31" x14ac:dyDescent="0.25">
      <c r="A285" s="344"/>
      <c r="B285" s="23"/>
      <c r="C285" s="113"/>
      <c r="D285" s="619">
        <v>530</v>
      </c>
      <c r="E285" s="112" t="s">
        <v>5366</v>
      </c>
      <c r="F285" s="591" t="s">
        <v>3972</v>
      </c>
      <c r="G285" s="620" t="s">
        <v>5304</v>
      </c>
      <c r="H285" s="621" t="s">
        <v>5305</v>
      </c>
      <c r="I285" s="622" t="s">
        <v>4592</v>
      </c>
      <c r="J285" s="623" t="s">
        <v>5367</v>
      </c>
      <c r="K285" s="343"/>
      <c r="L285" s="342"/>
      <c r="M285" s="342"/>
      <c r="N285" s="341"/>
      <c r="O285" s="106" t="str">
        <f t="shared" si="188"/>
        <v/>
      </c>
      <c r="P285" s="106" t="str">
        <f t="shared" si="189"/>
        <v>◄</v>
      </c>
      <c r="Q285" s="340"/>
      <c r="R285" s="339"/>
      <c r="S285" s="106" t="str">
        <f t="shared" si="190"/>
        <v/>
      </c>
      <c r="T285" s="106" t="str">
        <f t="shared" si="191"/>
        <v>◄</v>
      </c>
      <c r="U285" s="340"/>
      <c r="V285" s="339"/>
      <c r="W285" s="23"/>
      <c r="X285" s="338"/>
      <c r="Y285" s="105">
        <f t="shared" si="192"/>
        <v>0</v>
      </c>
      <c r="Z285" s="104">
        <f t="shared" si="193"/>
        <v>0</v>
      </c>
      <c r="AA285" s="335"/>
      <c r="AB285" s="103">
        <f t="shared" si="194"/>
        <v>0</v>
      </c>
      <c r="AC285" s="587">
        <f t="shared" si="195"/>
        <v>0</v>
      </c>
      <c r="AD285" s="5" t="s">
        <v>0</v>
      </c>
      <c r="AE285" s="653"/>
    </row>
    <row r="286" spans="1:31" x14ac:dyDescent="0.25">
      <c r="A286" s="344"/>
      <c r="B286" s="23"/>
      <c r="C286" s="113"/>
      <c r="D286" s="619">
        <v>531</v>
      </c>
      <c r="E286" s="112" t="s">
        <v>5366</v>
      </c>
      <c r="F286" s="591" t="s">
        <v>1155</v>
      </c>
      <c r="G286" s="624">
        <v>420</v>
      </c>
      <c r="H286" s="621" t="s">
        <v>5311</v>
      </c>
      <c r="I286" s="622" t="s">
        <v>4592</v>
      </c>
      <c r="J286" s="623" t="s">
        <v>5367</v>
      </c>
      <c r="K286" s="343"/>
      <c r="L286" s="342"/>
      <c r="M286" s="342"/>
      <c r="N286" s="341"/>
      <c r="O286" s="106" t="str">
        <f t="shared" si="188"/>
        <v/>
      </c>
      <c r="P286" s="106" t="str">
        <f t="shared" si="189"/>
        <v>◄</v>
      </c>
      <c r="Q286" s="340"/>
      <c r="R286" s="339"/>
      <c r="S286" s="106" t="str">
        <f t="shared" si="190"/>
        <v/>
      </c>
      <c r="T286" s="106" t="str">
        <f t="shared" si="191"/>
        <v>◄</v>
      </c>
      <c r="U286" s="340"/>
      <c r="V286" s="339"/>
      <c r="W286" s="23"/>
      <c r="X286" s="338"/>
      <c r="Y286" s="105">
        <f t="shared" si="192"/>
        <v>0</v>
      </c>
      <c r="Z286" s="104">
        <f t="shared" si="193"/>
        <v>0</v>
      </c>
      <c r="AA286" s="335"/>
      <c r="AB286" s="103">
        <f t="shared" si="194"/>
        <v>0</v>
      </c>
      <c r="AC286" s="587">
        <f t="shared" si="195"/>
        <v>0</v>
      </c>
      <c r="AD286" s="5" t="s">
        <v>0</v>
      </c>
      <c r="AE286" s="653"/>
    </row>
    <row r="287" spans="1:31" x14ac:dyDescent="0.25">
      <c r="A287" s="344"/>
      <c r="B287" s="23"/>
      <c r="C287" s="113"/>
      <c r="D287" s="619">
        <v>532</v>
      </c>
      <c r="E287" s="112" t="s">
        <v>5366</v>
      </c>
      <c r="F287" s="591" t="s">
        <v>5320</v>
      </c>
      <c r="G287" s="624" t="s">
        <v>5331</v>
      </c>
      <c r="H287" s="621" t="s">
        <v>5321</v>
      </c>
      <c r="I287" s="622" t="s">
        <v>4592</v>
      </c>
      <c r="J287" s="623" t="s">
        <v>5367</v>
      </c>
      <c r="K287" s="343"/>
      <c r="L287" s="342"/>
      <c r="M287" s="342"/>
      <c r="N287" s="341"/>
      <c r="O287" s="106" t="str">
        <f t="shared" si="188"/>
        <v/>
      </c>
      <c r="P287" s="106" t="str">
        <f t="shared" si="189"/>
        <v>◄</v>
      </c>
      <c r="Q287" s="340"/>
      <c r="R287" s="339"/>
      <c r="S287" s="106" t="str">
        <f t="shared" si="190"/>
        <v/>
      </c>
      <c r="T287" s="106" t="str">
        <f t="shared" si="191"/>
        <v>◄</v>
      </c>
      <c r="U287" s="340"/>
      <c r="V287" s="339"/>
      <c r="W287" s="23"/>
      <c r="X287" s="338"/>
      <c r="Y287" s="105">
        <f t="shared" si="192"/>
        <v>0</v>
      </c>
      <c r="Z287" s="104">
        <f t="shared" si="193"/>
        <v>0</v>
      </c>
      <c r="AA287" s="335"/>
      <c r="AB287" s="103">
        <f t="shared" si="194"/>
        <v>0</v>
      </c>
      <c r="AC287" s="587">
        <f t="shared" si="195"/>
        <v>0</v>
      </c>
      <c r="AD287" s="5" t="s">
        <v>0</v>
      </c>
      <c r="AE287" s="653"/>
    </row>
    <row r="288" spans="1:31" x14ac:dyDescent="0.25">
      <c r="A288" s="344"/>
      <c r="B288" s="23"/>
      <c r="C288" s="113"/>
      <c r="D288" s="619">
        <v>533</v>
      </c>
      <c r="E288" s="112" t="s">
        <v>5366</v>
      </c>
      <c r="F288" s="591" t="s">
        <v>1171</v>
      </c>
      <c r="G288" s="624">
        <v>422</v>
      </c>
      <c r="H288" s="621" t="s">
        <v>5323</v>
      </c>
      <c r="I288" s="622" t="s">
        <v>4592</v>
      </c>
      <c r="J288" s="623" t="s">
        <v>5367</v>
      </c>
      <c r="K288" s="343"/>
      <c r="L288" s="342"/>
      <c r="M288" s="342"/>
      <c r="N288" s="341"/>
      <c r="O288" s="106" t="str">
        <f t="shared" si="188"/>
        <v/>
      </c>
      <c r="P288" s="106" t="str">
        <f t="shared" si="189"/>
        <v>◄</v>
      </c>
      <c r="Q288" s="340"/>
      <c r="R288" s="339"/>
      <c r="S288" s="106" t="str">
        <f t="shared" si="190"/>
        <v/>
      </c>
      <c r="T288" s="106" t="str">
        <f t="shared" si="191"/>
        <v>◄</v>
      </c>
      <c r="U288" s="340"/>
      <c r="V288" s="339"/>
      <c r="W288" s="23"/>
      <c r="X288" s="338"/>
      <c r="Y288" s="105">
        <f t="shared" si="192"/>
        <v>0</v>
      </c>
      <c r="Z288" s="104">
        <f t="shared" si="193"/>
        <v>0</v>
      </c>
      <c r="AA288" s="335"/>
      <c r="AB288" s="103">
        <f t="shared" si="194"/>
        <v>0</v>
      </c>
      <c r="AC288" s="587">
        <f t="shared" si="195"/>
        <v>0</v>
      </c>
      <c r="AD288" s="5" t="s">
        <v>0</v>
      </c>
      <c r="AE288" s="653"/>
    </row>
    <row r="289" spans="1:31" x14ac:dyDescent="0.25">
      <c r="A289" s="344"/>
      <c r="B289" s="23"/>
      <c r="C289" s="113"/>
      <c r="D289" s="619">
        <v>534</v>
      </c>
      <c r="E289" s="112" t="s">
        <v>5366</v>
      </c>
      <c r="F289" s="591" t="s">
        <v>1305</v>
      </c>
      <c r="G289" s="624">
        <v>423</v>
      </c>
      <c r="H289" s="621" t="s">
        <v>5325</v>
      </c>
      <c r="I289" s="622" t="s">
        <v>4592</v>
      </c>
      <c r="J289" s="623" t="s">
        <v>5367</v>
      </c>
      <c r="K289" s="343"/>
      <c r="L289" s="342"/>
      <c r="M289" s="342"/>
      <c r="N289" s="341"/>
      <c r="O289" s="106" t="str">
        <f t="shared" si="188"/>
        <v/>
      </c>
      <c r="P289" s="106" t="str">
        <f t="shared" si="189"/>
        <v>◄</v>
      </c>
      <c r="Q289" s="340"/>
      <c r="R289" s="339"/>
      <c r="S289" s="106" t="str">
        <f t="shared" si="190"/>
        <v/>
      </c>
      <c r="T289" s="106" t="str">
        <f t="shared" si="191"/>
        <v>◄</v>
      </c>
      <c r="U289" s="340"/>
      <c r="V289" s="339"/>
      <c r="W289" s="23"/>
      <c r="X289" s="338"/>
      <c r="Y289" s="105">
        <f t="shared" si="192"/>
        <v>0</v>
      </c>
      <c r="Z289" s="104">
        <f t="shared" si="193"/>
        <v>0</v>
      </c>
      <c r="AA289" s="335"/>
      <c r="AB289" s="103">
        <f t="shared" si="194"/>
        <v>0</v>
      </c>
      <c r="AC289" s="587">
        <f t="shared" si="195"/>
        <v>0</v>
      </c>
      <c r="AD289" s="5" t="s">
        <v>0</v>
      </c>
      <c r="AE289" s="653"/>
    </row>
    <row r="290" spans="1:31" x14ac:dyDescent="0.25">
      <c r="A290" s="344"/>
      <c r="B290" s="23"/>
      <c r="C290" s="113"/>
      <c r="D290" s="619">
        <v>535</v>
      </c>
      <c r="E290" s="112" t="s">
        <v>5366</v>
      </c>
      <c r="F290" s="591" t="s">
        <v>1266</v>
      </c>
      <c r="G290" s="624" t="s">
        <v>5347</v>
      </c>
      <c r="H290" s="621" t="s">
        <v>1277</v>
      </c>
      <c r="I290" s="622" t="s">
        <v>4592</v>
      </c>
      <c r="J290" s="623" t="s">
        <v>5367</v>
      </c>
      <c r="K290" s="343"/>
      <c r="L290" s="342"/>
      <c r="M290" s="342"/>
      <c r="N290" s="341"/>
      <c r="O290" s="106" t="str">
        <f t="shared" si="188"/>
        <v/>
      </c>
      <c r="P290" s="106" t="str">
        <f t="shared" si="189"/>
        <v>◄</v>
      </c>
      <c r="Q290" s="340"/>
      <c r="R290" s="339"/>
      <c r="S290" s="106" t="str">
        <f t="shared" si="190"/>
        <v/>
      </c>
      <c r="T290" s="106" t="str">
        <f t="shared" si="191"/>
        <v>◄</v>
      </c>
      <c r="U290" s="340"/>
      <c r="V290" s="339"/>
      <c r="W290" s="23"/>
      <c r="X290" s="338"/>
      <c r="Y290" s="105">
        <f t="shared" si="192"/>
        <v>0</v>
      </c>
      <c r="Z290" s="104">
        <f t="shared" si="193"/>
        <v>0</v>
      </c>
      <c r="AA290" s="335"/>
      <c r="AB290" s="103">
        <f t="shared" si="194"/>
        <v>0</v>
      </c>
      <c r="AC290" s="587">
        <f t="shared" si="195"/>
        <v>0</v>
      </c>
      <c r="AD290" s="5" t="s">
        <v>0</v>
      </c>
      <c r="AE290" s="653"/>
    </row>
    <row r="291" spans="1:31" x14ac:dyDescent="0.25">
      <c r="A291" s="344"/>
      <c r="B291" s="23"/>
      <c r="C291" s="113"/>
      <c r="D291" s="619">
        <v>536</v>
      </c>
      <c r="E291" s="112" t="s">
        <v>5366</v>
      </c>
      <c r="F291" s="591" t="s">
        <v>1022</v>
      </c>
      <c r="G291" s="624">
        <v>426</v>
      </c>
      <c r="H291" s="621" t="s">
        <v>5359</v>
      </c>
      <c r="I291" s="622" t="s">
        <v>4592</v>
      </c>
      <c r="J291" s="623" t="s">
        <v>5367</v>
      </c>
      <c r="K291" s="343"/>
      <c r="L291" s="342"/>
      <c r="M291" s="342"/>
      <c r="N291" s="341"/>
      <c r="O291" s="106" t="str">
        <f t="shared" si="188"/>
        <v/>
      </c>
      <c r="P291" s="106" t="str">
        <f t="shared" si="189"/>
        <v>◄</v>
      </c>
      <c r="Q291" s="340"/>
      <c r="R291" s="339"/>
      <c r="S291" s="106" t="str">
        <f t="shared" si="190"/>
        <v/>
      </c>
      <c r="T291" s="106" t="str">
        <f t="shared" si="191"/>
        <v>◄</v>
      </c>
      <c r="U291" s="340"/>
      <c r="V291" s="339"/>
      <c r="W291" s="23"/>
      <c r="X291" s="338"/>
      <c r="Y291" s="105">
        <f t="shared" si="192"/>
        <v>0</v>
      </c>
      <c r="Z291" s="104">
        <f t="shared" si="193"/>
        <v>0</v>
      </c>
      <c r="AA291" s="335"/>
      <c r="AB291" s="103">
        <f t="shared" si="194"/>
        <v>0</v>
      </c>
      <c r="AC291" s="587">
        <f t="shared" si="195"/>
        <v>0</v>
      </c>
      <c r="AD291" s="5" t="s">
        <v>0</v>
      </c>
      <c r="AE291" s="653"/>
    </row>
    <row r="292" spans="1:31" x14ac:dyDescent="0.25">
      <c r="A292" s="344"/>
      <c r="B292" s="23"/>
      <c r="C292" s="113"/>
      <c r="D292" s="619">
        <v>537</v>
      </c>
      <c r="E292" s="112" t="s">
        <v>5366</v>
      </c>
      <c r="F292" s="591" t="s">
        <v>1159</v>
      </c>
      <c r="G292" s="624">
        <v>527</v>
      </c>
      <c r="H292" s="621" t="s">
        <v>5350</v>
      </c>
      <c r="I292" s="622" t="s">
        <v>4592</v>
      </c>
      <c r="J292" s="623" t="s">
        <v>5367</v>
      </c>
      <c r="K292" s="343"/>
      <c r="L292" s="342"/>
      <c r="M292" s="342"/>
      <c r="N292" s="341"/>
      <c r="O292" s="106" t="str">
        <f t="shared" si="188"/>
        <v/>
      </c>
      <c r="P292" s="106" t="str">
        <f t="shared" si="189"/>
        <v>◄</v>
      </c>
      <c r="Q292" s="340"/>
      <c r="R292" s="339"/>
      <c r="S292" s="106" t="str">
        <f t="shared" si="190"/>
        <v/>
      </c>
      <c r="T292" s="106" t="str">
        <f t="shared" si="191"/>
        <v>◄</v>
      </c>
      <c r="U292" s="340"/>
      <c r="V292" s="339"/>
      <c r="W292" s="23"/>
      <c r="X292" s="338"/>
      <c r="Y292" s="105">
        <f t="shared" si="192"/>
        <v>0</v>
      </c>
      <c r="Z292" s="104">
        <f t="shared" si="193"/>
        <v>0</v>
      </c>
      <c r="AA292" s="335"/>
      <c r="AB292" s="103">
        <f t="shared" si="194"/>
        <v>0</v>
      </c>
      <c r="AC292" s="587">
        <f t="shared" si="195"/>
        <v>0</v>
      </c>
      <c r="AD292" s="5" t="s">
        <v>0</v>
      </c>
      <c r="AE292" s="653"/>
    </row>
    <row r="293" spans="1:31" x14ac:dyDescent="0.25">
      <c r="A293" s="344">
        <v>1</v>
      </c>
      <c r="B293" s="23"/>
      <c r="C293" s="113"/>
      <c r="D293" s="619" t="s">
        <v>5365</v>
      </c>
      <c r="E293" s="112" t="s">
        <v>5366</v>
      </c>
      <c r="F293" s="591" t="s">
        <v>3972</v>
      </c>
      <c r="G293" s="620" t="s">
        <v>5304</v>
      </c>
      <c r="H293" s="621" t="s">
        <v>5305</v>
      </c>
      <c r="I293" s="622" t="s">
        <v>4592</v>
      </c>
      <c r="J293" s="623" t="s">
        <v>5367</v>
      </c>
      <c r="K293" s="343"/>
      <c r="L293" s="342" t="s">
        <v>5317</v>
      </c>
      <c r="M293" s="342"/>
      <c r="N293" s="341"/>
      <c r="O293" s="106" t="str">
        <f t="shared" si="188"/>
        <v/>
      </c>
      <c r="P293" s="106" t="str">
        <f t="shared" si="189"/>
        <v>◄</v>
      </c>
      <c r="Q293" s="340"/>
      <c r="R293" s="339"/>
      <c r="S293" s="106" t="str">
        <f t="shared" si="190"/>
        <v/>
      </c>
      <c r="T293" s="106" t="str">
        <f t="shared" si="191"/>
        <v>◄</v>
      </c>
      <c r="U293" s="340"/>
      <c r="V293" s="339"/>
      <c r="W293" s="23"/>
      <c r="X293" s="338"/>
      <c r="Y293" s="105">
        <f t="shared" si="192"/>
        <v>0</v>
      </c>
      <c r="Z293" s="104">
        <f t="shared" si="193"/>
        <v>0</v>
      </c>
      <c r="AA293" s="335"/>
      <c r="AB293" s="103">
        <f t="shared" si="194"/>
        <v>0</v>
      </c>
      <c r="AC293" s="587">
        <f t="shared" si="195"/>
        <v>0</v>
      </c>
      <c r="AD293" s="5" t="s">
        <v>0</v>
      </c>
      <c r="AE293" s="653"/>
    </row>
    <row r="294" spans="1:31" x14ac:dyDescent="0.25">
      <c r="A294" s="344">
        <v>1</v>
      </c>
      <c r="B294" s="23"/>
      <c r="C294" s="113"/>
      <c r="D294" s="619" t="s">
        <v>5368</v>
      </c>
      <c r="E294" s="112" t="s">
        <v>5366</v>
      </c>
      <c r="F294" s="591" t="s">
        <v>1155</v>
      </c>
      <c r="G294" s="624">
        <v>420</v>
      </c>
      <c r="H294" s="621" t="s">
        <v>5311</v>
      </c>
      <c r="I294" s="622" t="s">
        <v>4592</v>
      </c>
      <c r="J294" s="623" t="s">
        <v>5367</v>
      </c>
      <c r="K294" s="343"/>
      <c r="L294" s="342" t="s">
        <v>5317</v>
      </c>
      <c r="M294" s="342"/>
      <c r="N294" s="341"/>
      <c r="O294" s="106" t="str">
        <f t="shared" si="188"/>
        <v/>
      </c>
      <c r="P294" s="106" t="str">
        <f t="shared" si="189"/>
        <v>◄</v>
      </c>
      <c r="Q294" s="340"/>
      <c r="R294" s="339"/>
      <c r="S294" s="106" t="str">
        <f t="shared" si="190"/>
        <v/>
      </c>
      <c r="T294" s="106" t="str">
        <f t="shared" si="191"/>
        <v>◄</v>
      </c>
      <c r="U294" s="340"/>
      <c r="V294" s="339"/>
      <c r="W294" s="23"/>
      <c r="X294" s="338"/>
      <c r="Y294" s="105">
        <f t="shared" si="192"/>
        <v>0</v>
      </c>
      <c r="Z294" s="104">
        <f t="shared" si="193"/>
        <v>0</v>
      </c>
      <c r="AA294" s="335"/>
      <c r="AB294" s="103">
        <f t="shared" si="194"/>
        <v>0</v>
      </c>
      <c r="AC294" s="587">
        <f t="shared" si="195"/>
        <v>0</v>
      </c>
      <c r="AD294" s="5" t="s">
        <v>0</v>
      </c>
      <c r="AE294" s="653"/>
    </row>
    <row r="295" spans="1:31" x14ac:dyDescent="0.25">
      <c r="A295" s="344">
        <v>1</v>
      </c>
      <c r="B295" s="23"/>
      <c r="C295" s="113"/>
      <c r="D295" s="619" t="s">
        <v>5369</v>
      </c>
      <c r="E295" s="112" t="s">
        <v>5366</v>
      </c>
      <c r="F295" s="591" t="s">
        <v>1266</v>
      </c>
      <c r="G295" s="624" t="s">
        <v>5347</v>
      </c>
      <c r="H295" s="621" t="s">
        <v>1277</v>
      </c>
      <c r="I295" s="622" t="s">
        <v>4592</v>
      </c>
      <c r="J295" s="623" t="s">
        <v>5367</v>
      </c>
      <c r="K295" s="343"/>
      <c r="L295" s="342" t="s">
        <v>5317</v>
      </c>
      <c r="M295" s="342"/>
      <c r="N295" s="341"/>
      <c r="O295" s="106" t="str">
        <f t="shared" si="188"/>
        <v/>
      </c>
      <c r="P295" s="106" t="str">
        <f t="shared" si="189"/>
        <v>◄</v>
      </c>
      <c r="Q295" s="340"/>
      <c r="R295" s="339"/>
      <c r="S295" s="106" t="str">
        <f t="shared" si="190"/>
        <v/>
      </c>
      <c r="T295" s="106" t="str">
        <f t="shared" si="191"/>
        <v>◄</v>
      </c>
      <c r="U295" s="340"/>
      <c r="V295" s="339"/>
      <c r="W295" s="23"/>
      <c r="X295" s="338"/>
      <c r="Y295" s="105">
        <f t="shared" si="192"/>
        <v>0</v>
      </c>
      <c r="Z295" s="104">
        <f t="shared" si="193"/>
        <v>0</v>
      </c>
      <c r="AA295" s="335"/>
      <c r="AB295" s="103">
        <f t="shared" si="194"/>
        <v>0</v>
      </c>
      <c r="AC295" s="587">
        <f t="shared" si="195"/>
        <v>0</v>
      </c>
      <c r="AD295" s="5" t="s">
        <v>0</v>
      </c>
      <c r="AE295" s="653"/>
    </row>
    <row r="296" spans="1:31" ht="15" thickBot="1" x14ac:dyDescent="0.3">
      <c r="A296" s="344">
        <v>1</v>
      </c>
      <c r="B296" s="23"/>
      <c r="C296" s="113"/>
      <c r="D296" s="619" t="s">
        <v>5370</v>
      </c>
      <c r="E296" s="112" t="s">
        <v>5366</v>
      </c>
      <c r="F296" s="591" t="s">
        <v>1159</v>
      </c>
      <c r="G296" s="624">
        <v>527</v>
      </c>
      <c r="H296" s="621" t="s">
        <v>5350</v>
      </c>
      <c r="I296" s="622" t="s">
        <v>4592</v>
      </c>
      <c r="J296" s="623" t="s">
        <v>5367</v>
      </c>
      <c r="K296" s="343"/>
      <c r="L296" s="342" t="s">
        <v>5317</v>
      </c>
      <c r="M296" s="342"/>
      <c r="N296" s="341"/>
      <c r="O296" s="106" t="str">
        <f t="shared" si="188"/>
        <v/>
      </c>
      <c r="P296" s="106" t="str">
        <f t="shared" si="189"/>
        <v>◄</v>
      </c>
      <c r="Q296" s="340"/>
      <c r="R296" s="339"/>
      <c r="S296" s="106" t="str">
        <f t="shared" si="190"/>
        <v/>
      </c>
      <c r="T296" s="106" t="str">
        <f t="shared" si="191"/>
        <v>◄</v>
      </c>
      <c r="U296" s="340"/>
      <c r="V296" s="339"/>
      <c r="W296" s="23"/>
      <c r="X296" s="338"/>
      <c r="Y296" s="105">
        <f t="shared" si="192"/>
        <v>0</v>
      </c>
      <c r="Z296" s="104">
        <f t="shared" si="193"/>
        <v>0</v>
      </c>
      <c r="AA296" s="335"/>
      <c r="AB296" s="103">
        <f t="shared" si="194"/>
        <v>0</v>
      </c>
      <c r="AC296" s="587">
        <f t="shared" si="195"/>
        <v>0</v>
      </c>
      <c r="AD296" s="5" t="s">
        <v>0</v>
      </c>
      <c r="AE296" s="653"/>
    </row>
    <row r="297" spans="1:31" ht="16.8" thickTop="1" thickBot="1" x14ac:dyDescent="0.3">
      <c r="A297" s="157"/>
      <c r="B297" s="14">
        <f>ROWS(B298:B313)-1</f>
        <v>15</v>
      </c>
      <c r="C297" s="658" t="s">
        <v>5689</v>
      </c>
      <c r="D297" s="158" t="s">
        <v>5690</v>
      </c>
      <c r="E297" s="101"/>
      <c r="F297" s="101"/>
      <c r="G297" s="657"/>
      <c r="H297" s="656"/>
      <c r="I297" s="10"/>
      <c r="J297" s="100"/>
      <c r="K297" s="99"/>
      <c r="L297" s="99"/>
      <c r="M297" s="99"/>
      <c r="N297" s="98"/>
      <c r="O297" s="97"/>
      <c r="P297" s="655" t="str">
        <f>IF(COUNTIF(O298:O316,"?")&gt;0,"?",IF(AND(Q297="◄",R297="►"),"◄►",IF(Q297="◄","◄",IF(R297="►","►",""))))</f>
        <v>◄</v>
      </c>
      <c r="Q297" s="43" t="str">
        <f>IF(SUM(Q298:Q313)+1=ROWS(Q298:Q313)-COUNTIF(Q298:Q313,"-"),"","◄")</f>
        <v>◄</v>
      </c>
      <c r="R297" s="42" t="str">
        <f>IF(SUM(R298:R313)&gt;0,"►","")</f>
        <v/>
      </c>
      <c r="S297" s="45"/>
      <c r="T297" s="655" t="str">
        <f>IF(COUNTIF(S298:S316,"?")&gt;0,"?",IF(AND(U297="◄",V297="►"),"◄►",IF(U297="◄","◄",IF(V297="►","►",""))))</f>
        <v>◄</v>
      </c>
      <c r="U297" s="43" t="str">
        <f>IF(SUM(U298:U313)+1=ROWS(U298:U313)-COUNTIF(U298:U313,"-"),"","◄")</f>
        <v>◄</v>
      </c>
      <c r="V297" s="42" t="str">
        <f>IF(SUM(V298:V313)&gt;0,"►","")</f>
        <v/>
      </c>
      <c r="W297" s="61">
        <f>ROWS(W298:W313)-1</f>
        <v>15</v>
      </c>
      <c r="X297" s="41">
        <f>SUM(X298:X313)-X313</f>
        <v>0</v>
      </c>
      <c r="Y297" s="94" t="s">
        <v>51</v>
      </c>
      <c r="Z297" s="93"/>
      <c r="AA297" s="41">
        <f>SUM(AA298:AA313)-AA313</f>
        <v>0</v>
      </c>
      <c r="AB297" s="94" t="s">
        <v>51</v>
      </c>
      <c r="AC297" s="93"/>
      <c r="AD297" s="5" t="s">
        <v>0</v>
      </c>
      <c r="AE297" s="653"/>
    </row>
    <row r="298" spans="1:31" x14ac:dyDescent="0.25">
      <c r="A298" s="344"/>
      <c r="B298" s="23"/>
      <c r="C298" s="113"/>
      <c r="D298" s="619">
        <v>538</v>
      </c>
      <c r="E298" s="112" t="s">
        <v>5372</v>
      </c>
      <c r="F298" s="591" t="s">
        <v>5297</v>
      </c>
      <c r="G298" s="620" t="s">
        <v>5373</v>
      </c>
      <c r="H298" s="621" t="s">
        <v>5374</v>
      </c>
      <c r="I298" s="622" t="s">
        <v>4592</v>
      </c>
      <c r="J298" s="623" t="s">
        <v>5375</v>
      </c>
      <c r="K298" s="343"/>
      <c r="L298" s="342"/>
      <c r="M298" s="342"/>
      <c r="N298" s="341"/>
      <c r="O298" s="106" t="str">
        <f t="shared" ref="O298:O312" si="196">IF(P298="?","?","")</f>
        <v/>
      </c>
      <c r="P298" s="106" t="str">
        <f t="shared" ref="P298:P312" si="197">IF(AND(Q298="",R298&gt;0),"?",IF(Q298="","◄",IF(R298&gt;=1,"►","")))</f>
        <v>◄</v>
      </c>
      <c r="Q298" s="340"/>
      <c r="R298" s="339"/>
      <c r="S298" s="106" t="str">
        <f t="shared" ref="S298:S312" si="198">IF(T298="?","?","")</f>
        <v/>
      </c>
      <c r="T298" s="106" t="str">
        <f t="shared" ref="T298:T312" si="199">IF(AND(U298="",V298&gt;0),"?",IF(U298="","◄",IF(V298&gt;=1,"►","")))</f>
        <v>◄</v>
      </c>
      <c r="U298" s="340"/>
      <c r="V298" s="339"/>
      <c r="W298" s="23"/>
      <c r="X298" s="338"/>
      <c r="Y298" s="105">
        <f t="shared" ref="Y298:Y312" si="200">(Q298*X298)</f>
        <v>0</v>
      </c>
      <c r="Z298" s="104">
        <f t="shared" ref="Z298:Z312" si="201">(R298*Y298)</f>
        <v>0</v>
      </c>
      <c r="AA298" s="335"/>
      <c r="AB298" s="103">
        <f t="shared" ref="AB298:AB312" si="202">(U298*AA298)</f>
        <v>0</v>
      </c>
      <c r="AC298" s="587">
        <f t="shared" ref="AC298:AC312" si="203">(V298*AB298)</f>
        <v>0</v>
      </c>
      <c r="AD298" s="5" t="s">
        <v>0</v>
      </c>
      <c r="AE298" s="653"/>
    </row>
    <row r="299" spans="1:31" x14ac:dyDescent="0.25">
      <c r="A299" s="344"/>
      <c r="B299" s="23"/>
      <c r="C299" s="113"/>
      <c r="D299" s="619">
        <v>539</v>
      </c>
      <c r="E299" s="112" t="s">
        <v>5372</v>
      </c>
      <c r="F299" s="591" t="s">
        <v>3972</v>
      </c>
      <c r="G299" s="620" t="s">
        <v>5304</v>
      </c>
      <c r="H299" s="621" t="s">
        <v>5305</v>
      </c>
      <c r="I299" s="622" t="s">
        <v>4592</v>
      </c>
      <c r="J299" s="623" t="s">
        <v>5375</v>
      </c>
      <c r="K299" s="343"/>
      <c r="L299" s="342"/>
      <c r="M299" s="342"/>
      <c r="N299" s="341"/>
      <c r="O299" s="106" t="str">
        <f t="shared" si="196"/>
        <v/>
      </c>
      <c r="P299" s="106" t="str">
        <f t="shared" si="197"/>
        <v>◄</v>
      </c>
      <c r="Q299" s="340"/>
      <c r="R299" s="339"/>
      <c r="S299" s="106" t="str">
        <f t="shared" si="198"/>
        <v/>
      </c>
      <c r="T299" s="106" t="str">
        <f t="shared" si="199"/>
        <v>◄</v>
      </c>
      <c r="U299" s="340"/>
      <c r="V299" s="339"/>
      <c r="W299" s="23"/>
      <c r="X299" s="338"/>
      <c r="Y299" s="105">
        <f t="shared" si="200"/>
        <v>0</v>
      </c>
      <c r="Z299" s="104">
        <f t="shared" si="201"/>
        <v>0</v>
      </c>
      <c r="AA299" s="335"/>
      <c r="AB299" s="103">
        <f t="shared" si="202"/>
        <v>0</v>
      </c>
      <c r="AC299" s="587">
        <f t="shared" si="203"/>
        <v>0</v>
      </c>
      <c r="AD299" s="5" t="s">
        <v>0</v>
      </c>
      <c r="AE299" s="653"/>
    </row>
    <row r="300" spans="1:31" x14ac:dyDescent="0.25">
      <c r="A300" s="344"/>
      <c r="B300" s="23"/>
      <c r="C300" s="113"/>
      <c r="D300" s="619">
        <v>540</v>
      </c>
      <c r="E300" s="112" t="s">
        <v>5372</v>
      </c>
      <c r="F300" s="591" t="s">
        <v>1155</v>
      </c>
      <c r="G300" s="624">
        <v>420</v>
      </c>
      <c r="H300" s="621" t="s">
        <v>5311</v>
      </c>
      <c r="I300" s="622" t="s">
        <v>4592</v>
      </c>
      <c r="J300" s="623" t="s">
        <v>5375</v>
      </c>
      <c r="K300" s="343"/>
      <c r="L300" s="342"/>
      <c r="M300" s="342"/>
      <c r="N300" s="341"/>
      <c r="O300" s="106" t="str">
        <f t="shared" si="196"/>
        <v/>
      </c>
      <c r="P300" s="106" t="str">
        <f t="shared" si="197"/>
        <v>◄</v>
      </c>
      <c r="Q300" s="340"/>
      <c r="R300" s="339"/>
      <c r="S300" s="106" t="str">
        <f t="shared" si="198"/>
        <v/>
      </c>
      <c r="T300" s="106" t="str">
        <f t="shared" si="199"/>
        <v>◄</v>
      </c>
      <c r="U300" s="340"/>
      <c r="V300" s="339"/>
      <c r="W300" s="23"/>
      <c r="X300" s="338"/>
      <c r="Y300" s="105">
        <f t="shared" si="200"/>
        <v>0</v>
      </c>
      <c r="Z300" s="104">
        <f t="shared" si="201"/>
        <v>0</v>
      </c>
      <c r="AA300" s="335"/>
      <c r="AB300" s="103">
        <f t="shared" si="202"/>
        <v>0</v>
      </c>
      <c r="AC300" s="587">
        <f t="shared" si="203"/>
        <v>0</v>
      </c>
      <c r="AD300" s="5" t="s">
        <v>0</v>
      </c>
      <c r="AE300" s="653"/>
    </row>
    <row r="301" spans="1:31" x14ac:dyDescent="0.25">
      <c r="A301" s="344"/>
      <c r="B301" s="23"/>
      <c r="C301" s="113"/>
      <c r="D301" s="619">
        <v>541</v>
      </c>
      <c r="E301" s="112" t="s">
        <v>5372</v>
      </c>
      <c r="F301" s="591" t="s">
        <v>5320</v>
      </c>
      <c r="G301" s="624" t="s">
        <v>5331</v>
      </c>
      <c r="H301" s="621" t="s">
        <v>5321</v>
      </c>
      <c r="I301" s="622" t="s">
        <v>4592</v>
      </c>
      <c r="J301" s="623" t="s">
        <v>5375</v>
      </c>
      <c r="K301" s="343"/>
      <c r="L301" s="342"/>
      <c r="M301" s="342"/>
      <c r="N301" s="341"/>
      <c r="O301" s="106" t="str">
        <f t="shared" si="196"/>
        <v/>
      </c>
      <c r="P301" s="106" t="str">
        <f t="shared" si="197"/>
        <v>◄</v>
      </c>
      <c r="Q301" s="340"/>
      <c r="R301" s="339"/>
      <c r="S301" s="106" t="str">
        <f t="shared" si="198"/>
        <v/>
      </c>
      <c r="T301" s="106" t="str">
        <f t="shared" si="199"/>
        <v>◄</v>
      </c>
      <c r="U301" s="340"/>
      <c r="V301" s="339"/>
      <c r="W301" s="23"/>
      <c r="X301" s="338"/>
      <c r="Y301" s="105">
        <f t="shared" si="200"/>
        <v>0</v>
      </c>
      <c r="Z301" s="104">
        <f t="shared" si="201"/>
        <v>0</v>
      </c>
      <c r="AA301" s="335"/>
      <c r="AB301" s="103">
        <f t="shared" si="202"/>
        <v>0</v>
      </c>
      <c r="AC301" s="587">
        <f t="shared" si="203"/>
        <v>0</v>
      </c>
      <c r="AD301" s="5" t="s">
        <v>0</v>
      </c>
      <c r="AE301" s="653"/>
    </row>
    <row r="302" spans="1:31" x14ac:dyDescent="0.25">
      <c r="A302" s="344"/>
      <c r="B302" s="23"/>
      <c r="C302" s="113"/>
      <c r="D302" s="619">
        <v>542</v>
      </c>
      <c r="E302" s="112" t="s">
        <v>5372</v>
      </c>
      <c r="F302" s="591" t="s">
        <v>1171</v>
      </c>
      <c r="G302" s="624">
        <v>422</v>
      </c>
      <c r="H302" s="621" t="s">
        <v>5323</v>
      </c>
      <c r="I302" s="622" t="s">
        <v>4592</v>
      </c>
      <c r="J302" s="623" t="s">
        <v>5375</v>
      </c>
      <c r="K302" s="343"/>
      <c r="L302" s="342"/>
      <c r="M302" s="342"/>
      <c r="N302" s="341"/>
      <c r="O302" s="106" t="str">
        <f t="shared" si="196"/>
        <v/>
      </c>
      <c r="P302" s="106" t="str">
        <f t="shared" si="197"/>
        <v>◄</v>
      </c>
      <c r="Q302" s="340"/>
      <c r="R302" s="339"/>
      <c r="S302" s="106" t="str">
        <f t="shared" si="198"/>
        <v/>
      </c>
      <c r="T302" s="106" t="str">
        <f t="shared" si="199"/>
        <v>◄</v>
      </c>
      <c r="U302" s="340"/>
      <c r="V302" s="339"/>
      <c r="W302" s="23"/>
      <c r="X302" s="338"/>
      <c r="Y302" s="105">
        <f t="shared" si="200"/>
        <v>0</v>
      </c>
      <c r="Z302" s="104">
        <f t="shared" si="201"/>
        <v>0</v>
      </c>
      <c r="AA302" s="335"/>
      <c r="AB302" s="103">
        <f t="shared" si="202"/>
        <v>0</v>
      </c>
      <c r="AC302" s="587">
        <f t="shared" si="203"/>
        <v>0</v>
      </c>
      <c r="AD302" s="5" t="s">
        <v>0</v>
      </c>
      <c r="AE302" s="653"/>
    </row>
    <row r="303" spans="1:31" x14ac:dyDescent="0.25">
      <c r="A303" s="344"/>
      <c r="B303" s="23"/>
      <c r="C303" s="113"/>
      <c r="D303" s="619">
        <v>543</v>
      </c>
      <c r="E303" s="112" t="s">
        <v>5372</v>
      </c>
      <c r="F303" s="591" t="s">
        <v>1305</v>
      </c>
      <c r="G303" s="624">
        <v>423</v>
      </c>
      <c r="H303" s="621" t="s">
        <v>5325</v>
      </c>
      <c r="I303" s="622" t="s">
        <v>4592</v>
      </c>
      <c r="J303" s="623" t="s">
        <v>5375</v>
      </c>
      <c r="K303" s="343"/>
      <c r="L303" s="342"/>
      <c r="M303" s="342"/>
      <c r="N303" s="341"/>
      <c r="O303" s="106" t="str">
        <f t="shared" si="196"/>
        <v/>
      </c>
      <c r="P303" s="106" t="str">
        <f t="shared" si="197"/>
        <v>◄</v>
      </c>
      <c r="Q303" s="340"/>
      <c r="R303" s="339"/>
      <c r="S303" s="106" t="str">
        <f t="shared" si="198"/>
        <v/>
      </c>
      <c r="T303" s="106" t="str">
        <f t="shared" si="199"/>
        <v>◄</v>
      </c>
      <c r="U303" s="340"/>
      <c r="V303" s="339"/>
      <c r="W303" s="23"/>
      <c r="X303" s="338"/>
      <c r="Y303" s="105">
        <f t="shared" si="200"/>
        <v>0</v>
      </c>
      <c r="Z303" s="104">
        <f t="shared" si="201"/>
        <v>0</v>
      </c>
      <c r="AA303" s="335"/>
      <c r="AB303" s="103">
        <f t="shared" si="202"/>
        <v>0</v>
      </c>
      <c r="AC303" s="587">
        <f t="shared" si="203"/>
        <v>0</v>
      </c>
      <c r="AD303" s="5" t="s">
        <v>0</v>
      </c>
      <c r="AE303" s="653"/>
    </row>
    <row r="304" spans="1:31" x14ac:dyDescent="0.25">
      <c r="A304" s="344"/>
      <c r="B304" s="23"/>
      <c r="C304" s="113"/>
      <c r="D304" s="619">
        <v>544</v>
      </c>
      <c r="E304" s="112" t="s">
        <v>5372</v>
      </c>
      <c r="F304" s="591" t="s">
        <v>1266</v>
      </c>
      <c r="G304" s="624" t="s">
        <v>5347</v>
      </c>
      <c r="H304" s="621" t="s">
        <v>1277</v>
      </c>
      <c r="I304" s="622" t="s">
        <v>4592</v>
      </c>
      <c r="J304" s="623" t="s">
        <v>5375</v>
      </c>
      <c r="K304" s="343"/>
      <c r="L304" s="342"/>
      <c r="M304" s="342"/>
      <c r="N304" s="341"/>
      <c r="O304" s="106" t="str">
        <f t="shared" si="196"/>
        <v/>
      </c>
      <c r="P304" s="106" t="str">
        <f t="shared" si="197"/>
        <v>◄</v>
      </c>
      <c r="Q304" s="340"/>
      <c r="R304" s="339"/>
      <c r="S304" s="106" t="str">
        <f t="shared" si="198"/>
        <v/>
      </c>
      <c r="T304" s="106" t="str">
        <f t="shared" si="199"/>
        <v>◄</v>
      </c>
      <c r="U304" s="340"/>
      <c r="V304" s="339"/>
      <c r="W304" s="23"/>
      <c r="X304" s="338"/>
      <c r="Y304" s="105">
        <f t="shared" si="200"/>
        <v>0</v>
      </c>
      <c r="Z304" s="104">
        <f t="shared" si="201"/>
        <v>0</v>
      </c>
      <c r="AA304" s="335"/>
      <c r="AB304" s="103">
        <f t="shared" si="202"/>
        <v>0</v>
      </c>
      <c r="AC304" s="587">
        <f t="shared" si="203"/>
        <v>0</v>
      </c>
      <c r="AD304" s="5" t="s">
        <v>0</v>
      </c>
      <c r="AE304" s="653"/>
    </row>
    <row r="305" spans="1:31" x14ac:dyDescent="0.25">
      <c r="A305" s="344"/>
      <c r="B305" s="23"/>
      <c r="C305" s="113"/>
      <c r="D305" s="619">
        <v>545</v>
      </c>
      <c r="E305" s="112" t="s">
        <v>5372</v>
      </c>
      <c r="F305" s="591" t="s">
        <v>1022</v>
      </c>
      <c r="G305" s="624">
        <v>426</v>
      </c>
      <c r="H305" s="621" t="s">
        <v>5359</v>
      </c>
      <c r="I305" s="622" t="s">
        <v>4592</v>
      </c>
      <c r="J305" s="623" t="s">
        <v>5375</v>
      </c>
      <c r="K305" s="343"/>
      <c r="L305" s="342"/>
      <c r="M305" s="342"/>
      <c r="N305" s="341"/>
      <c r="O305" s="106" t="str">
        <f t="shared" si="196"/>
        <v/>
      </c>
      <c r="P305" s="106" t="str">
        <f t="shared" si="197"/>
        <v>◄</v>
      </c>
      <c r="Q305" s="340"/>
      <c r="R305" s="339"/>
      <c r="S305" s="106" t="str">
        <f t="shared" si="198"/>
        <v/>
      </c>
      <c r="T305" s="106" t="str">
        <f t="shared" si="199"/>
        <v>◄</v>
      </c>
      <c r="U305" s="340"/>
      <c r="V305" s="339"/>
      <c r="W305" s="23"/>
      <c r="X305" s="338"/>
      <c r="Y305" s="105">
        <f t="shared" si="200"/>
        <v>0</v>
      </c>
      <c r="Z305" s="104">
        <f t="shared" si="201"/>
        <v>0</v>
      </c>
      <c r="AA305" s="335"/>
      <c r="AB305" s="103">
        <f t="shared" si="202"/>
        <v>0</v>
      </c>
      <c r="AC305" s="587">
        <f t="shared" si="203"/>
        <v>0</v>
      </c>
      <c r="AD305" s="5" t="s">
        <v>0</v>
      </c>
      <c r="AE305" s="653"/>
    </row>
    <row r="306" spans="1:31" x14ac:dyDescent="0.25">
      <c r="A306" s="344"/>
      <c r="B306" s="23"/>
      <c r="C306" s="113"/>
      <c r="D306" s="619">
        <v>546</v>
      </c>
      <c r="E306" s="112" t="s">
        <v>5372</v>
      </c>
      <c r="F306" s="591" t="s">
        <v>1159</v>
      </c>
      <c r="G306" s="624">
        <v>527</v>
      </c>
      <c r="H306" s="621" t="s">
        <v>5350</v>
      </c>
      <c r="I306" s="622" t="s">
        <v>4592</v>
      </c>
      <c r="J306" s="623" t="s">
        <v>5375</v>
      </c>
      <c r="K306" s="343"/>
      <c r="L306" s="342"/>
      <c r="M306" s="342"/>
      <c r="N306" s="341"/>
      <c r="O306" s="106" t="str">
        <f t="shared" si="196"/>
        <v/>
      </c>
      <c r="P306" s="106" t="str">
        <f t="shared" si="197"/>
        <v>◄</v>
      </c>
      <c r="Q306" s="340"/>
      <c r="R306" s="339"/>
      <c r="S306" s="106" t="str">
        <f t="shared" si="198"/>
        <v/>
      </c>
      <c r="T306" s="106" t="str">
        <f t="shared" si="199"/>
        <v>◄</v>
      </c>
      <c r="U306" s="340"/>
      <c r="V306" s="339"/>
      <c r="W306" s="23"/>
      <c r="X306" s="338"/>
      <c r="Y306" s="105">
        <f t="shared" si="200"/>
        <v>0</v>
      </c>
      <c r="Z306" s="104">
        <f t="shared" si="201"/>
        <v>0</v>
      </c>
      <c r="AA306" s="335"/>
      <c r="AB306" s="103">
        <f t="shared" si="202"/>
        <v>0</v>
      </c>
      <c r="AC306" s="587">
        <f t="shared" si="203"/>
        <v>0</v>
      </c>
      <c r="AD306" s="5" t="s">
        <v>0</v>
      </c>
      <c r="AE306" s="653"/>
    </row>
    <row r="307" spans="1:31" x14ac:dyDescent="0.25">
      <c r="A307" s="344">
        <v>1</v>
      </c>
      <c r="B307" s="23"/>
      <c r="C307" s="113"/>
      <c r="D307" s="619" t="s">
        <v>5371</v>
      </c>
      <c r="E307" s="112" t="s">
        <v>5372</v>
      </c>
      <c r="F307" s="591" t="s">
        <v>5297</v>
      </c>
      <c r="G307" s="620" t="s">
        <v>5373</v>
      </c>
      <c r="H307" s="621" t="s">
        <v>5374</v>
      </c>
      <c r="I307" s="622" t="s">
        <v>4592</v>
      </c>
      <c r="J307" s="623" t="s">
        <v>5375</v>
      </c>
      <c r="K307" s="343"/>
      <c r="L307" s="342" t="s">
        <v>5317</v>
      </c>
      <c r="M307" s="342"/>
      <c r="N307" s="341"/>
      <c r="O307" s="106" t="str">
        <f t="shared" si="196"/>
        <v/>
      </c>
      <c r="P307" s="106" t="str">
        <f t="shared" si="197"/>
        <v>◄</v>
      </c>
      <c r="Q307" s="340"/>
      <c r="R307" s="339"/>
      <c r="S307" s="106" t="str">
        <f t="shared" si="198"/>
        <v/>
      </c>
      <c r="T307" s="106" t="str">
        <f t="shared" si="199"/>
        <v>◄</v>
      </c>
      <c r="U307" s="340"/>
      <c r="V307" s="339"/>
      <c r="W307" s="23"/>
      <c r="X307" s="338"/>
      <c r="Y307" s="105">
        <f t="shared" si="200"/>
        <v>0</v>
      </c>
      <c r="Z307" s="104">
        <f t="shared" si="201"/>
        <v>0</v>
      </c>
      <c r="AA307" s="335"/>
      <c r="AB307" s="103">
        <f t="shared" si="202"/>
        <v>0</v>
      </c>
      <c r="AC307" s="587">
        <f t="shared" si="203"/>
        <v>0</v>
      </c>
      <c r="AD307" s="5" t="s">
        <v>0</v>
      </c>
      <c r="AE307" s="653"/>
    </row>
    <row r="308" spans="1:31" x14ac:dyDescent="0.25">
      <c r="A308" s="344"/>
      <c r="B308" s="23"/>
      <c r="C308" s="113"/>
      <c r="D308" s="619" t="s">
        <v>5438</v>
      </c>
      <c r="E308" s="112" t="s">
        <v>5372</v>
      </c>
      <c r="F308" s="591" t="s">
        <v>3972</v>
      </c>
      <c r="G308" s="620" t="s">
        <v>5304</v>
      </c>
      <c r="H308" s="621" t="s">
        <v>5305</v>
      </c>
      <c r="I308" s="622" t="s">
        <v>4592</v>
      </c>
      <c r="J308" s="623" t="s">
        <v>5375</v>
      </c>
      <c r="K308" s="659" t="s">
        <v>2142</v>
      </c>
      <c r="L308" s="342" t="s">
        <v>5317</v>
      </c>
      <c r="M308" s="342"/>
      <c r="N308" s="341"/>
      <c r="O308" s="106" t="str">
        <f t="shared" si="196"/>
        <v/>
      </c>
      <c r="P308" s="106" t="str">
        <f t="shared" si="197"/>
        <v>◄</v>
      </c>
      <c r="Q308" s="340"/>
      <c r="R308" s="339"/>
      <c r="S308" s="106" t="str">
        <f t="shared" si="198"/>
        <v/>
      </c>
      <c r="T308" s="106" t="str">
        <f t="shared" si="199"/>
        <v>◄</v>
      </c>
      <c r="U308" s="340"/>
      <c r="V308" s="339"/>
      <c r="W308" s="23"/>
      <c r="X308" s="338"/>
      <c r="Y308" s="105">
        <f t="shared" si="200"/>
        <v>0</v>
      </c>
      <c r="Z308" s="104">
        <f t="shared" si="201"/>
        <v>0</v>
      </c>
      <c r="AA308" s="335"/>
      <c r="AB308" s="103">
        <f t="shared" si="202"/>
        <v>0</v>
      </c>
      <c r="AC308" s="587">
        <f t="shared" si="203"/>
        <v>0</v>
      </c>
      <c r="AD308" s="5" t="s">
        <v>0</v>
      </c>
      <c r="AE308" s="653"/>
    </row>
    <row r="309" spans="1:31" x14ac:dyDescent="0.25">
      <c r="A309" s="344"/>
      <c r="B309" s="23"/>
      <c r="C309" s="113"/>
      <c r="D309" s="619" t="s">
        <v>5437</v>
      </c>
      <c r="E309" s="112" t="s">
        <v>5372</v>
      </c>
      <c r="F309" s="591" t="s">
        <v>1155</v>
      </c>
      <c r="G309" s="624">
        <v>420</v>
      </c>
      <c r="H309" s="621" t="s">
        <v>5311</v>
      </c>
      <c r="I309" s="622" t="s">
        <v>4592</v>
      </c>
      <c r="J309" s="623" t="s">
        <v>5375</v>
      </c>
      <c r="K309" s="343"/>
      <c r="L309" s="342" t="s">
        <v>5317</v>
      </c>
      <c r="M309" s="342"/>
      <c r="N309" s="341"/>
      <c r="O309" s="106" t="str">
        <f t="shared" si="196"/>
        <v/>
      </c>
      <c r="P309" s="106" t="str">
        <f t="shared" si="197"/>
        <v>◄</v>
      </c>
      <c r="Q309" s="340"/>
      <c r="R309" s="339"/>
      <c r="S309" s="106" t="str">
        <f t="shared" si="198"/>
        <v/>
      </c>
      <c r="T309" s="106" t="str">
        <f t="shared" si="199"/>
        <v>◄</v>
      </c>
      <c r="U309" s="340"/>
      <c r="V309" s="339"/>
      <c r="W309" s="23"/>
      <c r="X309" s="338"/>
      <c r="Y309" s="105">
        <f t="shared" si="200"/>
        <v>0</v>
      </c>
      <c r="Z309" s="104">
        <f t="shared" si="201"/>
        <v>0</v>
      </c>
      <c r="AA309" s="335"/>
      <c r="AB309" s="103">
        <f t="shared" si="202"/>
        <v>0</v>
      </c>
      <c r="AC309" s="587">
        <f t="shared" si="203"/>
        <v>0</v>
      </c>
      <c r="AD309" s="5" t="s">
        <v>0</v>
      </c>
      <c r="AE309" s="653"/>
    </row>
    <row r="310" spans="1:31" x14ac:dyDescent="0.25">
      <c r="A310" s="344"/>
      <c r="B310" s="23"/>
      <c r="C310" s="113"/>
      <c r="D310" s="619" t="s">
        <v>5436</v>
      </c>
      <c r="E310" s="112" t="s">
        <v>5372</v>
      </c>
      <c r="F310" s="591" t="s">
        <v>1305</v>
      </c>
      <c r="G310" s="624">
        <v>423</v>
      </c>
      <c r="H310" s="621" t="s">
        <v>5325</v>
      </c>
      <c r="I310" s="622" t="s">
        <v>4592</v>
      </c>
      <c r="J310" s="623" t="s">
        <v>5375</v>
      </c>
      <c r="K310" s="343"/>
      <c r="L310" s="342" t="s">
        <v>5317</v>
      </c>
      <c r="M310" s="342"/>
      <c r="N310" s="341"/>
      <c r="O310" s="106" t="str">
        <f t="shared" si="196"/>
        <v/>
      </c>
      <c r="P310" s="106" t="str">
        <f t="shared" si="197"/>
        <v>◄</v>
      </c>
      <c r="Q310" s="340"/>
      <c r="R310" s="339"/>
      <c r="S310" s="106" t="str">
        <f t="shared" si="198"/>
        <v/>
      </c>
      <c r="T310" s="106" t="str">
        <f t="shared" si="199"/>
        <v>◄</v>
      </c>
      <c r="U310" s="340"/>
      <c r="V310" s="339"/>
      <c r="W310" s="23"/>
      <c r="X310" s="338"/>
      <c r="Y310" s="105">
        <f t="shared" si="200"/>
        <v>0</v>
      </c>
      <c r="Z310" s="104">
        <f t="shared" si="201"/>
        <v>0</v>
      </c>
      <c r="AA310" s="335"/>
      <c r="AB310" s="103">
        <f t="shared" si="202"/>
        <v>0</v>
      </c>
      <c r="AC310" s="587">
        <f t="shared" si="203"/>
        <v>0</v>
      </c>
      <c r="AD310" s="5" t="s">
        <v>0</v>
      </c>
      <c r="AE310" s="653"/>
    </row>
    <row r="311" spans="1:31" x14ac:dyDescent="0.25">
      <c r="A311" s="344">
        <v>1</v>
      </c>
      <c r="B311" s="23"/>
      <c r="C311" s="113"/>
      <c r="D311" s="619" t="s">
        <v>5376</v>
      </c>
      <c r="E311" s="112" t="s">
        <v>5372</v>
      </c>
      <c r="F311" s="591" t="s">
        <v>1022</v>
      </c>
      <c r="G311" s="624">
        <v>426</v>
      </c>
      <c r="H311" s="621" t="s">
        <v>5359</v>
      </c>
      <c r="I311" s="622" t="s">
        <v>4592</v>
      </c>
      <c r="J311" s="623" t="s">
        <v>5375</v>
      </c>
      <c r="K311" s="343"/>
      <c r="L311" s="342" t="s">
        <v>5317</v>
      </c>
      <c r="M311" s="342"/>
      <c r="N311" s="341"/>
      <c r="O311" s="106" t="str">
        <f t="shared" si="196"/>
        <v/>
      </c>
      <c r="P311" s="106" t="str">
        <f t="shared" si="197"/>
        <v>◄</v>
      </c>
      <c r="Q311" s="340"/>
      <c r="R311" s="339"/>
      <c r="S311" s="106" t="str">
        <f t="shared" si="198"/>
        <v/>
      </c>
      <c r="T311" s="106" t="str">
        <f t="shared" si="199"/>
        <v>◄</v>
      </c>
      <c r="U311" s="340"/>
      <c r="V311" s="339"/>
      <c r="W311" s="23"/>
      <c r="X311" s="338"/>
      <c r="Y311" s="105">
        <f t="shared" si="200"/>
        <v>0</v>
      </c>
      <c r="Z311" s="104">
        <f t="shared" si="201"/>
        <v>0</v>
      </c>
      <c r="AA311" s="335"/>
      <c r="AB311" s="103">
        <f t="shared" si="202"/>
        <v>0</v>
      </c>
      <c r="AC311" s="587">
        <f t="shared" si="203"/>
        <v>0</v>
      </c>
      <c r="AD311" s="5" t="s">
        <v>0</v>
      </c>
      <c r="AE311" s="653"/>
    </row>
    <row r="312" spans="1:31" ht="15" thickBot="1" x14ac:dyDescent="0.3">
      <c r="A312" s="344"/>
      <c r="B312" s="23"/>
      <c r="C312" s="113"/>
      <c r="D312" s="619" t="s">
        <v>5435</v>
      </c>
      <c r="E312" s="112" t="s">
        <v>5372</v>
      </c>
      <c r="F312" s="591" t="s">
        <v>1159</v>
      </c>
      <c r="G312" s="624">
        <v>527</v>
      </c>
      <c r="H312" s="621" t="s">
        <v>5350</v>
      </c>
      <c r="I312" s="622" t="s">
        <v>4592</v>
      </c>
      <c r="J312" s="623" t="s">
        <v>5375</v>
      </c>
      <c r="K312" s="343"/>
      <c r="L312" s="342" t="s">
        <v>5317</v>
      </c>
      <c r="M312" s="342"/>
      <c r="N312" s="341"/>
      <c r="O312" s="106" t="str">
        <f t="shared" si="196"/>
        <v/>
      </c>
      <c r="P312" s="106" t="str">
        <f t="shared" si="197"/>
        <v>◄</v>
      </c>
      <c r="Q312" s="340"/>
      <c r="R312" s="339"/>
      <c r="S312" s="106" t="str">
        <f t="shared" si="198"/>
        <v/>
      </c>
      <c r="T312" s="106" t="str">
        <f t="shared" si="199"/>
        <v>◄</v>
      </c>
      <c r="U312" s="340"/>
      <c r="V312" s="339"/>
      <c r="W312" s="23"/>
      <c r="X312" s="338"/>
      <c r="Y312" s="105">
        <f t="shared" si="200"/>
        <v>0</v>
      </c>
      <c r="Z312" s="104">
        <f t="shared" si="201"/>
        <v>0</v>
      </c>
      <c r="AA312" s="335"/>
      <c r="AB312" s="103">
        <f t="shared" si="202"/>
        <v>0</v>
      </c>
      <c r="AC312" s="587">
        <f t="shared" si="203"/>
        <v>0</v>
      </c>
      <c r="AD312" s="5" t="s">
        <v>0</v>
      </c>
      <c r="AE312" s="653"/>
    </row>
    <row r="313" spans="1:31" ht="16.8" thickTop="1" thickBot="1" x14ac:dyDescent="0.3">
      <c r="A313" s="157"/>
      <c r="B313" s="14">
        <f>ROWS(B314:B327)-1</f>
        <v>13</v>
      </c>
      <c r="C313" s="658" t="s">
        <v>5691</v>
      </c>
      <c r="D313" s="158" t="s">
        <v>5692</v>
      </c>
      <c r="E313" s="101"/>
      <c r="F313" s="101"/>
      <c r="G313" s="657"/>
      <c r="H313" s="656"/>
      <c r="I313" s="10"/>
      <c r="J313" s="100"/>
      <c r="K313" s="99"/>
      <c r="L313" s="99"/>
      <c r="M313" s="99"/>
      <c r="N313" s="98"/>
      <c r="O313" s="97"/>
      <c r="P313" s="655" t="str">
        <f>IF(COUNTIF(O314:O330,"?")&gt;0,"?",IF(AND(Q313="◄",R313="►"),"◄►",IF(Q313="◄","◄",IF(R313="►","►",""))))</f>
        <v>◄</v>
      </c>
      <c r="Q313" s="43" t="str">
        <f>IF(SUM(Q314:Q327)+1=ROWS(Q314:Q327)-COUNTIF(Q314:Q327,"-"),"","◄")</f>
        <v>◄</v>
      </c>
      <c r="R313" s="42" t="str">
        <f>IF(SUM(R314:R327)&gt;0,"►","")</f>
        <v/>
      </c>
      <c r="S313" s="45"/>
      <c r="T313" s="655" t="str">
        <f>IF(COUNTIF(S314:S330,"?")&gt;0,"?",IF(AND(U313="◄",V313="►"),"◄►",IF(U313="◄","◄",IF(V313="►","►",""))))</f>
        <v>◄</v>
      </c>
      <c r="U313" s="43" t="str">
        <f>IF(SUM(U314:U327)+1=ROWS(U314:U327)-COUNTIF(U314:U327,"-"),"","◄")</f>
        <v>◄</v>
      </c>
      <c r="V313" s="42" t="str">
        <f>IF(SUM(V314:V327)&gt;0,"►","")</f>
        <v/>
      </c>
      <c r="W313" s="61">
        <f>ROWS(W314:W327)-1</f>
        <v>13</v>
      </c>
      <c r="X313" s="41">
        <f>SUM(X314:X327)-X327</f>
        <v>0</v>
      </c>
      <c r="Y313" s="94" t="s">
        <v>51</v>
      </c>
      <c r="Z313" s="93"/>
      <c r="AA313" s="41">
        <f>SUM(AA314:AA327)-AA327</f>
        <v>0</v>
      </c>
      <c r="AB313" s="94" t="s">
        <v>51</v>
      </c>
      <c r="AC313" s="93"/>
      <c r="AD313" s="5" t="s">
        <v>0</v>
      </c>
      <c r="AE313" s="653"/>
    </row>
    <row r="314" spans="1:31" x14ac:dyDescent="0.25">
      <c r="A314" s="344"/>
      <c r="B314" s="23"/>
      <c r="C314" s="113"/>
      <c r="D314" s="619">
        <v>547</v>
      </c>
      <c r="E314" s="112" t="s">
        <v>5693</v>
      </c>
      <c r="F314" s="591" t="s">
        <v>3972</v>
      </c>
      <c r="G314" s="620" t="s">
        <v>5304</v>
      </c>
      <c r="H314" s="621" t="s">
        <v>5305</v>
      </c>
      <c r="I314" s="622" t="s">
        <v>4592</v>
      </c>
      <c r="J314" s="623" t="s">
        <v>5694</v>
      </c>
      <c r="K314" s="343"/>
      <c r="L314" s="342"/>
      <c r="M314" s="342"/>
      <c r="N314" s="341"/>
      <c r="O314" s="106" t="str">
        <f t="shared" ref="O314:O326" si="204">IF(P314="?","?","")</f>
        <v/>
      </c>
      <c r="P314" s="106" t="str">
        <f t="shared" ref="P314:P326" si="205">IF(AND(Q314="",R314&gt;0),"?",IF(Q314="","◄",IF(R314&gt;=1,"►","")))</f>
        <v>◄</v>
      </c>
      <c r="Q314" s="340"/>
      <c r="R314" s="339"/>
      <c r="S314" s="106" t="str">
        <f t="shared" ref="S314:S326" si="206">IF(T314="?","?","")</f>
        <v/>
      </c>
      <c r="T314" s="106" t="str">
        <f t="shared" ref="T314:T326" si="207">IF(AND(U314="",V314&gt;0),"?",IF(U314="","◄",IF(V314&gt;=1,"►","")))</f>
        <v>◄</v>
      </c>
      <c r="U314" s="340"/>
      <c r="V314" s="339"/>
      <c r="W314" s="23"/>
      <c r="X314" s="338"/>
      <c r="Y314" s="105">
        <f t="shared" ref="Y314:Y326" si="208">(Q314*X314)</f>
        <v>0</v>
      </c>
      <c r="Z314" s="104">
        <f t="shared" ref="Z314:Z326" si="209">(R314*Y314)</f>
        <v>0</v>
      </c>
      <c r="AA314" s="335"/>
      <c r="AB314" s="103">
        <f t="shared" ref="AB314:AB326" si="210">(U314*AA314)</f>
        <v>0</v>
      </c>
      <c r="AC314" s="587">
        <f t="shared" ref="AC314:AC326" si="211">(V314*AB314)</f>
        <v>0</v>
      </c>
      <c r="AD314" s="5" t="s">
        <v>0</v>
      </c>
      <c r="AE314" s="653"/>
    </row>
    <row r="315" spans="1:31" x14ac:dyDescent="0.25">
      <c r="A315" s="344"/>
      <c r="B315" s="23"/>
      <c r="C315" s="113"/>
      <c r="D315" s="619">
        <v>548</v>
      </c>
      <c r="E315" s="112" t="s">
        <v>5693</v>
      </c>
      <c r="F315" s="591" t="s">
        <v>1155</v>
      </c>
      <c r="G315" s="624">
        <v>420</v>
      </c>
      <c r="H315" s="621" t="s">
        <v>5311</v>
      </c>
      <c r="I315" s="622" t="s">
        <v>4592</v>
      </c>
      <c r="J315" s="623" t="s">
        <v>5694</v>
      </c>
      <c r="K315" s="343"/>
      <c r="L315" s="342"/>
      <c r="M315" s="342"/>
      <c r="N315" s="341"/>
      <c r="O315" s="106" t="str">
        <f t="shared" si="204"/>
        <v/>
      </c>
      <c r="P315" s="106" t="str">
        <f t="shared" si="205"/>
        <v>◄</v>
      </c>
      <c r="Q315" s="340"/>
      <c r="R315" s="339"/>
      <c r="S315" s="106" t="str">
        <f t="shared" si="206"/>
        <v/>
      </c>
      <c r="T315" s="106" t="str">
        <f t="shared" si="207"/>
        <v>◄</v>
      </c>
      <c r="U315" s="340"/>
      <c r="V315" s="339"/>
      <c r="W315" s="23"/>
      <c r="X315" s="338"/>
      <c r="Y315" s="105">
        <f t="shared" si="208"/>
        <v>0</v>
      </c>
      <c r="Z315" s="104">
        <f t="shared" si="209"/>
        <v>0</v>
      </c>
      <c r="AA315" s="335"/>
      <c r="AB315" s="103">
        <f t="shared" si="210"/>
        <v>0</v>
      </c>
      <c r="AC315" s="587">
        <f t="shared" si="211"/>
        <v>0</v>
      </c>
      <c r="AD315" s="5" t="s">
        <v>0</v>
      </c>
      <c r="AE315" s="653"/>
    </row>
    <row r="316" spans="1:31" x14ac:dyDescent="0.25">
      <c r="A316" s="344"/>
      <c r="B316" s="23"/>
      <c r="C316" s="113"/>
      <c r="D316" s="619">
        <v>549</v>
      </c>
      <c r="E316" s="112" t="s">
        <v>5693</v>
      </c>
      <c r="F316" s="591" t="s">
        <v>1171</v>
      </c>
      <c r="G316" s="624">
        <v>421</v>
      </c>
      <c r="H316" s="621" t="s">
        <v>5323</v>
      </c>
      <c r="I316" s="622" t="s">
        <v>4592</v>
      </c>
      <c r="J316" s="623" t="s">
        <v>5694</v>
      </c>
      <c r="K316" s="343"/>
      <c r="L316" s="342"/>
      <c r="M316" s="342"/>
      <c r="N316" s="341"/>
      <c r="O316" s="106" t="str">
        <f t="shared" si="204"/>
        <v/>
      </c>
      <c r="P316" s="106" t="str">
        <f t="shared" si="205"/>
        <v>◄</v>
      </c>
      <c r="Q316" s="340"/>
      <c r="R316" s="339"/>
      <c r="S316" s="106" t="str">
        <f t="shared" si="206"/>
        <v/>
      </c>
      <c r="T316" s="106" t="str">
        <f t="shared" si="207"/>
        <v>◄</v>
      </c>
      <c r="U316" s="340"/>
      <c r="V316" s="339"/>
      <c r="W316" s="23"/>
      <c r="X316" s="338"/>
      <c r="Y316" s="105">
        <f t="shared" si="208"/>
        <v>0</v>
      </c>
      <c r="Z316" s="104">
        <f t="shared" si="209"/>
        <v>0</v>
      </c>
      <c r="AA316" s="335"/>
      <c r="AB316" s="103">
        <f t="shared" si="210"/>
        <v>0</v>
      </c>
      <c r="AC316" s="587">
        <f t="shared" si="211"/>
        <v>0</v>
      </c>
      <c r="AD316" s="5" t="s">
        <v>0</v>
      </c>
      <c r="AE316" s="653"/>
    </row>
    <row r="317" spans="1:31" x14ac:dyDescent="0.25">
      <c r="A317" s="344"/>
      <c r="B317" s="23"/>
      <c r="C317" s="113"/>
      <c r="D317" s="619">
        <v>550</v>
      </c>
      <c r="E317" s="112" t="s">
        <v>5693</v>
      </c>
      <c r="F317" s="591" t="s">
        <v>1305</v>
      </c>
      <c r="G317" s="624">
        <v>423</v>
      </c>
      <c r="H317" s="621" t="s">
        <v>5325</v>
      </c>
      <c r="I317" s="622" t="s">
        <v>4592</v>
      </c>
      <c r="J317" s="623" t="s">
        <v>5694</v>
      </c>
      <c r="K317" s="343"/>
      <c r="L317" s="342"/>
      <c r="M317" s="342"/>
      <c r="N317" s="341"/>
      <c r="O317" s="106" t="str">
        <f t="shared" si="204"/>
        <v/>
      </c>
      <c r="P317" s="106" t="str">
        <f t="shared" si="205"/>
        <v>◄</v>
      </c>
      <c r="Q317" s="340"/>
      <c r="R317" s="339"/>
      <c r="S317" s="106" t="str">
        <f t="shared" si="206"/>
        <v/>
      </c>
      <c r="T317" s="106" t="str">
        <f t="shared" si="207"/>
        <v>◄</v>
      </c>
      <c r="U317" s="340"/>
      <c r="V317" s="339"/>
      <c r="W317" s="23"/>
      <c r="X317" s="338"/>
      <c r="Y317" s="105">
        <f t="shared" si="208"/>
        <v>0</v>
      </c>
      <c r="Z317" s="104">
        <f t="shared" si="209"/>
        <v>0</v>
      </c>
      <c r="AA317" s="335"/>
      <c r="AB317" s="103">
        <f t="shared" si="210"/>
        <v>0</v>
      </c>
      <c r="AC317" s="587">
        <f t="shared" si="211"/>
        <v>0</v>
      </c>
      <c r="AD317" s="5" t="s">
        <v>0</v>
      </c>
      <c r="AE317" s="653"/>
    </row>
    <row r="318" spans="1:31" x14ac:dyDescent="0.25">
      <c r="A318" s="344"/>
      <c r="B318" s="23"/>
      <c r="C318" s="113"/>
      <c r="D318" s="619">
        <v>551</v>
      </c>
      <c r="E318" s="112" t="s">
        <v>5693</v>
      </c>
      <c r="F318" s="591" t="s">
        <v>1022</v>
      </c>
      <c r="G318" s="624">
        <v>426</v>
      </c>
      <c r="H318" s="621" t="s">
        <v>5359</v>
      </c>
      <c r="I318" s="622" t="s">
        <v>4592</v>
      </c>
      <c r="J318" s="623" t="s">
        <v>5694</v>
      </c>
      <c r="K318" s="343"/>
      <c r="L318" s="342"/>
      <c r="M318" s="342"/>
      <c r="N318" s="341"/>
      <c r="O318" s="106" t="str">
        <f t="shared" si="204"/>
        <v/>
      </c>
      <c r="P318" s="106" t="str">
        <f t="shared" si="205"/>
        <v>◄</v>
      </c>
      <c r="Q318" s="340"/>
      <c r="R318" s="339"/>
      <c r="S318" s="106" t="str">
        <f t="shared" si="206"/>
        <v/>
      </c>
      <c r="T318" s="106" t="str">
        <f t="shared" si="207"/>
        <v>◄</v>
      </c>
      <c r="U318" s="340"/>
      <c r="V318" s="339"/>
      <c r="W318" s="23"/>
      <c r="X318" s="338"/>
      <c r="Y318" s="105">
        <f t="shared" si="208"/>
        <v>0</v>
      </c>
      <c r="Z318" s="104">
        <f t="shared" si="209"/>
        <v>0</v>
      </c>
      <c r="AA318" s="335"/>
      <c r="AB318" s="103">
        <f t="shared" si="210"/>
        <v>0</v>
      </c>
      <c r="AC318" s="587">
        <f t="shared" si="211"/>
        <v>0</v>
      </c>
      <c r="AD318" s="5" t="s">
        <v>0</v>
      </c>
      <c r="AE318" s="653"/>
    </row>
    <row r="319" spans="1:31" x14ac:dyDescent="0.25">
      <c r="A319" s="344"/>
      <c r="B319" s="23"/>
      <c r="C319" s="113"/>
      <c r="D319" s="619">
        <v>552</v>
      </c>
      <c r="E319" s="112" t="s">
        <v>5693</v>
      </c>
      <c r="F319" s="591" t="s">
        <v>1339</v>
      </c>
      <c r="G319" s="624">
        <v>715</v>
      </c>
      <c r="H319" s="621" t="s">
        <v>5695</v>
      </c>
      <c r="I319" s="622" t="s">
        <v>4592</v>
      </c>
      <c r="J319" s="623" t="s">
        <v>5694</v>
      </c>
      <c r="K319" s="343"/>
      <c r="L319" s="342"/>
      <c r="M319" s="342"/>
      <c r="N319" s="341"/>
      <c r="O319" s="106" t="str">
        <f t="shared" si="204"/>
        <v/>
      </c>
      <c r="P319" s="106" t="str">
        <f t="shared" si="205"/>
        <v>◄</v>
      </c>
      <c r="Q319" s="340"/>
      <c r="R319" s="339"/>
      <c r="S319" s="106" t="str">
        <f t="shared" si="206"/>
        <v/>
      </c>
      <c r="T319" s="106" t="str">
        <f t="shared" si="207"/>
        <v>◄</v>
      </c>
      <c r="U319" s="340"/>
      <c r="V319" s="339"/>
      <c r="W319" s="23"/>
      <c r="X319" s="338"/>
      <c r="Y319" s="105">
        <f t="shared" si="208"/>
        <v>0</v>
      </c>
      <c r="Z319" s="104">
        <f t="shared" si="209"/>
        <v>0</v>
      </c>
      <c r="AA319" s="335"/>
      <c r="AB319" s="103">
        <f t="shared" si="210"/>
        <v>0</v>
      </c>
      <c r="AC319" s="587">
        <f t="shared" si="211"/>
        <v>0</v>
      </c>
      <c r="AD319" s="5" t="s">
        <v>0</v>
      </c>
      <c r="AE319" s="653"/>
    </row>
    <row r="320" spans="1:31" ht="17.399999999999999" customHeight="1" x14ac:dyDescent="0.25">
      <c r="A320" s="344"/>
      <c r="B320" s="23"/>
      <c r="C320" s="113"/>
      <c r="D320" s="619" t="s">
        <v>5434</v>
      </c>
      <c r="E320" s="112" t="s">
        <v>5693</v>
      </c>
      <c r="F320" s="591" t="s">
        <v>3972</v>
      </c>
      <c r="G320" s="620" t="s">
        <v>5304</v>
      </c>
      <c r="H320" s="621" t="s">
        <v>5305</v>
      </c>
      <c r="I320" s="622" t="s">
        <v>4592</v>
      </c>
      <c r="J320" s="623" t="s">
        <v>5694</v>
      </c>
      <c r="K320" s="343"/>
      <c r="L320" s="342" t="s">
        <v>5317</v>
      </c>
      <c r="M320" s="342"/>
      <c r="N320" s="341"/>
      <c r="O320" s="106" t="str">
        <f t="shared" si="204"/>
        <v/>
      </c>
      <c r="P320" s="106" t="str">
        <f t="shared" si="205"/>
        <v>◄</v>
      </c>
      <c r="Q320" s="340"/>
      <c r="R320" s="339"/>
      <c r="S320" s="106" t="str">
        <f t="shared" si="206"/>
        <v/>
      </c>
      <c r="T320" s="106" t="str">
        <f t="shared" si="207"/>
        <v>◄</v>
      </c>
      <c r="U320" s="340"/>
      <c r="V320" s="339"/>
      <c r="W320" s="23"/>
      <c r="X320" s="338"/>
      <c r="Y320" s="105">
        <f t="shared" si="208"/>
        <v>0</v>
      </c>
      <c r="Z320" s="104">
        <f t="shared" si="209"/>
        <v>0</v>
      </c>
      <c r="AA320" s="335"/>
      <c r="AB320" s="103">
        <f t="shared" si="210"/>
        <v>0</v>
      </c>
      <c r="AC320" s="587">
        <f t="shared" si="211"/>
        <v>0</v>
      </c>
      <c r="AD320" s="5" t="s">
        <v>0</v>
      </c>
      <c r="AE320" s="653"/>
    </row>
    <row r="321" spans="1:31" x14ac:dyDescent="0.25">
      <c r="A321" s="344"/>
      <c r="B321" s="23"/>
      <c r="C321" s="113"/>
      <c r="D321" s="619" t="s">
        <v>5433</v>
      </c>
      <c r="E321" s="112" t="s">
        <v>5693</v>
      </c>
      <c r="F321" s="591" t="s">
        <v>1305</v>
      </c>
      <c r="G321" s="624">
        <v>423</v>
      </c>
      <c r="H321" s="621" t="s">
        <v>5325</v>
      </c>
      <c r="I321" s="622" t="s">
        <v>4592</v>
      </c>
      <c r="J321" s="623" t="s">
        <v>5694</v>
      </c>
      <c r="K321" s="343"/>
      <c r="L321" s="342" t="s">
        <v>5317</v>
      </c>
      <c r="M321" s="342"/>
      <c r="N321" s="341"/>
      <c r="O321" s="106" t="str">
        <f t="shared" si="204"/>
        <v/>
      </c>
      <c r="P321" s="106" t="str">
        <f t="shared" si="205"/>
        <v>◄</v>
      </c>
      <c r="Q321" s="340"/>
      <c r="R321" s="339"/>
      <c r="S321" s="106" t="str">
        <f t="shared" si="206"/>
        <v/>
      </c>
      <c r="T321" s="106" t="str">
        <f t="shared" si="207"/>
        <v>◄</v>
      </c>
      <c r="U321" s="340"/>
      <c r="V321" s="339"/>
      <c r="W321" s="23"/>
      <c r="X321" s="338"/>
      <c r="Y321" s="105">
        <f t="shared" si="208"/>
        <v>0</v>
      </c>
      <c r="Z321" s="104">
        <f t="shared" si="209"/>
        <v>0</v>
      </c>
      <c r="AA321" s="335"/>
      <c r="AB321" s="103">
        <f t="shared" si="210"/>
        <v>0</v>
      </c>
      <c r="AC321" s="587">
        <f t="shared" si="211"/>
        <v>0</v>
      </c>
      <c r="AD321" s="5" t="s">
        <v>0</v>
      </c>
      <c r="AE321" s="653"/>
    </row>
    <row r="322" spans="1:31" x14ac:dyDescent="0.25">
      <c r="A322" s="344"/>
      <c r="B322" s="23"/>
      <c r="C322" s="113"/>
      <c r="D322" s="619" t="s">
        <v>5432</v>
      </c>
      <c r="E322" s="112" t="s">
        <v>5693</v>
      </c>
      <c r="F322" s="591" t="s">
        <v>1022</v>
      </c>
      <c r="G322" s="624">
        <v>424</v>
      </c>
      <c r="H322" s="621" t="s">
        <v>5359</v>
      </c>
      <c r="I322" s="622" t="s">
        <v>4592</v>
      </c>
      <c r="J322" s="623" t="s">
        <v>5694</v>
      </c>
      <c r="K322" s="343"/>
      <c r="L322" s="342" t="s">
        <v>5317</v>
      </c>
      <c r="M322" s="342"/>
      <c r="N322" s="341"/>
      <c r="O322" s="106" t="str">
        <f t="shared" si="204"/>
        <v/>
      </c>
      <c r="P322" s="106" t="str">
        <f t="shared" si="205"/>
        <v>◄</v>
      </c>
      <c r="Q322" s="340"/>
      <c r="R322" s="339"/>
      <c r="S322" s="106" t="str">
        <f t="shared" si="206"/>
        <v/>
      </c>
      <c r="T322" s="106" t="str">
        <f t="shared" si="207"/>
        <v>◄</v>
      </c>
      <c r="U322" s="340"/>
      <c r="V322" s="339"/>
      <c r="W322" s="23"/>
      <c r="X322" s="338"/>
      <c r="Y322" s="105">
        <f t="shared" si="208"/>
        <v>0</v>
      </c>
      <c r="Z322" s="104">
        <f t="shared" si="209"/>
        <v>0</v>
      </c>
      <c r="AA322" s="335"/>
      <c r="AB322" s="103">
        <f t="shared" si="210"/>
        <v>0</v>
      </c>
      <c r="AC322" s="587">
        <f t="shared" si="211"/>
        <v>0</v>
      </c>
      <c r="AD322" s="5" t="s">
        <v>0</v>
      </c>
      <c r="AE322" s="653"/>
    </row>
    <row r="323" spans="1:31" x14ac:dyDescent="0.25">
      <c r="A323" s="344"/>
      <c r="B323" s="23"/>
      <c r="C323" s="113"/>
      <c r="D323" s="619" t="s">
        <v>5431</v>
      </c>
      <c r="E323" s="112" t="s">
        <v>5693</v>
      </c>
      <c r="F323" s="591" t="s">
        <v>3972</v>
      </c>
      <c r="G323" s="624" t="s">
        <v>5304</v>
      </c>
      <c r="H323" s="621" t="s">
        <v>5305</v>
      </c>
      <c r="I323" s="622" t="s">
        <v>4592</v>
      </c>
      <c r="J323" s="623" t="s">
        <v>5694</v>
      </c>
      <c r="K323" s="659" t="s">
        <v>924</v>
      </c>
      <c r="L323" s="342" t="s">
        <v>5676</v>
      </c>
      <c r="M323" s="342"/>
      <c r="N323" s="341"/>
      <c r="O323" s="106" t="str">
        <f t="shared" si="204"/>
        <v/>
      </c>
      <c r="P323" s="106" t="str">
        <f t="shared" si="205"/>
        <v>◄</v>
      </c>
      <c r="Q323" s="340"/>
      <c r="R323" s="339"/>
      <c r="S323" s="106" t="str">
        <f t="shared" si="206"/>
        <v/>
      </c>
      <c r="T323" s="106" t="str">
        <f t="shared" si="207"/>
        <v>◄</v>
      </c>
      <c r="U323" s="340"/>
      <c r="V323" s="339"/>
      <c r="W323" s="23"/>
      <c r="X323" s="338"/>
      <c r="Y323" s="105">
        <f t="shared" si="208"/>
        <v>0</v>
      </c>
      <c r="Z323" s="104">
        <f t="shared" si="209"/>
        <v>0</v>
      </c>
      <c r="AA323" s="335"/>
      <c r="AB323" s="103">
        <f t="shared" si="210"/>
        <v>0</v>
      </c>
      <c r="AC323" s="587">
        <f t="shared" si="211"/>
        <v>0</v>
      </c>
      <c r="AD323" s="5" t="s">
        <v>0</v>
      </c>
      <c r="AE323" s="653"/>
    </row>
    <row r="324" spans="1:31" x14ac:dyDescent="0.25">
      <c r="A324" s="344"/>
      <c r="B324" s="23"/>
      <c r="C324" s="113"/>
      <c r="D324" s="619" t="s">
        <v>5430</v>
      </c>
      <c r="E324" s="112" t="s">
        <v>5693</v>
      </c>
      <c r="F324" s="591" t="s">
        <v>1155</v>
      </c>
      <c r="G324" s="624">
        <v>420</v>
      </c>
      <c r="H324" s="621" t="s">
        <v>5311</v>
      </c>
      <c r="I324" s="622" t="s">
        <v>4592</v>
      </c>
      <c r="J324" s="623" t="s">
        <v>5694</v>
      </c>
      <c r="K324" s="659" t="s">
        <v>924</v>
      </c>
      <c r="L324" s="342" t="s">
        <v>5676</v>
      </c>
      <c r="M324" s="342"/>
      <c r="N324" s="341"/>
      <c r="O324" s="106" t="str">
        <f t="shared" si="204"/>
        <v/>
      </c>
      <c r="P324" s="106" t="str">
        <f t="shared" si="205"/>
        <v>◄</v>
      </c>
      <c r="Q324" s="340"/>
      <c r="R324" s="339"/>
      <c r="S324" s="106" t="str">
        <f t="shared" si="206"/>
        <v/>
      </c>
      <c r="T324" s="106" t="str">
        <f t="shared" si="207"/>
        <v>◄</v>
      </c>
      <c r="U324" s="340"/>
      <c r="V324" s="339"/>
      <c r="W324" s="23"/>
      <c r="X324" s="338"/>
      <c r="Y324" s="105">
        <f t="shared" si="208"/>
        <v>0</v>
      </c>
      <c r="Z324" s="104">
        <f t="shared" si="209"/>
        <v>0</v>
      </c>
      <c r="AA324" s="335"/>
      <c r="AB324" s="103">
        <f t="shared" si="210"/>
        <v>0</v>
      </c>
      <c r="AC324" s="587">
        <f t="shared" si="211"/>
        <v>0</v>
      </c>
      <c r="AD324" s="5" t="s">
        <v>0</v>
      </c>
      <c r="AE324" s="653"/>
    </row>
    <row r="325" spans="1:31" x14ac:dyDescent="0.25">
      <c r="A325" s="344"/>
      <c r="B325" s="23"/>
      <c r="C325" s="113"/>
      <c r="D325" s="619" t="s">
        <v>5429</v>
      </c>
      <c r="E325" s="112" t="s">
        <v>5693</v>
      </c>
      <c r="F325" s="591" t="s">
        <v>3972</v>
      </c>
      <c r="G325" s="620" t="s">
        <v>5304</v>
      </c>
      <c r="H325" s="621" t="s">
        <v>5305</v>
      </c>
      <c r="I325" s="622" t="s">
        <v>4592</v>
      </c>
      <c r="J325" s="623" t="s">
        <v>5694</v>
      </c>
      <c r="K325" s="659" t="s">
        <v>924</v>
      </c>
      <c r="L325" s="342" t="s">
        <v>5696</v>
      </c>
      <c r="M325" s="342"/>
      <c r="N325" s="341"/>
      <c r="O325" s="106" t="str">
        <f t="shared" si="204"/>
        <v/>
      </c>
      <c r="P325" s="106" t="str">
        <f t="shared" si="205"/>
        <v>◄</v>
      </c>
      <c r="Q325" s="340"/>
      <c r="R325" s="339"/>
      <c r="S325" s="106" t="str">
        <f t="shared" si="206"/>
        <v/>
      </c>
      <c r="T325" s="106" t="str">
        <f t="shared" si="207"/>
        <v>◄</v>
      </c>
      <c r="U325" s="340"/>
      <c r="V325" s="339"/>
      <c r="W325" s="23"/>
      <c r="X325" s="338"/>
      <c r="Y325" s="105">
        <f t="shared" si="208"/>
        <v>0</v>
      </c>
      <c r="Z325" s="104">
        <f t="shared" si="209"/>
        <v>0</v>
      </c>
      <c r="AA325" s="335"/>
      <c r="AB325" s="103">
        <f t="shared" si="210"/>
        <v>0</v>
      </c>
      <c r="AC325" s="587">
        <f t="shared" si="211"/>
        <v>0</v>
      </c>
      <c r="AD325" s="5" t="s">
        <v>0</v>
      </c>
      <c r="AE325" s="653"/>
    </row>
    <row r="326" spans="1:31" ht="15" thickBot="1" x14ac:dyDescent="0.3">
      <c r="A326" s="344"/>
      <c r="B326" s="23"/>
      <c r="C326" s="113"/>
      <c r="D326" s="619" t="s">
        <v>5428</v>
      </c>
      <c r="E326" s="112" t="s">
        <v>5693</v>
      </c>
      <c r="F326" s="591" t="s">
        <v>3972</v>
      </c>
      <c r="G326" s="620" t="s">
        <v>5304</v>
      </c>
      <c r="H326" s="621" t="s">
        <v>5305</v>
      </c>
      <c r="I326" s="622" t="s">
        <v>4592</v>
      </c>
      <c r="J326" s="623" t="s">
        <v>5694</v>
      </c>
      <c r="K326" s="659" t="s">
        <v>924</v>
      </c>
      <c r="L326" s="342" t="s">
        <v>5696</v>
      </c>
      <c r="M326" s="342"/>
      <c r="N326" s="341"/>
      <c r="O326" s="106" t="str">
        <f t="shared" si="204"/>
        <v/>
      </c>
      <c r="P326" s="106" t="str">
        <f t="shared" si="205"/>
        <v>◄</v>
      </c>
      <c r="Q326" s="340"/>
      <c r="R326" s="339"/>
      <c r="S326" s="106" t="str">
        <f t="shared" si="206"/>
        <v/>
      </c>
      <c r="T326" s="106" t="str">
        <f t="shared" si="207"/>
        <v>◄</v>
      </c>
      <c r="U326" s="340"/>
      <c r="V326" s="339"/>
      <c r="W326" s="23"/>
      <c r="X326" s="338"/>
      <c r="Y326" s="105">
        <f t="shared" si="208"/>
        <v>0</v>
      </c>
      <c r="Z326" s="104">
        <f t="shared" si="209"/>
        <v>0</v>
      </c>
      <c r="AA326" s="335"/>
      <c r="AB326" s="103">
        <f t="shared" si="210"/>
        <v>0</v>
      </c>
      <c r="AC326" s="587">
        <f t="shared" si="211"/>
        <v>0</v>
      </c>
      <c r="AD326" s="5" t="s">
        <v>0</v>
      </c>
      <c r="AE326" s="653"/>
    </row>
    <row r="327" spans="1:31" ht="16.8" thickTop="1" thickBot="1" x14ac:dyDescent="0.3">
      <c r="A327" s="157"/>
      <c r="B327" s="14">
        <f>ROWS(B328:B343)-1</f>
        <v>15</v>
      </c>
      <c r="C327" s="658" t="s">
        <v>5697</v>
      </c>
      <c r="D327" s="158" t="s">
        <v>5698</v>
      </c>
      <c r="E327" s="101"/>
      <c r="F327" s="101"/>
      <c r="G327" s="657"/>
      <c r="H327" s="656"/>
      <c r="I327" s="10"/>
      <c r="J327" s="100"/>
      <c r="K327" s="99"/>
      <c r="L327" s="99"/>
      <c r="M327" s="99"/>
      <c r="N327" s="98"/>
      <c r="O327" s="97"/>
      <c r="P327" s="655" t="str">
        <f>IF(COUNTIF(O328:O346,"?")&gt;0,"?",IF(AND(Q327="◄",R327="►"),"◄►",IF(Q327="◄","◄",IF(R327="►","►",""))))</f>
        <v>◄</v>
      </c>
      <c r="Q327" s="43" t="str">
        <f>IF(SUM(Q328:Q343)+1=ROWS(Q328:Q343)-COUNTIF(Q328:Q343,"-"),"","◄")</f>
        <v>◄</v>
      </c>
      <c r="R327" s="42" t="str">
        <f>IF(SUM(R328:R343)&gt;0,"►","")</f>
        <v/>
      </c>
      <c r="S327" s="45"/>
      <c r="T327" s="655" t="str">
        <f>IF(COUNTIF(S328:S346,"?")&gt;0,"?",IF(AND(U327="◄",V327="►"),"◄►",IF(U327="◄","◄",IF(V327="►","►",""))))</f>
        <v>◄</v>
      </c>
      <c r="U327" s="43" t="str">
        <f>IF(SUM(U328:U343)+1=ROWS(U328:U343)-COUNTIF(U328:U343,"-"),"","◄")</f>
        <v>◄</v>
      </c>
      <c r="V327" s="42" t="str">
        <f>IF(SUM(V328:V343)&gt;0,"►","")</f>
        <v/>
      </c>
      <c r="W327" s="61">
        <f>ROWS(W328:W343)-1</f>
        <v>15</v>
      </c>
      <c r="X327" s="41">
        <f>SUM(X328:X343)-X343</f>
        <v>0</v>
      </c>
      <c r="Y327" s="94" t="s">
        <v>51</v>
      </c>
      <c r="Z327" s="93"/>
      <c r="AA327" s="41">
        <f>SUM(AA328:AA343)-AA343</f>
        <v>0</v>
      </c>
      <c r="AB327" s="94" t="s">
        <v>51</v>
      </c>
      <c r="AC327" s="93"/>
      <c r="AD327" s="5" t="s">
        <v>0</v>
      </c>
      <c r="AE327" s="653"/>
    </row>
    <row r="328" spans="1:31" ht="13.95" customHeight="1" x14ac:dyDescent="0.25">
      <c r="A328" s="344"/>
      <c r="B328" s="23"/>
      <c r="C328" s="113"/>
      <c r="D328" s="619">
        <v>553</v>
      </c>
      <c r="E328" s="112" t="s">
        <v>5699</v>
      </c>
      <c r="F328" s="591" t="s">
        <v>3972</v>
      </c>
      <c r="G328" s="620" t="s">
        <v>5304</v>
      </c>
      <c r="H328" s="621" t="s">
        <v>5305</v>
      </c>
      <c r="I328" s="622" t="s">
        <v>4592</v>
      </c>
      <c r="J328" s="623" t="s">
        <v>5380</v>
      </c>
      <c r="K328" s="343"/>
      <c r="L328" s="342"/>
      <c r="M328" s="342"/>
      <c r="N328" s="341"/>
      <c r="O328" s="106" t="str">
        <f t="shared" ref="O328:O342" si="212">IF(P328="?","?","")</f>
        <v/>
      </c>
      <c r="P328" s="106" t="str">
        <f t="shared" ref="P328:P342" si="213">IF(AND(Q328="",R328&gt;0),"?",IF(Q328="","◄",IF(R328&gt;=1,"►","")))</f>
        <v>◄</v>
      </c>
      <c r="Q328" s="340"/>
      <c r="R328" s="339"/>
      <c r="S328" s="106" t="str">
        <f t="shared" ref="S328:S342" si="214">IF(T328="?","?","")</f>
        <v/>
      </c>
      <c r="T328" s="106" t="str">
        <f t="shared" ref="T328:T342" si="215">IF(AND(U328="",V328&gt;0),"?",IF(U328="","◄",IF(V328&gt;=1,"►","")))</f>
        <v>◄</v>
      </c>
      <c r="U328" s="340"/>
      <c r="V328" s="339"/>
      <c r="W328" s="23"/>
      <c r="X328" s="338"/>
      <c r="Y328" s="105">
        <f t="shared" ref="Y328:Y342" si="216">(Q328*X328)</f>
        <v>0</v>
      </c>
      <c r="Z328" s="104">
        <f t="shared" ref="Z328:Z342" si="217">(R328*Y328)</f>
        <v>0</v>
      </c>
      <c r="AA328" s="335"/>
      <c r="AB328" s="103">
        <f t="shared" ref="AB328:AB342" si="218">(U328*AA328)</f>
        <v>0</v>
      </c>
      <c r="AC328" s="587">
        <f t="shared" ref="AC328:AC342" si="219">(V328*AB328)</f>
        <v>0</v>
      </c>
      <c r="AD328" s="5" t="s">
        <v>0</v>
      </c>
      <c r="AE328" s="653"/>
    </row>
    <row r="329" spans="1:31" ht="13.95" customHeight="1" x14ac:dyDescent="0.25">
      <c r="A329" s="344"/>
      <c r="B329" s="23"/>
      <c r="C329" s="113"/>
      <c r="D329" s="619">
        <v>554</v>
      </c>
      <c r="E329" s="112" t="s">
        <v>5699</v>
      </c>
      <c r="F329" s="591" t="s">
        <v>1155</v>
      </c>
      <c r="G329" s="624">
        <v>420</v>
      </c>
      <c r="H329" s="621" t="s">
        <v>5311</v>
      </c>
      <c r="I329" s="622" t="s">
        <v>4592</v>
      </c>
      <c r="J329" s="623" t="s">
        <v>5380</v>
      </c>
      <c r="K329" s="343"/>
      <c r="L329" s="342"/>
      <c r="M329" s="342"/>
      <c r="N329" s="341"/>
      <c r="O329" s="106" t="str">
        <f t="shared" si="212"/>
        <v/>
      </c>
      <c r="P329" s="106" t="str">
        <f t="shared" si="213"/>
        <v>◄</v>
      </c>
      <c r="Q329" s="340"/>
      <c r="R329" s="339"/>
      <c r="S329" s="106" t="str">
        <f t="shared" si="214"/>
        <v/>
      </c>
      <c r="T329" s="106" t="str">
        <f t="shared" si="215"/>
        <v>◄</v>
      </c>
      <c r="U329" s="340"/>
      <c r="V329" s="339"/>
      <c r="W329" s="23"/>
      <c r="X329" s="338"/>
      <c r="Y329" s="105">
        <f t="shared" si="216"/>
        <v>0</v>
      </c>
      <c r="Z329" s="104">
        <f t="shared" si="217"/>
        <v>0</v>
      </c>
      <c r="AA329" s="335"/>
      <c r="AB329" s="103">
        <f t="shared" si="218"/>
        <v>0</v>
      </c>
      <c r="AC329" s="587">
        <f t="shared" si="219"/>
        <v>0</v>
      </c>
      <c r="AD329" s="5" t="s">
        <v>0</v>
      </c>
      <c r="AE329" s="653"/>
    </row>
    <row r="330" spans="1:31" ht="13.95" customHeight="1" x14ac:dyDescent="0.25">
      <c r="A330" s="344"/>
      <c r="B330" s="23"/>
      <c r="C330" s="113"/>
      <c r="D330" s="619">
        <v>555</v>
      </c>
      <c r="E330" s="112" t="s">
        <v>5699</v>
      </c>
      <c r="F330" s="591" t="s">
        <v>1171</v>
      </c>
      <c r="G330" s="624">
        <v>421</v>
      </c>
      <c r="H330" s="621" t="s">
        <v>5323</v>
      </c>
      <c r="I330" s="622" t="s">
        <v>4592</v>
      </c>
      <c r="J330" s="623" t="s">
        <v>5380</v>
      </c>
      <c r="K330" s="343"/>
      <c r="L330" s="342"/>
      <c r="M330" s="342"/>
      <c r="N330" s="341"/>
      <c r="O330" s="106" t="str">
        <f t="shared" si="212"/>
        <v/>
      </c>
      <c r="P330" s="106" t="str">
        <f t="shared" si="213"/>
        <v>◄</v>
      </c>
      <c r="Q330" s="340"/>
      <c r="R330" s="339"/>
      <c r="S330" s="106" t="str">
        <f t="shared" si="214"/>
        <v/>
      </c>
      <c r="T330" s="106" t="str">
        <f t="shared" si="215"/>
        <v>◄</v>
      </c>
      <c r="U330" s="340"/>
      <c r="V330" s="339"/>
      <c r="W330" s="23"/>
      <c r="X330" s="338"/>
      <c r="Y330" s="105">
        <f t="shared" si="216"/>
        <v>0</v>
      </c>
      <c r="Z330" s="104">
        <f t="shared" si="217"/>
        <v>0</v>
      </c>
      <c r="AA330" s="335"/>
      <c r="AB330" s="103">
        <f t="shared" si="218"/>
        <v>0</v>
      </c>
      <c r="AC330" s="587">
        <f t="shared" si="219"/>
        <v>0</v>
      </c>
      <c r="AD330" s="5" t="s">
        <v>0</v>
      </c>
      <c r="AE330" s="653"/>
    </row>
    <row r="331" spans="1:31" ht="13.95" customHeight="1" x14ac:dyDescent="0.25">
      <c r="A331" s="344"/>
      <c r="B331" s="23"/>
      <c r="C331" s="113"/>
      <c r="D331" s="619">
        <v>556</v>
      </c>
      <c r="E331" s="112" t="s">
        <v>5699</v>
      </c>
      <c r="F331" s="591" t="s">
        <v>1169</v>
      </c>
      <c r="G331" s="624" t="s">
        <v>5379</v>
      </c>
      <c r="H331" s="621" t="s">
        <v>5335</v>
      </c>
      <c r="I331" s="622" t="s">
        <v>4592</v>
      </c>
      <c r="J331" s="623" t="s">
        <v>5380</v>
      </c>
      <c r="K331" s="343"/>
      <c r="L331" s="342"/>
      <c r="M331" s="342"/>
      <c r="N331" s="341"/>
      <c r="O331" s="106" t="str">
        <f t="shared" si="212"/>
        <v/>
      </c>
      <c r="P331" s="106" t="str">
        <f t="shared" si="213"/>
        <v>◄</v>
      </c>
      <c r="Q331" s="340"/>
      <c r="R331" s="339"/>
      <c r="S331" s="106" t="str">
        <f t="shared" si="214"/>
        <v/>
      </c>
      <c r="T331" s="106" t="str">
        <f t="shared" si="215"/>
        <v>◄</v>
      </c>
      <c r="U331" s="340"/>
      <c r="V331" s="339"/>
      <c r="W331" s="23"/>
      <c r="X331" s="338"/>
      <c r="Y331" s="105">
        <f t="shared" si="216"/>
        <v>0</v>
      </c>
      <c r="Z331" s="104">
        <f t="shared" si="217"/>
        <v>0</v>
      </c>
      <c r="AA331" s="335"/>
      <c r="AB331" s="103">
        <f t="shared" si="218"/>
        <v>0</v>
      </c>
      <c r="AC331" s="587">
        <f t="shared" si="219"/>
        <v>0</v>
      </c>
      <c r="AD331" s="5" t="s">
        <v>0</v>
      </c>
      <c r="AE331" s="653"/>
    </row>
    <row r="332" spans="1:31" ht="13.95" customHeight="1" x14ac:dyDescent="0.25">
      <c r="A332" s="344"/>
      <c r="B332" s="23"/>
      <c r="C332" s="113"/>
      <c r="D332" s="619">
        <v>557</v>
      </c>
      <c r="E332" s="112" t="s">
        <v>5699</v>
      </c>
      <c r="F332" s="591" t="s">
        <v>1022</v>
      </c>
      <c r="G332" s="624">
        <v>426</v>
      </c>
      <c r="H332" s="621" t="s">
        <v>5359</v>
      </c>
      <c r="I332" s="622" t="s">
        <v>4592</v>
      </c>
      <c r="J332" s="623" t="s">
        <v>5380</v>
      </c>
      <c r="K332" s="343"/>
      <c r="L332" s="342"/>
      <c r="M332" s="342"/>
      <c r="N332" s="341"/>
      <c r="O332" s="106" t="str">
        <f t="shared" si="212"/>
        <v/>
      </c>
      <c r="P332" s="106" t="str">
        <f t="shared" si="213"/>
        <v>◄</v>
      </c>
      <c r="Q332" s="340"/>
      <c r="R332" s="339"/>
      <c r="S332" s="106" t="str">
        <f t="shared" si="214"/>
        <v/>
      </c>
      <c r="T332" s="106" t="str">
        <f t="shared" si="215"/>
        <v>◄</v>
      </c>
      <c r="U332" s="340"/>
      <c r="V332" s="339"/>
      <c r="W332" s="23"/>
      <c r="X332" s="338"/>
      <c r="Y332" s="105">
        <f t="shared" si="216"/>
        <v>0</v>
      </c>
      <c r="Z332" s="104">
        <f t="shared" si="217"/>
        <v>0</v>
      </c>
      <c r="AA332" s="335"/>
      <c r="AB332" s="103">
        <f t="shared" si="218"/>
        <v>0</v>
      </c>
      <c r="AC332" s="587">
        <f t="shared" si="219"/>
        <v>0</v>
      </c>
      <c r="AD332" s="5" t="s">
        <v>0</v>
      </c>
      <c r="AE332" s="653"/>
    </row>
    <row r="333" spans="1:31" ht="13.95" customHeight="1" x14ac:dyDescent="0.25">
      <c r="A333" s="344"/>
      <c r="B333" s="23"/>
      <c r="C333" s="113"/>
      <c r="D333" s="619">
        <v>558</v>
      </c>
      <c r="E333" s="112" t="s">
        <v>5699</v>
      </c>
      <c r="F333" s="591" t="s">
        <v>1159</v>
      </c>
      <c r="G333" s="624">
        <v>527</v>
      </c>
      <c r="H333" s="621" t="s">
        <v>5350</v>
      </c>
      <c r="I333" s="622" t="s">
        <v>4592</v>
      </c>
      <c r="J333" s="623" t="s">
        <v>5380</v>
      </c>
      <c r="K333" s="343"/>
      <c r="L333" s="342"/>
      <c r="M333" s="342"/>
      <c r="N333" s="341"/>
      <c r="O333" s="106" t="str">
        <f t="shared" si="212"/>
        <v/>
      </c>
      <c r="P333" s="106" t="str">
        <f t="shared" si="213"/>
        <v>◄</v>
      </c>
      <c r="Q333" s="340"/>
      <c r="R333" s="339"/>
      <c r="S333" s="106" t="str">
        <f t="shared" si="214"/>
        <v/>
      </c>
      <c r="T333" s="106" t="str">
        <f t="shared" si="215"/>
        <v>◄</v>
      </c>
      <c r="U333" s="340"/>
      <c r="V333" s="339"/>
      <c r="W333" s="23"/>
      <c r="X333" s="338"/>
      <c r="Y333" s="105">
        <f t="shared" si="216"/>
        <v>0</v>
      </c>
      <c r="Z333" s="104">
        <f t="shared" si="217"/>
        <v>0</v>
      </c>
      <c r="AA333" s="335"/>
      <c r="AB333" s="103">
        <f t="shared" si="218"/>
        <v>0</v>
      </c>
      <c r="AC333" s="587">
        <f t="shared" si="219"/>
        <v>0</v>
      </c>
      <c r="AD333" s="5" t="s">
        <v>0</v>
      </c>
      <c r="AE333" s="653"/>
    </row>
    <row r="334" spans="1:31" ht="13.95" customHeight="1" x14ac:dyDescent="0.25">
      <c r="A334" s="344"/>
      <c r="B334" s="23"/>
      <c r="C334" s="113"/>
      <c r="D334" s="619">
        <v>559</v>
      </c>
      <c r="E334" s="112" t="s">
        <v>5699</v>
      </c>
      <c r="F334" s="591" t="s">
        <v>1151</v>
      </c>
      <c r="G334" s="620" t="s">
        <v>5393</v>
      </c>
      <c r="H334" s="621" t="s">
        <v>5394</v>
      </c>
      <c r="I334" s="622" t="s">
        <v>4592</v>
      </c>
      <c r="J334" s="623" t="s">
        <v>5380</v>
      </c>
      <c r="K334" s="343"/>
      <c r="L334" s="342"/>
      <c r="M334" s="342"/>
      <c r="N334" s="341"/>
      <c r="O334" s="106" t="str">
        <f t="shared" si="212"/>
        <v/>
      </c>
      <c r="P334" s="106" t="str">
        <f t="shared" si="213"/>
        <v>◄</v>
      </c>
      <c r="Q334" s="340"/>
      <c r="R334" s="339"/>
      <c r="S334" s="106" t="str">
        <f t="shared" si="214"/>
        <v/>
      </c>
      <c r="T334" s="106" t="str">
        <f t="shared" si="215"/>
        <v>◄</v>
      </c>
      <c r="U334" s="340"/>
      <c r="V334" s="339"/>
      <c r="W334" s="23"/>
      <c r="X334" s="338"/>
      <c r="Y334" s="105">
        <f t="shared" si="216"/>
        <v>0</v>
      </c>
      <c r="Z334" s="104">
        <f t="shared" si="217"/>
        <v>0</v>
      </c>
      <c r="AA334" s="335"/>
      <c r="AB334" s="103">
        <f t="shared" si="218"/>
        <v>0</v>
      </c>
      <c r="AC334" s="587">
        <f t="shared" si="219"/>
        <v>0</v>
      </c>
      <c r="AD334" s="5" t="s">
        <v>0</v>
      </c>
      <c r="AE334" s="653"/>
    </row>
    <row r="335" spans="1:31" ht="13.95" customHeight="1" x14ac:dyDescent="0.25">
      <c r="A335" s="344"/>
      <c r="B335" s="23"/>
      <c r="C335" s="113"/>
      <c r="D335" s="619" t="s">
        <v>5427</v>
      </c>
      <c r="E335" s="112" t="s">
        <v>5699</v>
      </c>
      <c r="F335" s="591" t="s">
        <v>3972</v>
      </c>
      <c r="G335" s="620" t="s">
        <v>5304</v>
      </c>
      <c r="H335" s="621" t="s">
        <v>5305</v>
      </c>
      <c r="I335" s="622" t="s">
        <v>4592</v>
      </c>
      <c r="J335" s="623" t="s">
        <v>5380</v>
      </c>
      <c r="K335" s="343"/>
      <c r="L335" s="342" t="s">
        <v>5317</v>
      </c>
      <c r="M335" s="342"/>
      <c r="N335" s="341"/>
      <c r="O335" s="106" t="str">
        <f t="shared" si="212"/>
        <v/>
      </c>
      <c r="P335" s="106" t="str">
        <f t="shared" si="213"/>
        <v>◄</v>
      </c>
      <c r="Q335" s="340"/>
      <c r="R335" s="339"/>
      <c r="S335" s="106" t="str">
        <f t="shared" si="214"/>
        <v/>
      </c>
      <c r="T335" s="106" t="str">
        <f t="shared" si="215"/>
        <v>◄</v>
      </c>
      <c r="U335" s="340"/>
      <c r="V335" s="339"/>
      <c r="W335" s="23"/>
      <c r="X335" s="338"/>
      <c r="Y335" s="105">
        <f t="shared" si="216"/>
        <v>0</v>
      </c>
      <c r="Z335" s="104">
        <f t="shared" si="217"/>
        <v>0</v>
      </c>
      <c r="AA335" s="335"/>
      <c r="AB335" s="103">
        <f t="shared" si="218"/>
        <v>0</v>
      </c>
      <c r="AC335" s="587">
        <f t="shared" si="219"/>
        <v>0</v>
      </c>
      <c r="AD335" s="5" t="s">
        <v>0</v>
      </c>
      <c r="AE335" s="653"/>
    </row>
    <row r="336" spans="1:31" ht="13.95" customHeight="1" x14ac:dyDescent="0.25">
      <c r="A336" s="344"/>
      <c r="B336" s="23"/>
      <c r="C336" s="113"/>
      <c r="D336" s="619" t="s">
        <v>5426</v>
      </c>
      <c r="E336" s="112" t="s">
        <v>5699</v>
      </c>
      <c r="F336" s="591" t="s">
        <v>1155</v>
      </c>
      <c r="G336" s="624">
        <v>420</v>
      </c>
      <c r="H336" s="621" t="s">
        <v>5311</v>
      </c>
      <c r="I336" s="622" t="s">
        <v>4592</v>
      </c>
      <c r="J336" s="623" t="s">
        <v>5380</v>
      </c>
      <c r="K336" s="343"/>
      <c r="L336" s="342" t="s">
        <v>5317</v>
      </c>
      <c r="M336" s="342"/>
      <c r="N336" s="341"/>
      <c r="O336" s="106" t="str">
        <f t="shared" si="212"/>
        <v/>
      </c>
      <c r="P336" s="106" t="str">
        <f t="shared" si="213"/>
        <v>◄</v>
      </c>
      <c r="Q336" s="340"/>
      <c r="R336" s="339"/>
      <c r="S336" s="106" t="str">
        <f t="shared" si="214"/>
        <v/>
      </c>
      <c r="T336" s="106" t="str">
        <f t="shared" si="215"/>
        <v>◄</v>
      </c>
      <c r="U336" s="340"/>
      <c r="V336" s="339"/>
      <c r="W336" s="23"/>
      <c r="X336" s="338"/>
      <c r="Y336" s="105">
        <f t="shared" si="216"/>
        <v>0</v>
      </c>
      <c r="Z336" s="104">
        <f t="shared" si="217"/>
        <v>0</v>
      </c>
      <c r="AA336" s="335"/>
      <c r="AB336" s="103">
        <f t="shared" si="218"/>
        <v>0</v>
      </c>
      <c r="AC336" s="587">
        <f t="shared" si="219"/>
        <v>0</v>
      </c>
      <c r="AD336" s="5" t="s">
        <v>0</v>
      </c>
      <c r="AE336" s="653"/>
    </row>
    <row r="337" spans="1:31" ht="13.95" customHeight="1" x14ac:dyDescent="0.25">
      <c r="A337" s="344"/>
      <c r="B337" s="23"/>
      <c r="C337" s="113"/>
      <c r="D337" s="619" t="s">
        <v>5425</v>
      </c>
      <c r="E337" s="112" t="s">
        <v>5699</v>
      </c>
      <c r="F337" s="591" t="s">
        <v>1171</v>
      </c>
      <c r="G337" s="624">
        <v>421</v>
      </c>
      <c r="H337" s="621" t="s">
        <v>5323</v>
      </c>
      <c r="I337" s="622" t="s">
        <v>4592</v>
      </c>
      <c r="J337" s="623" t="s">
        <v>5380</v>
      </c>
      <c r="K337" s="343"/>
      <c r="L337" s="342" t="s">
        <v>5317</v>
      </c>
      <c r="M337" s="342"/>
      <c r="N337" s="341"/>
      <c r="O337" s="106" t="str">
        <f t="shared" si="212"/>
        <v/>
      </c>
      <c r="P337" s="106" t="str">
        <f t="shared" si="213"/>
        <v>◄</v>
      </c>
      <c r="Q337" s="340"/>
      <c r="R337" s="339"/>
      <c r="S337" s="106" t="str">
        <f t="shared" si="214"/>
        <v/>
      </c>
      <c r="T337" s="106" t="str">
        <f t="shared" si="215"/>
        <v>◄</v>
      </c>
      <c r="U337" s="340"/>
      <c r="V337" s="339"/>
      <c r="W337" s="23"/>
      <c r="X337" s="338"/>
      <c r="Y337" s="105">
        <f t="shared" si="216"/>
        <v>0</v>
      </c>
      <c r="Z337" s="104">
        <f t="shared" si="217"/>
        <v>0</v>
      </c>
      <c r="AA337" s="335"/>
      <c r="AB337" s="103">
        <f t="shared" si="218"/>
        <v>0</v>
      </c>
      <c r="AC337" s="587">
        <f t="shared" si="219"/>
        <v>0</v>
      </c>
      <c r="AD337" s="5" t="s">
        <v>0</v>
      </c>
      <c r="AE337" s="653"/>
    </row>
    <row r="338" spans="1:31" ht="13.95" customHeight="1" x14ac:dyDescent="0.25">
      <c r="A338" s="344"/>
      <c r="B338" s="23"/>
      <c r="C338" s="113"/>
      <c r="D338" s="619" t="s">
        <v>5424</v>
      </c>
      <c r="E338" s="112" t="s">
        <v>5699</v>
      </c>
      <c r="F338" s="591" t="s">
        <v>1159</v>
      </c>
      <c r="G338" s="624">
        <v>527</v>
      </c>
      <c r="H338" s="621" t="s">
        <v>5350</v>
      </c>
      <c r="I338" s="622" t="s">
        <v>4592</v>
      </c>
      <c r="J338" s="623" t="s">
        <v>5380</v>
      </c>
      <c r="K338" s="343"/>
      <c r="L338" s="342" t="s">
        <v>5317</v>
      </c>
      <c r="M338" s="342"/>
      <c r="N338" s="341"/>
      <c r="O338" s="106" t="str">
        <f t="shared" si="212"/>
        <v/>
      </c>
      <c r="P338" s="106" t="str">
        <f t="shared" si="213"/>
        <v>◄</v>
      </c>
      <c r="Q338" s="340"/>
      <c r="R338" s="339"/>
      <c r="S338" s="106" t="str">
        <f t="shared" si="214"/>
        <v/>
      </c>
      <c r="T338" s="106" t="str">
        <f t="shared" si="215"/>
        <v>◄</v>
      </c>
      <c r="U338" s="340"/>
      <c r="V338" s="339"/>
      <c r="W338" s="23"/>
      <c r="X338" s="338"/>
      <c r="Y338" s="105">
        <f t="shared" si="216"/>
        <v>0</v>
      </c>
      <c r="Z338" s="104">
        <f t="shared" si="217"/>
        <v>0</v>
      </c>
      <c r="AA338" s="335"/>
      <c r="AB338" s="103">
        <f t="shared" si="218"/>
        <v>0</v>
      </c>
      <c r="AC338" s="587">
        <f t="shared" si="219"/>
        <v>0</v>
      </c>
      <c r="AD338" s="5" t="s">
        <v>0</v>
      </c>
      <c r="AE338" s="653"/>
    </row>
    <row r="339" spans="1:31" ht="13.95" customHeight="1" x14ac:dyDescent="0.25">
      <c r="A339" s="344"/>
      <c r="B339" s="23"/>
      <c r="C339" s="113"/>
      <c r="D339" s="619" t="s">
        <v>5423</v>
      </c>
      <c r="E339" s="112" t="s">
        <v>5699</v>
      </c>
      <c r="F339" s="591" t="s">
        <v>1151</v>
      </c>
      <c r="G339" s="620" t="s">
        <v>5393</v>
      </c>
      <c r="H339" s="621" t="s">
        <v>5394</v>
      </c>
      <c r="I339" s="622" t="s">
        <v>4592</v>
      </c>
      <c r="J339" s="623" t="s">
        <v>5380</v>
      </c>
      <c r="K339" s="343"/>
      <c r="L339" s="342" t="s">
        <v>5317</v>
      </c>
      <c r="M339" s="342"/>
      <c r="N339" s="341"/>
      <c r="O339" s="106" t="str">
        <f t="shared" si="212"/>
        <v/>
      </c>
      <c r="P339" s="106" t="str">
        <f t="shared" si="213"/>
        <v>◄</v>
      </c>
      <c r="Q339" s="340"/>
      <c r="R339" s="339"/>
      <c r="S339" s="106" t="str">
        <f t="shared" si="214"/>
        <v/>
      </c>
      <c r="T339" s="106" t="str">
        <f t="shared" si="215"/>
        <v>◄</v>
      </c>
      <c r="U339" s="340"/>
      <c r="V339" s="339"/>
      <c r="W339" s="23"/>
      <c r="X339" s="338"/>
      <c r="Y339" s="105">
        <f t="shared" si="216"/>
        <v>0</v>
      </c>
      <c r="Z339" s="104">
        <f t="shared" si="217"/>
        <v>0</v>
      </c>
      <c r="AA339" s="335"/>
      <c r="AB339" s="103">
        <f t="shared" si="218"/>
        <v>0</v>
      </c>
      <c r="AC339" s="587">
        <f t="shared" si="219"/>
        <v>0</v>
      </c>
      <c r="AD339" s="5" t="s">
        <v>0</v>
      </c>
      <c r="AE339" s="653"/>
    </row>
    <row r="340" spans="1:31" ht="13.95" customHeight="1" x14ac:dyDescent="0.25">
      <c r="A340" s="344"/>
      <c r="B340" s="23"/>
      <c r="C340" s="113"/>
      <c r="D340" s="660" t="s">
        <v>5422</v>
      </c>
      <c r="E340" s="112" t="s">
        <v>5699</v>
      </c>
      <c r="F340" s="591" t="s">
        <v>1155</v>
      </c>
      <c r="G340" s="620" t="s">
        <v>5304</v>
      </c>
      <c r="H340" s="661" t="s">
        <v>5311</v>
      </c>
      <c r="I340" s="622" t="s">
        <v>4592</v>
      </c>
      <c r="J340" s="623" t="s">
        <v>5380</v>
      </c>
      <c r="K340" s="659" t="s">
        <v>924</v>
      </c>
      <c r="L340" s="342" t="s">
        <v>5676</v>
      </c>
      <c r="M340" s="342"/>
      <c r="N340" s="341"/>
      <c r="O340" s="106" t="str">
        <f t="shared" si="212"/>
        <v/>
      </c>
      <c r="P340" s="106" t="str">
        <f t="shared" si="213"/>
        <v>◄</v>
      </c>
      <c r="Q340" s="340"/>
      <c r="R340" s="339"/>
      <c r="S340" s="106" t="str">
        <f t="shared" si="214"/>
        <v/>
      </c>
      <c r="T340" s="106" t="str">
        <f t="shared" si="215"/>
        <v>◄</v>
      </c>
      <c r="U340" s="340"/>
      <c r="V340" s="339"/>
      <c r="W340" s="23"/>
      <c r="X340" s="338"/>
      <c r="Y340" s="105">
        <f t="shared" si="216"/>
        <v>0</v>
      </c>
      <c r="Z340" s="104">
        <f t="shared" si="217"/>
        <v>0</v>
      </c>
      <c r="AA340" s="335"/>
      <c r="AB340" s="103">
        <f t="shared" si="218"/>
        <v>0</v>
      </c>
      <c r="AC340" s="587">
        <f t="shared" si="219"/>
        <v>0</v>
      </c>
      <c r="AD340" s="5" t="s">
        <v>0</v>
      </c>
      <c r="AE340" s="653"/>
    </row>
    <row r="341" spans="1:31" ht="13.95" customHeight="1" x14ac:dyDescent="0.25">
      <c r="A341" s="344"/>
      <c r="B341" s="23"/>
      <c r="C341" s="113"/>
      <c r="D341" s="660" t="s">
        <v>5421</v>
      </c>
      <c r="E341" s="112" t="s">
        <v>5699</v>
      </c>
      <c r="F341" s="591" t="s">
        <v>1155</v>
      </c>
      <c r="G341" s="624">
        <v>420</v>
      </c>
      <c r="H341" s="621" t="s">
        <v>5311</v>
      </c>
      <c r="I341" s="622" t="s">
        <v>4592</v>
      </c>
      <c r="J341" s="623" t="s">
        <v>5380</v>
      </c>
      <c r="K341" s="659" t="s">
        <v>924</v>
      </c>
      <c r="L341" s="342" t="s">
        <v>5676</v>
      </c>
      <c r="M341" s="342"/>
      <c r="N341" s="341"/>
      <c r="O341" s="106" t="str">
        <f t="shared" si="212"/>
        <v/>
      </c>
      <c r="P341" s="106" t="str">
        <f t="shared" si="213"/>
        <v>◄</v>
      </c>
      <c r="Q341" s="340"/>
      <c r="R341" s="339"/>
      <c r="S341" s="106" t="str">
        <f t="shared" si="214"/>
        <v/>
      </c>
      <c r="T341" s="106" t="str">
        <f t="shared" si="215"/>
        <v>◄</v>
      </c>
      <c r="U341" s="340"/>
      <c r="V341" s="339"/>
      <c r="W341" s="23"/>
      <c r="X341" s="338"/>
      <c r="Y341" s="105">
        <f t="shared" si="216"/>
        <v>0</v>
      </c>
      <c r="Z341" s="104">
        <f t="shared" si="217"/>
        <v>0</v>
      </c>
      <c r="AA341" s="335"/>
      <c r="AB341" s="103">
        <f t="shared" si="218"/>
        <v>0</v>
      </c>
      <c r="AC341" s="587">
        <f t="shared" si="219"/>
        <v>0</v>
      </c>
      <c r="AD341" s="5" t="s">
        <v>0</v>
      </c>
      <c r="AE341" s="653"/>
    </row>
    <row r="342" spans="1:31" ht="13.95" customHeight="1" thickBot="1" x14ac:dyDescent="0.3">
      <c r="A342" s="344"/>
      <c r="B342" s="23"/>
      <c r="C342" s="113"/>
      <c r="D342" s="660" t="s">
        <v>5420</v>
      </c>
      <c r="E342" s="112" t="s">
        <v>5699</v>
      </c>
      <c r="F342" s="591" t="s">
        <v>3972</v>
      </c>
      <c r="G342" s="620" t="s">
        <v>5304</v>
      </c>
      <c r="H342" s="621" t="s">
        <v>5305</v>
      </c>
      <c r="I342" s="622" t="s">
        <v>4592</v>
      </c>
      <c r="J342" s="623" t="s">
        <v>5380</v>
      </c>
      <c r="K342" s="659" t="s">
        <v>924</v>
      </c>
      <c r="L342" s="342" t="s">
        <v>5700</v>
      </c>
      <c r="M342" s="342"/>
      <c r="N342" s="341"/>
      <c r="O342" s="106" t="str">
        <f t="shared" si="212"/>
        <v/>
      </c>
      <c r="P342" s="106" t="str">
        <f t="shared" si="213"/>
        <v>◄</v>
      </c>
      <c r="Q342" s="340"/>
      <c r="R342" s="339"/>
      <c r="S342" s="106" t="str">
        <f t="shared" si="214"/>
        <v/>
      </c>
      <c r="T342" s="106" t="str">
        <f t="shared" si="215"/>
        <v>◄</v>
      </c>
      <c r="U342" s="340"/>
      <c r="V342" s="339"/>
      <c r="W342" s="23"/>
      <c r="X342" s="338"/>
      <c r="Y342" s="105">
        <f t="shared" si="216"/>
        <v>0</v>
      </c>
      <c r="Z342" s="104">
        <f t="shared" si="217"/>
        <v>0</v>
      </c>
      <c r="AA342" s="335"/>
      <c r="AB342" s="103">
        <f t="shared" si="218"/>
        <v>0</v>
      </c>
      <c r="AC342" s="587">
        <f t="shared" si="219"/>
        <v>0</v>
      </c>
      <c r="AD342" s="5" t="s">
        <v>0</v>
      </c>
      <c r="AE342" s="653"/>
    </row>
    <row r="343" spans="1:31" ht="16.8" thickTop="1" thickBot="1" x14ac:dyDescent="0.3">
      <c r="A343" s="157"/>
      <c r="B343" s="14">
        <f>ROWS(B344:B353)-1</f>
        <v>9</v>
      </c>
      <c r="C343" s="658" t="s">
        <v>5701</v>
      </c>
      <c r="D343" s="158" t="s">
        <v>5702</v>
      </c>
      <c r="E343" s="101"/>
      <c r="F343" s="101"/>
      <c r="G343" s="657"/>
      <c r="H343" s="656"/>
      <c r="I343" s="10"/>
      <c r="J343" s="100"/>
      <c r="K343" s="99"/>
      <c r="L343" s="99"/>
      <c r="M343" s="99"/>
      <c r="N343" s="98"/>
      <c r="O343" s="97"/>
      <c r="P343" s="655" t="str">
        <f>IF(COUNTIF(O344:O356,"?")&gt;0,"?",IF(AND(Q343="◄",R343="►"),"◄►",IF(Q343="◄","◄",IF(R343="►","►",""))))</f>
        <v>◄</v>
      </c>
      <c r="Q343" s="43" t="str">
        <f>IF(SUM(Q344:Q353)+1=ROWS(Q344:Q353)-COUNTIF(Q344:Q353,"-"),"","◄")</f>
        <v>◄</v>
      </c>
      <c r="R343" s="42" t="str">
        <f>IF(SUM(R344:R353)&gt;0,"►","")</f>
        <v/>
      </c>
      <c r="S343" s="45"/>
      <c r="T343" s="655" t="str">
        <f>IF(COUNTIF(S344:S356,"?")&gt;0,"?",IF(AND(U343="◄",V343="►"),"◄►",IF(U343="◄","◄",IF(V343="►","►",""))))</f>
        <v>◄</v>
      </c>
      <c r="U343" s="43" t="str">
        <f>IF(SUM(U344:U353)+1=ROWS(U344:U353)-COUNTIF(U344:U353,"-"),"","◄")</f>
        <v>◄</v>
      </c>
      <c r="V343" s="42" t="str">
        <f>IF(SUM(V344:V353)&gt;0,"►","")</f>
        <v/>
      </c>
      <c r="W343" s="61">
        <f>ROWS(W344:W353)-1</f>
        <v>9</v>
      </c>
      <c r="X343" s="41">
        <f>SUM(X344:X353)-X353</f>
        <v>0</v>
      </c>
      <c r="Y343" s="94" t="s">
        <v>51</v>
      </c>
      <c r="Z343" s="93"/>
      <c r="AA343" s="41">
        <f>SUM(AA344:AA353)-AA353</f>
        <v>0</v>
      </c>
      <c r="AB343" s="94" t="s">
        <v>51</v>
      </c>
      <c r="AC343" s="93"/>
      <c r="AD343" s="5" t="s">
        <v>0</v>
      </c>
      <c r="AE343" s="653"/>
    </row>
    <row r="344" spans="1:31" x14ac:dyDescent="0.25">
      <c r="A344" s="344"/>
      <c r="B344" s="23"/>
      <c r="C344" s="113"/>
      <c r="D344" s="619">
        <v>560</v>
      </c>
      <c r="E344" s="112" t="s">
        <v>5378</v>
      </c>
      <c r="F344" s="591" t="s">
        <v>3972</v>
      </c>
      <c r="G344" s="620" t="s">
        <v>5304</v>
      </c>
      <c r="H344" s="621" t="s">
        <v>5305</v>
      </c>
      <c r="I344" s="622" t="s">
        <v>4592</v>
      </c>
      <c r="J344" s="623" t="s">
        <v>5380</v>
      </c>
      <c r="K344" s="343"/>
      <c r="L344" s="342"/>
      <c r="M344" s="342"/>
      <c r="N344" s="341"/>
      <c r="O344" s="106" t="str">
        <f t="shared" ref="O344:O352" si="220">IF(P344="?","?","")</f>
        <v/>
      </c>
      <c r="P344" s="106" t="str">
        <f t="shared" ref="P344:P352" si="221">IF(AND(Q344="",R344&gt;0),"?",IF(Q344="","◄",IF(R344&gt;=1,"►","")))</f>
        <v>◄</v>
      </c>
      <c r="Q344" s="340"/>
      <c r="R344" s="339"/>
      <c r="S344" s="106" t="str">
        <f t="shared" ref="S344:S352" si="222">IF(T344="?","?","")</f>
        <v/>
      </c>
      <c r="T344" s="106" t="str">
        <f t="shared" ref="T344:T352" si="223">IF(AND(U344="",V344&gt;0),"?",IF(U344="","◄",IF(V344&gt;=1,"►","")))</f>
        <v>◄</v>
      </c>
      <c r="U344" s="340"/>
      <c r="V344" s="339"/>
      <c r="W344" s="23"/>
      <c r="X344" s="338"/>
      <c r="Y344" s="105">
        <f t="shared" ref="Y344:Y352" si="224">(Q344*X344)</f>
        <v>0</v>
      </c>
      <c r="Z344" s="104">
        <f t="shared" ref="Z344:Z352" si="225">(R344*Y344)</f>
        <v>0</v>
      </c>
      <c r="AA344" s="335"/>
      <c r="AB344" s="103">
        <f t="shared" ref="AB344:AB352" si="226">(U344*AA344)</f>
        <v>0</v>
      </c>
      <c r="AC344" s="587">
        <f t="shared" ref="AC344:AC352" si="227">(V344*AB344)</f>
        <v>0</v>
      </c>
      <c r="AD344" s="5" t="s">
        <v>0</v>
      </c>
      <c r="AE344" s="653"/>
    </row>
    <row r="345" spans="1:31" x14ac:dyDescent="0.25">
      <c r="A345" s="344"/>
      <c r="B345" s="23"/>
      <c r="C345" s="113"/>
      <c r="D345" s="619">
        <v>561</v>
      </c>
      <c r="E345" s="112" t="s">
        <v>5378</v>
      </c>
      <c r="F345" s="591" t="s">
        <v>1155</v>
      </c>
      <c r="G345" s="624">
        <v>420</v>
      </c>
      <c r="H345" s="621" t="s">
        <v>5311</v>
      </c>
      <c r="I345" s="622" t="s">
        <v>4592</v>
      </c>
      <c r="J345" s="623" t="s">
        <v>5380</v>
      </c>
      <c r="K345" s="343"/>
      <c r="L345" s="342"/>
      <c r="M345" s="342"/>
      <c r="N345" s="341"/>
      <c r="O345" s="106" t="str">
        <f t="shared" si="220"/>
        <v/>
      </c>
      <c r="P345" s="106" t="str">
        <f t="shared" si="221"/>
        <v>◄</v>
      </c>
      <c r="Q345" s="340"/>
      <c r="R345" s="339"/>
      <c r="S345" s="106" t="str">
        <f t="shared" si="222"/>
        <v/>
      </c>
      <c r="T345" s="106" t="str">
        <f t="shared" si="223"/>
        <v>◄</v>
      </c>
      <c r="U345" s="340"/>
      <c r="V345" s="339"/>
      <c r="W345" s="23"/>
      <c r="X345" s="338"/>
      <c r="Y345" s="105">
        <f t="shared" si="224"/>
        <v>0</v>
      </c>
      <c r="Z345" s="104">
        <f t="shared" si="225"/>
        <v>0</v>
      </c>
      <c r="AA345" s="335"/>
      <c r="AB345" s="103">
        <f t="shared" si="226"/>
        <v>0</v>
      </c>
      <c r="AC345" s="587">
        <f t="shared" si="227"/>
        <v>0</v>
      </c>
      <c r="AD345" s="5" t="s">
        <v>0</v>
      </c>
      <c r="AE345" s="653"/>
    </row>
    <row r="346" spans="1:31" x14ac:dyDescent="0.25">
      <c r="A346" s="344"/>
      <c r="B346" s="23"/>
      <c r="C346" s="113"/>
      <c r="D346" s="619">
        <v>562</v>
      </c>
      <c r="E346" s="112" t="s">
        <v>5378</v>
      </c>
      <c r="F346" s="591" t="s">
        <v>1171</v>
      </c>
      <c r="G346" s="624">
        <v>421</v>
      </c>
      <c r="H346" s="621" t="s">
        <v>5323</v>
      </c>
      <c r="I346" s="622" t="s">
        <v>4592</v>
      </c>
      <c r="J346" s="623" t="s">
        <v>5380</v>
      </c>
      <c r="K346" s="343"/>
      <c r="L346" s="342"/>
      <c r="M346" s="342"/>
      <c r="N346" s="341"/>
      <c r="O346" s="106" t="str">
        <f t="shared" si="220"/>
        <v/>
      </c>
      <c r="P346" s="106" t="str">
        <f t="shared" si="221"/>
        <v>◄</v>
      </c>
      <c r="Q346" s="340"/>
      <c r="R346" s="339"/>
      <c r="S346" s="106" t="str">
        <f t="shared" si="222"/>
        <v/>
      </c>
      <c r="T346" s="106" t="str">
        <f t="shared" si="223"/>
        <v>◄</v>
      </c>
      <c r="U346" s="340"/>
      <c r="V346" s="339"/>
      <c r="W346" s="23"/>
      <c r="X346" s="338"/>
      <c r="Y346" s="105">
        <f t="shared" si="224"/>
        <v>0</v>
      </c>
      <c r="Z346" s="104">
        <f t="shared" si="225"/>
        <v>0</v>
      </c>
      <c r="AA346" s="335"/>
      <c r="AB346" s="103">
        <f t="shared" si="226"/>
        <v>0</v>
      </c>
      <c r="AC346" s="587">
        <f t="shared" si="227"/>
        <v>0</v>
      </c>
      <c r="AD346" s="5" t="s">
        <v>0</v>
      </c>
      <c r="AE346" s="653"/>
    </row>
    <row r="347" spans="1:31" x14ac:dyDescent="0.25">
      <c r="A347" s="344"/>
      <c r="B347" s="23"/>
      <c r="C347" s="113"/>
      <c r="D347" s="619">
        <v>563</v>
      </c>
      <c r="E347" s="112" t="s">
        <v>5378</v>
      </c>
      <c r="F347" s="591" t="s">
        <v>1169</v>
      </c>
      <c r="G347" s="624" t="s">
        <v>5379</v>
      </c>
      <c r="H347" s="621" t="s">
        <v>5335</v>
      </c>
      <c r="I347" s="622" t="s">
        <v>4592</v>
      </c>
      <c r="J347" s="623" t="s">
        <v>5380</v>
      </c>
      <c r="K347" s="343"/>
      <c r="L347" s="342"/>
      <c r="M347" s="342"/>
      <c r="N347" s="341"/>
      <c r="O347" s="106" t="str">
        <f t="shared" si="220"/>
        <v/>
      </c>
      <c r="P347" s="106" t="str">
        <f t="shared" si="221"/>
        <v>◄</v>
      </c>
      <c r="Q347" s="340"/>
      <c r="R347" s="339"/>
      <c r="S347" s="106" t="str">
        <f t="shared" si="222"/>
        <v/>
      </c>
      <c r="T347" s="106" t="str">
        <f t="shared" si="223"/>
        <v>◄</v>
      </c>
      <c r="U347" s="340"/>
      <c r="V347" s="339"/>
      <c r="W347" s="23"/>
      <c r="X347" s="338"/>
      <c r="Y347" s="105">
        <f t="shared" si="224"/>
        <v>0</v>
      </c>
      <c r="Z347" s="104">
        <f t="shared" si="225"/>
        <v>0</v>
      </c>
      <c r="AA347" s="335"/>
      <c r="AB347" s="103">
        <f t="shared" si="226"/>
        <v>0</v>
      </c>
      <c r="AC347" s="587">
        <f t="shared" si="227"/>
        <v>0</v>
      </c>
      <c r="AD347" s="5" t="s">
        <v>0</v>
      </c>
      <c r="AE347" s="653"/>
    </row>
    <row r="348" spans="1:31" x14ac:dyDescent="0.25">
      <c r="A348" s="344"/>
      <c r="B348" s="23"/>
      <c r="C348" s="113"/>
      <c r="D348" s="619">
        <v>564</v>
      </c>
      <c r="E348" s="112" t="s">
        <v>5378</v>
      </c>
      <c r="F348" s="591" t="s">
        <v>1022</v>
      </c>
      <c r="G348" s="624">
        <v>426</v>
      </c>
      <c r="H348" s="621" t="s">
        <v>5359</v>
      </c>
      <c r="I348" s="622" t="s">
        <v>4592</v>
      </c>
      <c r="J348" s="623" t="s">
        <v>5380</v>
      </c>
      <c r="K348" s="343"/>
      <c r="L348" s="342"/>
      <c r="M348" s="342"/>
      <c r="N348" s="341"/>
      <c r="O348" s="106" t="str">
        <f t="shared" si="220"/>
        <v/>
      </c>
      <c r="P348" s="106" t="str">
        <f t="shared" si="221"/>
        <v>◄</v>
      </c>
      <c r="Q348" s="340"/>
      <c r="R348" s="339"/>
      <c r="S348" s="106" t="str">
        <f t="shared" si="222"/>
        <v/>
      </c>
      <c r="T348" s="106" t="str">
        <f t="shared" si="223"/>
        <v>◄</v>
      </c>
      <c r="U348" s="340"/>
      <c r="V348" s="339"/>
      <c r="W348" s="23"/>
      <c r="X348" s="338"/>
      <c r="Y348" s="105">
        <f t="shared" si="224"/>
        <v>0</v>
      </c>
      <c r="Z348" s="104">
        <f t="shared" si="225"/>
        <v>0</v>
      </c>
      <c r="AA348" s="335"/>
      <c r="AB348" s="103">
        <f t="shared" si="226"/>
        <v>0</v>
      </c>
      <c r="AC348" s="587">
        <f t="shared" si="227"/>
        <v>0</v>
      </c>
      <c r="AD348" s="5" t="s">
        <v>0</v>
      </c>
      <c r="AE348" s="653"/>
    </row>
    <row r="349" spans="1:31" x14ac:dyDescent="0.25">
      <c r="A349" s="344"/>
      <c r="B349" s="23"/>
      <c r="C349" s="113"/>
      <c r="D349" s="619">
        <v>565</v>
      </c>
      <c r="E349" s="112" t="s">
        <v>5378</v>
      </c>
      <c r="F349" s="591" t="s">
        <v>1159</v>
      </c>
      <c r="G349" s="624">
        <v>527</v>
      </c>
      <c r="H349" s="621" t="s">
        <v>5350</v>
      </c>
      <c r="I349" s="622" t="s">
        <v>4592</v>
      </c>
      <c r="J349" s="623" t="s">
        <v>5380</v>
      </c>
      <c r="K349" s="343"/>
      <c r="L349" s="342"/>
      <c r="M349" s="342"/>
      <c r="N349" s="341"/>
      <c r="O349" s="106" t="str">
        <f t="shared" si="220"/>
        <v/>
      </c>
      <c r="P349" s="106" t="str">
        <f t="shared" si="221"/>
        <v>◄</v>
      </c>
      <c r="Q349" s="340"/>
      <c r="R349" s="339"/>
      <c r="S349" s="106" t="str">
        <f t="shared" si="222"/>
        <v/>
      </c>
      <c r="T349" s="106" t="str">
        <f t="shared" si="223"/>
        <v>◄</v>
      </c>
      <c r="U349" s="340"/>
      <c r="V349" s="339"/>
      <c r="W349" s="23"/>
      <c r="X349" s="338"/>
      <c r="Y349" s="105">
        <f t="shared" si="224"/>
        <v>0</v>
      </c>
      <c r="Z349" s="104">
        <f t="shared" si="225"/>
        <v>0</v>
      </c>
      <c r="AA349" s="335"/>
      <c r="AB349" s="103">
        <f t="shared" si="226"/>
        <v>0</v>
      </c>
      <c r="AC349" s="587">
        <f t="shared" si="227"/>
        <v>0</v>
      </c>
      <c r="AD349" s="5" t="s">
        <v>0</v>
      </c>
      <c r="AE349" s="653"/>
    </row>
    <row r="350" spans="1:31" x14ac:dyDescent="0.25">
      <c r="A350" s="344"/>
      <c r="B350" s="23"/>
      <c r="C350" s="113"/>
      <c r="D350" s="619">
        <v>566</v>
      </c>
      <c r="E350" s="112" t="s">
        <v>5378</v>
      </c>
      <c r="F350" s="591" t="s">
        <v>1151</v>
      </c>
      <c r="G350" s="620" t="s">
        <v>5393</v>
      </c>
      <c r="H350" s="621" t="s">
        <v>5394</v>
      </c>
      <c r="I350" s="622" t="s">
        <v>4592</v>
      </c>
      <c r="J350" s="623" t="s">
        <v>5380</v>
      </c>
      <c r="K350" s="343"/>
      <c r="L350" s="342"/>
      <c r="M350" s="342"/>
      <c r="N350" s="341"/>
      <c r="O350" s="106" t="str">
        <f t="shared" si="220"/>
        <v/>
      </c>
      <c r="P350" s="106" t="str">
        <f t="shared" si="221"/>
        <v>◄</v>
      </c>
      <c r="Q350" s="340"/>
      <c r="R350" s="339"/>
      <c r="S350" s="106" t="str">
        <f t="shared" si="222"/>
        <v/>
      </c>
      <c r="T350" s="106" t="str">
        <f t="shared" si="223"/>
        <v>◄</v>
      </c>
      <c r="U350" s="340"/>
      <c r="V350" s="339"/>
      <c r="W350" s="23"/>
      <c r="X350" s="338"/>
      <c r="Y350" s="105">
        <f t="shared" si="224"/>
        <v>0</v>
      </c>
      <c r="Z350" s="104">
        <f t="shared" si="225"/>
        <v>0</v>
      </c>
      <c r="AA350" s="335"/>
      <c r="AB350" s="103">
        <f t="shared" si="226"/>
        <v>0</v>
      </c>
      <c r="AC350" s="587">
        <f t="shared" si="227"/>
        <v>0</v>
      </c>
      <c r="AD350" s="5" t="s">
        <v>0</v>
      </c>
      <c r="AE350" s="653"/>
    </row>
    <row r="351" spans="1:31" x14ac:dyDescent="0.25">
      <c r="A351" s="344">
        <v>1</v>
      </c>
      <c r="B351" s="23"/>
      <c r="C351" s="113"/>
      <c r="D351" s="619" t="s">
        <v>5377</v>
      </c>
      <c r="E351" s="112" t="s">
        <v>5378</v>
      </c>
      <c r="F351" s="591" t="s">
        <v>1169</v>
      </c>
      <c r="G351" s="624" t="s">
        <v>5379</v>
      </c>
      <c r="H351" s="621" t="s">
        <v>5335</v>
      </c>
      <c r="I351" s="622" t="s">
        <v>4592</v>
      </c>
      <c r="J351" s="623" t="s">
        <v>5380</v>
      </c>
      <c r="K351" s="343"/>
      <c r="L351" s="342" t="s">
        <v>5317</v>
      </c>
      <c r="M351" s="342"/>
      <c r="N351" s="341"/>
      <c r="O351" s="106" t="str">
        <f t="shared" si="220"/>
        <v/>
      </c>
      <c r="P351" s="106" t="str">
        <f t="shared" si="221"/>
        <v>◄</v>
      </c>
      <c r="Q351" s="340"/>
      <c r="R351" s="339"/>
      <c r="S351" s="106" t="str">
        <f t="shared" si="222"/>
        <v/>
      </c>
      <c r="T351" s="106" t="str">
        <f t="shared" si="223"/>
        <v>◄</v>
      </c>
      <c r="U351" s="340"/>
      <c r="V351" s="339"/>
      <c r="W351" s="23"/>
      <c r="X351" s="338"/>
      <c r="Y351" s="105">
        <f t="shared" si="224"/>
        <v>0</v>
      </c>
      <c r="Z351" s="104">
        <f t="shared" si="225"/>
        <v>0</v>
      </c>
      <c r="AA351" s="335"/>
      <c r="AB351" s="103">
        <f t="shared" si="226"/>
        <v>0</v>
      </c>
      <c r="AC351" s="587">
        <f t="shared" si="227"/>
        <v>0</v>
      </c>
      <c r="AD351" s="5" t="s">
        <v>0</v>
      </c>
      <c r="AE351" s="653"/>
    </row>
    <row r="352" spans="1:31" ht="15" thickBot="1" x14ac:dyDescent="0.3">
      <c r="A352" s="344"/>
      <c r="B352" s="23"/>
      <c r="C352" s="113"/>
      <c r="D352" s="619" t="s">
        <v>5419</v>
      </c>
      <c r="E352" s="112" t="s">
        <v>5378</v>
      </c>
      <c r="F352" s="591" t="s">
        <v>1022</v>
      </c>
      <c r="G352" s="624">
        <v>426</v>
      </c>
      <c r="H352" s="621" t="s">
        <v>5359</v>
      </c>
      <c r="I352" s="622" t="s">
        <v>4592</v>
      </c>
      <c r="J352" s="623" t="s">
        <v>5380</v>
      </c>
      <c r="K352" s="659" t="s">
        <v>924</v>
      </c>
      <c r="L352" s="342" t="s">
        <v>5703</v>
      </c>
      <c r="M352" s="342"/>
      <c r="N352" s="341"/>
      <c r="O352" s="106" t="str">
        <f t="shared" si="220"/>
        <v/>
      </c>
      <c r="P352" s="106" t="str">
        <f t="shared" si="221"/>
        <v>◄</v>
      </c>
      <c r="Q352" s="340"/>
      <c r="R352" s="339"/>
      <c r="S352" s="106" t="str">
        <f t="shared" si="222"/>
        <v/>
      </c>
      <c r="T352" s="106" t="str">
        <f t="shared" si="223"/>
        <v>◄</v>
      </c>
      <c r="U352" s="340"/>
      <c r="V352" s="339"/>
      <c r="W352" s="23"/>
      <c r="X352" s="338"/>
      <c r="Y352" s="105">
        <f t="shared" si="224"/>
        <v>0</v>
      </c>
      <c r="Z352" s="104">
        <f t="shared" si="225"/>
        <v>0</v>
      </c>
      <c r="AA352" s="335"/>
      <c r="AB352" s="103">
        <f t="shared" si="226"/>
        <v>0</v>
      </c>
      <c r="AC352" s="587">
        <f t="shared" si="227"/>
        <v>0</v>
      </c>
      <c r="AD352" s="5" t="s">
        <v>0</v>
      </c>
      <c r="AE352" s="653"/>
    </row>
    <row r="353" spans="1:31" ht="16.8" thickTop="1" thickBot="1" x14ac:dyDescent="0.3">
      <c r="A353" s="157"/>
      <c r="B353" s="14">
        <f>ROWS(B354:B365)-1</f>
        <v>11</v>
      </c>
      <c r="C353" s="658" t="s">
        <v>5704</v>
      </c>
      <c r="D353" s="158" t="s">
        <v>5705</v>
      </c>
      <c r="E353" s="101"/>
      <c r="F353" s="101"/>
      <c r="G353" s="657"/>
      <c r="H353" s="656"/>
      <c r="I353" s="10"/>
      <c r="J353" s="100"/>
      <c r="K353" s="99"/>
      <c r="L353" s="99"/>
      <c r="M353" s="99"/>
      <c r="N353" s="98"/>
      <c r="O353" s="97"/>
      <c r="P353" s="655" t="str">
        <f>IF(COUNTIF(O354:O368,"?")&gt;0,"?",IF(AND(Q353="◄",R353="►"),"◄►",IF(Q353="◄","◄",IF(R353="►","►",""))))</f>
        <v>◄</v>
      </c>
      <c r="Q353" s="43" t="str">
        <f>IF(SUM(Q354:Q365)+1=ROWS(Q354:Q365)-COUNTIF(Q354:Q365,"-"),"","◄")</f>
        <v>◄</v>
      </c>
      <c r="R353" s="42" t="str">
        <f>IF(SUM(R354:R365)&gt;0,"►","")</f>
        <v/>
      </c>
      <c r="S353" s="45"/>
      <c r="T353" s="655" t="str">
        <f>IF(COUNTIF(S354:S368,"?")&gt;0,"?",IF(AND(U353="◄",V353="►"),"◄►",IF(U353="◄","◄",IF(V353="►","►",""))))</f>
        <v>◄</v>
      </c>
      <c r="U353" s="43" t="str">
        <f>IF(SUM(U354:U365)+1=ROWS(U354:U365)-COUNTIF(U354:U365,"-"),"","◄")</f>
        <v>◄</v>
      </c>
      <c r="V353" s="42" t="str">
        <f>IF(SUM(V354:V365)&gt;0,"►","")</f>
        <v/>
      </c>
      <c r="W353" s="61">
        <f>ROWS(W354:W365)-1</f>
        <v>11</v>
      </c>
      <c r="X353" s="41">
        <f>SUM(X354:X365)-X365</f>
        <v>0</v>
      </c>
      <c r="Y353" s="94" t="s">
        <v>51</v>
      </c>
      <c r="Z353" s="93"/>
      <c r="AA353" s="41">
        <f>SUM(AA354:AA365)-AA365</f>
        <v>0</v>
      </c>
      <c r="AB353" s="94" t="s">
        <v>51</v>
      </c>
      <c r="AC353" s="93"/>
      <c r="AD353" s="5" t="s">
        <v>0</v>
      </c>
      <c r="AE353" s="653"/>
    </row>
    <row r="354" spans="1:31" x14ac:dyDescent="0.25">
      <c r="A354" s="344"/>
      <c r="B354" s="23"/>
      <c r="C354" s="113"/>
      <c r="D354" s="619">
        <v>567</v>
      </c>
      <c r="E354" s="112" t="s">
        <v>5382</v>
      </c>
      <c r="F354" s="591" t="s">
        <v>3972</v>
      </c>
      <c r="G354" s="620" t="s">
        <v>5304</v>
      </c>
      <c r="H354" s="621" t="s">
        <v>5305</v>
      </c>
      <c r="I354" s="622" t="s">
        <v>4592</v>
      </c>
      <c r="J354" s="623" t="s">
        <v>5383</v>
      </c>
      <c r="K354" s="343"/>
      <c r="L354" s="342"/>
      <c r="M354" s="342"/>
      <c r="N354" s="341"/>
      <c r="O354" s="106" t="str">
        <f t="shared" ref="O354:O364" si="228">IF(P354="?","?","")</f>
        <v/>
      </c>
      <c r="P354" s="106" t="str">
        <f t="shared" ref="P354:P364" si="229">IF(AND(Q354="",R354&gt;0),"?",IF(Q354="","◄",IF(R354&gt;=1,"►","")))</f>
        <v>◄</v>
      </c>
      <c r="Q354" s="340"/>
      <c r="R354" s="339"/>
      <c r="S354" s="106" t="str">
        <f t="shared" ref="S354:S364" si="230">IF(T354="?","?","")</f>
        <v/>
      </c>
      <c r="T354" s="106" t="str">
        <f t="shared" ref="T354:T364" si="231">IF(AND(U354="",V354&gt;0),"?",IF(U354="","◄",IF(V354&gt;=1,"►","")))</f>
        <v>◄</v>
      </c>
      <c r="U354" s="340"/>
      <c r="V354" s="339"/>
      <c r="W354" s="23"/>
      <c r="X354" s="338"/>
      <c r="Y354" s="105">
        <f t="shared" ref="Y354:Y364" si="232">(Q354*X354)</f>
        <v>0</v>
      </c>
      <c r="Z354" s="104">
        <f t="shared" ref="Z354:Z364" si="233">(R354*Y354)</f>
        <v>0</v>
      </c>
      <c r="AA354" s="335"/>
      <c r="AB354" s="103">
        <f t="shared" ref="AB354:AB364" si="234">(U354*AA354)</f>
        <v>0</v>
      </c>
      <c r="AC354" s="587">
        <f t="shared" ref="AC354:AC364" si="235">(V354*AB354)</f>
        <v>0</v>
      </c>
      <c r="AD354" s="5" t="s">
        <v>0</v>
      </c>
      <c r="AE354" s="653"/>
    </row>
    <row r="355" spans="1:31" x14ac:dyDescent="0.25">
      <c r="A355" s="344"/>
      <c r="B355" s="23"/>
      <c r="C355" s="113"/>
      <c r="D355" s="619">
        <v>568</v>
      </c>
      <c r="E355" s="112" t="s">
        <v>5382</v>
      </c>
      <c r="F355" s="591" t="s">
        <v>1155</v>
      </c>
      <c r="G355" s="624">
        <v>420</v>
      </c>
      <c r="H355" s="621" t="s">
        <v>5311</v>
      </c>
      <c r="I355" s="622" t="s">
        <v>4592</v>
      </c>
      <c r="J355" s="623" t="s">
        <v>5383</v>
      </c>
      <c r="K355" s="343"/>
      <c r="L355" s="342"/>
      <c r="M355" s="342"/>
      <c r="N355" s="341"/>
      <c r="O355" s="106" t="str">
        <f t="shared" si="228"/>
        <v/>
      </c>
      <c r="P355" s="106" t="str">
        <f t="shared" si="229"/>
        <v>◄</v>
      </c>
      <c r="Q355" s="340"/>
      <c r="R355" s="339"/>
      <c r="S355" s="106" t="str">
        <f t="shared" si="230"/>
        <v/>
      </c>
      <c r="T355" s="106" t="str">
        <f t="shared" si="231"/>
        <v>◄</v>
      </c>
      <c r="U355" s="340"/>
      <c r="V355" s="339"/>
      <c r="W355" s="23"/>
      <c r="X355" s="338"/>
      <c r="Y355" s="105">
        <f t="shared" si="232"/>
        <v>0</v>
      </c>
      <c r="Z355" s="104">
        <f t="shared" si="233"/>
        <v>0</v>
      </c>
      <c r="AA355" s="335"/>
      <c r="AB355" s="103">
        <f t="shared" si="234"/>
        <v>0</v>
      </c>
      <c r="AC355" s="587">
        <f t="shared" si="235"/>
        <v>0</v>
      </c>
      <c r="AD355" s="5" t="s">
        <v>0</v>
      </c>
      <c r="AE355" s="653"/>
    </row>
    <row r="356" spans="1:31" x14ac:dyDescent="0.25">
      <c r="A356" s="344"/>
      <c r="B356" s="23"/>
      <c r="C356" s="113"/>
      <c r="D356" s="619">
        <v>569</v>
      </c>
      <c r="E356" s="112" t="s">
        <v>5382</v>
      </c>
      <c r="F356" s="591" t="s">
        <v>1171</v>
      </c>
      <c r="G356" s="624">
        <v>421</v>
      </c>
      <c r="H356" s="621" t="s">
        <v>5323</v>
      </c>
      <c r="I356" s="622" t="s">
        <v>4592</v>
      </c>
      <c r="J356" s="623" t="s">
        <v>5383</v>
      </c>
      <c r="K356" s="343"/>
      <c r="L356" s="342"/>
      <c r="M356" s="342"/>
      <c r="N356" s="341"/>
      <c r="O356" s="106" t="str">
        <f t="shared" si="228"/>
        <v/>
      </c>
      <c r="P356" s="106" t="str">
        <f t="shared" si="229"/>
        <v>◄</v>
      </c>
      <c r="Q356" s="340"/>
      <c r="R356" s="339"/>
      <c r="S356" s="106" t="str">
        <f t="shared" si="230"/>
        <v/>
      </c>
      <c r="T356" s="106" t="str">
        <f t="shared" si="231"/>
        <v>◄</v>
      </c>
      <c r="U356" s="340"/>
      <c r="V356" s="339"/>
      <c r="W356" s="23"/>
      <c r="X356" s="338"/>
      <c r="Y356" s="105">
        <f t="shared" si="232"/>
        <v>0</v>
      </c>
      <c r="Z356" s="104">
        <f t="shared" si="233"/>
        <v>0</v>
      </c>
      <c r="AA356" s="335"/>
      <c r="AB356" s="103">
        <f t="shared" si="234"/>
        <v>0</v>
      </c>
      <c r="AC356" s="587">
        <f t="shared" si="235"/>
        <v>0</v>
      </c>
      <c r="AD356" s="5" t="s">
        <v>0</v>
      </c>
      <c r="AE356" s="653"/>
    </row>
    <row r="357" spans="1:31" x14ac:dyDescent="0.25">
      <c r="A357" s="344"/>
      <c r="B357" s="23"/>
      <c r="C357" s="113"/>
      <c r="D357" s="619">
        <v>570</v>
      </c>
      <c r="E357" s="112" t="s">
        <v>5382</v>
      </c>
      <c r="F357" s="591" t="s">
        <v>1169</v>
      </c>
      <c r="G357" s="624" t="s">
        <v>5379</v>
      </c>
      <c r="H357" s="621" t="s">
        <v>5335</v>
      </c>
      <c r="I357" s="622" t="s">
        <v>4592</v>
      </c>
      <c r="J357" s="623" t="s">
        <v>5383</v>
      </c>
      <c r="K357" s="343"/>
      <c r="L357" s="342"/>
      <c r="M357" s="342"/>
      <c r="N357" s="341"/>
      <c r="O357" s="106" t="str">
        <f t="shared" si="228"/>
        <v/>
      </c>
      <c r="P357" s="106" t="str">
        <f t="shared" si="229"/>
        <v>◄</v>
      </c>
      <c r="Q357" s="340"/>
      <c r="R357" s="339"/>
      <c r="S357" s="106" t="str">
        <f t="shared" si="230"/>
        <v/>
      </c>
      <c r="T357" s="106" t="str">
        <f t="shared" si="231"/>
        <v>◄</v>
      </c>
      <c r="U357" s="340"/>
      <c r="V357" s="339"/>
      <c r="W357" s="23"/>
      <c r="X357" s="338"/>
      <c r="Y357" s="105">
        <f t="shared" si="232"/>
        <v>0</v>
      </c>
      <c r="Z357" s="104">
        <f t="shared" si="233"/>
        <v>0</v>
      </c>
      <c r="AA357" s="335"/>
      <c r="AB357" s="103">
        <f t="shared" si="234"/>
        <v>0</v>
      </c>
      <c r="AC357" s="587">
        <f t="shared" si="235"/>
        <v>0</v>
      </c>
      <c r="AD357" s="5" t="s">
        <v>0</v>
      </c>
      <c r="AE357" s="653"/>
    </row>
    <row r="358" spans="1:31" x14ac:dyDescent="0.25">
      <c r="A358" s="344"/>
      <c r="B358" s="23"/>
      <c r="C358" s="113"/>
      <c r="D358" s="619">
        <v>571</v>
      </c>
      <c r="E358" s="112" t="s">
        <v>5382</v>
      </c>
      <c r="F358" s="591" t="s">
        <v>1022</v>
      </c>
      <c r="G358" s="624">
        <v>426</v>
      </c>
      <c r="H358" s="621" t="s">
        <v>5359</v>
      </c>
      <c r="I358" s="622" t="s">
        <v>4592</v>
      </c>
      <c r="J358" s="623" t="s">
        <v>5383</v>
      </c>
      <c r="K358" s="343"/>
      <c r="L358" s="342"/>
      <c r="M358" s="342"/>
      <c r="N358" s="341"/>
      <c r="O358" s="106" t="str">
        <f t="shared" si="228"/>
        <v/>
      </c>
      <c r="P358" s="106" t="str">
        <f t="shared" si="229"/>
        <v>◄</v>
      </c>
      <c r="Q358" s="340"/>
      <c r="R358" s="339"/>
      <c r="S358" s="106" t="str">
        <f t="shared" si="230"/>
        <v/>
      </c>
      <c r="T358" s="106" t="str">
        <f t="shared" si="231"/>
        <v>◄</v>
      </c>
      <c r="U358" s="340"/>
      <c r="V358" s="339"/>
      <c r="W358" s="23"/>
      <c r="X358" s="338"/>
      <c r="Y358" s="105">
        <f t="shared" si="232"/>
        <v>0</v>
      </c>
      <c r="Z358" s="104">
        <f t="shared" si="233"/>
        <v>0</v>
      </c>
      <c r="AA358" s="335"/>
      <c r="AB358" s="103">
        <f t="shared" si="234"/>
        <v>0</v>
      </c>
      <c r="AC358" s="587">
        <f t="shared" si="235"/>
        <v>0</v>
      </c>
      <c r="AD358" s="5" t="s">
        <v>0</v>
      </c>
      <c r="AE358" s="653"/>
    </row>
    <row r="359" spans="1:31" x14ac:dyDescent="0.25">
      <c r="A359" s="344"/>
      <c r="B359" s="23"/>
      <c r="C359" s="113"/>
      <c r="D359" s="619">
        <v>572</v>
      </c>
      <c r="E359" s="112" t="s">
        <v>5382</v>
      </c>
      <c r="F359" s="591" t="s">
        <v>1159</v>
      </c>
      <c r="G359" s="624">
        <v>527</v>
      </c>
      <c r="H359" s="621" t="s">
        <v>5350</v>
      </c>
      <c r="I359" s="622" t="s">
        <v>4592</v>
      </c>
      <c r="J359" s="623" t="s">
        <v>5383</v>
      </c>
      <c r="K359" s="343"/>
      <c r="L359" s="342"/>
      <c r="M359" s="342"/>
      <c r="N359" s="341"/>
      <c r="O359" s="106" t="str">
        <f t="shared" si="228"/>
        <v/>
      </c>
      <c r="P359" s="106" t="str">
        <f t="shared" si="229"/>
        <v>◄</v>
      </c>
      <c r="Q359" s="340"/>
      <c r="R359" s="339"/>
      <c r="S359" s="106" t="str">
        <f t="shared" si="230"/>
        <v/>
      </c>
      <c r="T359" s="106" t="str">
        <f t="shared" si="231"/>
        <v>◄</v>
      </c>
      <c r="U359" s="340"/>
      <c r="V359" s="339"/>
      <c r="W359" s="23"/>
      <c r="X359" s="338"/>
      <c r="Y359" s="105">
        <f t="shared" si="232"/>
        <v>0</v>
      </c>
      <c r="Z359" s="104">
        <f t="shared" si="233"/>
        <v>0</v>
      </c>
      <c r="AA359" s="335"/>
      <c r="AB359" s="103">
        <f t="shared" si="234"/>
        <v>0</v>
      </c>
      <c r="AC359" s="587">
        <f t="shared" si="235"/>
        <v>0</v>
      </c>
      <c r="AD359" s="5" t="s">
        <v>0</v>
      </c>
      <c r="AE359" s="653"/>
    </row>
    <row r="360" spans="1:31" x14ac:dyDescent="0.25">
      <c r="A360" s="344"/>
      <c r="B360" s="23"/>
      <c r="C360" s="113"/>
      <c r="D360" s="619">
        <v>573</v>
      </c>
      <c r="E360" s="112" t="s">
        <v>5382</v>
      </c>
      <c r="F360" s="591" t="s">
        <v>1151</v>
      </c>
      <c r="G360" s="620" t="s">
        <v>5393</v>
      </c>
      <c r="H360" s="621" t="s">
        <v>5394</v>
      </c>
      <c r="I360" s="622" t="s">
        <v>4592</v>
      </c>
      <c r="J360" s="623" t="s">
        <v>5383</v>
      </c>
      <c r="K360" s="343"/>
      <c r="L360" s="342"/>
      <c r="M360" s="342"/>
      <c r="N360" s="341"/>
      <c r="O360" s="106" t="str">
        <f t="shared" si="228"/>
        <v/>
      </c>
      <c r="P360" s="106" t="str">
        <f t="shared" si="229"/>
        <v>◄</v>
      </c>
      <c r="Q360" s="340"/>
      <c r="R360" s="339"/>
      <c r="S360" s="106" t="str">
        <f t="shared" si="230"/>
        <v/>
      </c>
      <c r="T360" s="106" t="str">
        <f t="shared" si="231"/>
        <v>◄</v>
      </c>
      <c r="U360" s="340"/>
      <c r="V360" s="339"/>
      <c r="W360" s="23"/>
      <c r="X360" s="338"/>
      <c r="Y360" s="105">
        <f t="shared" si="232"/>
        <v>0</v>
      </c>
      <c r="Z360" s="104">
        <f t="shared" si="233"/>
        <v>0</v>
      </c>
      <c r="AA360" s="335"/>
      <c r="AB360" s="103">
        <f t="shared" si="234"/>
        <v>0</v>
      </c>
      <c r="AC360" s="587">
        <f t="shared" si="235"/>
        <v>0</v>
      </c>
      <c r="AD360" s="5" t="s">
        <v>0</v>
      </c>
      <c r="AE360" s="653"/>
    </row>
    <row r="361" spans="1:31" x14ac:dyDescent="0.25">
      <c r="A361" s="344">
        <v>1</v>
      </c>
      <c r="B361" s="23"/>
      <c r="C361" s="113"/>
      <c r="D361" s="619" t="s">
        <v>5381</v>
      </c>
      <c r="E361" s="112" t="s">
        <v>5382</v>
      </c>
      <c r="F361" s="591" t="s">
        <v>3972</v>
      </c>
      <c r="G361" s="620" t="s">
        <v>5304</v>
      </c>
      <c r="H361" s="621" t="s">
        <v>5305</v>
      </c>
      <c r="I361" s="622" t="s">
        <v>4592</v>
      </c>
      <c r="J361" s="623" t="s">
        <v>5383</v>
      </c>
      <c r="K361" s="343"/>
      <c r="L361" s="342" t="s">
        <v>5317</v>
      </c>
      <c r="M361" s="342"/>
      <c r="N361" s="341"/>
      <c r="O361" s="106" t="str">
        <f t="shared" si="228"/>
        <v/>
      </c>
      <c r="P361" s="106" t="str">
        <f t="shared" si="229"/>
        <v>◄</v>
      </c>
      <c r="Q361" s="340"/>
      <c r="R361" s="339"/>
      <c r="S361" s="106" t="str">
        <f t="shared" si="230"/>
        <v/>
      </c>
      <c r="T361" s="106" t="str">
        <f t="shared" si="231"/>
        <v>◄</v>
      </c>
      <c r="U361" s="340"/>
      <c r="V361" s="339"/>
      <c r="W361" s="23"/>
      <c r="X361" s="338"/>
      <c r="Y361" s="105">
        <f t="shared" si="232"/>
        <v>0</v>
      </c>
      <c r="Z361" s="104">
        <f t="shared" si="233"/>
        <v>0</v>
      </c>
      <c r="AA361" s="335"/>
      <c r="AB361" s="103">
        <f t="shared" si="234"/>
        <v>0</v>
      </c>
      <c r="AC361" s="587">
        <f t="shared" si="235"/>
        <v>0</v>
      </c>
      <c r="AD361" s="5" t="s">
        <v>0</v>
      </c>
      <c r="AE361" s="653"/>
    </row>
    <row r="362" spans="1:31" x14ac:dyDescent="0.25">
      <c r="A362" s="344">
        <v>1</v>
      </c>
      <c r="B362" s="23"/>
      <c r="C362" s="113"/>
      <c r="D362" s="619" t="s">
        <v>5384</v>
      </c>
      <c r="E362" s="112" t="s">
        <v>5382</v>
      </c>
      <c r="F362" s="591" t="s">
        <v>1155</v>
      </c>
      <c r="G362" s="624">
        <v>420</v>
      </c>
      <c r="H362" s="621" t="s">
        <v>5311</v>
      </c>
      <c r="I362" s="622" t="s">
        <v>4592</v>
      </c>
      <c r="J362" s="623" t="s">
        <v>5383</v>
      </c>
      <c r="K362" s="343"/>
      <c r="L362" s="342" t="s">
        <v>5317</v>
      </c>
      <c r="M362" s="342"/>
      <c r="N362" s="341"/>
      <c r="O362" s="106" t="str">
        <f t="shared" si="228"/>
        <v/>
      </c>
      <c r="P362" s="106" t="str">
        <f t="shared" si="229"/>
        <v>◄</v>
      </c>
      <c r="Q362" s="340"/>
      <c r="R362" s="339"/>
      <c r="S362" s="106" t="str">
        <f t="shared" si="230"/>
        <v/>
      </c>
      <c r="T362" s="106" t="str">
        <f t="shared" si="231"/>
        <v>◄</v>
      </c>
      <c r="U362" s="340"/>
      <c r="V362" s="339"/>
      <c r="W362" s="23"/>
      <c r="X362" s="338"/>
      <c r="Y362" s="105">
        <f t="shared" si="232"/>
        <v>0</v>
      </c>
      <c r="Z362" s="104">
        <f t="shared" si="233"/>
        <v>0</v>
      </c>
      <c r="AA362" s="335"/>
      <c r="AB362" s="103">
        <f t="shared" si="234"/>
        <v>0</v>
      </c>
      <c r="AC362" s="587">
        <f t="shared" si="235"/>
        <v>0</v>
      </c>
      <c r="AD362" s="5" t="s">
        <v>0</v>
      </c>
      <c r="AE362" s="653"/>
    </row>
    <row r="363" spans="1:31" x14ac:dyDescent="0.25">
      <c r="A363" s="344">
        <v>1</v>
      </c>
      <c r="B363" s="23"/>
      <c r="C363" s="113"/>
      <c r="D363" s="619" t="s">
        <v>5385</v>
      </c>
      <c r="E363" s="112" t="s">
        <v>5382</v>
      </c>
      <c r="F363" s="591" t="s">
        <v>1169</v>
      </c>
      <c r="G363" s="624" t="s">
        <v>5379</v>
      </c>
      <c r="H363" s="621" t="s">
        <v>5335</v>
      </c>
      <c r="I363" s="622" t="s">
        <v>4592</v>
      </c>
      <c r="J363" s="623" t="s">
        <v>5383</v>
      </c>
      <c r="K363" s="343"/>
      <c r="L363" s="342" t="s">
        <v>5317</v>
      </c>
      <c r="M363" s="342"/>
      <c r="N363" s="341"/>
      <c r="O363" s="106" t="str">
        <f t="shared" si="228"/>
        <v/>
      </c>
      <c r="P363" s="106" t="str">
        <f t="shared" si="229"/>
        <v>◄</v>
      </c>
      <c r="Q363" s="340"/>
      <c r="R363" s="339"/>
      <c r="S363" s="106" t="str">
        <f t="shared" si="230"/>
        <v/>
      </c>
      <c r="T363" s="106" t="str">
        <f t="shared" si="231"/>
        <v>◄</v>
      </c>
      <c r="U363" s="340"/>
      <c r="V363" s="339"/>
      <c r="W363" s="23"/>
      <c r="X363" s="338"/>
      <c r="Y363" s="105">
        <f t="shared" si="232"/>
        <v>0</v>
      </c>
      <c r="Z363" s="104">
        <f t="shared" si="233"/>
        <v>0</v>
      </c>
      <c r="AA363" s="335"/>
      <c r="AB363" s="103">
        <f t="shared" si="234"/>
        <v>0</v>
      </c>
      <c r="AC363" s="587">
        <f t="shared" si="235"/>
        <v>0</v>
      </c>
      <c r="AD363" s="5" t="s">
        <v>0</v>
      </c>
      <c r="AE363" s="653"/>
    </row>
    <row r="364" spans="1:31" ht="15" thickBot="1" x14ac:dyDescent="0.3">
      <c r="A364" s="344">
        <v>1</v>
      </c>
      <c r="B364" s="23"/>
      <c r="C364" s="113"/>
      <c r="D364" s="619" t="s">
        <v>5386</v>
      </c>
      <c r="E364" s="112" t="s">
        <v>5382</v>
      </c>
      <c r="F364" s="591" t="s">
        <v>1159</v>
      </c>
      <c r="G364" s="624">
        <v>527</v>
      </c>
      <c r="H364" s="621" t="s">
        <v>5350</v>
      </c>
      <c r="I364" s="622" t="s">
        <v>4592</v>
      </c>
      <c r="J364" s="623" t="s">
        <v>5383</v>
      </c>
      <c r="K364" s="343"/>
      <c r="L364" s="342" t="s">
        <v>5317</v>
      </c>
      <c r="M364" s="342"/>
      <c r="N364" s="341"/>
      <c r="O364" s="106" t="str">
        <f t="shared" si="228"/>
        <v/>
      </c>
      <c r="P364" s="106" t="str">
        <f t="shared" si="229"/>
        <v>◄</v>
      </c>
      <c r="Q364" s="340"/>
      <c r="R364" s="339"/>
      <c r="S364" s="106" t="str">
        <f t="shared" si="230"/>
        <v/>
      </c>
      <c r="T364" s="106" t="str">
        <f t="shared" si="231"/>
        <v>◄</v>
      </c>
      <c r="U364" s="340"/>
      <c r="V364" s="339"/>
      <c r="W364" s="23"/>
      <c r="X364" s="338"/>
      <c r="Y364" s="105">
        <f t="shared" si="232"/>
        <v>0</v>
      </c>
      <c r="Z364" s="104">
        <f t="shared" si="233"/>
        <v>0</v>
      </c>
      <c r="AA364" s="335"/>
      <c r="AB364" s="103">
        <f t="shared" si="234"/>
        <v>0</v>
      </c>
      <c r="AC364" s="587">
        <f t="shared" si="235"/>
        <v>0</v>
      </c>
      <c r="AD364" s="5" t="s">
        <v>0</v>
      </c>
      <c r="AE364" s="653"/>
    </row>
    <row r="365" spans="1:31" ht="16.8" thickTop="1" thickBot="1" x14ac:dyDescent="0.3">
      <c r="A365" s="157"/>
      <c r="B365" s="14">
        <f>ROWS(B366:B378)-1</f>
        <v>12</v>
      </c>
      <c r="C365" s="658" t="s">
        <v>5706</v>
      </c>
      <c r="D365" s="158" t="s">
        <v>5707</v>
      </c>
      <c r="E365" s="101"/>
      <c r="F365" s="101"/>
      <c r="G365" s="657"/>
      <c r="H365" s="656"/>
      <c r="I365" s="10"/>
      <c r="J365" s="100"/>
      <c r="K365" s="99"/>
      <c r="L365" s="99"/>
      <c r="M365" s="99"/>
      <c r="N365" s="98"/>
      <c r="O365" s="97"/>
      <c r="P365" s="655" t="str">
        <f>IF(COUNTIF(O366:O381,"?")&gt;0,"?",IF(AND(Q365="◄",R365="►"),"◄►",IF(Q365="◄","◄",IF(R365="►","►",""))))</f>
        <v>◄</v>
      </c>
      <c r="Q365" s="43" t="str">
        <f>IF(SUM(Q366:Q378)+1=ROWS(Q366:Q378)-COUNTIF(Q366:Q378,"-"),"","◄")</f>
        <v>◄</v>
      </c>
      <c r="R365" s="42" t="str">
        <f>IF(SUM(R366:R378)&gt;0,"►","")</f>
        <v/>
      </c>
      <c r="S365" s="45"/>
      <c r="T365" s="655" t="str">
        <f>IF(COUNTIF(S366:S381,"?")&gt;0,"?",IF(AND(U365="◄",V365="►"),"◄►",IF(U365="◄","◄",IF(V365="►","►",""))))</f>
        <v>◄</v>
      </c>
      <c r="U365" s="43" t="str">
        <f>IF(SUM(U366:U378)+1=ROWS(U366:U378)-COUNTIF(U366:U378,"-"),"","◄")</f>
        <v>◄</v>
      </c>
      <c r="V365" s="42" t="str">
        <f>IF(SUM(V366:V378)&gt;0,"►","")</f>
        <v/>
      </c>
      <c r="W365" s="61">
        <f>ROWS(W366:W378)-1</f>
        <v>12</v>
      </c>
      <c r="X365" s="41">
        <f>SUM(X366:X378)-X378</f>
        <v>0</v>
      </c>
      <c r="Y365" s="94" t="s">
        <v>51</v>
      </c>
      <c r="Z365" s="93"/>
      <c r="AA365" s="41">
        <f>SUM(AA366:AA378)-AA378</f>
        <v>0</v>
      </c>
      <c r="AB365" s="94" t="s">
        <v>51</v>
      </c>
      <c r="AC365" s="93"/>
      <c r="AD365" s="5" t="s">
        <v>0</v>
      </c>
      <c r="AE365" s="653"/>
    </row>
    <row r="366" spans="1:31" x14ac:dyDescent="0.25">
      <c r="A366" s="344"/>
      <c r="B366" s="23"/>
      <c r="C366" s="113"/>
      <c r="D366" s="619">
        <v>574</v>
      </c>
      <c r="E366" s="112" t="s">
        <v>1725</v>
      </c>
      <c r="F366" s="591" t="s">
        <v>3972</v>
      </c>
      <c r="G366" s="620" t="s">
        <v>5304</v>
      </c>
      <c r="H366" s="621" t="s">
        <v>5305</v>
      </c>
      <c r="I366" s="622" t="s">
        <v>4592</v>
      </c>
      <c r="J366" s="623" t="s">
        <v>5388</v>
      </c>
      <c r="K366" s="343"/>
      <c r="L366" s="342"/>
      <c r="M366" s="342"/>
      <c r="N366" s="341"/>
      <c r="O366" s="106" t="str">
        <f t="shared" ref="O366:O377" si="236">IF(P366="?","?","")</f>
        <v/>
      </c>
      <c r="P366" s="106" t="str">
        <f t="shared" ref="P366:P377" si="237">IF(AND(Q366="",R366&gt;0),"?",IF(Q366="","◄",IF(R366&gt;=1,"►","")))</f>
        <v>◄</v>
      </c>
      <c r="Q366" s="340"/>
      <c r="R366" s="339"/>
      <c r="S366" s="106" t="str">
        <f t="shared" ref="S366:S377" si="238">IF(T366="?","?","")</f>
        <v/>
      </c>
      <c r="T366" s="106" t="str">
        <f t="shared" ref="T366:T377" si="239">IF(AND(U366="",V366&gt;0),"?",IF(U366="","◄",IF(V366&gt;=1,"►","")))</f>
        <v>◄</v>
      </c>
      <c r="U366" s="340"/>
      <c r="V366" s="339"/>
      <c r="W366" s="23"/>
      <c r="X366" s="338"/>
      <c r="Y366" s="105">
        <f t="shared" ref="Y366:Y377" si="240">(Q366*X366)</f>
        <v>0</v>
      </c>
      <c r="Z366" s="104">
        <f t="shared" ref="Z366:Z377" si="241">(R366*Y366)</f>
        <v>0</v>
      </c>
      <c r="AA366" s="335"/>
      <c r="AB366" s="103">
        <f t="shared" ref="AB366:AB377" si="242">(U366*AA366)</f>
        <v>0</v>
      </c>
      <c r="AC366" s="587">
        <f t="shared" ref="AC366:AC377" si="243">(V366*AB366)</f>
        <v>0</v>
      </c>
      <c r="AD366" s="5" t="s">
        <v>0</v>
      </c>
      <c r="AE366" s="653"/>
    </row>
    <row r="367" spans="1:31" x14ac:dyDescent="0.25">
      <c r="A367" s="344"/>
      <c r="B367" s="23"/>
      <c r="C367" s="113"/>
      <c r="D367" s="619">
        <v>575</v>
      </c>
      <c r="E367" s="112" t="s">
        <v>1725</v>
      </c>
      <c r="F367" s="591" t="s">
        <v>1155</v>
      </c>
      <c r="G367" s="624">
        <v>420</v>
      </c>
      <c r="H367" s="621" t="s">
        <v>5311</v>
      </c>
      <c r="I367" s="622" t="s">
        <v>4592</v>
      </c>
      <c r="J367" s="623" t="s">
        <v>5388</v>
      </c>
      <c r="K367" s="343"/>
      <c r="L367" s="342"/>
      <c r="M367" s="342"/>
      <c r="N367" s="341"/>
      <c r="O367" s="106" t="str">
        <f t="shared" si="236"/>
        <v/>
      </c>
      <c r="P367" s="106" t="str">
        <f t="shared" si="237"/>
        <v>◄</v>
      </c>
      <c r="Q367" s="340"/>
      <c r="R367" s="339"/>
      <c r="S367" s="106" t="str">
        <f t="shared" si="238"/>
        <v/>
      </c>
      <c r="T367" s="106" t="str">
        <f t="shared" si="239"/>
        <v>◄</v>
      </c>
      <c r="U367" s="340"/>
      <c r="V367" s="339"/>
      <c r="W367" s="23"/>
      <c r="X367" s="338"/>
      <c r="Y367" s="105">
        <f t="shared" si="240"/>
        <v>0</v>
      </c>
      <c r="Z367" s="104">
        <f t="shared" si="241"/>
        <v>0</v>
      </c>
      <c r="AA367" s="335"/>
      <c r="AB367" s="103">
        <f t="shared" si="242"/>
        <v>0</v>
      </c>
      <c r="AC367" s="587">
        <f t="shared" si="243"/>
        <v>0</v>
      </c>
      <c r="AD367" s="5" t="s">
        <v>0</v>
      </c>
      <c r="AE367" s="653"/>
    </row>
    <row r="368" spans="1:31" x14ac:dyDescent="0.25">
      <c r="A368" s="344"/>
      <c r="B368" s="23"/>
      <c r="C368" s="113"/>
      <c r="D368" s="619">
        <v>576</v>
      </c>
      <c r="E368" s="112" t="s">
        <v>1725</v>
      </c>
      <c r="F368" s="591" t="s">
        <v>1171</v>
      </c>
      <c r="G368" s="624">
        <v>421</v>
      </c>
      <c r="H368" s="621" t="s">
        <v>5323</v>
      </c>
      <c r="I368" s="622" t="s">
        <v>4592</v>
      </c>
      <c r="J368" s="623" t="s">
        <v>5388</v>
      </c>
      <c r="K368" s="343"/>
      <c r="L368" s="342"/>
      <c r="M368" s="342"/>
      <c r="N368" s="341"/>
      <c r="O368" s="106" t="str">
        <f t="shared" si="236"/>
        <v/>
      </c>
      <c r="P368" s="106" t="str">
        <f t="shared" si="237"/>
        <v>◄</v>
      </c>
      <c r="Q368" s="340"/>
      <c r="R368" s="339"/>
      <c r="S368" s="106" t="str">
        <f t="shared" si="238"/>
        <v/>
      </c>
      <c r="T368" s="106" t="str">
        <f t="shared" si="239"/>
        <v>◄</v>
      </c>
      <c r="U368" s="340"/>
      <c r="V368" s="339"/>
      <c r="W368" s="23"/>
      <c r="X368" s="338"/>
      <c r="Y368" s="105">
        <f t="shared" si="240"/>
        <v>0</v>
      </c>
      <c r="Z368" s="104">
        <f t="shared" si="241"/>
        <v>0</v>
      </c>
      <c r="AA368" s="335"/>
      <c r="AB368" s="103">
        <f t="shared" si="242"/>
        <v>0</v>
      </c>
      <c r="AC368" s="587">
        <f t="shared" si="243"/>
        <v>0</v>
      </c>
      <c r="AD368" s="5" t="s">
        <v>0</v>
      </c>
      <c r="AE368" s="653"/>
    </row>
    <row r="369" spans="1:31" x14ac:dyDescent="0.25">
      <c r="A369" s="344"/>
      <c r="B369" s="23"/>
      <c r="C369" s="113"/>
      <c r="D369" s="619">
        <v>577</v>
      </c>
      <c r="E369" s="112" t="s">
        <v>1725</v>
      </c>
      <c r="F369" s="591" t="s">
        <v>1169</v>
      </c>
      <c r="G369" s="624" t="s">
        <v>5379</v>
      </c>
      <c r="H369" s="621" t="s">
        <v>5335</v>
      </c>
      <c r="I369" s="622" t="s">
        <v>4592</v>
      </c>
      <c r="J369" s="623" t="s">
        <v>5388</v>
      </c>
      <c r="K369" s="343"/>
      <c r="L369" s="342"/>
      <c r="M369" s="342"/>
      <c r="N369" s="341"/>
      <c r="O369" s="106" t="str">
        <f t="shared" si="236"/>
        <v/>
      </c>
      <c r="P369" s="106" t="str">
        <f t="shared" si="237"/>
        <v>◄</v>
      </c>
      <c r="Q369" s="340"/>
      <c r="R369" s="339"/>
      <c r="S369" s="106" t="str">
        <f t="shared" si="238"/>
        <v/>
      </c>
      <c r="T369" s="106" t="str">
        <f t="shared" si="239"/>
        <v>◄</v>
      </c>
      <c r="U369" s="340"/>
      <c r="V369" s="339"/>
      <c r="W369" s="23"/>
      <c r="X369" s="338"/>
      <c r="Y369" s="105">
        <f t="shared" si="240"/>
        <v>0</v>
      </c>
      <c r="Z369" s="104">
        <f t="shared" si="241"/>
        <v>0</v>
      </c>
      <c r="AA369" s="335"/>
      <c r="AB369" s="103">
        <f t="shared" si="242"/>
        <v>0</v>
      </c>
      <c r="AC369" s="587">
        <f t="shared" si="243"/>
        <v>0</v>
      </c>
      <c r="AD369" s="5" t="s">
        <v>0</v>
      </c>
      <c r="AE369" s="653"/>
    </row>
    <row r="370" spans="1:31" x14ac:dyDescent="0.25">
      <c r="A370" s="344"/>
      <c r="B370" s="23"/>
      <c r="C370" s="113"/>
      <c r="D370" s="619">
        <v>578</v>
      </c>
      <c r="E370" s="112" t="s">
        <v>1725</v>
      </c>
      <c r="F370" s="591" t="s">
        <v>1022</v>
      </c>
      <c r="G370" s="624">
        <v>426</v>
      </c>
      <c r="H370" s="621" t="s">
        <v>5359</v>
      </c>
      <c r="I370" s="622" t="s">
        <v>4592</v>
      </c>
      <c r="J370" s="623" t="s">
        <v>5388</v>
      </c>
      <c r="K370" s="343"/>
      <c r="L370" s="342"/>
      <c r="M370" s="342"/>
      <c r="N370" s="341"/>
      <c r="O370" s="106" t="str">
        <f t="shared" si="236"/>
        <v/>
      </c>
      <c r="P370" s="106" t="str">
        <f t="shared" si="237"/>
        <v>◄</v>
      </c>
      <c r="Q370" s="340"/>
      <c r="R370" s="339"/>
      <c r="S370" s="106" t="str">
        <f t="shared" si="238"/>
        <v/>
      </c>
      <c r="T370" s="106" t="str">
        <f t="shared" si="239"/>
        <v>◄</v>
      </c>
      <c r="U370" s="340"/>
      <c r="V370" s="339"/>
      <c r="W370" s="23"/>
      <c r="X370" s="338"/>
      <c r="Y370" s="105">
        <f t="shared" si="240"/>
        <v>0</v>
      </c>
      <c r="Z370" s="104">
        <f t="shared" si="241"/>
        <v>0</v>
      </c>
      <c r="AA370" s="335"/>
      <c r="AB370" s="103">
        <f t="shared" si="242"/>
        <v>0</v>
      </c>
      <c r="AC370" s="587">
        <f t="shared" si="243"/>
        <v>0</v>
      </c>
      <c r="AD370" s="5" t="s">
        <v>0</v>
      </c>
      <c r="AE370" s="653"/>
    </row>
    <row r="371" spans="1:31" x14ac:dyDescent="0.25">
      <c r="A371" s="344"/>
      <c r="B371" s="23"/>
      <c r="C371" s="113"/>
      <c r="D371" s="619">
        <v>579</v>
      </c>
      <c r="E371" s="112" t="s">
        <v>1725</v>
      </c>
      <c r="F371" s="591" t="s">
        <v>1159</v>
      </c>
      <c r="G371" s="624">
        <v>527</v>
      </c>
      <c r="H371" s="621" t="s">
        <v>5350</v>
      </c>
      <c r="I371" s="622" t="s">
        <v>4592</v>
      </c>
      <c r="J371" s="623" t="s">
        <v>5388</v>
      </c>
      <c r="K371" s="343"/>
      <c r="L371" s="342"/>
      <c r="M371" s="342"/>
      <c r="N371" s="341"/>
      <c r="O371" s="106" t="str">
        <f t="shared" si="236"/>
        <v/>
      </c>
      <c r="P371" s="106" t="str">
        <f t="shared" si="237"/>
        <v>◄</v>
      </c>
      <c r="Q371" s="340"/>
      <c r="R371" s="339"/>
      <c r="S371" s="106" t="str">
        <f t="shared" si="238"/>
        <v/>
      </c>
      <c r="T371" s="106" t="str">
        <f t="shared" si="239"/>
        <v>◄</v>
      </c>
      <c r="U371" s="340"/>
      <c r="V371" s="339"/>
      <c r="W371" s="23"/>
      <c r="X371" s="338"/>
      <c r="Y371" s="105">
        <f t="shared" si="240"/>
        <v>0</v>
      </c>
      <c r="Z371" s="104">
        <f t="shared" si="241"/>
        <v>0</v>
      </c>
      <c r="AA371" s="335"/>
      <c r="AB371" s="103">
        <f t="shared" si="242"/>
        <v>0</v>
      </c>
      <c r="AC371" s="587">
        <f t="shared" si="243"/>
        <v>0</v>
      </c>
      <c r="AD371" s="5" t="s">
        <v>0</v>
      </c>
      <c r="AE371" s="653"/>
    </row>
    <row r="372" spans="1:31" x14ac:dyDescent="0.25">
      <c r="A372" s="344"/>
      <c r="B372" s="23"/>
      <c r="C372" s="113"/>
      <c r="D372" s="619">
        <v>580</v>
      </c>
      <c r="E372" s="112" t="s">
        <v>1725</v>
      </c>
      <c r="F372" s="591" t="s">
        <v>1151</v>
      </c>
      <c r="G372" s="620" t="s">
        <v>5393</v>
      </c>
      <c r="H372" s="621" t="s">
        <v>5394</v>
      </c>
      <c r="I372" s="622" t="s">
        <v>4592</v>
      </c>
      <c r="J372" s="623" t="s">
        <v>5388</v>
      </c>
      <c r="K372" s="343"/>
      <c r="L372" s="342" t="s">
        <v>5317</v>
      </c>
      <c r="M372" s="342"/>
      <c r="N372" s="341"/>
      <c r="O372" s="106" t="str">
        <f t="shared" si="236"/>
        <v/>
      </c>
      <c r="P372" s="106" t="str">
        <f t="shared" si="237"/>
        <v>◄</v>
      </c>
      <c r="Q372" s="340"/>
      <c r="R372" s="339"/>
      <c r="S372" s="106" t="str">
        <f t="shared" si="238"/>
        <v/>
      </c>
      <c r="T372" s="106" t="str">
        <f t="shared" si="239"/>
        <v>◄</v>
      </c>
      <c r="U372" s="340"/>
      <c r="V372" s="339"/>
      <c r="W372" s="23"/>
      <c r="X372" s="338"/>
      <c r="Y372" s="105">
        <f t="shared" si="240"/>
        <v>0</v>
      </c>
      <c r="Z372" s="104">
        <f t="shared" si="241"/>
        <v>0</v>
      </c>
      <c r="AA372" s="335"/>
      <c r="AB372" s="103">
        <f t="shared" si="242"/>
        <v>0</v>
      </c>
      <c r="AC372" s="587">
        <f t="shared" si="243"/>
        <v>0</v>
      </c>
      <c r="AD372" s="5" t="s">
        <v>0</v>
      </c>
      <c r="AE372" s="653"/>
    </row>
    <row r="373" spans="1:31" x14ac:dyDescent="0.25">
      <c r="A373" s="344">
        <v>1</v>
      </c>
      <c r="B373" s="23"/>
      <c r="C373" s="113"/>
      <c r="D373" s="619" t="s">
        <v>5387</v>
      </c>
      <c r="E373" s="112" t="s">
        <v>1725</v>
      </c>
      <c r="F373" s="591" t="s">
        <v>1155</v>
      </c>
      <c r="G373" s="624">
        <v>420</v>
      </c>
      <c r="H373" s="621" t="s">
        <v>5311</v>
      </c>
      <c r="I373" s="622" t="s">
        <v>4592</v>
      </c>
      <c r="J373" s="623" t="s">
        <v>5388</v>
      </c>
      <c r="K373" s="343"/>
      <c r="L373" s="342" t="s">
        <v>5317</v>
      </c>
      <c r="M373" s="342"/>
      <c r="N373" s="341"/>
      <c r="O373" s="106" t="str">
        <f t="shared" si="236"/>
        <v/>
      </c>
      <c r="P373" s="106" t="str">
        <f t="shared" si="237"/>
        <v>◄</v>
      </c>
      <c r="Q373" s="340"/>
      <c r="R373" s="339"/>
      <c r="S373" s="106" t="str">
        <f t="shared" si="238"/>
        <v/>
      </c>
      <c r="T373" s="106" t="str">
        <f t="shared" si="239"/>
        <v>◄</v>
      </c>
      <c r="U373" s="340"/>
      <c r="V373" s="339"/>
      <c r="W373" s="23"/>
      <c r="X373" s="338"/>
      <c r="Y373" s="105">
        <f t="shared" si="240"/>
        <v>0</v>
      </c>
      <c r="Z373" s="104">
        <f t="shared" si="241"/>
        <v>0</v>
      </c>
      <c r="AA373" s="335"/>
      <c r="AB373" s="103">
        <f t="shared" si="242"/>
        <v>0</v>
      </c>
      <c r="AC373" s="587">
        <f t="shared" si="243"/>
        <v>0</v>
      </c>
      <c r="AD373" s="5" t="s">
        <v>0</v>
      </c>
      <c r="AE373" s="653"/>
    </row>
    <row r="374" spans="1:31" x14ac:dyDescent="0.25">
      <c r="A374" s="344">
        <v>1</v>
      </c>
      <c r="B374" s="23"/>
      <c r="C374" s="113"/>
      <c r="D374" s="619" t="s">
        <v>5389</v>
      </c>
      <c r="E374" s="112" t="s">
        <v>1725</v>
      </c>
      <c r="F374" s="591" t="s">
        <v>1171</v>
      </c>
      <c r="G374" s="624">
        <v>421</v>
      </c>
      <c r="H374" s="621" t="s">
        <v>5323</v>
      </c>
      <c r="I374" s="622" t="s">
        <v>4592</v>
      </c>
      <c r="J374" s="623" t="s">
        <v>5388</v>
      </c>
      <c r="K374" s="343"/>
      <c r="L374" s="342" t="s">
        <v>5317</v>
      </c>
      <c r="M374" s="342"/>
      <c r="N374" s="341"/>
      <c r="O374" s="106" t="str">
        <f t="shared" si="236"/>
        <v/>
      </c>
      <c r="P374" s="106" t="str">
        <f t="shared" si="237"/>
        <v>◄</v>
      </c>
      <c r="Q374" s="340"/>
      <c r="R374" s="339"/>
      <c r="S374" s="106" t="str">
        <f t="shared" si="238"/>
        <v/>
      </c>
      <c r="T374" s="106" t="str">
        <f t="shared" si="239"/>
        <v>◄</v>
      </c>
      <c r="U374" s="340"/>
      <c r="V374" s="339"/>
      <c r="W374" s="23"/>
      <c r="X374" s="338"/>
      <c r="Y374" s="105">
        <f t="shared" si="240"/>
        <v>0</v>
      </c>
      <c r="Z374" s="104">
        <f t="shared" si="241"/>
        <v>0</v>
      </c>
      <c r="AA374" s="335"/>
      <c r="AB374" s="103">
        <f t="shared" si="242"/>
        <v>0</v>
      </c>
      <c r="AC374" s="587">
        <f t="shared" si="243"/>
        <v>0</v>
      </c>
      <c r="AD374" s="5" t="s">
        <v>0</v>
      </c>
      <c r="AE374" s="653"/>
    </row>
    <row r="375" spans="1:31" x14ac:dyDescent="0.25">
      <c r="A375" s="344">
        <v>1</v>
      </c>
      <c r="B375" s="23"/>
      <c r="C375" s="113"/>
      <c r="D375" s="619" t="s">
        <v>5390</v>
      </c>
      <c r="E375" s="112" t="s">
        <v>1725</v>
      </c>
      <c r="F375" s="591" t="s">
        <v>1169</v>
      </c>
      <c r="G375" s="624" t="s">
        <v>5379</v>
      </c>
      <c r="H375" s="621" t="s">
        <v>5335</v>
      </c>
      <c r="I375" s="622" t="s">
        <v>4592</v>
      </c>
      <c r="J375" s="623" t="s">
        <v>5388</v>
      </c>
      <c r="K375" s="343"/>
      <c r="L375" s="342" t="s">
        <v>5317</v>
      </c>
      <c r="M375" s="342"/>
      <c r="N375" s="341"/>
      <c r="O375" s="106" t="str">
        <f t="shared" si="236"/>
        <v/>
      </c>
      <c r="P375" s="106" t="str">
        <f t="shared" si="237"/>
        <v>◄</v>
      </c>
      <c r="Q375" s="340"/>
      <c r="R375" s="339"/>
      <c r="S375" s="106" t="str">
        <f t="shared" si="238"/>
        <v/>
      </c>
      <c r="T375" s="106" t="str">
        <f t="shared" si="239"/>
        <v>◄</v>
      </c>
      <c r="U375" s="340"/>
      <c r="V375" s="339"/>
      <c r="W375" s="23"/>
      <c r="X375" s="338"/>
      <c r="Y375" s="105">
        <f t="shared" si="240"/>
        <v>0</v>
      </c>
      <c r="Z375" s="104">
        <f t="shared" si="241"/>
        <v>0</v>
      </c>
      <c r="AA375" s="335"/>
      <c r="AB375" s="103">
        <f t="shared" si="242"/>
        <v>0</v>
      </c>
      <c r="AC375" s="587">
        <f t="shared" si="243"/>
        <v>0</v>
      </c>
      <c r="AD375" s="5" t="s">
        <v>0</v>
      </c>
      <c r="AE375" s="653"/>
    </row>
    <row r="376" spans="1:31" x14ac:dyDescent="0.25">
      <c r="A376" s="344">
        <v>1</v>
      </c>
      <c r="B376" s="23"/>
      <c r="C376" s="113"/>
      <c r="D376" s="619" t="s">
        <v>5391</v>
      </c>
      <c r="E376" s="112" t="s">
        <v>1725</v>
      </c>
      <c r="F376" s="591" t="s">
        <v>1022</v>
      </c>
      <c r="G376" s="624">
        <v>426</v>
      </c>
      <c r="H376" s="621" t="s">
        <v>5359</v>
      </c>
      <c r="I376" s="622" t="s">
        <v>4592</v>
      </c>
      <c r="J376" s="623" t="s">
        <v>5388</v>
      </c>
      <c r="K376" s="343"/>
      <c r="L376" s="342" t="s">
        <v>5317</v>
      </c>
      <c r="M376" s="342"/>
      <c r="N376" s="341"/>
      <c r="O376" s="106" t="str">
        <f t="shared" si="236"/>
        <v/>
      </c>
      <c r="P376" s="106" t="str">
        <f t="shared" si="237"/>
        <v>◄</v>
      </c>
      <c r="Q376" s="340"/>
      <c r="R376" s="339"/>
      <c r="S376" s="106" t="str">
        <f t="shared" si="238"/>
        <v/>
      </c>
      <c r="T376" s="106" t="str">
        <f t="shared" si="239"/>
        <v>◄</v>
      </c>
      <c r="U376" s="340"/>
      <c r="V376" s="339"/>
      <c r="W376" s="23"/>
      <c r="X376" s="338"/>
      <c r="Y376" s="105">
        <f t="shared" si="240"/>
        <v>0</v>
      </c>
      <c r="Z376" s="104">
        <f t="shared" si="241"/>
        <v>0</v>
      </c>
      <c r="AA376" s="335"/>
      <c r="AB376" s="103">
        <f t="shared" si="242"/>
        <v>0</v>
      </c>
      <c r="AC376" s="587">
        <f t="shared" si="243"/>
        <v>0</v>
      </c>
      <c r="AD376" s="5" t="s">
        <v>0</v>
      </c>
      <c r="AE376" s="653"/>
    </row>
    <row r="377" spans="1:31" ht="15" thickBot="1" x14ac:dyDescent="0.3">
      <c r="A377" s="344">
        <v>1</v>
      </c>
      <c r="B377" s="23"/>
      <c r="C377" s="113"/>
      <c r="D377" s="619" t="s">
        <v>5392</v>
      </c>
      <c r="E377" s="112" t="s">
        <v>1725</v>
      </c>
      <c r="F377" s="591" t="s">
        <v>1151</v>
      </c>
      <c r="G377" s="624" t="s">
        <v>5393</v>
      </c>
      <c r="H377" s="621" t="s">
        <v>5394</v>
      </c>
      <c r="I377" s="622" t="s">
        <v>4592</v>
      </c>
      <c r="J377" s="623" t="s">
        <v>5388</v>
      </c>
      <c r="K377" s="343"/>
      <c r="L377" s="342" t="s">
        <v>5317</v>
      </c>
      <c r="M377" s="342"/>
      <c r="N377" s="341"/>
      <c r="O377" s="106" t="str">
        <f t="shared" si="236"/>
        <v/>
      </c>
      <c r="P377" s="106" t="str">
        <f t="shared" si="237"/>
        <v>◄</v>
      </c>
      <c r="Q377" s="340"/>
      <c r="R377" s="339"/>
      <c r="S377" s="106" t="str">
        <f t="shared" si="238"/>
        <v/>
      </c>
      <c r="T377" s="106" t="str">
        <f t="shared" si="239"/>
        <v>◄</v>
      </c>
      <c r="U377" s="340"/>
      <c r="V377" s="339"/>
      <c r="W377" s="23"/>
      <c r="X377" s="338"/>
      <c r="Y377" s="105">
        <f t="shared" si="240"/>
        <v>0</v>
      </c>
      <c r="Z377" s="104">
        <f t="shared" si="241"/>
        <v>0</v>
      </c>
      <c r="AA377" s="335"/>
      <c r="AB377" s="103">
        <f t="shared" si="242"/>
        <v>0</v>
      </c>
      <c r="AC377" s="587">
        <f t="shared" si="243"/>
        <v>0</v>
      </c>
      <c r="AD377" s="5" t="s">
        <v>0</v>
      </c>
      <c r="AE377" s="653"/>
    </row>
    <row r="378" spans="1:31" ht="16.8" thickTop="1" thickBot="1" x14ac:dyDescent="0.3">
      <c r="A378" s="157"/>
      <c r="B378" s="14">
        <f>ROWS(B379:B388)-1</f>
        <v>9</v>
      </c>
      <c r="C378" s="658" t="s">
        <v>5708</v>
      </c>
      <c r="D378" s="158" t="s">
        <v>5709</v>
      </c>
      <c r="E378" s="101"/>
      <c r="F378" s="101"/>
      <c r="G378" s="657"/>
      <c r="H378" s="656"/>
      <c r="I378" s="10"/>
      <c r="J378" s="100"/>
      <c r="K378" s="99"/>
      <c r="L378" s="99"/>
      <c r="M378" s="99"/>
      <c r="N378" s="98"/>
      <c r="O378" s="97"/>
      <c r="P378" s="655" t="str">
        <f>IF(COUNTIF(O379:O391,"?")&gt;0,"?",IF(AND(Q378="◄",R378="►"),"◄►",IF(Q378="◄","◄",IF(R378="►","►",""))))</f>
        <v>◄</v>
      </c>
      <c r="Q378" s="43" t="str">
        <f>IF(SUM(Q379:Q388)+1=ROWS(Q379:Q388)-COUNTIF(Q379:Q388,"-"),"","◄")</f>
        <v>◄</v>
      </c>
      <c r="R378" s="42" t="str">
        <f>IF(SUM(R379:R388)&gt;0,"►","")</f>
        <v/>
      </c>
      <c r="S378" s="45"/>
      <c r="T378" s="655" t="str">
        <f>IF(COUNTIF(S379:S391,"?")&gt;0,"?",IF(AND(U378="◄",V378="►"),"◄►",IF(U378="◄","◄",IF(V378="►","►",""))))</f>
        <v>◄</v>
      </c>
      <c r="U378" s="43" t="str">
        <f>IF(SUM(U379:U388)+1=ROWS(U379:U388)-COUNTIF(U379:U388,"-"),"","◄")</f>
        <v>◄</v>
      </c>
      <c r="V378" s="42" t="str">
        <f>IF(SUM(V379:V388)&gt;0,"►","")</f>
        <v/>
      </c>
      <c r="W378" s="61">
        <f>ROWS(W379:W388)-1</f>
        <v>9</v>
      </c>
      <c r="X378" s="41">
        <f>SUM(X379:X388)-X388</f>
        <v>0</v>
      </c>
      <c r="Y378" s="94" t="s">
        <v>51</v>
      </c>
      <c r="Z378" s="93"/>
      <c r="AA378" s="41">
        <f>SUM(AA379:AA388)-AA388</f>
        <v>0</v>
      </c>
      <c r="AB378" s="94" t="s">
        <v>51</v>
      </c>
      <c r="AC378" s="93"/>
      <c r="AD378" s="5" t="s">
        <v>0</v>
      </c>
      <c r="AE378" s="653"/>
    </row>
    <row r="379" spans="1:31" x14ac:dyDescent="0.25">
      <c r="A379" s="344"/>
      <c r="B379" s="23"/>
      <c r="C379" s="113"/>
      <c r="D379" s="619">
        <v>581</v>
      </c>
      <c r="E379" s="112" t="s">
        <v>5396</v>
      </c>
      <c r="F379" s="591" t="s">
        <v>3972</v>
      </c>
      <c r="G379" s="620" t="s">
        <v>5304</v>
      </c>
      <c r="H379" s="621" t="s">
        <v>5305</v>
      </c>
      <c r="I379" s="622" t="s">
        <v>4592</v>
      </c>
      <c r="J379" s="623" t="s">
        <v>5397</v>
      </c>
      <c r="K379" s="343"/>
      <c r="L379" s="342"/>
      <c r="M379" s="342"/>
      <c r="N379" s="341"/>
      <c r="O379" s="106" t="str">
        <f t="shared" ref="O379:O387" si="244">IF(P379="?","?","")</f>
        <v/>
      </c>
      <c r="P379" s="106" t="str">
        <f t="shared" ref="P379:P387" si="245">IF(AND(Q379="",R379&gt;0),"?",IF(Q379="","◄",IF(R379&gt;=1,"►","")))</f>
        <v>◄</v>
      </c>
      <c r="Q379" s="340"/>
      <c r="R379" s="339"/>
      <c r="S379" s="106" t="str">
        <f t="shared" ref="S379:S387" si="246">IF(T379="?","?","")</f>
        <v/>
      </c>
      <c r="T379" s="106" t="str">
        <f t="shared" ref="T379:T387" si="247">IF(AND(U379="",V379&gt;0),"?",IF(U379="","◄",IF(V379&gt;=1,"►","")))</f>
        <v>◄</v>
      </c>
      <c r="U379" s="340"/>
      <c r="V379" s="339"/>
      <c r="W379" s="23"/>
      <c r="X379" s="338"/>
      <c r="Y379" s="105">
        <f t="shared" ref="Y379:Y387" si="248">(Q379*X379)</f>
        <v>0</v>
      </c>
      <c r="Z379" s="104">
        <f t="shared" ref="Z379:Z387" si="249">(R379*Y379)</f>
        <v>0</v>
      </c>
      <c r="AA379" s="335"/>
      <c r="AB379" s="103">
        <f t="shared" ref="AB379:AB387" si="250">(U379*AA379)</f>
        <v>0</v>
      </c>
      <c r="AC379" s="587">
        <f t="shared" ref="AC379:AC387" si="251">(V379*AB379)</f>
        <v>0</v>
      </c>
      <c r="AD379" s="5" t="s">
        <v>0</v>
      </c>
      <c r="AE379" s="653"/>
    </row>
    <row r="380" spans="1:31" x14ac:dyDescent="0.25">
      <c r="A380" s="344"/>
      <c r="B380" s="23"/>
      <c r="C380" s="113"/>
      <c r="D380" s="619">
        <v>582</v>
      </c>
      <c r="E380" s="112" t="s">
        <v>5396</v>
      </c>
      <c r="F380" s="591" t="s">
        <v>1155</v>
      </c>
      <c r="G380" s="624">
        <v>420</v>
      </c>
      <c r="H380" s="621" t="s">
        <v>5311</v>
      </c>
      <c r="I380" s="622" t="s">
        <v>4592</v>
      </c>
      <c r="J380" s="623" t="s">
        <v>5397</v>
      </c>
      <c r="K380" s="343"/>
      <c r="L380" s="342"/>
      <c r="M380" s="342"/>
      <c r="N380" s="341"/>
      <c r="O380" s="106" t="str">
        <f t="shared" si="244"/>
        <v/>
      </c>
      <c r="P380" s="106" t="str">
        <f t="shared" si="245"/>
        <v>◄</v>
      </c>
      <c r="Q380" s="340"/>
      <c r="R380" s="339"/>
      <c r="S380" s="106" t="str">
        <f t="shared" si="246"/>
        <v/>
      </c>
      <c r="T380" s="106" t="str">
        <f t="shared" si="247"/>
        <v>◄</v>
      </c>
      <c r="U380" s="340"/>
      <c r="V380" s="339"/>
      <c r="W380" s="23"/>
      <c r="X380" s="338"/>
      <c r="Y380" s="105">
        <f t="shared" si="248"/>
        <v>0</v>
      </c>
      <c r="Z380" s="104">
        <f t="shared" si="249"/>
        <v>0</v>
      </c>
      <c r="AA380" s="335"/>
      <c r="AB380" s="103">
        <f t="shared" si="250"/>
        <v>0</v>
      </c>
      <c r="AC380" s="587">
        <f t="shared" si="251"/>
        <v>0</v>
      </c>
      <c r="AD380" s="5" t="s">
        <v>0</v>
      </c>
      <c r="AE380" s="653"/>
    </row>
    <row r="381" spans="1:31" x14ac:dyDescent="0.25">
      <c r="A381" s="344"/>
      <c r="B381" s="23"/>
      <c r="C381" s="113"/>
      <c r="D381" s="619">
        <v>583</v>
      </c>
      <c r="E381" s="112" t="s">
        <v>5396</v>
      </c>
      <c r="F381" s="591" t="s">
        <v>5320</v>
      </c>
      <c r="G381" s="624">
        <v>421</v>
      </c>
      <c r="H381" s="621" t="s">
        <v>5321</v>
      </c>
      <c r="I381" s="622" t="s">
        <v>4592</v>
      </c>
      <c r="J381" s="623" t="s">
        <v>5397</v>
      </c>
      <c r="K381" s="343"/>
      <c r="L381" s="342"/>
      <c r="M381" s="342"/>
      <c r="N381" s="341"/>
      <c r="O381" s="106" t="str">
        <f t="shared" si="244"/>
        <v/>
      </c>
      <c r="P381" s="106" t="str">
        <f t="shared" si="245"/>
        <v>◄</v>
      </c>
      <c r="Q381" s="340"/>
      <c r="R381" s="339"/>
      <c r="S381" s="106" t="str">
        <f t="shared" si="246"/>
        <v/>
      </c>
      <c r="T381" s="106" t="str">
        <f t="shared" si="247"/>
        <v>◄</v>
      </c>
      <c r="U381" s="340"/>
      <c r="V381" s="339"/>
      <c r="W381" s="23"/>
      <c r="X381" s="338"/>
      <c r="Y381" s="105">
        <f t="shared" si="248"/>
        <v>0</v>
      </c>
      <c r="Z381" s="104">
        <f t="shared" si="249"/>
        <v>0</v>
      </c>
      <c r="AA381" s="335"/>
      <c r="AB381" s="103">
        <f t="shared" si="250"/>
        <v>0</v>
      </c>
      <c r="AC381" s="587">
        <f t="shared" si="251"/>
        <v>0</v>
      </c>
      <c r="AD381" s="5" t="s">
        <v>0</v>
      </c>
      <c r="AE381" s="653"/>
    </row>
    <row r="382" spans="1:31" x14ac:dyDescent="0.25">
      <c r="A382" s="344"/>
      <c r="B382" s="23"/>
      <c r="C382" s="113"/>
      <c r="D382" s="619">
        <v>584</v>
      </c>
      <c r="E382" s="112" t="s">
        <v>5396</v>
      </c>
      <c r="F382" s="591" t="s">
        <v>1171</v>
      </c>
      <c r="G382" s="624">
        <v>422</v>
      </c>
      <c r="H382" s="621" t="s">
        <v>5323</v>
      </c>
      <c r="I382" s="622" t="s">
        <v>4592</v>
      </c>
      <c r="J382" s="623" t="s">
        <v>5397</v>
      </c>
      <c r="K382" s="343"/>
      <c r="L382" s="342"/>
      <c r="M382" s="342"/>
      <c r="N382" s="341"/>
      <c r="O382" s="106" t="str">
        <f t="shared" si="244"/>
        <v/>
      </c>
      <c r="P382" s="106" t="str">
        <f t="shared" si="245"/>
        <v>◄</v>
      </c>
      <c r="Q382" s="340"/>
      <c r="R382" s="339"/>
      <c r="S382" s="106" t="str">
        <f t="shared" si="246"/>
        <v/>
      </c>
      <c r="T382" s="106" t="str">
        <f t="shared" si="247"/>
        <v>◄</v>
      </c>
      <c r="U382" s="340"/>
      <c r="V382" s="339"/>
      <c r="W382" s="23"/>
      <c r="X382" s="338"/>
      <c r="Y382" s="105">
        <f t="shared" si="248"/>
        <v>0</v>
      </c>
      <c r="Z382" s="104">
        <f t="shared" si="249"/>
        <v>0</v>
      </c>
      <c r="AA382" s="335"/>
      <c r="AB382" s="103">
        <f t="shared" si="250"/>
        <v>0</v>
      </c>
      <c r="AC382" s="587">
        <f t="shared" si="251"/>
        <v>0</v>
      </c>
      <c r="AD382" s="5" t="s">
        <v>0</v>
      </c>
      <c r="AE382" s="653"/>
    </row>
    <row r="383" spans="1:31" x14ac:dyDescent="0.25">
      <c r="A383" s="344"/>
      <c r="B383" s="23"/>
      <c r="C383" s="113"/>
      <c r="D383" s="619">
        <v>585</v>
      </c>
      <c r="E383" s="112" t="s">
        <v>5396</v>
      </c>
      <c r="F383" s="591" t="s">
        <v>1169</v>
      </c>
      <c r="G383" s="624" t="s">
        <v>5379</v>
      </c>
      <c r="H383" s="621" t="s">
        <v>5335</v>
      </c>
      <c r="I383" s="622" t="s">
        <v>4592</v>
      </c>
      <c r="J383" s="623" t="s">
        <v>5397</v>
      </c>
      <c r="K383" s="343"/>
      <c r="L383" s="342"/>
      <c r="M383" s="342"/>
      <c r="N383" s="341"/>
      <c r="O383" s="106" t="str">
        <f t="shared" si="244"/>
        <v/>
      </c>
      <c r="P383" s="106" t="str">
        <f t="shared" si="245"/>
        <v>◄</v>
      </c>
      <c r="Q383" s="340"/>
      <c r="R383" s="339"/>
      <c r="S383" s="106" t="str">
        <f t="shared" si="246"/>
        <v/>
      </c>
      <c r="T383" s="106" t="str">
        <f t="shared" si="247"/>
        <v>◄</v>
      </c>
      <c r="U383" s="340"/>
      <c r="V383" s="339"/>
      <c r="W383" s="23"/>
      <c r="X383" s="338"/>
      <c r="Y383" s="105">
        <f t="shared" si="248"/>
        <v>0</v>
      </c>
      <c r="Z383" s="104">
        <f t="shared" si="249"/>
        <v>0</v>
      </c>
      <c r="AA383" s="335"/>
      <c r="AB383" s="103">
        <f t="shared" si="250"/>
        <v>0</v>
      </c>
      <c r="AC383" s="587">
        <f t="shared" si="251"/>
        <v>0</v>
      </c>
      <c r="AD383" s="5" t="s">
        <v>0</v>
      </c>
      <c r="AE383" s="653"/>
    </row>
    <row r="384" spans="1:31" x14ac:dyDescent="0.25">
      <c r="A384" s="344"/>
      <c r="B384" s="23"/>
      <c r="C384" s="113"/>
      <c r="D384" s="619">
        <v>586</v>
      </c>
      <c r="E384" s="112" t="s">
        <v>5396</v>
      </c>
      <c r="F384" s="591" t="s">
        <v>1022</v>
      </c>
      <c r="G384" s="624">
        <v>426</v>
      </c>
      <c r="H384" s="621" t="s">
        <v>5359</v>
      </c>
      <c r="I384" s="622" t="s">
        <v>4592</v>
      </c>
      <c r="J384" s="623" t="s">
        <v>5397</v>
      </c>
      <c r="K384" s="343"/>
      <c r="L384" s="342"/>
      <c r="M384" s="342"/>
      <c r="N384" s="341"/>
      <c r="O384" s="106" t="str">
        <f t="shared" si="244"/>
        <v/>
      </c>
      <c r="P384" s="106" t="str">
        <f t="shared" si="245"/>
        <v>◄</v>
      </c>
      <c r="Q384" s="340"/>
      <c r="R384" s="339"/>
      <c r="S384" s="106" t="str">
        <f t="shared" si="246"/>
        <v/>
      </c>
      <c r="T384" s="106" t="str">
        <f t="shared" si="247"/>
        <v>◄</v>
      </c>
      <c r="U384" s="340"/>
      <c r="V384" s="339"/>
      <c r="W384" s="23"/>
      <c r="X384" s="338"/>
      <c r="Y384" s="105">
        <f t="shared" si="248"/>
        <v>0</v>
      </c>
      <c r="Z384" s="104">
        <f t="shared" si="249"/>
        <v>0</v>
      </c>
      <c r="AA384" s="335"/>
      <c r="AB384" s="103">
        <f t="shared" si="250"/>
        <v>0</v>
      </c>
      <c r="AC384" s="587">
        <f t="shared" si="251"/>
        <v>0</v>
      </c>
      <c r="AD384" s="5" t="s">
        <v>0</v>
      </c>
      <c r="AE384" s="653"/>
    </row>
    <row r="385" spans="1:31" x14ac:dyDescent="0.25">
      <c r="A385" s="344"/>
      <c r="B385" s="23"/>
      <c r="C385" s="113"/>
      <c r="D385" s="619">
        <v>587</v>
      </c>
      <c r="E385" s="112" t="s">
        <v>5396</v>
      </c>
      <c r="F385" s="591" t="s">
        <v>1159</v>
      </c>
      <c r="G385" s="624">
        <v>527</v>
      </c>
      <c r="H385" s="621" t="s">
        <v>5350</v>
      </c>
      <c r="I385" s="622" t="s">
        <v>4592</v>
      </c>
      <c r="J385" s="623" t="s">
        <v>5397</v>
      </c>
      <c r="K385" s="343"/>
      <c r="L385" s="342"/>
      <c r="M385" s="342"/>
      <c r="N385" s="341"/>
      <c r="O385" s="106" t="str">
        <f t="shared" si="244"/>
        <v/>
      </c>
      <c r="P385" s="106" t="str">
        <f t="shared" si="245"/>
        <v>◄</v>
      </c>
      <c r="Q385" s="340"/>
      <c r="R385" s="339"/>
      <c r="S385" s="106" t="str">
        <f t="shared" si="246"/>
        <v/>
      </c>
      <c r="T385" s="106" t="str">
        <f t="shared" si="247"/>
        <v>◄</v>
      </c>
      <c r="U385" s="340"/>
      <c r="V385" s="339"/>
      <c r="W385" s="23"/>
      <c r="X385" s="338"/>
      <c r="Y385" s="105">
        <f t="shared" si="248"/>
        <v>0</v>
      </c>
      <c r="Z385" s="104">
        <f t="shared" si="249"/>
        <v>0</v>
      </c>
      <c r="AA385" s="335"/>
      <c r="AB385" s="103">
        <f t="shared" si="250"/>
        <v>0</v>
      </c>
      <c r="AC385" s="587">
        <f t="shared" si="251"/>
        <v>0</v>
      </c>
      <c r="AD385" s="5" t="s">
        <v>0</v>
      </c>
      <c r="AE385" s="653"/>
    </row>
    <row r="386" spans="1:31" x14ac:dyDescent="0.25">
      <c r="A386" s="344"/>
      <c r="B386" s="23"/>
      <c r="C386" s="113"/>
      <c r="D386" s="619">
        <v>588</v>
      </c>
      <c r="E386" s="112" t="s">
        <v>5396</v>
      </c>
      <c r="F386" s="591" t="s">
        <v>1151</v>
      </c>
      <c r="G386" s="620" t="s">
        <v>5393</v>
      </c>
      <c r="H386" s="621" t="s">
        <v>5394</v>
      </c>
      <c r="I386" s="622" t="s">
        <v>4592</v>
      </c>
      <c r="J386" s="623" t="s">
        <v>5397</v>
      </c>
      <c r="K386" s="343"/>
      <c r="L386" s="342"/>
      <c r="M386" s="342"/>
      <c r="N386" s="341"/>
      <c r="O386" s="106" t="str">
        <f t="shared" si="244"/>
        <v/>
      </c>
      <c r="P386" s="106" t="str">
        <f t="shared" si="245"/>
        <v>◄</v>
      </c>
      <c r="Q386" s="340"/>
      <c r="R386" s="339"/>
      <c r="S386" s="106" t="str">
        <f t="shared" si="246"/>
        <v/>
      </c>
      <c r="T386" s="106" t="str">
        <f t="shared" si="247"/>
        <v>◄</v>
      </c>
      <c r="U386" s="340"/>
      <c r="V386" s="339"/>
      <c r="W386" s="23"/>
      <c r="X386" s="338"/>
      <c r="Y386" s="105">
        <f t="shared" si="248"/>
        <v>0</v>
      </c>
      <c r="Z386" s="104">
        <f t="shared" si="249"/>
        <v>0</v>
      </c>
      <c r="AA386" s="335"/>
      <c r="AB386" s="103">
        <f t="shared" si="250"/>
        <v>0</v>
      </c>
      <c r="AC386" s="587">
        <f t="shared" si="251"/>
        <v>0</v>
      </c>
      <c r="AD386" s="5" t="s">
        <v>0</v>
      </c>
      <c r="AE386" s="653"/>
    </row>
    <row r="387" spans="1:31" ht="15" thickBot="1" x14ac:dyDescent="0.3">
      <c r="A387" s="344">
        <v>1</v>
      </c>
      <c r="B387" s="23"/>
      <c r="C387" s="113"/>
      <c r="D387" s="619" t="s">
        <v>5395</v>
      </c>
      <c r="E387" s="112" t="s">
        <v>5396</v>
      </c>
      <c r="F387" s="591" t="s">
        <v>1159</v>
      </c>
      <c r="G387" s="624">
        <v>527</v>
      </c>
      <c r="H387" s="621" t="s">
        <v>5350</v>
      </c>
      <c r="I387" s="622" t="s">
        <v>4592</v>
      </c>
      <c r="J387" s="623" t="s">
        <v>5397</v>
      </c>
      <c r="K387" s="343"/>
      <c r="L387" s="342" t="s">
        <v>5317</v>
      </c>
      <c r="M387" s="342"/>
      <c r="N387" s="341"/>
      <c r="O387" s="106" t="str">
        <f t="shared" si="244"/>
        <v/>
      </c>
      <c r="P387" s="106" t="str">
        <f t="shared" si="245"/>
        <v>◄</v>
      </c>
      <c r="Q387" s="340"/>
      <c r="R387" s="339"/>
      <c r="S387" s="106" t="str">
        <f t="shared" si="246"/>
        <v/>
      </c>
      <c r="T387" s="106" t="str">
        <f t="shared" si="247"/>
        <v>◄</v>
      </c>
      <c r="U387" s="340"/>
      <c r="V387" s="339"/>
      <c r="W387" s="23"/>
      <c r="X387" s="338"/>
      <c r="Y387" s="105">
        <f t="shared" si="248"/>
        <v>0</v>
      </c>
      <c r="Z387" s="104">
        <f t="shared" si="249"/>
        <v>0</v>
      </c>
      <c r="AA387" s="335"/>
      <c r="AB387" s="103">
        <f t="shared" si="250"/>
        <v>0</v>
      </c>
      <c r="AC387" s="587">
        <f t="shared" si="251"/>
        <v>0</v>
      </c>
      <c r="AD387" s="5" t="s">
        <v>0</v>
      </c>
      <c r="AE387" s="653"/>
    </row>
    <row r="388" spans="1:31" ht="16.8" thickTop="1" thickBot="1" x14ac:dyDescent="0.3">
      <c r="A388" s="157"/>
      <c r="B388" s="14">
        <f>ROWS(B389:B397)-1</f>
        <v>8</v>
      </c>
      <c r="C388" s="658" t="s">
        <v>5710</v>
      </c>
      <c r="D388" s="158" t="s">
        <v>5711</v>
      </c>
      <c r="E388" s="101"/>
      <c r="F388" s="101"/>
      <c r="G388" s="657"/>
      <c r="H388" s="656"/>
      <c r="I388" s="10"/>
      <c r="J388" s="100"/>
      <c r="K388" s="99"/>
      <c r="L388" s="99"/>
      <c r="M388" s="99"/>
      <c r="N388" s="98"/>
      <c r="O388" s="97"/>
      <c r="P388" s="655" t="str">
        <f>IF(COUNTIF(O389:O400,"?")&gt;0,"?",IF(AND(Q388="◄",R388="►"),"◄►",IF(Q388="◄","◄",IF(R388="►","►",""))))</f>
        <v>◄</v>
      </c>
      <c r="Q388" s="43" t="str">
        <f>IF(SUM(Q389:Q397)+1=ROWS(Q389:Q397)-COUNTIF(Q389:Q397,"-"),"","◄")</f>
        <v>◄</v>
      </c>
      <c r="R388" s="42" t="str">
        <f>IF(SUM(R389:R397)&gt;0,"►","")</f>
        <v/>
      </c>
      <c r="S388" s="45"/>
      <c r="T388" s="655" t="str">
        <f>IF(COUNTIF(S389:S400,"?")&gt;0,"?",IF(AND(U388="◄",V388="►"),"◄►",IF(U388="◄","◄",IF(V388="►","►",""))))</f>
        <v>◄</v>
      </c>
      <c r="U388" s="43" t="str">
        <f>IF(SUM(U389:U397)+1=ROWS(U389:U397)-COUNTIF(U389:U397,"-"),"","◄")</f>
        <v>◄</v>
      </c>
      <c r="V388" s="42" t="str">
        <f>IF(SUM(V389:V397)&gt;0,"►","")</f>
        <v/>
      </c>
      <c r="W388" s="61">
        <f>ROWS(W389:W397)-1</f>
        <v>8</v>
      </c>
      <c r="X388" s="41">
        <f>SUM(X389:X397)-X397</f>
        <v>0</v>
      </c>
      <c r="Y388" s="94" t="s">
        <v>51</v>
      </c>
      <c r="Z388" s="93"/>
      <c r="AA388" s="41">
        <f>SUM(AA389:AA397)-AA397</f>
        <v>0</v>
      </c>
      <c r="AB388" s="94" t="s">
        <v>51</v>
      </c>
      <c r="AC388" s="93"/>
      <c r="AD388" s="5" t="s">
        <v>0</v>
      </c>
      <c r="AE388" s="653"/>
    </row>
    <row r="389" spans="1:31" x14ac:dyDescent="0.25">
      <c r="A389" s="344"/>
      <c r="B389" s="23"/>
      <c r="C389" s="113"/>
      <c r="D389" s="619">
        <v>589</v>
      </c>
      <c r="E389" s="112" t="s">
        <v>5399</v>
      </c>
      <c r="F389" s="591" t="s">
        <v>3972</v>
      </c>
      <c r="G389" s="620" t="s">
        <v>5304</v>
      </c>
      <c r="H389" s="621" t="s">
        <v>5305</v>
      </c>
      <c r="I389" s="622" t="s">
        <v>4592</v>
      </c>
      <c r="J389" s="623" t="s">
        <v>5400</v>
      </c>
      <c r="K389" s="343"/>
      <c r="L389" s="342"/>
      <c r="M389" s="342"/>
      <c r="N389" s="341"/>
      <c r="O389" s="106" t="str">
        <f t="shared" ref="O389:O396" si="252">IF(P389="?","?","")</f>
        <v/>
      </c>
      <c r="P389" s="106" t="str">
        <f t="shared" ref="P389:P396" si="253">IF(AND(Q389="",R389&gt;0),"?",IF(Q389="","◄",IF(R389&gt;=1,"►","")))</f>
        <v>◄</v>
      </c>
      <c r="Q389" s="340"/>
      <c r="R389" s="339"/>
      <c r="S389" s="106" t="str">
        <f t="shared" ref="S389:S396" si="254">IF(T389="?","?","")</f>
        <v/>
      </c>
      <c r="T389" s="106" t="str">
        <f t="shared" ref="T389:T396" si="255">IF(AND(U389="",V389&gt;0),"?",IF(U389="","◄",IF(V389&gt;=1,"►","")))</f>
        <v>◄</v>
      </c>
      <c r="U389" s="340"/>
      <c r="V389" s="339"/>
      <c r="W389" s="23"/>
      <c r="X389" s="338"/>
      <c r="Y389" s="105">
        <f t="shared" ref="Y389:Z396" si="256">(Q389*X389)</f>
        <v>0</v>
      </c>
      <c r="Z389" s="104">
        <f t="shared" si="256"/>
        <v>0</v>
      </c>
      <c r="AA389" s="335"/>
      <c r="AB389" s="103">
        <f t="shared" ref="AB389:AC396" si="257">(U389*AA389)</f>
        <v>0</v>
      </c>
      <c r="AC389" s="587">
        <f t="shared" si="257"/>
        <v>0</v>
      </c>
      <c r="AD389" s="5" t="s">
        <v>0</v>
      </c>
      <c r="AE389" s="653"/>
    </row>
    <row r="390" spans="1:31" x14ac:dyDescent="0.25">
      <c r="A390" s="344"/>
      <c r="B390" s="23"/>
      <c r="C390" s="113"/>
      <c r="D390" s="619">
        <v>590</v>
      </c>
      <c r="E390" s="112" t="s">
        <v>5399</v>
      </c>
      <c r="F390" s="591" t="s">
        <v>1155</v>
      </c>
      <c r="G390" s="624">
        <v>420</v>
      </c>
      <c r="H390" s="621" t="s">
        <v>5311</v>
      </c>
      <c r="I390" s="622" t="s">
        <v>4592</v>
      </c>
      <c r="J390" s="623" t="s">
        <v>5400</v>
      </c>
      <c r="K390" s="343"/>
      <c r="L390" s="342"/>
      <c r="M390" s="342"/>
      <c r="N390" s="341"/>
      <c r="O390" s="106" t="str">
        <f t="shared" si="252"/>
        <v/>
      </c>
      <c r="P390" s="106" t="str">
        <f t="shared" si="253"/>
        <v>◄</v>
      </c>
      <c r="Q390" s="340"/>
      <c r="R390" s="339"/>
      <c r="S390" s="106" t="str">
        <f t="shared" si="254"/>
        <v/>
      </c>
      <c r="T390" s="106" t="str">
        <f t="shared" si="255"/>
        <v>◄</v>
      </c>
      <c r="U390" s="340"/>
      <c r="V390" s="339"/>
      <c r="W390" s="23"/>
      <c r="X390" s="338"/>
      <c r="Y390" s="105">
        <f t="shared" si="256"/>
        <v>0</v>
      </c>
      <c r="Z390" s="104">
        <f t="shared" si="256"/>
        <v>0</v>
      </c>
      <c r="AA390" s="335"/>
      <c r="AB390" s="103">
        <f t="shared" si="257"/>
        <v>0</v>
      </c>
      <c r="AC390" s="587">
        <f t="shared" si="257"/>
        <v>0</v>
      </c>
      <c r="AD390" s="5" t="s">
        <v>0</v>
      </c>
      <c r="AE390" s="653"/>
    </row>
    <row r="391" spans="1:31" x14ac:dyDescent="0.25">
      <c r="A391" s="344"/>
      <c r="B391" s="23"/>
      <c r="C391" s="113"/>
      <c r="D391" s="619">
        <v>591</v>
      </c>
      <c r="E391" s="112" t="s">
        <v>5399</v>
      </c>
      <c r="F391" s="591" t="s">
        <v>1171</v>
      </c>
      <c r="G391" s="624">
        <v>421</v>
      </c>
      <c r="H391" s="621" t="s">
        <v>5323</v>
      </c>
      <c r="I391" s="622" t="s">
        <v>4592</v>
      </c>
      <c r="J391" s="623" t="s">
        <v>5400</v>
      </c>
      <c r="K391" s="343"/>
      <c r="L391" s="342"/>
      <c r="M391" s="342"/>
      <c r="N391" s="341"/>
      <c r="O391" s="106" t="str">
        <f t="shared" si="252"/>
        <v/>
      </c>
      <c r="P391" s="106" t="str">
        <f t="shared" si="253"/>
        <v>◄</v>
      </c>
      <c r="Q391" s="340"/>
      <c r="R391" s="339"/>
      <c r="S391" s="106" t="str">
        <f t="shared" si="254"/>
        <v/>
      </c>
      <c r="T391" s="106" t="str">
        <f t="shared" si="255"/>
        <v>◄</v>
      </c>
      <c r="U391" s="340"/>
      <c r="V391" s="339"/>
      <c r="W391" s="23"/>
      <c r="X391" s="338"/>
      <c r="Y391" s="105">
        <f t="shared" si="256"/>
        <v>0</v>
      </c>
      <c r="Z391" s="104">
        <f t="shared" si="256"/>
        <v>0</v>
      </c>
      <c r="AA391" s="335"/>
      <c r="AB391" s="103">
        <f t="shared" si="257"/>
        <v>0</v>
      </c>
      <c r="AC391" s="587">
        <f t="shared" si="257"/>
        <v>0</v>
      </c>
      <c r="AD391" s="5" t="s">
        <v>0</v>
      </c>
      <c r="AE391" s="653"/>
    </row>
    <row r="392" spans="1:31" x14ac:dyDescent="0.25">
      <c r="A392" s="344"/>
      <c r="B392" s="23"/>
      <c r="C392" s="113"/>
      <c r="D392" s="619">
        <v>592</v>
      </c>
      <c r="E392" s="112" t="s">
        <v>5399</v>
      </c>
      <c r="F392" s="591" t="s">
        <v>1165</v>
      </c>
      <c r="G392" s="624" t="s">
        <v>5405</v>
      </c>
      <c r="H392" s="621" t="s">
        <v>5406</v>
      </c>
      <c r="I392" s="622" t="s">
        <v>4592</v>
      </c>
      <c r="J392" s="623" t="s">
        <v>5400</v>
      </c>
      <c r="K392" s="343"/>
      <c r="L392" s="342"/>
      <c r="M392" s="342"/>
      <c r="N392" s="341"/>
      <c r="O392" s="106" t="str">
        <f t="shared" si="252"/>
        <v/>
      </c>
      <c r="P392" s="106" t="str">
        <f t="shared" si="253"/>
        <v>◄</v>
      </c>
      <c r="Q392" s="340"/>
      <c r="R392" s="339"/>
      <c r="S392" s="106" t="str">
        <f t="shared" si="254"/>
        <v/>
      </c>
      <c r="T392" s="106" t="str">
        <f t="shared" si="255"/>
        <v>◄</v>
      </c>
      <c r="U392" s="340"/>
      <c r="V392" s="339"/>
      <c r="W392" s="23"/>
      <c r="X392" s="338"/>
      <c r="Y392" s="105">
        <f t="shared" si="256"/>
        <v>0</v>
      </c>
      <c r="Z392" s="104">
        <f t="shared" si="256"/>
        <v>0</v>
      </c>
      <c r="AA392" s="335"/>
      <c r="AB392" s="103">
        <f t="shared" si="257"/>
        <v>0</v>
      </c>
      <c r="AC392" s="587">
        <f t="shared" si="257"/>
        <v>0</v>
      </c>
      <c r="AD392" s="5" t="s">
        <v>0</v>
      </c>
      <c r="AE392" s="653"/>
    </row>
    <row r="393" spans="1:31" x14ac:dyDescent="0.25">
      <c r="A393" s="344"/>
      <c r="B393" s="23"/>
      <c r="C393" s="113"/>
      <c r="D393" s="619">
        <v>593</v>
      </c>
      <c r="E393" s="112" t="s">
        <v>5399</v>
      </c>
      <c r="F393" s="591" t="s">
        <v>1153</v>
      </c>
      <c r="G393" s="624" t="s">
        <v>5712</v>
      </c>
      <c r="H393" s="621" t="s">
        <v>1154</v>
      </c>
      <c r="I393" s="622" t="s">
        <v>4592</v>
      </c>
      <c r="J393" s="623" t="s">
        <v>5400</v>
      </c>
      <c r="K393" s="343"/>
      <c r="L393" s="342"/>
      <c r="M393" s="342"/>
      <c r="N393" s="341"/>
      <c r="O393" s="106" t="str">
        <f t="shared" si="252"/>
        <v/>
      </c>
      <c r="P393" s="106" t="str">
        <f t="shared" si="253"/>
        <v>◄</v>
      </c>
      <c r="Q393" s="340"/>
      <c r="R393" s="339"/>
      <c r="S393" s="106" t="str">
        <f t="shared" si="254"/>
        <v/>
      </c>
      <c r="T393" s="106" t="str">
        <f t="shared" si="255"/>
        <v>◄</v>
      </c>
      <c r="U393" s="340"/>
      <c r="V393" s="339"/>
      <c r="W393" s="23"/>
      <c r="X393" s="338"/>
      <c r="Y393" s="105">
        <f t="shared" si="256"/>
        <v>0</v>
      </c>
      <c r="Z393" s="104">
        <f t="shared" si="256"/>
        <v>0</v>
      </c>
      <c r="AA393" s="335"/>
      <c r="AB393" s="103">
        <f t="shared" si="257"/>
        <v>0</v>
      </c>
      <c r="AC393" s="587">
        <f t="shared" si="257"/>
        <v>0</v>
      </c>
      <c r="AD393" s="5" t="s">
        <v>0</v>
      </c>
      <c r="AE393" s="653"/>
    </row>
    <row r="394" spans="1:31" x14ac:dyDescent="0.25">
      <c r="A394" s="344">
        <v>1</v>
      </c>
      <c r="B394" s="23"/>
      <c r="C394" s="113"/>
      <c r="D394" s="619" t="s">
        <v>5398</v>
      </c>
      <c r="E394" s="112" t="s">
        <v>5399</v>
      </c>
      <c r="F394" s="591" t="s">
        <v>3972</v>
      </c>
      <c r="G394" s="620" t="s">
        <v>5304</v>
      </c>
      <c r="H394" s="621" t="s">
        <v>5305</v>
      </c>
      <c r="I394" s="622" t="s">
        <v>4592</v>
      </c>
      <c r="J394" s="623" t="s">
        <v>5400</v>
      </c>
      <c r="K394" s="343"/>
      <c r="L394" s="342" t="s">
        <v>5317</v>
      </c>
      <c r="M394" s="342"/>
      <c r="N394" s="341"/>
      <c r="O394" s="106" t="str">
        <f t="shared" si="252"/>
        <v/>
      </c>
      <c r="P394" s="106" t="str">
        <f t="shared" si="253"/>
        <v>◄</v>
      </c>
      <c r="Q394" s="340"/>
      <c r="R394" s="339"/>
      <c r="S394" s="106" t="str">
        <f t="shared" si="254"/>
        <v/>
      </c>
      <c r="T394" s="106" t="str">
        <f t="shared" si="255"/>
        <v>◄</v>
      </c>
      <c r="U394" s="340"/>
      <c r="V394" s="339"/>
      <c r="W394" s="23"/>
      <c r="X394" s="338"/>
      <c r="Y394" s="105">
        <f t="shared" si="256"/>
        <v>0</v>
      </c>
      <c r="Z394" s="104">
        <f t="shared" si="256"/>
        <v>0</v>
      </c>
      <c r="AA394" s="335"/>
      <c r="AB394" s="103">
        <f t="shared" si="257"/>
        <v>0</v>
      </c>
      <c r="AC394" s="587">
        <f t="shared" si="257"/>
        <v>0</v>
      </c>
      <c r="AD394" s="5" t="s">
        <v>0</v>
      </c>
      <c r="AE394" s="653"/>
    </row>
    <row r="395" spans="1:31" x14ac:dyDescent="0.25">
      <c r="A395" s="344">
        <v>1</v>
      </c>
      <c r="B395" s="23"/>
      <c r="C395" s="113"/>
      <c r="D395" s="619" t="s">
        <v>5401</v>
      </c>
      <c r="E395" s="112" t="s">
        <v>5399</v>
      </c>
      <c r="F395" s="591" t="s">
        <v>1155</v>
      </c>
      <c r="G395" s="624">
        <v>420</v>
      </c>
      <c r="H395" s="621" t="s">
        <v>5311</v>
      </c>
      <c r="I395" s="622" t="s">
        <v>4592</v>
      </c>
      <c r="J395" s="623" t="s">
        <v>5400</v>
      </c>
      <c r="K395" s="343"/>
      <c r="L395" s="342" t="s">
        <v>5317</v>
      </c>
      <c r="M395" s="342"/>
      <c r="N395" s="341"/>
      <c r="O395" s="106" t="str">
        <f t="shared" si="252"/>
        <v/>
      </c>
      <c r="P395" s="106" t="str">
        <f t="shared" si="253"/>
        <v>◄</v>
      </c>
      <c r="Q395" s="340"/>
      <c r="R395" s="339"/>
      <c r="S395" s="106" t="str">
        <f t="shared" si="254"/>
        <v/>
      </c>
      <c r="T395" s="106" t="str">
        <f t="shared" si="255"/>
        <v>◄</v>
      </c>
      <c r="U395" s="340"/>
      <c r="V395" s="339"/>
      <c r="W395" s="23"/>
      <c r="X395" s="338"/>
      <c r="Y395" s="105">
        <f t="shared" si="256"/>
        <v>0</v>
      </c>
      <c r="Z395" s="104">
        <f t="shared" si="256"/>
        <v>0</v>
      </c>
      <c r="AA395" s="335"/>
      <c r="AB395" s="103">
        <f t="shared" si="257"/>
        <v>0</v>
      </c>
      <c r="AC395" s="587">
        <f t="shared" si="257"/>
        <v>0</v>
      </c>
      <c r="AD395" s="5" t="s">
        <v>0</v>
      </c>
      <c r="AE395" s="653"/>
    </row>
    <row r="396" spans="1:31" ht="15" thickBot="1" x14ac:dyDescent="0.3">
      <c r="A396" s="344">
        <v>1</v>
      </c>
      <c r="B396" s="23"/>
      <c r="C396" s="113"/>
      <c r="D396" s="619" t="s">
        <v>5402</v>
      </c>
      <c r="E396" s="112" t="s">
        <v>5399</v>
      </c>
      <c r="F396" s="591" t="s">
        <v>1171</v>
      </c>
      <c r="G396" s="624">
        <v>421</v>
      </c>
      <c r="H396" s="621" t="s">
        <v>5323</v>
      </c>
      <c r="I396" s="622" t="s">
        <v>4592</v>
      </c>
      <c r="J396" s="623" t="s">
        <v>5400</v>
      </c>
      <c r="K396" s="343"/>
      <c r="L396" s="342" t="s">
        <v>5317</v>
      </c>
      <c r="M396" s="342"/>
      <c r="N396" s="341"/>
      <c r="O396" s="106" t="str">
        <f t="shared" si="252"/>
        <v/>
      </c>
      <c r="P396" s="106" t="str">
        <f t="shared" si="253"/>
        <v>◄</v>
      </c>
      <c r="Q396" s="340"/>
      <c r="R396" s="339"/>
      <c r="S396" s="106" t="str">
        <f t="shared" si="254"/>
        <v/>
      </c>
      <c r="T396" s="106" t="str">
        <f t="shared" si="255"/>
        <v>◄</v>
      </c>
      <c r="U396" s="340"/>
      <c r="V396" s="339"/>
      <c r="W396" s="23"/>
      <c r="X396" s="338"/>
      <c r="Y396" s="105">
        <f t="shared" si="256"/>
        <v>0</v>
      </c>
      <c r="Z396" s="104">
        <f t="shared" si="256"/>
        <v>0</v>
      </c>
      <c r="AA396" s="335"/>
      <c r="AB396" s="103">
        <f t="shared" si="257"/>
        <v>0</v>
      </c>
      <c r="AC396" s="587">
        <f t="shared" si="257"/>
        <v>0</v>
      </c>
      <c r="AD396" s="5" t="s">
        <v>0</v>
      </c>
      <c r="AE396" s="653"/>
    </row>
    <row r="397" spans="1:31" ht="16.8" thickTop="1" thickBot="1" x14ac:dyDescent="0.3">
      <c r="A397" s="157"/>
      <c r="B397" s="14">
        <f>ROWS(B398:B404)-1</f>
        <v>6</v>
      </c>
      <c r="C397" s="658" t="s">
        <v>5713</v>
      </c>
      <c r="D397" s="158" t="s">
        <v>5714</v>
      </c>
      <c r="E397" s="101"/>
      <c r="F397" s="101"/>
      <c r="G397" s="657"/>
      <c r="H397" s="656"/>
      <c r="I397" s="10"/>
      <c r="J397" s="100"/>
      <c r="K397" s="99"/>
      <c r="L397" s="99"/>
      <c r="M397" s="99"/>
      <c r="N397" s="98"/>
      <c r="O397" s="97"/>
      <c r="P397" s="655" t="str">
        <f>IF(COUNTIF(O398:O407,"?")&gt;0,"?",IF(AND(Q397="◄",R397="►"),"◄►",IF(Q397="◄","◄",IF(R397="►","►",""))))</f>
        <v>◄</v>
      </c>
      <c r="Q397" s="43" t="str">
        <f>IF(SUM(Q398:Q404)+1=ROWS(Q398:Q404)-COUNTIF(Q398:Q404,"-"),"","◄")</f>
        <v>◄</v>
      </c>
      <c r="R397" s="42" t="str">
        <f>IF(SUM(R398:R404)&gt;0,"►","")</f>
        <v/>
      </c>
      <c r="S397" s="45"/>
      <c r="T397" s="655" t="str">
        <f>IF(COUNTIF(S398:S407,"?")&gt;0,"?",IF(AND(U397="◄",V397="►"),"◄►",IF(U397="◄","◄",IF(V397="►","►",""))))</f>
        <v>◄</v>
      </c>
      <c r="U397" s="43" t="str">
        <f>IF(SUM(U398:U404)+1=ROWS(U398:U404)-COUNTIF(U398:U404,"-"),"","◄")</f>
        <v>◄</v>
      </c>
      <c r="V397" s="42" t="str">
        <f>IF(SUM(V398:V404)&gt;0,"►","")</f>
        <v/>
      </c>
      <c r="W397" s="61">
        <f>ROWS(W398:W404)-1</f>
        <v>6</v>
      </c>
      <c r="X397" s="41">
        <f>SUM(X398:X404)-X404</f>
        <v>0</v>
      </c>
      <c r="Y397" s="94" t="s">
        <v>51</v>
      </c>
      <c r="Z397" s="93"/>
      <c r="AA397" s="41">
        <f>SUM(AA398:AA404)-AA404</f>
        <v>0</v>
      </c>
      <c r="AB397" s="94" t="s">
        <v>51</v>
      </c>
      <c r="AC397" s="93"/>
      <c r="AD397" s="5" t="s">
        <v>0</v>
      </c>
      <c r="AE397" s="653"/>
    </row>
    <row r="398" spans="1:31" x14ac:dyDescent="0.25">
      <c r="A398" s="344"/>
      <c r="B398" s="23"/>
      <c r="C398" s="113"/>
      <c r="D398" s="619">
        <v>594</v>
      </c>
      <c r="E398" s="112" t="s">
        <v>5404</v>
      </c>
      <c r="F398" s="591" t="s">
        <v>3972</v>
      </c>
      <c r="G398" s="620" t="s">
        <v>5304</v>
      </c>
      <c r="H398" s="621" t="s">
        <v>5305</v>
      </c>
      <c r="I398" s="622" t="s">
        <v>4592</v>
      </c>
      <c r="J398" s="623" t="s">
        <v>5407</v>
      </c>
      <c r="K398" s="343"/>
      <c r="L398" s="342"/>
      <c r="M398" s="342"/>
      <c r="N398" s="341"/>
      <c r="O398" s="106" t="str">
        <f t="shared" ref="O398:O403" si="258">IF(P398="?","?","")</f>
        <v/>
      </c>
      <c r="P398" s="106" t="str">
        <f t="shared" ref="P398:P403" si="259">IF(AND(Q398="",R398&gt;0),"?",IF(Q398="","◄",IF(R398&gt;=1,"►","")))</f>
        <v>◄</v>
      </c>
      <c r="Q398" s="340"/>
      <c r="R398" s="339"/>
      <c r="S398" s="106" t="str">
        <f t="shared" ref="S398:S403" si="260">IF(T398="?","?","")</f>
        <v/>
      </c>
      <c r="T398" s="106" t="str">
        <f t="shared" ref="T398:T403" si="261">IF(AND(U398="",V398&gt;0),"?",IF(U398="","◄",IF(V398&gt;=1,"►","")))</f>
        <v>◄</v>
      </c>
      <c r="U398" s="340"/>
      <c r="V398" s="339"/>
      <c r="W398" s="23"/>
      <c r="X398" s="338"/>
      <c r="Y398" s="105">
        <f t="shared" ref="Y398:Z403" si="262">(Q398*X398)</f>
        <v>0</v>
      </c>
      <c r="Z398" s="104">
        <f t="shared" si="262"/>
        <v>0</v>
      </c>
      <c r="AA398" s="335"/>
      <c r="AB398" s="103">
        <f t="shared" ref="AB398:AC403" si="263">(U398*AA398)</f>
        <v>0</v>
      </c>
      <c r="AC398" s="587">
        <f t="shared" si="263"/>
        <v>0</v>
      </c>
      <c r="AD398" s="5" t="s">
        <v>0</v>
      </c>
      <c r="AE398" s="653"/>
    </row>
    <row r="399" spans="1:31" x14ac:dyDescent="0.25">
      <c r="A399" s="344"/>
      <c r="B399" s="23"/>
      <c r="C399" s="113"/>
      <c r="D399" s="619">
        <v>595</v>
      </c>
      <c r="E399" s="112" t="s">
        <v>5404</v>
      </c>
      <c r="F399" s="591" t="s">
        <v>1155</v>
      </c>
      <c r="G399" s="624">
        <v>420</v>
      </c>
      <c r="H399" s="621" t="s">
        <v>5311</v>
      </c>
      <c r="I399" s="622" t="s">
        <v>4592</v>
      </c>
      <c r="J399" s="623" t="s">
        <v>5407</v>
      </c>
      <c r="K399" s="343"/>
      <c r="L399" s="342"/>
      <c r="M399" s="342"/>
      <c r="N399" s="341"/>
      <c r="O399" s="106" t="str">
        <f t="shared" si="258"/>
        <v/>
      </c>
      <c r="P399" s="106" t="str">
        <f t="shared" si="259"/>
        <v>◄</v>
      </c>
      <c r="Q399" s="340"/>
      <c r="R399" s="339"/>
      <c r="S399" s="106" t="str">
        <f t="shared" si="260"/>
        <v/>
      </c>
      <c r="T399" s="106" t="str">
        <f t="shared" si="261"/>
        <v>◄</v>
      </c>
      <c r="U399" s="340"/>
      <c r="V399" s="339"/>
      <c r="W399" s="23"/>
      <c r="X399" s="338"/>
      <c r="Y399" s="105">
        <f t="shared" si="262"/>
        <v>0</v>
      </c>
      <c r="Z399" s="104">
        <f t="shared" si="262"/>
        <v>0</v>
      </c>
      <c r="AA399" s="335"/>
      <c r="AB399" s="103">
        <f t="shared" si="263"/>
        <v>0</v>
      </c>
      <c r="AC399" s="587">
        <f t="shared" si="263"/>
        <v>0</v>
      </c>
      <c r="AD399" s="5" t="s">
        <v>0</v>
      </c>
      <c r="AE399" s="653"/>
    </row>
    <row r="400" spans="1:31" x14ac:dyDescent="0.25">
      <c r="A400" s="344"/>
      <c r="B400" s="23"/>
      <c r="C400" s="113"/>
      <c r="D400" s="619">
        <v>596</v>
      </c>
      <c r="E400" s="112" t="s">
        <v>5404</v>
      </c>
      <c r="F400" s="591" t="s">
        <v>1171</v>
      </c>
      <c r="G400" s="624">
        <v>421</v>
      </c>
      <c r="H400" s="621" t="s">
        <v>5323</v>
      </c>
      <c r="I400" s="622" t="s">
        <v>4592</v>
      </c>
      <c r="J400" s="623" t="s">
        <v>5407</v>
      </c>
      <c r="K400" s="343"/>
      <c r="L400" s="342"/>
      <c r="M400" s="342"/>
      <c r="N400" s="341"/>
      <c r="O400" s="106" t="str">
        <f t="shared" si="258"/>
        <v/>
      </c>
      <c r="P400" s="106" t="str">
        <f t="shared" si="259"/>
        <v>◄</v>
      </c>
      <c r="Q400" s="340"/>
      <c r="R400" s="339"/>
      <c r="S400" s="106" t="str">
        <f t="shared" si="260"/>
        <v/>
      </c>
      <c r="T400" s="106" t="str">
        <f t="shared" si="261"/>
        <v>◄</v>
      </c>
      <c r="U400" s="340"/>
      <c r="V400" s="339"/>
      <c r="W400" s="23"/>
      <c r="X400" s="338"/>
      <c r="Y400" s="105">
        <f t="shared" si="262"/>
        <v>0</v>
      </c>
      <c r="Z400" s="104">
        <f t="shared" si="262"/>
        <v>0</v>
      </c>
      <c r="AA400" s="335"/>
      <c r="AB400" s="103">
        <f t="shared" si="263"/>
        <v>0</v>
      </c>
      <c r="AC400" s="587">
        <f t="shared" si="263"/>
        <v>0</v>
      </c>
      <c r="AD400" s="5" t="s">
        <v>0</v>
      </c>
      <c r="AE400" s="653"/>
    </row>
    <row r="401" spans="1:31" x14ac:dyDescent="0.25">
      <c r="A401" s="344"/>
      <c r="B401" s="23"/>
      <c r="C401" s="113"/>
      <c r="D401" s="619">
        <v>597</v>
      </c>
      <c r="E401" s="112" t="s">
        <v>5404</v>
      </c>
      <c r="F401" s="591" t="s">
        <v>1165</v>
      </c>
      <c r="G401" s="624" t="s">
        <v>5405</v>
      </c>
      <c r="H401" s="621" t="s">
        <v>5406</v>
      </c>
      <c r="I401" s="622" t="s">
        <v>4592</v>
      </c>
      <c r="J401" s="623" t="s">
        <v>5407</v>
      </c>
      <c r="K401" s="343"/>
      <c r="L401" s="342"/>
      <c r="M401" s="342"/>
      <c r="N401" s="341"/>
      <c r="O401" s="106" t="str">
        <f t="shared" si="258"/>
        <v/>
      </c>
      <c r="P401" s="106" t="str">
        <f t="shared" si="259"/>
        <v>◄</v>
      </c>
      <c r="Q401" s="340"/>
      <c r="R401" s="339"/>
      <c r="S401" s="106" t="str">
        <f t="shared" si="260"/>
        <v/>
      </c>
      <c r="T401" s="106" t="str">
        <f t="shared" si="261"/>
        <v>◄</v>
      </c>
      <c r="U401" s="340"/>
      <c r="V401" s="339"/>
      <c r="W401" s="23"/>
      <c r="X401" s="338"/>
      <c r="Y401" s="105">
        <f t="shared" si="262"/>
        <v>0</v>
      </c>
      <c r="Z401" s="104">
        <f t="shared" si="262"/>
        <v>0</v>
      </c>
      <c r="AA401" s="335"/>
      <c r="AB401" s="103">
        <f t="shared" si="263"/>
        <v>0</v>
      </c>
      <c r="AC401" s="587">
        <f t="shared" si="263"/>
        <v>0</v>
      </c>
      <c r="AD401" s="5" t="s">
        <v>0</v>
      </c>
      <c r="AE401" s="653"/>
    </row>
    <row r="402" spans="1:31" x14ac:dyDescent="0.25">
      <c r="A402" s="344"/>
      <c r="B402" s="23"/>
      <c r="C402" s="113"/>
      <c r="D402" s="619">
        <v>598</v>
      </c>
      <c r="E402" s="112" t="s">
        <v>5404</v>
      </c>
      <c r="F402" s="591" t="s">
        <v>1153</v>
      </c>
      <c r="G402" s="624" t="s">
        <v>5712</v>
      </c>
      <c r="H402" s="621" t="s">
        <v>1154</v>
      </c>
      <c r="I402" s="622" t="s">
        <v>4592</v>
      </c>
      <c r="J402" s="623" t="s">
        <v>5407</v>
      </c>
      <c r="K402" s="343"/>
      <c r="L402" s="342"/>
      <c r="M402" s="342"/>
      <c r="N402" s="341"/>
      <c r="O402" s="106" t="str">
        <f t="shared" si="258"/>
        <v/>
      </c>
      <c r="P402" s="106" t="str">
        <f t="shared" si="259"/>
        <v>◄</v>
      </c>
      <c r="Q402" s="340"/>
      <c r="R402" s="339"/>
      <c r="S402" s="106" t="str">
        <f t="shared" si="260"/>
        <v/>
      </c>
      <c r="T402" s="106" t="str">
        <f t="shared" si="261"/>
        <v>◄</v>
      </c>
      <c r="U402" s="340"/>
      <c r="V402" s="339"/>
      <c r="W402" s="23"/>
      <c r="X402" s="338"/>
      <c r="Y402" s="105">
        <f t="shared" si="262"/>
        <v>0</v>
      </c>
      <c r="Z402" s="104">
        <f t="shared" si="262"/>
        <v>0</v>
      </c>
      <c r="AA402" s="335"/>
      <c r="AB402" s="103">
        <f t="shared" si="263"/>
        <v>0</v>
      </c>
      <c r="AC402" s="587">
        <f t="shared" si="263"/>
        <v>0</v>
      </c>
      <c r="AD402" s="5" t="s">
        <v>0</v>
      </c>
      <c r="AE402" s="653"/>
    </row>
    <row r="403" spans="1:31" ht="15" thickBot="1" x14ac:dyDescent="0.3">
      <c r="A403" s="344">
        <v>1</v>
      </c>
      <c r="B403" s="23"/>
      <c r="C403" s="113"/>
      <c r="D403" s="619" t="s">
        <v>5403</v>
      </c>
      <c r="E403" s="112" t="s">
        <v>5404</v>
      </c>
      <c r="F403" s="591" t="s">
        <v>1165</v>
      </c>
      <c r="G403" s="624" t="s">
        <v>5405</v>
      </c>
      <c r="H403" s="621" t="s">
        <v>5406</v>
      </c>
      <c r="I403" s="622" t="s">
        <v>4592</v>
      </c>
      <c r="J403" s="623" t="s">
        <v>5407</v>
      </c>
      <c r="K403" s="343"/>
      <c r="L403" s="342" t="s">
        <v>5317</v>
      </c>
      <c r="M403" s="342"/>
      <c r="N403" s="341"/>
      <c r="O403" s="106" t="str">
        <f t="shared" si="258"/>
        <v/>
      </c>
      <c r="P403" s="106" t="str">
        <f t="shared" si="259"/>
        <v>◄</v>
      </c>
      <c r="Q403" s="340"/>
      <c r="R403" s="339"/>
      <c r="S403" s="106" t="str">
        <f t="shared" si="260"/>
        <v/>
      </c>
      <c r="T403" s="106" t="str">
        <f t="shared" si="261"/>
        <v>◄</v>
      </c>
      <c r="U403" s="340"/>
      <c r="V403" s="339"/>
      <c r="W403" s="23"/>
      <c r="X403" s="338"/>
      <c r="Y403" s="105">
        <f t="shared" si="262"/>
        <v>0</v>
      </c>
      <c r="Z403" s="104">
        <f t="shared" si="262"/>
        <v>0</v>
      </c>
      <c r="AA403" s="335"/>
      <c r="AB403" s="103">
        <f t="shared" si="263"/>
        <v>0</v>
      </c>
      <c r="AC403" s="587">
        <f t="shared" si="263"/>
        <v>0</v>
      </c>
      <c r="AD403" s="5" t="s">
        <v>0</v>
      </c>
      <c r="AE403" s="653"/>
    </row>
    <row r="404" spans="1:31" ht="16.8" thickTop="1" thickBot="1" x14ac:dyDescent="0.3">
      <c r="A404" s="157"/>
      <c r="B404" s="14">
        <f>ROWS(B405:B424)-1</f>
        <v>19</v>
      </c>
      <c r="C404" s="654" t="s">
        <v>5715</v>
      </c>
      <c r="D404" s="158" t="s">
        <v>5716</v>
      </c>
      <c r="E404" s="101"/>
      <c r="F404" s="101"/>
      <c r="G404" s="657"/>
      <c r="H404" s="656"/>
      <c r="I404" s="10"/>
      <c r="J404" s="100"/>
      <c r="K404" s="99"/>
      <c r="L404" s="99"/>
      <c r="M404" s="99"/>
      <c r="N404" s="98"/>
      <c r="O404" s="97"/>
      <c r="P404" s="655" t="str">
        <f>IF(COUNTIF(O405:O424,"?")&gt;0,"?",IF(AND(Q404="◄",R404="►"),"◄►",IF(Q404="◄","◄",IF(R404="►","►",""))))</f>
        <v>◄</v>
      </c>
      <c r="Q404" s="43" t="str">
        <f>IF(SUM(Q405:Q424)+1=ROWS(Q405:Q424)-COUNTIF(Q405:Q424,"-"),"","◄")</f>
        <v>◄</v>
      </c>
      <c r="R404" s="42" t="str">
        <f>IF(SUM(R405:R424)&gt;0,"►","")</f>
        <v/>
      </c>
      <c r="S404" s="45"/>
      <c r="T404" s="655" t="str">
        <f>IF(COUNTIF(S405:S424,"?")&gt;0,"?",IF(AND(U404="◄",V404="►"),"◄►",IF(U404="◄","◄",IF(V404="►","►",""))))</f>
        <v>◄</v>
      </c>
      <c r="U404" s="43" t="str">
        <f>IF(SUM(U405:U424)+1=ROWS(U405:U424)-COUNTIF(U405:U424,"-"),"","◄")</f>
        <v>◄</v>
      </c>
      <c r="V404" s="42" t="str">
        <f>IF(SUM(V405:V424)&gt;0,"►","")</f>
        <v/>
      </c>
      <c r="W404" s="61">
        <f>ROWS(W405:W424)-1</f>
        <v>19</v>
      </c>
      <c r="X404" s="41">
        <f>SUM(X405:X424)-X424</f>
        <v>0</v>
      </c>
      <c r="Y404" s="94" t="s">
        <v>51</v>
      </c>
      <c r="Z404" s="93"/>
      <c r="AA404" s="41">
        <f>SUM(AA405:AA424)-AA424</f>
        <v>0</v>
      </c>
      <c r="AB404" s="94" t="s">
        <v>51</v>
      </c>
      <c r="AC404" s="93"/>
      <c r="AD404" s="5" t="s">
        <v>0</v>
      </c>
      <c r="AE404" s="653"/>
    </row>
    <row r="405" spans="1:31" x14ac:dyDescent="0.25">
      <c r="A405" s="344"/>
      <c r="B405" s="23"/>
      <c r="C405" s="654" t="s">
        <v>5418</v>
      </c>
      <c r="D405" s="619">
        <v>599</v>
      </c>
      <c r="E405" s="112" t="s">
        <v>5409</v>
      </c>
      <c r="F405" s="591" t="s">
        <v>3972</v>
      </c>
      <c r="G405" s="620" t="s">
        <v>5304</v>
      </c>
      <c r="H405" s="621" t="s">
        <v>5305</v>
      </c>
      <c r="I405" s="622" t="s">
        <v>4592</v>
      </c>
      <c r="J405" s="623" t="s">
        <v>5410</v>
      </c>
      <c r="K405" s="343"/>
      <c r="L405" s="342"/>
      <c r="M405" s="342"/>
      <c r="N405" s="341"/>
      <c r="O405" s="106" t="str">
        <f t="shared" ref="O405:O423" si="264">IF(P405="?","?","")</f>
        <v/>
      </c>
      <c r="P405" s="106" t="str">
        <f t="shared" ref="P405:P423" si="265">IF(AND(Q405="",R405&gt;0),"?",IF(Q405="","◄",IF(R405&gt;=1,"►","")))</f>
        <v>◄</v>
      </c>
      <c r="Q405" s="340"/>
      <c r="R405" s="339"/>
      <c r="S405" s="106" t="str">
        <f t="shared" ref="S405:S423" si="266">IF(T405="?","?","")</f>
        <v/>
      </c>
      <c r="T405" s="106" t="str">
        <f t="shared" ref="T405:T423" si="267">IF(AND(U405="",V405&gt;0),"?",IF(U405="","◄",IF(V405&gt;=1,"►","")))</f>
        <v>◄</v>
      </c>
      <c r="U405" s="340"/>
      <c r="V405" s="339"/>
      <c r="W405" s="23"/>
      <c r="X405" s="338"/>
      <c r="Y405" s="105">
        <f t="shared" ref="Y405:Y423" si="268">(Q405*X405)</f>
        <v>0</v>
      </c>
      <c r="Z405" s="104">
        <f t="shared" ref="Z405:Z423" si="269">(R405*Y405)</f>
        <v>0</v>
      </c>
      <c r="AA405" s="335"/>
      <c r="AB405" s="103">
        <f t="shared" ref="AB405:AB423" si="270">(U405*AA405)</f>
        <v>0</v>
      </c>
      <c r="AC405" s="587">
        <f t="shared" ref="AC405:AC423" si="271">(V405*AB405)</f>
        <v>0</v>
      </c>
      <c r="AD405" s="5" t="s">
        <v>0</v>
      </c>
      <c r="AE405" s="653"/>
    </row>
    <row r="406" spans="1:31" x14ac:dyDescent="0.25">
      <c r="A406" s="344"/>
      <c r="B406" s="23"/>
      <c r="C406" s="113"/>
      <c r="D406" s="619">
        <v>600</v>
      </c>
      <c r="E406" s="112" t="s">
        <v>5409</v>
      </c>
      <c r="F406" s="591" t="s">
        <v>1155</v>
      </c>
      <c r="G406" s="624">
        <v>420</v>
      </c>
      <c r="H406" s="621" t="s">
        <v>5311</v>
      </c>
      <c r="I406" s="622" t="s">
        <v>4592</v>
      </c>
      <c r="J406" s="623" t="s">
        <v>5410</v>
      </c>
      <c r="K406" s="343"/>
      <c r="L406" s="342"/>
      <c r="M406" s="342"/>
      <c r="N406" s="341"/>
      <c r="O406" s="106" t="str">
        <f t="shared" si="264"/>
        <v/>
      </c>
      <c r="P406" s="106" t="str">
        <f t="shared" si="265"/>
        <v>◄</v>
      </c>
      <c r="Q406" s="340"/>
      <c r="R406" s="339"/>
      <c r="S406" s="106" t="str">
        <f t="shared" si="266"/>
        <v/>
      </c>
      <c r="T406" s="106" t="str">
        <f t="shared" si="267"/>
        <v>◄</v>
      </c>
      <c r="U406" s="340"/>
      <c r="V406" s="339"/>
      <c r="W406" s="23"/>
      <c r="X406" s="338"/>
      <c r="Y406" s="105">
        <f t="shared" si="268"/>
        <v>0</v>
      </c>
      <c r="Z406" s="104">
        <f t="shared" si="269"/>
        <v>0</v>
      </c>
      <c r="AA406" s="335"/>
      <c r="AB406" s="103">
        <f t="shared" si="270"/>
        <v>0</v>
      </c>
      <c r="AC406" s="587">
        <f t="shared" si="271"/>
        <v>0</v>
      </c>
      <c r="AD406" s="5" t="s">
        <v>0</v>
      </c>
      <c r="AE406" s="653"/>
    </row>
    <row r="407" spans="1:31" x14ac:dyDescent="0.25">
      <c r="A407" s="344"/>
      <c r="B407" s="23"/>
      <c r="C407" s="113"/>
      <c r="D407" s="619">
        <v>601</v>
      </c>
      <c r="E407" s="112" t="s">
        <v>5409</v>
      </c>
      <c r="F407" s="591" t="s">
        <v>1171</v>
      </c>
      <c r="G407" s="624">
        <v>421</v>
      </c>
      <c r="H407" s="621" t="s">
        <v>5323</v>
      </c>
      <c r="I407" s="622" t="s">
        <v>4592</v>
      </c>
      <c r="J407" s="623" t="s">
        <v>5410</v>
      </c>
      <c r="K407" s="343"/>
      <c r="L407" s="342"/>
      <c r="M407" s="342"/>
      <c r="N407" s="341"/>
      <c r="O407" s="106" t="str">
        <f t="shared" si="264"/>
        <v/>
      </c>
      <c r="P407" s="106" t="str">
        <f t="shared" si="265"/>
        <v>◄</v>
      </c>
      <c r="Q407" s="340"/>
      <c r="R407" s="339"/>
      <c r="S407" s="106" t="str">
        <f t="shared" si="266"/>
        <v/>
      </c>
      <c r="T407" s="106" t="str">
        <f t="shared" si="267"/>
        <v>◄</v>
      </c>
      <c r="U407" s="340"/>
      <c r="V407" s="339"/>
      <c r="W407" s="23"/>
      <c r="X407" s="338"/>
      <c r="Y407" s="105">
        <f t="shared" si="268"/>
        <v>0</v>
      </c>
      <c r="Z407" s="104">
        <f t="shared" si="269"/>
        <v>0</v>
      </c>
      <c r="AA407" s="335"/>
      <c r="AB407" s="103">
        <f t="shared" si="270"/>
        <v>0</v>
      </c>
      <c r="AC407" s="587">
        <f t="shared" si="271"/>
        <v>0</v>
      </c>
      <c r="AD407" s="5" t="s">
        <v>0</v>
      </c>
      <c r="AE407" s="653"/>
    </row>
    <row r="408" spans="1:31" x14ac:dyDescent="0.25">
      <c r="A408" s="344"/>
      <c r="B408" s="23"/>
      <c r="C408" s="113"/>
      <c r="D408" s="619">
        <v>602</v>
      </c>
      <c r="E408" s="112" t="s">
        <v>5409</v>
      </c>
      <c r="F408" s="591" t="s">
        <v>1165</v>
      </c>
      <c r="G408" s="624" t="s">
        <v>5405</v>
      </c>
      <c r="H408" s="621" t="s">
        <v>5406</v>
      </c>
      <c r="I408" s="622" t="s">
        <v>4592</v>
      </c>
      <c r="J408" s="623" t="s">
        <v>5410</v>
      </c>
      <c r="K408" s="343"/>
      <c r="L408" s="342"/>
      <c r="M408" s="342"/>
      <c r="N408" s="341"/>
      <c r="O408" s="106" t="str">
        <f t="shared" si="264"/>
        <v/>
      </c>
      <c r="P408" s="106" t="str">
        <f t="shared" si="265"/>
        <v>◄</v>
      </c>
      <c r="Q408" s="340"/>
      <c r="R408" s="339"/>
      <c r="S408" s="106" t="str">
        <f t="shared" si="266"/>
        <v/>
      </c>
      <c r="T408" s="106" t="str">
        <f t="shared" si="267"/>
        <v>◄</v>
      </c>
      <c r="U408" s="340"/>
      <c r="V408" s="339"/>
      <c r="W408" s="23"/>
      <c r="X408" s="338"/>
      <c r="Y408" s="105">
        <f t="shared" si="268"/>
        <v>0</v>
      </c>
      <c r="Z408" s="104">
        <f t="shared" si="269"/>
        <v>0</v>
      </c>
      <c r="AA408" s="335"/>
      <c r="AB408" s="103">
        <f t="shared" si="270"/>
        <v>0</v>
      </c>
      <c r="AC408" s="587">
        <f t="shared" si="271"/>
        <v>0</v>
      </c>
      <c r="AD408" s="5" t="s">
        <v>0</v>
      </c>
      <c r="AE408" s="653"/>
    </row>
    <row r="409" spans="1:31" x14ac:dyDescent="0.25">
      <c r="A409" s="344"/>
      <c r="B409" s="23"/>
      <c r="C409" s="113"/>
      <c r="D409" s="619">
        <v>603</v>
      </c>
      <c r="E409" s="112" t="s">
        <v>5409</v>
      </c>
      <c r="F409" s="591" t="s">
        <v>1153</v>
      </c>
      <c r="G409" s="624" t="s">
        <v>5712</v>
      </c>
      <c r="H409" s="621" t="s">
        <v>1154</v>
      </c>
      <c r="I409" s="622" t="s">
        <v>4592</v>
      </c>
      <c r="J409" s="623" t="s">
        <v>5410</v>
      </c>
      <c r="K409" s="343"/>
      <c r="L409" s="342"/>
      <c r="M409" s="342"/>
      <c r="N409" s="341"/>
      <c r="O409" s="106" t="str">
        <f t="shared" si="264"/>
        <v/>
      </c>
      <c r="P409" s="106" t="str">
        <f t="shared" si="265"/>
        <v>◄</v>
      </c>
      <c r="Q409" s="340"/>
      <c r="R409" s="339"/>
      <c r="S409" s="106" t="str">
        <f t="shared" si="266"/>
        <v/>
      </c>
      <c r="T409" s="106" t="str">
        <f t="shared" si="267"/>
        <v>◄</v>
      </c>
      <c r="U409" s="340"/>
      <c r="V409" s="339"/>
      <c r="W409" s="23"/>
      <c r="X409" s="338"/>
      <c r="Y409" s="105">
        <f t="shared" si="268"/>
        <v>0</v>
      </c>
      <c r="Z409" s="104">
        <f t="shared" si="269"/>
        <v>0</v>
      </c>
      <c r="AA409" s="335"/>
      <c r="AB409" s="103">
        <f t="shared" si="270"/>
        <v>0</v>
      </c>
      <c r="AC409" s="587">
        <f t="shared" si="271"/>
        <v>0</v>
      </c>
      <c r="AD409" s="5" t="s">
        <v>0</v>
      </c>
      <c r="AE409" s="653"/>
    </row>
    <row r="410" spans="1:31" x14ac:dyDescent="0.25">
      <c r="A410" s="344">
        <v>1</v>
      </c>
      <c r="B410" s="23"/>
      <c r="C410" s="113"/>
      <c r="D410" s="619" t="s">
        <v>5408</v>
      </c>
      <c r="E410" s="112" t="s">
        <v>5409</v>
      </c>
      <c r="F410" s="591" t="s">
        <v>1155</v>
      </c>
      <c r="G410" s="624">
        <v>420</v>
      </c>
      <c r="H410" s="621" t="s">
        <v>5311</v>
      </c>
      <c r="I410" s="622" t="s">
        <v>4592</v>
      </c>
      <c r="J410" s="623" t="s">
        <v>5410</v>
      </c>
      <c r="K410" s="343"/>
      <c r="L410" s="342" t="s">
        <v>5411</v>
      </c>
      <c r="M410" s="342"/>
      <c r="N410" s="341"/>
      <c r="O410" s="106" t="str">
        <f t="shared" si="264"/>
        <v/>
      </c>
      <c r="P410" s="106" t="str">
        <f t="shared" si="265"/>
        <v>◄</v>
      </c>
      <c r="Q410" s="340"/>
      <c r="R410" s="339"/>
      <c r="S410" s="106" t="str">
        <f t="shared" si="266"/>
        <v/>
      </c>
      <c r="T410" s="106" t="str">
        <f t="shared" si="267"/>
        <v>◄</v>
      </c>
      <c r="U410" s="340"/>
      <c r="V410" s="339"/>
      <c r="W410" s="23"/>
      <c r="X410" s="338"/>
      <c r="Y410" s="105">
        <f t="shared" si="268"/>
        <v>0</v>
      </c>
      <c r="Z410" s="104">
        <f t="shared" si="269"/>
        <v>0</v>
      </c>
      <c r="AA410" s="335"/>
      <c r="AB410" s="103">
        <f t="shared" si="270"/>
        <v>0</v>
      </c>
      <c r="AC410" s="587">
        <f t="shared" si="271"/>
        <v>0</v>
      </c>
      <c r="AD410" s="5" t="s">
        <v>0</v>
      </c>
      <c r="AE410" s="653"/>
    </row>
    <row r="411" spans="1:31" x14ac:dyDescent="0.25">
      <c r="A411" s="344"/>
      <c r="B411" s="23"/>
      <c r="C411" s="113"/>
      <c r="D411" s="619" t="s">
        <v>5417</v>
      </c>
      <c r="E411" s="112" t="s">
        <v>5409</v>
      </c>
      <c r="F411" s="591" t="s">
        <v>1171</v>
      </c>
      <c r="G411" s="624">
        <v>421</v>
      </c>
      <c r="H411" s="621" t="s">
        <v>5323</v>
      </c>
      <c r="I411" s="622" t="s">
        <v>4592</v>
      </c>
      <c r="J411" s="623" t="s">
        <v>5410</v>
      </c>
      <c r="K411" s="343"/>
      <c r="L411" s="342" t="s">
        <v>5411</v>
      </c>
      <c r="M411" s="342"/>
      <c r="N411" s="341"/>
      <c r="O411" s="106" t="str">
        <f t="shared" si="264"/>
        <v/>
      </c>
      <c r="P411" s="106" t="str">
        <f t="shared" si="265"/>
        <v>◄</v>
      </c>
      <c r="Q411" s="340"/>
      <c r="R411" s="339"/>
      <c r="S411" s="106" t="str">
        <f t="shared" si="266"/>
        <v/>
      </c>
      <c r="T411" s="106" t="str">
        <f t="shared" si="267"/>
        <v>◄</v>
      </c>
      <c r="U411" s="340"/>
      <c r="V411" s="339"/>
      <c r="W411" s="23"/>
      <c r="X411" s="338"/>
      <c r="Y411" s="105">
        <f t="shared" si="268"/>
        <v>0</v>
      </c>
      <c r="Z411" s="104">
        <f t="shared" si="269"/>
        <v>0</v>
      </c>
      <c r="AA411" s="335"/>
      <c r="AB411" s="103">
        <f t="shared" si="270"/>
        <v>0</v>
      </c>
      <c r="AC411" s="587">
        <f t="shared" si="271"/>
        <v>0</v>
      </c>
      <c r="AD411" s="5" t="s">
        <v>0</v>
      </c>
      <c r="AE411" s="653"/>
    </row>
    <row r="412" spans="1:31" x14ac:dyDescent="0.25">
      <c r="A412" s="344"/>
      <c r="B412" s="23"/>
      <c r="C412" s="654" t="s">
        <v>5416</v>
      </c>
      <c r="D412" s="619">
        <v>604</v>
      </c>
      <c r="E412" s="112" t="s">
        <v>5409</v>
      </c>
      <c r="F412" s="591" t="s">
        <v>3972</v>
      </c>
      <c r="G412" s="620" t="s">
        <v>5304</v>
      </c>
      <c r="H412" s="621" t="s">
        <v>5305</v>
      </c>
      <c r="I412" s="622" t="s">
        <v>4592</v>
      </c>
      <c r="J412" s="623" t="s">
        <v>5717</v>
      </c>
      <c r="K412" s="343"/>
      <c r="L412" s="342"/>
      <c r="M412" s="342"/>
      <c r="N412" s="341"/>
      <c r="O412" s="106" t="str">
        <f t="shared" si="264"/>
        <v/>
      </c>
      <c r="P412" s="106" t="str">
        <f t="shared" si="265"/>
        <v>◄</v>
      </c>
      <c r="Q412" s="340"/>
      <c r="R412" s="339"/>
      <c r="S412" s="106" t="str">
        <f t="shared" si="266"/>
        <v/>
      </c>
      <c r="T412" s="106" t="str">
        <f t="shared" si="267"/>
        <v>◄</v>
      </c>
      <c r="U412" s="340"/>
      <c r="V412" s="339"/>
      <c r="W412" s="23"/>
      <c r="X412" s="338"/>
      <c r="Y412" s="105">
        <f t="shared" si="268"/>
        <v>0</v>
      </c>
      <c r="Z412" s="104">
        <f t="shared" si="269"/>
        <v>0</v>
      </c>
      <c r="AA412" s="335"/>
      <c r="AB412" s="103">
        <f t="shared" si="270"/>
        <v>0</v>
      </c>
      <c r="AC412" s="587">
        <f t="shared" si="271"/>
        <v>0</v>
      </c>
      <c r="AD412" s="5" t="s">
        <v>0</v>
      </c>
      <c r="AE412" s="653"/>
    </row>
    <row r="413" spans="1:31" x14ac:dyDescent="0.25">
      <c r="A413" s="344"/>
      <c r="B413" s="23"/>
      <c r="C413" s="113"/>
      <c r="D413" s="619">
        <v>605</v>
      </c>
      <c r="E413" s="112" t="s">
        <v>5409</v>
      </c>
      <c r="F413" s="591" t="s">
        <v>1155</v>
      </c>
      <c r="G413" s="624">
        <v>420</v>
      </c>
      <c r="H413" s="621" t="s">
        <v>5311</v>
      </c>
      <c r="I413" s="622" t="s">
        <v>4592</v>
      </c>
      <c r="J413" s="623" t="s">
        <v>5717</v>
      </c>
      <c r="K413" s="343"/>
      <c r="L413" s="342"/>
      <c r="M413" s="342"/>
      <c r="N413" s="341"/>
      <c r="O413" s="106" t="str">
        <f t="shared" si="264"/>
        <v/>
      </c>
      <c r="P413" s="106" t="str">
        <f t="shared" si="265"/>
        <v>◄</v>
      </c>
      <c r="Q413" s="340"/>
      <c r="R413" s="339"/>
      <c r="S413" s="106" t="str">
        <f t="shared" si="266"/>
        <v/>
      </c>
      <c r="T413" s="106" t="str">
        <f t="shared" si="267"/>
        <v>◄</v>
      </c>
      <c r="U413" s="340"/>
      <c r="V413" s="339"/>
      <c r="W413" s="23"/>
      <c r="X413" s="338"/>
      <c r="Y413" s="105">
        <f t="shared" si="268"/>
        <v>0</v>
      </c>
      <c r="Z413" s="104">
        <f t="shared" si="269"/>
        <v>0</v>
      </c>
      <c r="AA413" s="335"/>
      <c r="AB413" s="103">
        <f t="shared" si="270"/>
        <v>0</v>
      </c>
      <c r="AC413" s="587">
        <f t="shared" si="271"/>
        <v>0</v>
      </c>
      <c r="AD413" s="5" t="s">
        <v>0</v>
      </c>
      <c r="AE413" s="653"/>
    </row>
    <row r="414" spans="1:31" x14ac:dyDescent="0.25">
      <c r="A414" s="344"/>
      <c r="B414" s="23"/>
      <c r="C414" s="113"/>
      <c r="D414" s="619">
        <v>606</v>
      </c>
      <c r="E414" s="112" t="s">
        <v>5409</v>
      </c>
      <c r="F414" s="591" t="s">
        <v>1171</v>
      </c>
      <c r="G414" s="624">
        <v>421</v>
      </c>
      <c r="H414" s="621" t="s">
        <v>5323</v>
      </c>
      <c r="I414" s="622" t="s">
        <v>4592</v>
      </c>
      <c r="J414" s="623" t="s">
        <v>5717</v>
      </c>
      <c r="K414" s="343"/>
      <c r="L414" s="342"/>
      <c r="M414" s="342"/>
      <c r="N414" s="341"/>
      <c r="O414" s="106" t="str">
        <f t="shared" si="264"/>
        <v/>
      </c>
      <c r="P414" s="106" t="str">
        <f t="shared" si="265"/>
        <v>◄</v>
      </c>
      <c r="Q414" s="340"/>
      <c r="R414" s="339"/>
      <c r="S414" s="106" t="str">
        <f t="shared" si="266"/>
        <v/>
      </c>
      <c r="T414" s="106" t="str">
        <f t="shared" si="267"/>
        <v>◄</v>
      </c>
      <c r="U414" s="340"/>
      <c r="V414" s="339"/>
      <c r="W414" s="23"/>
      <c r="X414" s="338"/>
      <c r="Y414" s="105">
        <f t="shared" si="268"/>
        <v>0</v>
      </c>
      <c r="Z414" s="104">
        <f t="shared" si="269"/>
        <v>0</v>
      </c>
      <c r="AA414" s="335"/>
      <c r="AB414" s="103">
        <f t="shared" si="270"/>
        <v>0</v>
      </c>
      <c r="AC414" s="587">
        <f t="shared" si="271"/>
        <v>0</v>
      </c>
      <c r="AD414" s="5" t="s">
        <v>0</v>
      </c>
      <c r="AE414" s="653"/>
    </row>
    <row r="415" spans="1:31" x14ac:dyDescent="0.25">
      <c r="A415" s="344"/>
      <c r="B415" s="23"/>
      <c r="C415" s="113"/>
      <c r="D415" s="619">
        <v>607</v>
      </c>
      <c r="E415" s="112" t="s">
        <v>5409</v>
      </c>
      <c r="F415" s="591" t="s">
        <v>1165</v>
      </c>
      <c r="G415" s="624" t="s">
        <v>5405</v>
      </c>
      <c r="H415" s="621" t="s">
        <v>5406</v>
      </c>
      <c r="I415" s="622" t="s">
        <v>4592</v>
      </c>
      <c r="J415" s="623" t="s">
        <v>5717</v>
      </c>
      <c r="K415" s="343"/>
      <c r="L415" s="342"/>
      <c r="M415" s="342"/>
      <c r="N415" s="341"/>
      <c r="O415" s="106" t="str">
        <f t="shared" si="264"/>
        <v/>
      </c>
      <c r="P415" s="106" t="str">
        <f t="shared" si="265"/>
        <v>◄</v>
      </c>
      <c r="Q415" s="340"/>
      <c r="R415" s="339"/>
      <c r="S415" s="106" t="str">
        <f t="shared" si="266"/>
        <v/>
      </c>
      <c r="T415" s="106" t="str">
        <f t="shared" si="267"/>
        <v>◄</v>
      </c>
      <c r="U415" s="340"/>
      <c r="V415" s="339"/>
      <c r="W415" s="23"/>
      <c r="X415" s="338"/>
      <c r="Y415" s="105">
        <f t="shared" si="268"/>
        <v>0</v>
      </c>
      <c r="Z415" s="104">
        <f t="shared" si="269"/>
        <v>0</v>
      </c>
      <c r="AA415" s="335"/>
      <c r="AB415" s="103">
        <f t="shared" si="270"/>
        <v>0</v>
      </c>
      <c r="AC415" s="587">
        <f t="shared" si="271"/>
        <v>0</v>
      </c>
      <c r="AD415" s="5" t="s">
        <v>0</v>
      </c>
      <c r="AE415" s="653"/>
    </row>
    <row r="416" spans="1:31" x14ac:dyDescent="0.25">
      <c r="A416" s="344"/>
      <c r="B416" s="23"/>
      <c r="C416" s="113"/>
      <c r="D416" s="619">
        <v>608</v>
      </c>
      <c r="E416" s="112" t="s">
        <v>5409</v>
      </c>
      <c r="F416" s="591" t="s">
        <v>1153</v>
      </c>
      <c r="G416" s="624" t="s">
        <v>5712</v>
      </c>
      <c r="H416" s="621" t="s">
        <v>1154</v>
      </c>
      <c r="I416" s="622" t="s">
        <v>4592</v>
      </c>
      <c r="J416" s="623" t="s">
        <v>5717</v>
      </c>
      <c r="K416" s="343"/>
      <c r="L416" s="342"/>
      <c r="M416" s="342"/>
      <c r="N416" s="341"/>
      <c r="O416" s="106" t="str">
        <f t="shared" si="264"/>
        <v/>
      </c>
      <c r="P416" s="106" t="str">
        <f t="shared" si="265"/>
        <v>◄</v>
      </c>
      <c r="Q416" s="340"/>
      <c r="R416" s="339"/>
      <c r="S416" s="106" t="str">
        <f t="shared" si="266"/>
        <v/>
      </c>
      <c r="T416" s="106" t="str">
        <f t="shared" si="267"/>
        <v>◄</v>
      </c>
      <c r="U416" s="340"/>
      <c r="V416" s="339"/>
      <c r="W416" s="23"/>
      <c r="X416" s="338"/>
      <c r="Y416" s="105">
        <f t="shared" si="268"/>
        <v>0</v>
      </c>
      <c r="Z416" s="104">
        <f t="shared" si="269"/>
        <v>0</v>
      </c>
      <c r="AA416" s="335"/>
      <c r="AB416" s="103">
        <f t="shared" si="270"/>
        <v>0</v>
      </c>
      <c r="AC416" s="587">
        <f t="shared" si="271"/>
        <v>0</v>
      </c>
      <c r="AD416" s="5" t="s">
        <v>0</v>
      </c>
      <c r="AE416" s="653"/>
    </row>
    <row r="417" spans="1:31" x14ac:dyDescent="0.25">
      <c r="A417" s="344"/>
      <c r="B417" s="23"/>
      <c r="C417" s="654" t="s">
        <v>5415</v>
      </c>
      <c r="D417" s="619">
        <v>609</v>
      </c>
      <c r="E417" s="112" t="s">
        <v>5409</v>
      </c>
      <c r="F417" s="591" t="s">
        <v>3972</v>
      </c>
      <c r="G417" s="620" t="s">
        <v>5304</v>
      </c>
      <c r="H417" s="621" t="s">
        <v>5305</v>
      </c>
      <c r="I417" s="622" t="s">
        <v>4592</v>
      </c>
      <c r="J417" s="623" t="s">
        <v>5413</v>
      </c>
      <c r="K417" s="343"/>
      <c r="L417" s="342"/>
      <c r="M417" s="342"/>
      <c r="N417" s="341"/>
      <c r="O417" s="106" t="str">
        <f t="shared" si="264"/>
        <v/>
      </c>
      <c r="P417" s="106" t="str">
        <f t="shared" si="265"/>
        <v>◄</v>
      </c>
      <c r="Q417" s="340"/>
      <c r="R417" s="339"/>
      <c r="S417" s="106" t="str">
        <f t="shared" si="266"/>
        <v/>
      </c>
      <c r="T417" s="106" t="str">
        <f t="shared" si="267"/>
        <v>◄</v>
      </c>
      <c r="U417" s="340"/>
      <c r="V417" s="339"/>
      <c r="W417" s="23"/>
      <c r="X417" s="338"/>
      <c r="Y417" s="105">
        <f t="shared" si="268"/>
        <v>0</v>
      </c>
      <c r="Z417" s="104">
        <f t="shared" si="269"/>
        <v>0</v>
      </c>
      <c r="AA417" s="335"/>
      <c r="AB417" s="103">
        <f t="shared" si="270"/>
        <v>0</v>
      </c>
      <c r="AC417" s="587">
        <f t="shared" si="271"/>
        <v>0</v>
      </c>
      <c r="AD417" s="5" t="s">
        <v>0</v>
      </c>
      <c r="AE417" s="653"/>
    </row>
    <row r="418" spans="1:31" x14ac:dyDescent="0.25">
      <c r="A418" s="344"/>
      <c r="B418" s="23"/>
      <c r="C418" s="113"/>
      <c r="D418" s="619">
        <v>610</v>
      </c>
      <c r="E418" s="112" t="s">
        <v>5409</v>
      </c>
      <c r="F418" s="591" t="s">
        <v>1155</v>
      </c>
      <c r="G418" s="624">
        <v>420</v>
      </c>
      <c r="H418" s="621" t="s">
        <v>5311</v>
      </c>
      <c r="I418" s="622" t="s">
        <v>4592</v>
      </c>
      <c r="J418" s="623" t="s">
        <v>5413</v>
      </c>
      <c r="K418" s="343"/>
      <c r="L418" s="342"/>
      <c r="M418" s="342"/>
      <c r="N418" s="341"/>
      <c r="O418" s="106" t="str">
        <f t="shared" si="264"/>
        <v/>
      </c>
      <c r="P418" s="106" t="str">
        <f t="shared" si="265"/>
        <v>◄</v>
      </c>
      <c r="Q418" s="340"/>
      <c r="R418" s="339"/>
      <c r="S418" s="106" t="str">
        <f t="shared" si="266"/>
        <v/>
      </c>
      <c r="T418" s="106" t="str">
        <f t="shared" si="267"/>
        <v>◄</v>
      </c>
      <c r="U418" s="340"/>
      <c r="V418" s="339"/>
      <c r="W418" s="23"/>
      <c r="X418" s="338"/>
      <c r="Y418" s="105">
        <f t="shared" si="268"/>
        <v>0</v>
      </c>
      <c r="Z418" s="104">
        <f t="shared" si="269"/>
        <v>0</v>
      </c>
      <c r="AA418" s="335"/>
      <c r="AB418" s="103">
        <f t="shared" si="270"/>
        <v>0</v>
      </c>
      <c r="AC418" s="587">
        <f t="shared" si="271"/>
        <v>0</v>
      </c>
      <c r="AD418" s="5" t="s">
        <v>0</v>
      </c>
      <c r="AE418" s="653"/>
    </row>
    <row r="419" spans="1:31" x14ac:dyDescent="0.25">
      <c r="A419" s="344"/>
      <c r="B419" s="23"/>
      <c r="C419" s="113"/>
      <c r="D419" s="619">
        <v>611</v>
      </c>
      <c r="E419" s="112" t="s">
        <v>5409</v>
      </c>
      <c r="F419" s="591" t="s">
        <v>1171</v>
      </c>
      <c r="G419" s="624">
        <v>421</v>
      </c>
      <c r="H419" s="621" t="s">
        <v>5323</v>
      </c>
      <c r="I419" s="622" t="s">
        <v>4592</v>
      </c>
      <c r="J419" s="623" t="s">
        <v>5413</v>
      </c>
      <c r="K419" s="343"/>
      <c r="L419" s="342"/>
      <c r="M419" s="342"/>
      <c r="N419" s="341"/>
      <c r="O419" s="106" t="str">
        <f t="shared" si="264"/>
        <v/>
      </c>
      <c r="P419" s="106" t="str">
        <f t="shared" si="265"/>
        <v>◄</v>
      </c>
      <c r="Q419" s="340"/>
      <c r="R419" s="339"/>
      <c r="S419" s="106" t="str">
        <f t="shared" si="266"/>
        <v/>
      </c>
      <c r="T419" s="106" t="str">
        <f t="shared" si="267"/>
        <v>◄</v>
      </c>
      <c r="U419" s="340"/>
      <c r="V419" s="339"/>
      <c r="W419" s="23"/>
      <c r="X419" s="338"/>
      <c r="Y419" s="105">
        <f t="shared" si="268"/>
        <v>0</v>
      </c>
      <c r="Z419" s="104">
        <f t="shared" si="269"/>
        <v>0</v>
      </c>
      <c r="AA419" s="335"/>
      <c r="AB419" s="103">
        <f t="shared" si="270"/>
        <v>0</v>
      </c>
      <c r="AC419" s="587">
        <f t="shared" si="271"/>
        <v>0</v>
      </c>
      <c r="AD419" s="5" t="s">
        <v>0</v>
      </c>
      <c r="AE419" s="653"/>
    </row>
    <row r="420" spans="1:31" x14ac:dyDescent="0.25">
      <c r="A420" s="344"/>
      <c r="B420" s="23"/>
      <c r="C420" s="113"/>
      <c r="D420" s="619">
        <v>612</v>
      </c>
      <c r="E420" s="112" t="s">
        <v>5409</v>
      </c>
      <c r="F420" s="591" t="s">
        <v>1165</v>
      </c>
      <c r="G420" s="624" t="s">
        <v>5405</v>
      </c>
      <c r="H420" s="621" t="s">
        <v>5406</v>
      </c>
      <c r="I420" s="622" t="s">
        <v>4592</v>
      </c>
      <c r="J420" s="623" t="s">
        <v>5413</v>
      </c>
      <c r="K420" s="343"/>
      <c r="L420" s="342"/>
      <c r="M420" s="342"/>
      <c r="N420" s="341"/>
      <c r="O420" s="106" t="str">
        <f t="shared" si="264"/>
        <v/>
      </c>
      <c r="P420" s="106" t="str">
        <f t="shared" si="265"/>
        <v>◄</v>
      </c>
      <c r="Q420" s="340"/>
      <c r="R420" s="339"/>
      <c r="S420" s="106" t="str">
        <f t="shared" si="266"/>
        <v/>
      </c>
      <c r="T420" s="106" t="str">
        <f t="shared" si="267"/>
        <v>◄</v>
      </c>
      <c r="U420" s="340"/>
      <c r="V420" s="339"/>
      <c r="W420" s="23"/>
      <c r="X420" s="338"/>
      <c r="Y420" s="105">
        <f t="shared" si="268"/>
        <v>0</v>
      </c>
      <c r="Z420" s="104">
        <f t="shared" si="269"/>
        <v>0</v>
      </c>
      <c r="AA420" s="335"/>
      <c r="AB420" s="103">
        <f t="shared" si="270"/>
        <v>0</v>
      </c>
      <c r="AC420" s="587">
        <f t="shared" si="271"/>
        <v>0</v>
      </c>
      <c r="AD420" s="5" t="s">
        <v>0</v>
      </c>
      <c r="AE420" s="653"/>
    </row>
    <row r="421" spans="1:31" x14ac:dyDescent="0.25">
      <c r="A421" s="344"/>
      <c r="B421" s="23"/>
      <c r="C421" s="113"/>
      <c r="D421" s="619">
        <v>613</v>
      </c>
      <c r="E421" s="112" t="s">
        <v>5409</v>
      </c>
      <c r="F421" s="591" t="s">
        <v>1153</v>
      </c>
      <c r="G421" s="625" t="s">
        <v>5712</v>
      </c>
      <c r="H421" s="634" t="s">
        <v>1154</v>
      </c>
      <c r="I421" s="622" t="s">
        <v>4592</v>
      </c>
      <c r="J421" s="644" t="s">
        <v>5413</v>
      </c>
      <c r="K421" s="343"/>
      <c r="L421" s="342"/>
      <c r="M421" s="342"/>
      <c r="N421" s="341"/>
      <c r="O421" s="106" t="str">
        <f t="shared" si="264"/>
        <v/>
      </c>
      <c r="P421" s="106" t="str">
        <f t="shared" si="265"/>
        <v>◄</v>
      </c>
      <c r="Q421" s="340"/>
      <c r="R421" s="339"/>
      <c r="S421" s="106" t="str">
        <f t="shared" si="266"/>
        <v/>
      </c>
      <c r="T421" s="106" t="str">
        <f t="shared" si="267"/>
        <v>◄</v>
      </c>
      <c r="U421" s="340"/>
      <c r="V421" s="339"/>
      <c r="W421" s="23"/>
      <c r="X421" s="338"/>
      <c r="Y421" s="105">
        <f t="shared" si="268"/>
        <v>0</v>
      </c>
      <c r="Z421" s="104">
        <f t="shared" si="269"/>
        <v>0</v>
      </c>
      <c r="AA421" s="335"/>
      <c r="AB421" s="103">
        <f t="shared" si="270"/>
        <v>0</v>
      </c>
      <c r="AC421" s="587">
        <f t="shared" si="271"/>
        <v>0</v>
      </c>
      <c r="AD421" s="5" t="s">
        <v>0</v>
      </c>
      <c r="AE421" s="653"/>
    </row>
    <row r="422" spans="1:31" x14ac:dyDescent="0.25">
      <c r="A422" s="344">
        <v>1</v>
      </c>
      <c r="B422" s="23"/>
      <c r="C422" s="629"/>
      <c r="D422" s="630" t="s">
        <v>5412</v>
      </c>
      <c r="E422" s="631" t="s">
        <v>5409</v>
      </c>
      <c r="F422" s="632" t="s">
        <v>1155</v>
      </c>
      <c r="G422" s="635">
        <v>420</v>
      </c>
      <c r="H422" s="650" t="s">
        <v>5311</v>
      </c>
      <c r="I422" s="622" t="s">
        <v>4592</v>
      </c>
      <c r="J422" s="644" t="s">
        <v>5413</v>
      </c>
      <c r="K422" s="343"/>
      <c r="L422" s="342" t="s">
        <v>5411</v>
      </c>
      <c r="M422" s="342"/>
      <c r="N422" s="341"/>
      <c r="O422" s="106" t="str">
        <f t="shared" si="264"/>
        <v/>
      </c>
      <c r="P422" s="106" t="str">
        <f t="shared" si="265"/>
        <v>◄</v>
      </c>
      <c r="Q422" s="340"/>
      <c r="R422" s="339"/>
      <c r="S422" s="106" t="str">
        <f t="shared" si="266"/>
        <v/>
      </c>
      <c r="T422" s="106" t="str">
        <f t="shared" si="267"/>
        <v>◄</v>
      </c>
      <c r="U422" s="340"/>
      <c r="V422" s="339"/>
      <c r="W422" s="23"/>
      <c r="X422" s="338"/>
      <c r="Y422" s="105">
        <f t="shared" si="268"/>
        <v>0</v>
      </c>
      <c r="Z422" s="104">
        <f t="shared" si="269"/>
        <v>0</v>
      </c>
      <c r="AA422" s="335"/>
      <c r="AB422" s="103">
        <f t="shared" si="270"/>
        <v>0</v>
      </c>
      <c r="AC422" s="587">
        <f t="shared" si="271"/>
        <v>0</v>
      </c>
      <c r="AD422" s="5" t="s">
        <v>0</v>
      </c>
      <c r="AE422" s="653"/>
    </row>
    <row r="423" spans="1:31" x14ac:dyDescent="0.25">
      <c r="A423" s="344">
        <v>1</v>
      </c>
      <c r="B423" s="23"/>
      <c r="C423" s="629"/>
      <c r="D423" s="630" t="s">
        <v>5414</v>
      </c>
      <c r="E423" s="631" t="s">
        <v>5409</v>
      </c>
      <c r="F423" s="632" t="s">
        <v>1165</v>
      </c>
      <c r="G423" s="635" t="s">
        <v>5405</v>
      </c>
      <c r="H423" s="650" t="s">
        <v>5406</v>
      </c>
      <c r="I423" s="622" t="s">
        <v>4592</v>
      </c>
      <c r="J423" s="644" t="s">
        <v>5413</v>
      </c>
      <c r="K423" s="343"/>
      <c r="L423" s="342" t="s">
        <v>5411</v>
      </c>
      <c r="M423" s="342"/>
      <c r="N423" s="341"/>
      <c r="O423" s="106" t="str">
        <f t="shared" si="264"/>
        <v/>
      </c>
      <c r="P423" s="106" t="str">
        <f t="shared" si="265"/>
        <v>◄</v>
      </c>
      <c r="Q423" s="340"/>
      <c r="R423" s="339"/>
      <c r="S423" s="106" t="str">
        <f t="shared" si="266"/>
        <v/>
      </c>
      <c r="T423" s="106" t="str">
        <f t="shared" si="267"/>
        <v>◄</v>
      </c>
      <c r="U423" s="340"/>
      <c r="V423" s="339"/>
      <c r="W423" s="23"/>
      <c r="X423" s="338"/>
      <c r="Y423" s="105">
        <f t="shared" si="268"/>
        <v>0</v>
      </c>
      <c r="Z423" s="104">
        <f t="shared" si="269"/>
        <v>0</v>
      </c>
      <c r="AA423" s="335"/>
      <c r="AB423" s="103">
        <f t="shared" si="270"/>
        <v>0</v>
      </c>
      <c r="AC423" s="587">
        <f t="shared" si="271"/>
        <v>0</v>
      </c>
      <c r="AD423" s="5" t="s">
        <v>0</v>
      </c>
      <c r="AE423" s="653"/>
    </row>
    <row r="424" spans="1:31" x14ac:dyDescent="0.3">
      <c r="A424" s="158"/>
      <c r="B424" s="158"/>
      <c r="C424" s="158"/>
      <c r="D424" s="158"/>
      <c r="E424" s="158"/>
      <c r="F424" s="158"/>
      <c r="G424" s="158"/>
      <c r="H424" s="158"/>
      <c r="I424" s="158"/>
      <c r="J424" s="158"/>
      <c r="K424" s="158"/>
      <c r="L424" s="158"/>
      <c r="M424" s="158"/>
      <c r="N424" s="158"/>
      <c r="O424" s="158"/>
      <c r="P424" s="158"/>
      <c r="Q424" s="158"/>
      <c r="R424" s="158"/>
      <c r="S424" s="158"/>
      <c r="T424" s="158"/>
      <c r="U424" s="158"/>
      <c r="V424" s="158"/>
      <c r="W424" s="158"/>
      <c r="X424" s="158"/>
      <c r="Y424" s="158"/>
      <c r="Z424" s="158"/>
      <c r="AA424" s="158"/>
      <c r="AB424" s="158"/>
      <c r="AC424" s="158"/>
      <c r="AD424" s="5" t="s">
        <v>0</v>
      </c>
      <c r="AE424" s="653"/>
    </row>
  </sheetData>
  <sheetProtection sheet="1" objects="1" scenarios="1"/>
  <autoFilter ref="A1:AD424" xr:uid="{74EAC55D-A0E2-4294-AB8F-7A4653286D72}"/>
  <mergeCells count="33">
    <mergeCell ref="AD2:AD6"/>
    <mergeCell ref="Q3:R3"/>
    <mergeCell ref="U3:V3"/>
    <mergeCell ref="X3:Z3"/>
    <mergeCell ref="AA3:AC3"/>
    <mergeCell ref="Q2:V2"/>
    <mergeCell ref="X2:AC2"/>
    <mergeCell ref="U4:V4"/>
    <mergeCell ref="T4:T7"/>
    <mergeCell ref="V6:V7"/>
    <mergeCell ref="AB7:AC7"/>
    <mergeCell ref="Y6:Z6"/>
    <mergeCell ref="AB6:AC6"/>
    <mergeCell ref="W2:W6"/>
    <mergeCell ref="Q6:Q7"/>
    <mergeCell ref="Y7:Z7"/>
    <mergeCell ref="X4:Z4"/>
    <mergeCell ref="AA4:AC4"/>
    <mergeCell ref="R6:R7"/>
    <mergeCell ref="U6:U7"/>
    <mergeCell ref="P4:P6"/>
    <mergeCell ref="Q4:R4"/>
    <mergeCell ref="A5:A7"/>
    <mergeCell ref="C2:J2"/>
    <mergeCell ref="K2:N2"/>
    <mergeCell ref="K3:N3"/>
    <mergeCell ref="L5:N5"/>
    <mergeCell ref="C6:F6"/>
    <mergeCell ref="G6:H6"/>
    <mergeCell ref="K5:K6"/>
    <mergeCell ref="G5:J5"/>
    <mergeCell ref="K4:L4"/>
    <mergeCell ref="M4:N4"/>
  </mergeCells>
  <conditionalFormatting sqref="P7:P9">
    <cfRule type="cellIs" dxfId="59" priority="1" operator="equal">
      <formula>"◄"</formula>
    </cfRule>
    <cfRule type="cellIs" dxfId="58" priority="2" operator="equal">
      <formula>"•"</formula>
    </cfRule>
    <cfRule type="cellIs" priority="3" operator="equal">
      <formula>"◄"</formula>
    </cfRule>
    <cfRule type="cellIs" dxfId="57" priority="4" operator="equal">
      <formula>"►"</formula>
    </cfRule>
  </conditionalFormatting>
  <conditionalFormatting sqref="P20 P27 P34">
    <cfRule type="cellIs" dxfId="56" priority="34" operator="equal">
      <formula>"•"</formula>
    </cfRule>
    <cfRule type="cellIs" priority="35" operator="equal">
      <formula>"◄"</formula>
    </cfRule>
    <cfRule type="cellIs" dxfId="55" priority="36" operator="equal">
      <formula>"►"</formula>
    </cfRule>
    <cfRule type="cellIs" dxfId="54" priority="33" operator="equal">
      <formula>"◄"</formula>
    </cfRule>
  </conditionalFormatting>
  <conditionalFormatting sqref="P41 P48 P56 P63 P70 P77 P84 P91 P106 P135 P151 P169 P184 P201 P214 P226 P239 P249 P260 P271 P283 P297 P313 P327 P343 P353 P365 P378 P388 P397 P404 P424">
    <cfRule type="cellIs" priority="23" operator="equal">
      <formula>"◄"</formula>
    </cfRule>
    <cfRule type="cellIs" dxfId="53" priority="24" operator="equal">
      <formula>"►"</formula>
    </cfRule>
    <cfRule type="cellIs" dxfId="52" priority="21" operator="equal">
      <formula>"◄"</formula>
    </cfRule>
    <cfRule type="cellIs" dxfId="51" priority="22" operator="equal">
      <formula>"•"</formula>
    </cfRule>
  </conditionalFormatting>
  <conditionalFormatting sqref="P98:P99">
    <cfRule type="cellIs" dxfId="50" priority="13" operator="equal">
      <formula>"◄"</formula>
    </cfRule>
    <cfRule type="cellIs" dxfId="49" priority="14" operator="equal">
      <formula>"•"</formula>
    </cfRule>
    <cfRule type="cellIs" priority="15" operator="equal">
      <formula>"◄"</formula>
    </cfRule>
    <cfRule type="cellIs" dxfId="48" priority="16" operator="equal">
      <formula>"►"</formula>
    </cfRule>
  </conditionalFormatting>
  <conditionalFormatting sqref="P113:P114">
    <cfRule type="cellIs" dxfId="47" priority="9" operator="equal">
      <formula>"◄"</formula>
    </cfRule>
    <cfRule type="cellIs" dxfId="46" priority="10" operator="equal">
      <formula>"•"</formula>
    </cfRule>
    <cfRule type="cellIs" priority="11" operator="equal">
      <formula>"◄"</formula>
    </cfRule>
    <cfRule type="cellIs" dxfId="45" priority="12" operator="equal">
      <formula>"►"</formula>
    </cfRule>
  </conditionalFormatting>
  <conditionalFormatting sqref="P123:P124">
    <cfRule type="cellIs" dxfId="44" priority="5" operator="equal">
      <formula>"◄"</formula>
    </cfRule>
    <cfRule type="cellIs" dxfId="43" priority="6" operator="equal">
      <formula>"•"</formula>
    </cfRule>
    <cfRule type="cellIs" priority="7" operator="equal">
      <formula>"◄"</formula>
    </cfRule>
    <cfRule type="cellIs" dxfId="42" priority="8" operator="equal">
      <formula>"►"</formula>
    </cfRule>
  </conditionalFormatting>
  <conditionalFormatting sqref="T9">
    <cfRule type="cellIs" dxfId="41" priority="25" operator="equal">
      <formula>"◄"</formula>
    </cfRule>
    <cfRule type="cellIs" dxfId="40" priority="26" operator="equal">
      <formula>"•"</formula>
    </cfRule>
    <cfRule type="cellIs" priority="27" operator="equal">
      <formula>"◄"</formula>
    </cfRule>
    <cfRule type="cellIs" dxfId="39" priority="28" operator="equal">
      <formula>"►"</formula>
    </cfRule>
  </conditionalFormatting>
  <conditionalFormatting sqref="T20 T27 T34">
    <cfRule type="cellIs" dxfId="38" priority="29" operator="equal">
      <formula>"◄"</formula>
    </cfRule>
    <cfRule type="cellIs" dxfId="37" priority="30" operator="equal">
      <formula>"•"</formula>
    </cfRule>
    <cfRule type="cellIs" priority="31" operator="equal">
      <formula>"◄"</formula>
    </cfRule>
    <cfRule type="cellIs" dxfId="36" priority="32" operator="equal">
      <formula>"►"</formula>
    </cfRule>
  </conditionalFormatting>
  <conditionalFormatting sqref="T41 T48 T56 T63 T70 T77 T84 T91 T99 T106 T114 T124 T135 T151 T169 T184 T201 T214 T226 T239 T249 T260 T271 T283 T297 T313 T327 T343 T353 T365 T378 T388 T397 T404 T424">
    <cfRule type="cellIs" dxfId="35" priority="17" operator="equal">
      <formula>"◄"</formula>
    </cfRule>
    <cfRule type="cellIs" dxfId="34" priority="18" operator="equal">
      <formula>"•"</formula>
    </cfRule>
    <cfRule type="cellIs" dxfId="33" priority="20" operator="equal">
      <formula>"►"</formula>
    </cfRule>
    <cfRule type="cellIs" priority="19" operator="equal">
      <formula>"◄"</formula>
    </cfRule>
  </conditionalFormatting>
  <hyperlinks>
    <hyperlink ref="K4:L4" location="'timbres manquants PRE'!A1" display="'timbres manquants PRE'!A1" xr:uid="{2C25EC84-BDD6-48CD-B2F6-C61A5EF3C4F1}"/>
  </hyperlinks>
  <printOptions horizontalCentered="1"/>
  <pageMargins left="0" right="0" top="0.31496062992125984" bottom="0" header="0" footer="0"/>
  <pageSetup paperSize="9" scale="85" orientation="landscape" horizontalDpi="4294967292" verticalDpi="4294967293" r:id="rId1"/>
  <headerFooter>
    <oddHeader>&amp;L    &amp;A&amp;C&amp;P van &amp;N&amp;R&amp;G</oddHeader>
    <oddFooter>&amp;R&amp;G</oddFooter>
  </headerFooter>
  <rowBreaks count="12" manualBreakCount="12">
    <brk id="33" min="1" max="14" man="1"/>
    <brk id="69" min="1" max="14" man="1"/>
    <brk id="105" min="1" max="14" man="1"/>
    <brk id="134" min="1" max="14" man="1"/>
    <brk id="168" min="1" max="14" man="1"/>
    <brk id="200" min="1" max="14" man="1"/>
    <brk id="238" min="1" max="14" man="1"/>
    <brk id="270" min="1" max="14" man="1"/>
    <brk id="296" min="1" max="14" man="1"/>
    <brk id="326" min="1" max="14" man="1"/>
    <brk id="364" min="1" max="14" man="1"/>
    <brk id="403" min="1" max="1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7D706-5105-4340-92BC-446F763C304C}">
  <dimension ref="A1:AH323"/>
  <sheetViews>
    <sheetView showZeros="0" zoomScale="85" zoomScaleNormal="85" workbookViewId="0">
      <pane xSplit="2" ySplit="7" topLeftCell="C8" activePane="bottomRight" state="frozen"/>
      <selection activeCell="C8" sqref="C8:J8"/>
      <selection pane="topRight" activeCell="C8" sqref="C8:J8"/>
      <selection pane="bottomLeft" activeCell="C8" sqref="C8:J8"/>
      <selection pane="bottomRight" activeCell="G8" sqref="G8"/>
    </sheetView>
  </sheetViews>
  <sheetFormatPr defaultRowHeight="14.4" x14ac:dyDescent="0.3"/>
  <cols>
    <col min="1" max="1" width="6.21875" style="2" customWidth="1"/>
    <col min="2" max="2" width="3" style="695" customWidth="1"/>
    <col min="3" max="3" width="5.88671875" style="695" customWidth="1"/>
    <col min="4" max="4" width="16.33203125" style="695" customWidth="1"/>
    <col min="5" max="5" width="8.88671875" style="696" customWidth="1"/>
    <col min="6" max="6" width="7.44140625" style="695" customWidth="1"/>
    <col min="7" max="7" width="10.44140625" style="695" customWidth="1"/>
    <col min="8" max="8" width="18.6640625" style="695" customWidth="1"/>
    <col min="9" max="9" width="3.6640625" style="695" customWidth="1"/>
    <col min="10" max="10" width="25.5546875" style="695" customWidth="1"/>
    <col min="11" max="14" width="17.44140625" style="695" customWidth="1"/>
    <col min="15" max="15" width="1.5546875" style="2" customWidth="1"/>
    <col min="16" max="16" width="3.109375" style="2" customWidth="1"/>
    <col min="17" max="17" width="5.6640625" style="2" customWidth="1"/>
    <col min="18" max="18" width="8.88671875" style="2"/>
    <col min="19" max="19" width="0.6640625" style="2" customWidth="1"/>
    <col min="20" max="20" width="2.44140625" style="2" customWidth="1"/>
    <col min="21" max="22" width="7.21875" style="2" customWidth="1"/>
    <col min="23" max="23" width="3" style="695" customWidth="1"/>
    <col min="24" max="29" width="6.109375" style="2" customWidth="1"/>
    <col min="30" max="30" width="1.33203125" style="2" customWidth="1"/>
    <col min="31" max="16384" width="8.88671875" style="2"/>
  </cols>
  <sheetData>
    <row r="1" spans="1:34" ht="15" customHeight="1" thickBot="1" x14ac:dyDescent="0.35">
      <c r="B1" s="88"/>
      <c r="C1" s="2"/>
      <c r="D1" s="2"/>
      <c r="E1" s="152"/>
      <c r="F1" s="2"/>
      <c r="G1" s="2"/>
      <c r="H1" s="2"/>
      <c r="I1" s="2"/>
      <c r="J1" s="2"/>
      <c r="K1" s="2"/>
      <c r="L1" s="2"/>
      <c r="M1" s="2"/>
      <c r="N1" s="2"/>
      <c r="W1" s="88"/>
    </row>
    <row r="2" spans="1:34" ht="54" customHeight="1" thickTop="1" thickBot="1" x14ac:dyDescent="0.35">
      <c r="A2" s="151"/>
      <c r="B2" s="572"/>
      <c r="C2" s="857" t="s">
        <v>5488</v>
      </c>
      <c r="D2" s="858"/>
      <c r="E2" s="858"/>
      <c r="F2" s="858"/>
      <c r="G2" s="858"/>
      <c r="H2" s="1077"/>
      <c r="I2" s="1077"/>
      <c r="J2" s="1078"/>
      <c r="K2" s="873" t="s">
        <v>85</v>
      </c>
      <c r="L2" s="874"/>
      <c r="M2" s="874"/>
      <c r="N2" s="861"/>
      <c r="O2" s="97"/>
      <c r="P2" s="150"/>
      <c r="Q2" s="940" t="s">
        <v>315</v>
      </c>
      <c r="R2" s="852"/>
      <c r="S2" s="852"/>
      <c r="T2" s="852"/>
      <c r="U2" s="852"/>
      <c r="V2" s="852"/>
      <c r="W2" s="902" t="s">
        <v>177</v>
      </c>
      <c r="X2" s="1050" t="s">
        <v>314</v>
      </c>
      <c r="Y2" s="1051"/>
      <c r="Z2" s="1052"/>
      <c r="AA2" s="1052"/>
      <c r="AB2" s="1052"/>
      <c r="AC2" s="1053"/>
      <c r="AD2" s="879"/>
      <c r="AE2" s="1"/>
    </row>
    <row r="3" spans="1:34" ht="25.2" customHeight="1" thickTop="1" thickBot="1" x14ac:dyDescent="0.3">
      <c r="A3" s="573">
        <f>SUM(A8:A323)</f>
        <v>6</v>
      </c>
      <c r="B3" s="572"/>
      <c r="C3" s="148"/>
      <c r="D3" s="423" t="s">
        <v>5487</v>
      </c>
      <c r="E3" s="423"/>
      <c r="F3" s="423"/>
      <c r="G3" s="616"/>
      <c r="H3" s="617"/>
      <c r="I3" s="617"/>
      <c r="J3" s="618"/>
      <c r="K3" s="787" t="s">
        <v>80</v>
      </c>
      <c r="L3" s="788"/>
      <c r="M3" s="788"/>
      <c r="N3" s="789"/>
      <c r="O3" s="97"/>
      <c r="P3" s="144" t="str">
        <f>IF(COUNTIF(O8:O1459,"?")&gt;=1,"?","")</f>
        <v/>
      </c>
      <c r="Q3" s="1054" t="s">
        <v>79</v>
      </c>
      <c r="R3" s="1055"/>
      <c r="S3" s="549"/>
      <c r="T3" s="560" t="str">
        <f>IF(COUNTIF(T8:T27,"◄►")&gt;=1,"◄►","")</f>
        <v/>
      </c>
      <c r="U3" s="1054" t="s">
        <v>79</v>
      </c>
      <c r="V3" s="1055"/>
      <c r="W3" s="902"/>
      <c r="X3" s="1085">
        <f>SUM(Y8:Z323)</f>
        <v>0</v>
      </c>
      <c r="Y3" s="1086"/>
      <c r="Z3" s="1086"/>
      <c r="AA3" s="1085">
        <f>SUM(AB8:AC323)</f>
        <v>0</v>
      </c>
      <c r="AB3" s="1086"/>
      <c r="AC3" s="1086"/>
      <c r="AD3" s="837"/>
      <c r="AE3" s="1"/>
    </row>
    <row r="4" spans="1:34" ht="48" customHeight="1" thickTop="1" thickBot="1" x14ac:dyDescent="0.35">
      <c r="A4" s="151"/>
      <c r="B4" s="572"/>
      <c r="C4" s="142"/>
      <c r="D4" s="725" t="s">
        <v>3952</v>
      </c>
      <c r="E4" s="724"/>
      <c r="F4" s="723"/>
      <c r="G4" s="723"/>
      <c r="H4" s="723"/>
      <c r="I4" s="723"/>
      <c r="J4" s="722"/>
      <c r="K4" s="1075" t="s">
        <v>6088</v>
      </c>
      <c r="L4" s="1076"/>
      <c r="M4" s="832" t="s">
        <v>6085</v>
      </c>
      <c r="N4" s="878"/>
      <c r="O4" s="97"/>
      <c r="P4" s="875" t="s">
        <v>311</v>
      </c>
      <c r="Q4" s="830" t="s">
        <v>312</v>
      </c>
      <c r="R4" s="831"/>
      <c r="S4" s="549"/>
      <c r="T4" s="875" t="s">
        <v>311</v>
      </c>
      <c r="U4" s="1046" t="s">
        <v>310</v>
      </c>
      <c r="V4" s="1047"/>
      <c r="W4" s="902"/>
      <c r="X4" s="1048" t="s">
        <v>309</v>
      </c>
      <c r="Y4" s="847"/>
      <c r="Z4" s="847"/>
      <c r="AA4" s="1057" t="s">
        <v>308</v>
      </c>
      <c r="AB4" s="1058"/>
      <c r="AC4" s="1059"/>
      <c r="AD4" s="837"/>
      <c r="AE4" s="1"/>
    </row>
    <row r="5" spans="1:34" ht="35.4" customHeight="1" thickTop="1" thickBot="1" x14ac:dyDescent="0.3">
      <c r="A5" s="855" t="s">
        <v>4569</v>
      </c>
      <c r="B5" s="572"/>
      <c r="C5" s="137"/>
      <c r="D5" s="136" t="s">
        <v>5275</v>
      </c>
      <c r="E5" s="134" t="s">
        <v>5274</v>
      </c>
      <c r="F5" s="133" t="s">
        <v>5273</v>
      </c>
      <c r="G5" s="1071" t="s">
        <v>73</v>
      </c>
      <c r="H5" s="1087"/>
      <c r="I5" s="1087"/>
      <c r="J5" s="1088"/>
      <c r="K5" s="1074" t="s">
        <v>5272</v>
      </c>
      <c r="L5" s="906" t="s">
        <v>5271</v>
      </c>
      <c r="M5" s="1070"/>
      <c r="N5" s="1070"/>
      <c r="O5" s="97"/>
      <c r="P5" s="875"/>
      <c r="Q5" s="611">
        <f>SUM(Q9:Q323)</f>
        <v>0</v>
      </c>
      <c r="R5" s="610">
        <f>SUM(R9:R323)</f>
        <v>0</v>
      </c>
      <c r="S5" s="549"/>
      <c r="T5" s="875"/>
      <c r="U5" s="611">
        <f>SUM(U9:U323)</f>
        <v>0</v>
      </c>
      <c r="V5" s="610">
        <f>SUM(V9:V323)</f>
        <v>0</v>
      </c>
      <c r="W5" s="902"/>
      <c r="X5" s="555" t="s">
        <v>68</v>
      </c>
      <c r="Y5" s="552" t="s">
        <v>70</v>
      </c>
      <c r="Z5" s="554" t="s">
        <v>306</v>
      </c>
      <c r="AA5" s="553" t="s">
        <v>68</v>
      </c>
      <c r="AB5" s="552" t="s">
        <v>64</v>
      </c>
      <c r="AC5" s="551" t="s">
        <v>305</v>
      </c>
      <c r="AD5" s="837"/>
      <c r="AE5" s="1"/>
    </row>
    <row r="6" spans="1:34" ht="19.8" customHeight="1" thickTop="1" thickBot="1" x14ac:dyDescent="0.3">
      <c r="A6" s="856"/>
      <c r="B6" s="572"/>
      <c r="C6" s="869"/>
      <c r="D6" s="870"/>
      <c r="E6" s="870"/>
      <c r="F6" s="1069"/>
      <c r="G6" s="1064" t="s">
        <v>5486</v>
      </c>
      <c r="H6" s="1089"/>
      <c r="I6" s="609" t="s">
        <v>4592</v>
      </c>
      <c r="J6" s="608" t="s">
        <v>5269</v>
      </c>
      <c r="K6" s="969"/>
      <c r="L6" s="129"/>
      <c r="M6" s="129"/>
      <c r="N6" s="129" t="s">
        <v>65</v>
      </c>
      <c r="O6" s="97"/>
      <c r="P6" s="875"/>
      <c r="Q6" s="1049" t="s">
        <v>64</v>
      </c>
      <c r="R6" s="952" t="s">
        <v>302</v>
      </c>
      <c r="S6" s="549"/>
      <c r="T6" s="875"/>
      <c r="U6" s="1049" t="s">
        <v>64</v>
      </c>
      <c r="V6" s="952" t="s">
        <v>302</v>
      </c>
      <c r="W6" s="902"/>
      <c r="X6" s="607" t="s">
        <v>60</v>
      </c>
      <c r="Y6" s="834"/>
      <c r="Z6" s="835"/>
      <c r="AA6" s="605" t="s">
        <v>60</v>
      </c>
      <c r="AB6" s="834"/>
      <c r="AC6" s="835"/>
      <c r="AD6" s="837"/>
      <c r="AE6" s="1"/>
      <c r="AG6" s="127"/>
      <c r="AH6" s="127"/>
    </row>
    <row r="7" spans="1:34" ht="15" thickBot="1" x14ac:dyDescent="0.25">
      <c r="A7" s="856"/>
      <c r="B7" s="61"/>
      <c r="C7" s="230" t="s">
        <v>60</v>
      </c>
      <c r="D7" s="229" t="s">
        <v>61</v>
      </c>
      <c r="E7" s="228"/>
      <c r="F7" s="121" t="s">
        <v>61</v>
      </c>
      <c r="G7" s="227" t="s">
        <v>5485</v>
      </c>
      <c r="H7" s="227"/>
      <c r="I7" s="121"/>
      <c r="J7" s="227"/>
      <c r="K7" s="121" t="s">
        <v>61</v>
      </c>
      <c r="L7" s="121" t="s">
        <v>61</v>
      </c>
      <c r="M7" s="121" t="s">
        <v>61</v>
      </c>
      <c r="N7" s="121" t="s">
        <v>61</v>
      </c>
      <c r="O7" s="97"/>
      <c r="P7" s="309"/>
      <c r="Q7" s="824"/>
      <c r="R7" s="820"/>
      <c r="S7" s="549"/>
      <c r="T7" s="875"/>
      <c r="U7" s="824"/>
      <c r="V7" s="820"/>
      <c r="W7" s="64"/>
      <c r="X7" s="605" t="s">
        <v>60</v>
      </c>
      <c r="Y7" s="1044" t="s">
        <v>1557</v>
      </c>
      <c r="Z7" s="1045"/>
      <c r="AA7" s="605" t="s">
        <v>60</v>
      </c>
      <c r="AB7" s="1044" t="s">
        <v>1557</v>
      </c>
      <c r="AC7" s="1045"/>
      <c r="AD7" s="5" t="s">
        <v>0</v>
      </c>
      <c r="AE7" s="697"/>
    </row>
    <row r="8" spans="1:34" ht="16.8" thickTop="1" thickBot="1" x14ac:dyDescent="0.3">
      <c r="A8" s="116"/>
      <c r="B8" s="14">
        <f>ROWS(B9:B21)-1</f>
        <v>12</v>
      </c>
      <c r="C8" s="115"/>
      <c r="D8" s="158" t="s">
        <v>5718</v>
      </c>
      <c r="E8" s="101"/>
      <c r="F8" s="10"/>
      <c r="G8" s="10"/>
      <c r="H8" s="10"/>
      <c r="I8" s="10"/>
      <c r="J8" s="100"/>
      <c r="K8" s="99"/>
      <c r="L8" s="99"/>
      <c r="M8" s="99"/>
      <c r="N8" s="98"/>
      <c r="O8" s="97"/>
      <c r="P8" s="704" t="str">
        <f>IF(COUNTIF(O9:O43,"?")&gt;0,"?",IF(AND(Q8="◄",R8="►"),"◄►",IF(Q8="◄","◄",IF(R8="►","►",""))))</f>
        <v>◄</v>
      </c>
      <c r="Q8" s="43" t="str">
        <f>IF(SUM(Q9:Q21)+1=ROWS(Q9:Q21)-COUNTIF(Q9:Q21,"-"),"","◄")</f>
        <v>◄</v>
      </c>
      <c r="R8" s="42" t="str">
        <f>IF(SUM(R9:R21)&gt;0,"►","")</f>
        <v/>
      </c>
      <c r="S8" s="45"/>
      <c r="T8" s="704" t="str">
        <f>IF(COUNTIF(S9:S43,"?")&gt;0,"?",IF(AND(U8="◄",V8="►"),"◄►",IF(U8="◄","◄",IF(V8="►","►",""))))</f>
        <v>◄</v>
      </c>
      <c r="U8" s="43" t="str">
        <f>IF(SUM(U9:U21)+1=ROWS(U9:U21)-COUNTIF(U9:U21,"-"),"","◄")</f>
        <v>◄</v>
      </c>
      <c r="V8" s="42" t="str">
        <f>IF(SUM(V9:V21)&gt;0,"►","")</f>
        <v/>
      </c>
      <c r="W8" s="61">
        <f>ROWS(W9:W21)-1</f>
        <v>12</v>
      </c>
      <c r="X8" s="41">
        <f>SUM(X9:X21)-X21</f>
        <v>0</v>
      </c>
      <c r="Y8" s="94" t="s">
        <v>51</v>
      </c>
      <c r="Z8" s="93"/>
      <c r="AA8" s="41">
        <f>SUM(AA9:AA21)-AA21</f>
        <v>0</v>
      </c>
      <c r="AB8" s="94" t="s">
        <v>51</v>
      </c>
      <c r="AC8" s="93"/>
      <c r="AD8" s="5" t="s">
        <v>0</v>
      </c>
      <c r="AE8" s="697"/>
    </row>
    <row r="9" spans="1:34" ht="13.95" customHeight="1" x14ac:dyDescent="0.25">
      <c r="A9" s="344"/>
      <c r="B9" s="23"/>
      <c r="C9" s="658" t="s">
        <v>5719</v>
      </c>
      <c r="D9" s="619">
        <v>614</v>
      </c>
      <c r="E9" s="112" t="s">
        <v>5720</v>
      </c>
      <c r="F9" s="591" t="s">
        <v>3972</v>
      </c>
      <c r="G9" s="720">
        <v>849</v>
      </c>
      <c r="H9" s="702" t="s">
        <v>5721</v>
      </c>
      <c r="I9" s="622" t="s">
        <v>4592</v>
      </c>
      <c r="J9" s="716" t="s">
        <v>5722</v>
      </c>
      <c r="K9" s="343"/>
      <c r="L9" s="342"/>
      <c r="M9" s="342"/>
      <c r="N9" s="341"/>
      <c r="O9" s="106" t="s">
        <v>54</v>
      </c>
      <c r="P9" s="106" t="str">
        <f t="shared" ref="P9:P20" si="0">IF(AND(Q9="",R9&gt;0),"?",IF(Q9="","◄",IF(R9&gt;=1,"►","")))</f>
        <v>◄</v>
      </c>
      <c r="Q9" s="340"/>
      <c r="R9" s="339"/>
      <c r="S9" s="106" t="str">
        <f t="shared" ref="S9:S20" si="1">IF(T9="?","?","")</f>
        <v/>
      </c>
      <c r="T9" s="106" t="str">
        <f t="shared" ref="T9:T20" si="2">IF(AND(U9="",V9&gt;0),"?",IF(U9="","◄",IF(V9&gt;=1,"►","")))</f>
        <v>◄</v>
      </c>
      <c r="U9" s="340"/>
      <c r="V9" s="339"/>
      <c r="W9" s="23"/>
      <c r="X9" s="338"/>
      <c r="Y9" s="105">
        <f t="shared" ref="Y9:Y20" si="3">(Q9*X9)</f>
        <v>0</v>
      </c>
      <c r="Z9" s="104">
        <f t="shared" ref="Z9:Z20" si="4">(R9*Y9)</f>
        <v>0</v>
      </c>
      <c r="AA9" s="335"/>
      <c r="AB9" s="103">
        <f t="shared" ref="AB9:AB20" si="5">(U9*AA9)</f>
        <v>0</v>
      </c>
      <c r="AC9" s="587">
        <f t="shared" ref="AC9:AC20" si="6">(V9*AB9)</f>
        <v>0</v>
      </c>
      <c r="AD9" s="5" t="s">
        <v>0</v>
      </c>
      <c r="AE9" s="697"/>
    </row>
    <row r="10" spans="1:34" ht="13.95" customHeight="1" x14ac:dyDescent="0.25">
      <c r="A10" s="344"/>
      <c r="B10" s="23"/>
      <c r="C10" s="113"/>
      <c r="D10" s="619">
        <v>615</v>
      </c>
      <c r="E10" s="112" t="s">
        <v>5720</v>
      </c>
      <c r="F10" s="591" t="s">
        <v>1155</v>
      </c>
      <c r="G10" s="721" t="s">
        <v>5723</v>
      </c>
      <c r="H10" s="702" t="s">
        <v>5724</v>
      </c>
      <c r="I10" s="622" t="s">
        <v>4592</v>
      </c>
      <c r="J10" s="716" t="s">
        <v>5722</v>
      </c>
      <c r="K10" s="343"/>
      <c r="L10" s="342"/>
      <c r="M10" s="342"/>
      <c r="N10" s="341"/>
      <c r="O10" s="106" t="s">
        <v>54</v>
      </c>
      <c r="P10" s="106" t="str">
        <f t="shared" si="0"/>
        <v>◄</v>
      </c>
      <c r="Q10" s="340"/>
      <c r="R10" s="339"/>
      <c r="S10" s="106" t="str">
        <f t="shared" si="1"/>
        <v/>
      </c>
      <c r="T10" s="106" t="str">
        <f t="shared" si="2"/>
        <v>◄</v>
      </c>
      <c r="U10" s="340"/>
      <c r="V10" s="339"/>
      <c r="W10" s="23"/>
      <c r="X10" s="338"/>
      <c r="Y10" s="105">
        <f t="shared" si="3"/>
        <v>0</v>
      </c>
      <c r="Z10" s="104">
        <f t="shared" si="4"/>
        <v>0</v>
      </c>
      <c r="AA10" s="335"/>
      <c r="AB10" s="103">
        <f t="shared" si="5"/>
        <v>0</v>
      </c>
      <c r="AC10" s="587">
        <f t="shared" si="6"/>
        <v>0</v>
      </c>
      <c r="AD10" s="5" t="s">
        <v>0</v>
      </c>
      <c r="AE10" s="697"/>
    </row>
    <row r="11" spans="1:34" ht="13.95" customHeight="1" x14ac:dyDescent="0.25">
      <c r="A11" s="344"/>
      <c r="B11" s="23"/>
      <c r="C11" s="113"/>
      <c r="D11" s="619">
        <v>616</v>
      </c>
      <c r="E11" s="112" t="s">
        <v>5720</v>
      </c>
      <c r="F11" s="591" t="s">
        <v>1171</v>
      </c>
      <c r="G11" s="720">
        <v>841</v>
      </c>
      <c r="H11" s="702" t="s">
        <v>5725</v>
      </c>
      <c r="I11" s="622" t="s">
        <v>4592</v>
      </c>
      <c r="J11" s="716" t="s">
        <v>5722</v>
      </c>
      <c r="K11" s="343"/>
      <c r="L11" s="342"/>
      <c r="M11" s="342"/>
      <c r="N11" s="341"/>
      <c r="O11" s="106" t="s">
        <v>54</v>
      </c>
      <c r="P11" s="106" t="str">
        <f t="shared" si="0"/>
        <v>◄</v>
      </c>
      <c r="Q11" s="340"/>
      <c r="R11" s="339"/>
      <c r="S11" s="106" t="str">
        <f t="shared" si="1"/>
        <v/>
      </c>
      <c r="T11" s="106" t="str">
        <f t="shared" si="2"/>
        <v>◄</v>
      </c>
      <c r="U11" s="340"/>
      <c r="V11" s="339"/>
      <c r="W11" s="23"/>
      <c r="X11" s="338"/>
      <c r="Y11" s="105">
        <f t="shared" si="3"/>
        <v>0</v>
      </c>
      <c r="Z11" s="104">
        <f t="shared" si="4"/>
        <v>0</v>
      </c>
      <c r="AA11" s="335"/>
      <c r="AB11" s="103">
        <f t="shared" si="5"/>
        <v>0</v>
      </c>
      <c r="AC11" s="587">
        <f t="shared" si="6"/>
        <v>0</v>
      </c>
      <c r="AD11" s="5" t="s">
        <v>0</v>
      </c>
      <c r="AE11" s="697"/>
    </row>
    <row r="12" spans="1:34" ht="13.95" customHeight="1" x14ac:dyDescent="0.25">
      <c r="A12" s="344"/>
      <c r="B12" s="23"/>
      <c r="C12" s="113"/>
      <c r="D12" s="619">
        <v>617</v>
      </c>
      <c r="E12" s="112" t="s">
        <v>5720</v>
      </c>
      <c r="F12" s="591" t="s">
        <v>1171</v>
      </c>
      <c r="G12" s="720">
        <v>851</v>
      </c>
      <c r="H12" s="702" t="s">
        <v>5323</v>
      </c>
      <c r="I12" s="622" t="s">
        <v>4592</v>
      </c>
      <c r="J12" s="716" t="s">
        <v>5722</v>
      </c>
      <c r="K12" s="343"/>
      <c r="L12" s="342"/>
      <c r="M12" s="342"/>
      <c r="N12" s="341"/>
      <c r="O12" s="106" t="s">
        <v>54</v>
      </c>
      <c r="P12" s="106" t="str">
        <f t="shared" si="0"/>
        <v>◄</v>
      </c>
      <c r="Q12" s="340"/>
      <c r="R12" s="339"/>
      <c r="S12" s="106" t="str">
        <f t="shared" si="1"/>
        <v/>
      </c>
      <c r="T12" s="106" t="str">
        <f t="shared" si="2"/>
        <v>◄</v>
      </c>
      <c r="U12" s="340"/>
      <c r="V12" s="339"/>
      <c r="W12" s="23"/>
      <c r="X12" s="338"/>
      <c r="Y12" s="105">
        <f t="shared" si="3"/>
        <v>0</v>
      </c>
      <c r="Z12" s="104">
        <f t="shared" si="4"/>
        <v>0</v>
      </c>
      <c r="AA12" s="335"/>
      <c r="AB12" s="103">
        <f t="shared" si="5"/>
        <v>0</v>
      </c>
      <c r="AC12" s="587">
        <f t="shared" si="6"/>
        <v>0</v>
      </c>
      <c r="AD12" s="5" t="s">
        <v>0</v>
      </c>
      <c r="AE12" s="697"/>
    </row>
    <row r="13" spans="1:34" ht="13.95" customHeight="1" x14ac:dyDescent="0.25">
      <c r="A13" s="344"/>
      <c r="B13" s="23"/>
      <c r="C13" s="113"/>
      <c r="D13" s="619">
        <v>618</v>
      </c>
      <c r="E13" s="112" t="s">
        <v>5720</v>
      </c>
      <c r="F13" s="591" t="s">
        <v>1165</v>
      </c>
      <c r="G13" s="720">
        <v>853</v>
      </c>
      <c r="H13" s="702" t="s">
        <v>5726</v>
      </c>
      <c r="I13" s="622" t="s">
        <v>4592</v>
      </c>
      <c r="J13" s="716" t="s">
        <v>5722</v>
      </c>
      <c r="K13" s="343"/>
      <c r="L13" s="342"/>
      <c r="M13" s="342"/>
      <c r="N13" s="341"/>
      <c r="O13" s="106" t="s">
        <v>54</v>
      </c>
      <c r="P13" s="106" t="str">
        <f t="shared" si="0"/>
        <v>◄</v>
      </c>
      <c r="Q13" s="340"/>
      <c r="R13" s="339"/>
      <c r="S13" s="106" t="str">
        <f t="shared" si="1"/>
        <v/>
      </c>
      <c r="T13" s="106" t="str">
        <f t="shared" si="2"/>
        <v>◄</v>
      </c>
      <c r="U13" s="340"/>
      <c r="V13" s="339"/>
      <c r="W13" s="23"/>
      <c r="X13" s="338"/>
      <c r="Y13" s="105">
        <f t="shared" si="3"/>
        <v>0</v>
      </c>
      <c r="Z13" s="104">
        <f t="shared" si="4"/>
        <v>0</v>
      </c>
      <c r="AA13" s="335"/>
      <c r="AB13" s="103">
        <f t="shared" si="5"/>
        <v>0</v>
      </c>
      <c r="AC13" s="587">
        <f t="shared" si="6"/>
        <v>0</v>
      </c>
      <c r="AD13" s="5" t="s">
        <v>0</v>
      </c>
      <c r="AE13" s="697"/>
    </row>
    <row r="14" spans="1:34" ht="13.95" customHeight="1" x14ac:dyDescent="0.25">
      <c r="A14" s="344"/>
      <c r="B14" s="23"/>
      <c r="C14" s="113"/>
      <c r="D14" s="619">
        <v>619</v>
      </c>
      <c r="E14" s="112" t="s">
        <v>5720</v>
      </c>
      <c r="F14" s="591" t="s">
        <v>1153</v>
      </c>
      <c r="G14" s="720" t="s">
        <v>5481</v>
      </c>
      <c r="H14" s="702" t="s">
        <v>1154</v>
      </c>
      <c r="I14" s="622" t="s">
        <v>4592</v>
      </c>
      <c r="J14" s="716" t="s">
        <v>5722</v>
      </c>
      <c r="K14" s="343"/>
      <c r="L14" s="342"/>
      <c r="M14" s="342"/>
      <c r="N14" s="341"/>
      <c r="O14" s="106" t="s">
        <v>54</v>
      </c>
      <c r="P14" s="106" t="str">
        <f t="shared" si="0"/>
        <v>◄</v>
      </c>
      <c r="Q14" s="340"/>
      <c r="R14" s="339"/>
      <c r="S14" s="106" t="str">
        <f t="shared" si="1"/>
        <v/>
      </c>
      <c r="T14" s="106" t="str">
        <f t="shared" si="2"/>
        <v>◄</v>
      </c>
      <c r="U14" s="340"/>
      <c r="V14" s="339"/>
      <c r="W14" s="23"/>
      <c r="X14" s="338"/>
      <c r="Y14" s="105">
        <f t="shared" si="3"/>
        <v>0</v>
      </c>
      <c r="Z14" s="104">
        <f t="shared" si="4"/>
        <v>0</v>
      </c>
      <c r="AA14" s="335"/>
      <c r="AB14" s="103">
        <f t="shared" si="5"/>
        <v>0</v>
      </c>
      <c r="AC14" s="587">
        <f t="shared" si="6"/>
        <v>0</v>
      </c>
      <c r="AD14" s="5" t="s">
        <v>0</v>
      </c>
      <c r="AE14" s="697"/>
    </row>
    <row r="15" spans="1:34" ht="13.95" customHeight="1" x14ac:dyDescent="0.25">
      <c r="A15" s="344"/>
      <c r="B15" s="23"/>
      <c r="C15" s="658" t="s">
        <v>5727</v>
      </c>
      <c r="D15" s="619">
        <v>620</v>
      </c>
      <c r="E15" s="112" t="s">
        <v>5720</v>
      </c>
      <c r="F15" s="591" t="s">
        <v>3972</v>
      </c>
      <c r="G15" s="720">
        <v>849</v>
      </c>
      <c r="H15" s="702" t="s">
        <v>5721</v>
      </c>
      <c r="I15" s="622" t="s">
        <v>4592</v>
      </c>
      <c r="J15" s="716" t="s">
        <v>5728</v>
      </c>
      <c r="K15" s="343"/>
      <c r="L15" s="342"/>
      <c r="M15" s="342"/>
      <c r="N15" s="341"/>
      <c r="O15" s="106" t="s">
        <v>54</v>
      </c>
      <c r="P15" s="106" t="str">
        <f t="shared" si="0"/>
        <v>◄</v>
      </c>
      <c r="Q15" s="340"/>
      <c r="R15" s="339"/>
      <c r="S15" s="106" t="str">
        <f t="shared" si="1"/>
        <v/>
      </c>
      <c r="T15" s="106" t="str">
        <f t="shared" si="2"/>
        <v>◄</v>
      </c>
      <c r="U15" s="340"/>
      <c r="V15" s="339"/>
      <c r="W15" s="23"/>
      <c r="X15" s="338"/>
      <c r="Y15" s="105">
        <f t="shared" si="3"/>
        <v>0</v>
      </c>
      <c r="Z15" s="104">
        <f t="shared" si="4"/>
        <v>0</v>
      </c>
      <c r="AA15" s="335"/>
      <c r="AB15" s="103">
        <f t="shared" si="5"/>
        <v>0</v>
      </c>
      <c r="AC15" s="587">
        <f t="shared" si="6"/>
        <v>0</v>
      </c>
      <c r="AD15" s="5" t="s">
        <v>0</v>
      </c>
      <c r="AE15" s="697"/>
    </row>
    <row r="16" spans="1:34" ht="13.95" customHeight="1" x14ac:dyDescent="0.25">
      <c r="A16" s="344"/>
      <c r="B16" s="23"/>
      <c r="C16" s="113"/>
      <c r="D16" s="619">
        <v>621</v>
      </c>
      <c r="E16" s="112" t="s">
        <v>5720</v>
      </c>
      <c r="F16" s="591" t="s">
        <v>1155</v>
      </c>
      <c r="G16" s="721" t="s">
        <v>5723</v>
      </c>
      <c r="H16" s="702" t="s">
        <v>5724</v>
      </c>
      <c r="I16" s="622" t="s">
        <v>4592</v>
      </c>
      <c r="J16" s="716" t="s">
        <v>5728</v>
      </c>
      <c r="K16" s="343"/>
      <c r="L16" s="342"/>
      <c r="M16" s="342"/>
      <c r="N16" s="341"/>
      <c r="O16" s="106" t="s">
        <v>54</v>
      </c>
      <c r="P16" s="106" t="str">
        <f t="shared" si="0"/>
        <v>◄</v>
      </c>
      <c r="Q16" s="340"/>
      <c r="R16" s="339"/>
      <c r="S16" s="106" t="str">
        <f t="shared" si="1"/>
        <v/>
      </c>
      <c r="T16" s="106" t="str">
        <f t="shared" si="2"/>
        <v>◄</v>
      </c>
      <c r="U16" s="340"/>
      <c r="V16" s="339"/>
      <c r="W16" s="23"/>
      <c r="X16" s="338"/>
      <c r="Y16" s="105">
        <f t="shared" si="3"/>
        <v>0</v>
      </c>
      <c r="Z16" s="104">
        <f t="shared" si="4"/>
        <v>0</v>
      </c>
      <c r="AA16" s="335"/>
      <c r="AB16" s="103">
        <f t="shared" si="5"/>
        <v>0</v>
      </c>
      <c r="AC16" s="587">
        <f t="shared" si="6"/>
        <v>0</v>
      </c>
      <c r="AD16" s="5" t="s">
        <v>0</v>
      </c>
      <c r="AE16" s="697"/>
    </row>
    <row r="17" spans="1:31" ht="13.95" customHeight="1" x14ac:dyDescent="0.25">
      <c r="A17" s="344"/>
      <c r="B17" s="23"/>
      <c r="C17" s="113"/>
      <c r="D17" s="619">
        <v>622</v>
      </c>
      <c r="E17" s="112" t="s">
        <v>5720</v>
      </c>
      <c r="F17" s="591" t="s">
        <v>1171</v>
      </c>
      <c r="G17" s="720">
        <v>851</v>
      </c>
      <c r="H17" s="702" t="s">
        <v>5323</v>
      </c>
      <c r="I17" s="622" t="s">
        <v>4592</v>
      </c>
      <c r="J17" s="716" t="s">
        <v>5728</v>
      </c>
      <c r="K17" s="343"/>
      <c r="L17" s="342"/>
      <c r="M17" s="342"/>
      <c r="N17" s="341"/>
      <c r="O17" s="106" t="s">
        <v>54</v>
      </c>
      <c r="P17" s="106" t="str">
        <f t="shared" si="0"/>
        <v>◄</v>
      </c>
      <c r="Q17" s="340"/>
      <c r="R17" s="339"/>
      <c r="S17" s="106" t="str">
        <f t="shared" si="1"/>
        <v/>
      </c>
      <c r="T17" s="106" t="str">
        <f t="shared" si="2"/>
        <v>◄</v>
      </c>
      <c r="U17" s="340"/>
      <c r="V17" s="339"/>
      <c r="W17" s="23"/>
      <c r="X17" s="338"/>
      <c r="Y17" s="105">
        <f t="shared" si="3"/>
        <v>0</v>
      </c>
      <c r="Z17" s="104">
        <f t="shared" si="4"/>
        <v>0</v>
      </c>
      <c r="AA17" s="335"/>
      <c r="AB17" s="103">
        <f t="shared" si="5"/>
        <v>0</v>
      </c>
      <c r="AC17" s="587">
        <f t="shared" si="6"/>
        <v>0</v>
      </c>
      <c r="AD17" s="5" t="s">
        <v>0</v>
      </c>
      <c r="AE17" s="697"/>
    </row>
    <row r="18" spans="1:31" ht="13.95" customHeight="1" x14ac:dyDescent="0.25">
      <c r="A18" s="344"/>
      <c r="B18" s="23"/>
      <c r="C18" s="113"/>
      <c r="D18" s="619">
        <v>623</v>
      </c>
      <c r="E18" s="112" t="s">
        <v>5720</v>
      </c>
      <c r="F18" s="591" t="s">
        <v>1165</v>
      </c>
      <c r="G18" s="720">
        <v>853</v>
      </c>
      <c r="H18" s="702" t="s">
        <v>5726</v>
      </c>
      <c r="I18" s="622" t="s">
        <v>4592</v>
      </c>
      <c r="J18" s="716" t="s">
        <v>5728</v>
      </c>
      <c r="K18" s="343"/>
      <c r="L18" s="342"/>
      <c r="M18" s="342"/>
      <c r="N18" s="341"/>
      <c r="O18" s="106" t="s">
        <v>54</v>
      </c>
      <c r="P18" s="106" t="str">
        <f t="shared" si="0"/>
        <v>◄</v>
      </c>
      <c r="Q18" s="340"/>
      <c r="R18" s="339"/>
      <c r="S18" s="106" t="str">
        <f t="shared" si="1"/>
        <v/>
      </c>
      <c r="T18" s="106" t="str">
        <f t="shared" si="2"/>
        <v>◄</v>
      </c>
      <c r="U18" s="340"/>
      <c r="V18" s="339"/>
      <c r="W18" s="23"/>
      <c r="X18" s="338"/>
      <c r="Y18" s="105">
        <f t="shared" si="3"/>
        <v>0</v>
      </c>
      <c r="Z18" s="104">
        <f t="shared" si="4"/>
        <v>0</v>
      </c>
      <c r="AA18" s="335"/>
      <c r="AB18" s="103">
        <f t="shared" si="5"/>
        <v>0</v>
      </c>
      <c r="AC18" s="587">
        <f t="shared" si="6"/>
        <v>0</v>
      </c>
      <c r="AD18" s="5" t="s">
        <v>0</v>
      </c>
      <c r="AE18" s="697"/>
    </row>
    <row r="19" spans="1:31" ht="13.95" customHeight="1" x14ac:dyDescent="0.25">
      <c r="A19" s="344"/>
      <c r="B19" s="23"/>
      <c r="C19" s="113"/>
      <c r="D19" s="619">
        <v>624</v>
      </c>
      <c r="E19" s="112" t="s">
        <v>5720</v>
      </c>
      <c r="F19" s="591" t="s">
        <v>1153</v>
      </c>
      <c r="G19" s="720" t="s">
        <v>5481</v>
      </c>
      <c r="H19" s="702" t="s">
        <v>1154</v>
      </c>
      <c r="I19" s="622" t="s">
        <v>4592</v>
      </c>
      <c r="J19" s="716" t="s">
        <v>5728</v>
      </c>
      <c r="K19" s="343"/>
      <c r="L19" s="342"/>
      <c r="M19" s="342"/>
      <c r="N19" s="341"/>
      <c r="O19" s="106" t="s">
        <v>54</v>
      </c>
      <c r="P19" s="106" t="str">
        <f t="shared" si="0"/>
        <v>◄</v>
      </c>
      <c r="Q19" s="340"/>
      <c r="R19" s="339"/>
      <c r="S19" s="106" t="str">
        <f t="shared" si="1"/>
        <v/>
      </c>
      <c r="T19" s="106" t="str">
        <f t="shared" si="2"/>
        <v>◄</v>
      </c>
      <c r="U19" s="340"/>
      <c r="V19" s="339"/>
      <c r="W19" s="23"/>
      <c r="X19" s="338"/>
      <c r="Y19" s="105">
        <f t="shared" si="3"/>
        <v>0</v>
      </c>
      <c r="Z19" s="104">
        <f t="shared" si="4"/>
        <v>0</v>
      </c>
      <c r="AA19" s="335"/>
      <c r="AB19" s="103">
        <f t="shared" si="5"/>
        <v>0</v>
      </c>
      <c r="AC19" s="587">
        <f t="shared" si="6"/>
        <v>0</v>
      </c>
      <c r="AD19" s="5" t="s">
        <v>0</v>
      </c>
      <c r="AE19" s="697"/>
    </row>
    <row r="20" spans="1:31" ht="13.95" customHeight="1" thickBot="1" x14ac:dyDescent="0.3">
      <c r="A20" s="344"/>
      <c r="B20" s="23"/>
      <c r="C20" s="113"/>
      <c r="D20" s="619" t="s">
        <v>5484</v>
      </c>
      <c r="E20" s="112" t="s">
        <v>5720</v>
      </c>
      <c r="F20" s="591" t="s">
        <v>1155</v>
      </c>
      <c r="G20" s="721" t="s">
        <v>5723</v>
      </c>
      <c r="H20" s="702" t="s">
        <v>5724</v>
      </c>
      <c r="I20" s="622" t="s">
        <v>4592</v>
      </c>
      <c r="J20" s="716" t="s">
        <v>5728</v>
      </c>
      <c r="K20" s="343"/>
      <c r="L20" s="342" t="s">
        <v>5307</v>
      </c>
      <c r="M20" s="342"/>
      <c r="N20" s="341"/>
      <c r="O20" s="106" t="s">
        <v>54</v>
      </c>
      <c r="P20" s="106" t="str">
        <f t="shared" si="0"/>
        <v>◄</v>
      </c>
      <c r="Q20" s="340"/>
      <c r="R20" s="339"/>
      <c r="S20" s="106" t="str">
        <f t="shared" si="1"/>
        <v/>
      </c>
      <c r="T20" s="106" t="str">
        <f t="shared" si="2"/>
        <v>◄</v>
      </c>
      <c r="U20" s="340"/>
      <c r="V20" s="339"/>
      <c r="W20" s="23"/>
      <c r="X20" s="338"/>
      <c r="Y20" s="105">
        <f t="shared" si="3"/>
        <v>0</v>
      </c>
      <c r="Z20" s="104">
        <f t="shared" si="4"/>
        <v>0</v>
      </c>
      <c r="AA20" s="335"/>
      <c r="AB20" s="103">
        <f t="shared" si="5"/>
        <v>0</v>
      </c>
      <c r="AC20" s="587">
        <f t="shared" si="6"/>
        <v>0</v>
      </c>
      <c r="AD20" s="5" t="s">
        <v>0</v>
      </c>
      <c r="AE20" s="697"/>
    </row>
    <row r="21" spans="1:31" ht="15" customHeight="1" thickTop="1" thickBot="1" x14ac:dyDescent="0.3">
      <c r="A21" s="157"/>
      <c r="B21" s="14">
        <f>ROWS(B22:B43)-1</f>
        <v>21</v>
      </c>
      <c r="C21" s="115"/>
      <c r="D21" s="158" t="s">
        <v>5729</v>
      </c>
      <c r="E21" s="101"/>
      <c r="F21" s="101"/>
      <c r="G21" s="706"/>
      <c r="H21" s="706"/>
      <c r="I21" s="10"/>
      <c r="J21" s="705"/>
      <c r="K21" s="99"/>
      <c r="L21" s="99"/>
      <c r="M21" s="99"/>
      <c r="N21" s="98"/>
      <c r="O21" s="97"/>
      <c r="P21" s="704" t="str">
        <f>IF(COUNTIF(O22:O46,"?")&gt;0,"?",IF(AND(Q21="◄",R21="►"),"◄►",IF(Q21="◄","◄",IF(R21="►","►",""))))</f>
        <v>◄</v>
      </c>
      <c r="Q21" s="43" t="str">
        <f>IF(SUM(Q22:Q43)+1=ROWS(Q22:Q43)-COUNTIF(Q22:Q43,"-"),"","◄")</f>
        <v>◄</v>
      </c>
      <c r="R21" s="42" t="str">
        <f>IF(SUM(R22:R43)&gt;0,"►","")</f>
        <v/>
      </c>
      <c r="S21" s="45"/>
      <c r="T21" s="704" t="str">
        <f>IF(COUNTIF(S22:S46,"?")&gt;0,"?",IF(AND(U21="◄",V21="►"),"◄►",IF(U21="◄","◄",IF(V21="►","►",""))))</f>
        <v>◄</v>
      </c>
      <c r="U21" s="43" t="str">
        <f>IF(SUM(U22:U43)+1=ROWS(U22:U43)-COUNTIF(U22:U43,"-"),"","◄")</f>
        <v>◄</v>
      </c>
      <c r="V21" s="42" t="str">
        <f>IF(SUM(V22:V43)&gt;0,"►","")</f>
        <v/>
      </c>
      <c r="W21" s="61">
        <f>ROWS(W22:W43)-1</f>
        <v>21</v>
      </c>
      <c r="X21" s="41">
        <f>SUM(X22:X43)-X43</f>
        <v>0</v>
      </c>
      <c r="Y21" s="94" t="s">
        <v>51</v>
      </c>
      <c r="Z21" s="93"/>
      <c r="AA21" s="41">
        <f>SUM(AA22:AA43)-AA43</f>
        <v>0</v>
      </c>
      <c r="AB21" s="94" t="s">
        <v>51</v>
      </c>
      <c r="AC21" s="93"/>
      <c r="AD21" s="5" t="s">
        <v>0</v>
      </c>
      <c r="AE21" s="697"/>
    </row>
    <row r="22" spans="1:31" ht="13.95" customHeight="1" x14ac:dyDescent="0.25">
      <c r="A22" s="344"/>
      <c r="B22" s="23"/>
      <c r="C22" s="658" t="s">
        <v>5730</v>
      </c>
      <c r="D22" s="619">
        <v>625</v>
      </c>
      <c r="E22" s="112" t="s">
        <v>5731</v>
      </c>
      <c r="F22" s="591" t="s">
        <v>3972</v>
      </c>
      <c r="G22" s="703">
        <v>849</v>
      </c>
      <c r="H22" s="702" t="s">
        <v>5721</v>
      </c>
      <c r="I22" s="622" t="s">
        <v>4592</v>
      </c>
      <c r="J22" s="716" t="s">
        <v>5732</v>
      </c>
      <c r="K22" s="343"/>
      <c r="L22" s="342"/>
      <c r="M22" s="342"/>
      <c r="N22" s="341"/>
      <c r="O22" s="106" t="s">
        <v>54</v>
      </c>
      <c r="P22" s="106" t="str">
        <f t="shared" ref="P22:P41" si="7">IF(AND(Q22="",R22&gt;0),"?",IF(Q22="","◄",IF(R22&gt;=1,"►","")))</f>
        <v>◄</v>
      </c>
      <c r="Q22" s="340"/>
      <c r="R22" s="339"/>
      <c r="S22" s="106" t="str">
        <f t="shared" ref="S22:S41" si="8">IF(T22="?","?","")</f>
        <v/>
      </c>
      <c r="T22" s="106" t="str">
        <f t="shared" ref="T22:T41" si="9">IF(AND(U22="",V22&gt;0),"?",IF(U22="","◄",IF(V22&gt;=1,"►","")))</f>
        <v>◄</v>
      </c>
      <c r="U22" s="340"/>
      <c r="V22" s="339"/>
      <c r="W22" s="23"/>
      <c r="X22" s="338"/>
      <c r="Y22" s="105">
        <f t="shared" ref="Y22:Y41" si="10">(Q22*X22)</f>
        <v>0</v>
      </c>
      <c r="Z22" s="104">
        <f t="shared" ref="Z22:Z41" si="11">(R22*Y22)</f>
        <v>0</v>
      </c>
      <c r="AA22" s="335"/>
      <c r="AB22" s="103">
        <f t="shared" ref="AB22:AB41" si="12">(U22*AA22)</f>
        <v>0</v>
      </c>
      <c r="AC22" s="587">
        <f t="shared" ref="AC22:AC41" si="13">(V22*AB22)</f>
        <v>0</v>
      </c>
      <c r="AD22" s="5" t="s">
        <v>0</v>
      </c>
      <c r="AE22" s="697"/>
    </row>
    <row r="23" spans="1:31" ht="13.95" customHeight="1" x14ac:dyDescent="0.25">
      <c r="A23" s="344"/>
      <c r="B23" s="23"/>
      <c r="C23" s="113"/>
      <c r="D23" s="619">
        <v>626</v>
      </c>
      <c r="E23" s="112" t="s">
        <v>5731</v>
      </c>
      <c r="F23" s="591" t="s">
        <v>1155</v>
      </c>
      <c r="G23" s="715" t="s">
        <v>5723</v>
      </c>
      <c r="H23" s="702" t="s">
        <v>5724</v>
      </c>
      <c r="I23" s="622" t="s">
        <v>4592</v>
      </c>
      <c r="J23" s="716" t="s">
        <v>5732</v>
      </c>
      <c r="K23" s="343"/>
      <c r="L23" s="342"/>
      <c r="M23" s="342"/>
      <c r="N23" s="341"/>
      <c r="O23" s="106" t="s">
        <v>54</v>
      </c>
      <c r="P23" s="106" t="str">
        <f t="shared" si="7"/>
        <v>◄</v>
      </c>
      <c r="Q23" s="340"/>
      <c r="R23" s="339"/>
      <c r="S23" s="106" t="str">
        <f t="shared" si="8"/>
        <v/>
      </c>
      <c r="T23" s="106" t="str">
        <f t="shared" si="9"/>
        <v>◄</v>
      </c>
      <c r="U23" s="340"/>
      <c r="V23" s="339"/>
      <c r="W23" s="23"/>
      <c r="X23" s="338"/>
      <c r="Y23" s="105">
        <f t="shared" si="10"/>
        <v>0</v>
      </c>
      <c r="Z23" s="104">
        <f t="shared" si="11"/>
        <v>0</v>
      </c>
      <c r="AA23" s="335"/>
      <c r="AB23" s="103">
        <f t="shared" si="12"/>
        <v>0</v>
      </c>
      <c r="AC23" s="587">
        <f t="shared" si="13"/>
        <v>0</v>
      </c>
      <c r="AD23" s="5" t="s">
        <v>0</v>
      </c>
      <c r="AE23" s="697"/>
    </row>
    <row r="24" spans="1:31" ht="13.95" customHeight="1" x14ac:dyDescent="0.25">
      <c r="A24" s="344"/>
      <c r="B24" s="23"/>
      <c r="C24" s="113"/>
      <c r="D24" s="619">
        <v>627</v>
      </c>
      <c r="E24" s="112" t="s">
        <v>5731</v>
      </c>
      <c r="F24" s="591" t="s">
        <v>1171</v>
      </c>
      <c r="G24" s="703">
        <v>851</v>
      </c>
      <c r="H24" s="702" t="s">
        <v>5323</v>
      </c>
      <c r="I24" s="622" t="s">
        <v>4592</v>
      </c>
      <c r="J24" s="716" t="s">
        <v>5732</v>
      </c>
      <c r="K24" s="343"/>
      <c r="L24" s="342"/>
      <c r="M24" s="342"/>
      <c r="N24" s="341"/>
      <c r="O24" s="106" t="s">
        <v>54</v>
      </c>
      <c r="P24" s="106" t="str">
        <f t="shared" si="7"/>
        <v>◄</v>
      </c>
      <c r="Q24" s="340"/>
      <c r="R24" s="339"/>
      <c r="S24" s="106" t="str">
        <f t="shared" si="8"/>
        <v/>
      </c>
      <c r="T24" s="106" t="str">
        <f t="shared" si="9"/>
        <v>◄</v>
      </c>
      <c r="U24" s="340"/>
      <c r="V24" s="339"/>
      <c r="W24" s="23"/>
      <c r="X24" s="338"/>
      <c r="Y24" s="105">
        <f t="shared" si="10"/>
        <v>0</v>
      </c>
      <c r="Z24" s="104">
        <f t="shared" si="11"/>
        <v>0</v>
      </c>
      <c r="AA24" s="335"/>
      <c r="AB24" s="103">
        <f t="shared" si="12"/>
        <v>0</v>
      </c>
      <c r="AC24" s="587">
        <f t="shared" si="13"/>
        <v>0</v>
      </c>
      <c r="AD24" s="5" t="s">
        <v>0</v>
      </c>
      <c r="AE24" s="697"/>
    </row>
    <row r="25" spans="1:31" ht="13.95" customHeight="1" x14ac:dyDescent="0.25">
      <c r="A25" s="344"/>
      <c r="B25" s="23"/>
      <c r="C25" s="113"/>
      <c r="D25" s="619">
        <v>628</v>
      </c>
      <c r="E25" s="112" t="s">
        <v>5731</v>
      </c>
      <c r="F25" s="591" t="s">
        <v>1165</v>
      </c>
      <c r="G25" s="703">
        <v>853</v>
      </c>
      <c r="H25" s="702" t="s">
        <v>5726</v>
      </c>
      <c r="I25" s="622" t="s">
        <v>4592</v>
      </c>
      <c r="J25" s="716" t="s">
        <v>5732</v>
      </c>
      <c r="K25" s="343"/>
      <c r="L25" s="342"/>
      <c r="M25" s="342"/>
      <c r="N25" s="341"/>
      <c r="O25" s="106" t="s">
        <v>54</v>
      </c>
      <c r="P25" s="106" t="str">
        <f t="shared" si="7"/>
        <v>◄</v>
      </c>
      <c r="Q25" s="340"/>
      <c r="R25" s="339"/>
      <c r="S25" s="106" t="str">
        <f t="shared" si="8"/>
        <v/>
      </c>
      <c r="T25" s="106" t="str">
        <f t="shared" si="9"/>
        <v>◄</v>
      </c>
      <c r="U25" s="340"/>
      <c r="V25" s="339"/>
      <c r="W25" s="23"/>
      <c r="X25" s="338"/>
      <c r="Y25" s="105">
        <f t="shared" si="10"/>
        <v>0</v>
      </c>
      <c r="Z25" s="104">
        <f t="shared" si="11"/>
        <v>0</v>
      </c>
      <c r="AA25" s="335"/>
      <c r="AB25" s="103">
        <f t="shared" si="12"/>
        <v>0</v>
      </c>
      <c r="AC25" s="587">
        <f t="shared" si="13"/>
        <v>0</v>
      </c>
      <c r="AD25" s="5" t="s">
        <v>0</v>
      </c>
      <c r="AE25" s="697"/>
    </row>
    <row r="26" spans="1:31" ht="13.95" customHeight="1" x14ac:dyDescent="0.25">
      <c r="A26" s="344"/>
      <c r="B26" s="23"/>
      <c r="C26" s="113"/>
      <c r="D26" s="619">
        <v>629</v>
      </c>
      <c r="E26" s="112" t="s">
        <v>5731</v>
      </c>
      <c r="F26" s="591" t="s">
        <v>1153</v>
      </c>
      <c r="G26" s="720" t="s">
        <v>5481</v>
      </c>
      <c r="H26" s="702" t="s">
        <v>1154</v>
      </c>
      <c r="I26" s="622" t="s">
        <v>4592</v>
      </c>
      <c r="J26" s="716" t="s">
        <v>5732</v>
      </c>
      <c r="K26" s="343"/>
      <c r="L26" s="342"/>
      <c r="M26" s="342"/>
      <c r="N26" s="341"/>
      <c r="O26" s="106" t="s">
        <v>54</v>
      </c>
      <c r="P26" s="106" t="str">
        <f t="shared" si="7"/>
        <v>◄</v>
      </c>
      <c r="Q26" s="340"/>
      <c r="R26" s="339"/>
      <c r="S26" s="106" t="str">
        <f t="shared" si="8"/>
        <v/>
      </c>
      <c r="T26" s="106" t="str">
        <f t="shared" si="9"/>
        <v>◄</v>
      </c>
      <c r="U26" s="340"/>
      <c r="V26" s="339"/>
      <c r="W26" s="23"/>
      <c r="X26" s="338"/>
      <c r="Y26" s="105">
        <f t="shared" si="10"/>
        <v>0</v>
      </c>
      <c r="Z26" s="104">
        <f t="shared" si="11"/>
        <v>0</v>
      </c>
      <c r="AA26" s="335"/>
      <c r="AB26" s="103">
        <f t="shared" si="12"/>
        <v>0</v>
      </c>
      <c r="AC26" s="587">
        <f t="shared" si="13"/>
        <v>0</v>
      </c>
      <c r="AD26" s="5" t="s">
        <v>0</v>
      </c>
      <c r="AE26" s="697"/>
    </row>
    <row r="27" spans="1:31" ht="13.95" customHeight="1" x14ac:dyDescent="0.25">
      <c r="A27" s="344"/>
      <c r="B27" s="23"/>
      <c r="C27" s="658" t="s">
        <v>5733</v>
      </c>
      <c r="D27" s="619">
        <v>630</v>
      </c>
      <c r="E27" s="112" t="s">
        <v>5731</v>
      </c>
      <c r="F27" s="591" t="s">
        <v>3972</v>
      </c>
      <c r="G27" s="703">
        <v>849</v>
      </c>
      <c r="H27" s="702" t="s">
        <v>5721</v>
      </c>
      <c r="I27" s="622" t="s">
        <v>4592</v>
      </c>
      <c r="J27" s="716" t="s">
        <v>5734</v>
      </c>
      <c r="K27" s="343"/>
      <c r="L27" s="342"/>
      <c r="M27" s="342"/>
      <c r="N27" s="341"/>
      <c r="O27" s="106" t="s">
        <v>54</v>
      </c>
      <c r="P27" s="106" t="str">
        <f t="shared" si="7"/>
        <v>◄</v>
      </c>
      <c r="Q27" s="340"/>
      <c r="R27" s="339"/>
      <c r="S27" s="106" t="str">
        <f t="shared" si="8"/>
        <v/>
      </c>
      <c r="T27" s="106" t="str">
        <f t="shared" si="9"/>
        <v>◄</v>
      </c>
      <c r="U27" s="340"/>
      <c r="V27" s="339"/>
      <c r="W27" s="23"/>
      <c r="X27" s="338"/>
      <c r="Y27" s="105">
        <f t="shared" si="10"/>
        <v>0</v>
      </c>
      <c r="Z27" s="104">
        <f t="shared" si="11"/>
        <v>0</v>
      </c>
      <c r="AA27" s="335"/>
      <c r="AB27" s="103">
        <f t="shared" si="12"/>
        <v>0</v>
      </c>
      <c r="AC27" s="587">
        <f t="shared" si="13"/>
        <v>0</v>
      </c>
      <c r="AD27" s="5" t="s">
        <v>0</v>
      </c>
      <c r="AE27" s="697"/>
    </row>
    <row r="28" spans="1:31" ht="13.95" customHeight="1" x14ac:dyDescent="0.25">
      <c r="A28" s="344"/>
      <c r="B28" s="23"/>
      <c r="C28" s="113"/>
      <c r="D28" s="619">
        <v>631</v>
      </c>
      <c r="E28" s="112" t="s">
        <v>5731</v>
      </c>
      <c r="F28" s="591" t="s">
        <v>1155</v>
      </c>
      <c r="G28" s="715" t="s">
        <v>5723</v>
      </c>
      <c r="H28" s="702" t="s">
        <v>5724</v>
      </c>
      <c r="I28" s="622" t="s">
        <v>4592</v>
      </c>
      <c r="J28" s="716" t="s">
        <v>5734</v>
      </c>
      <c r="K28" s="343"/>
      <c r="L28" s="342"/>
      <c r="M28" s="342"/>
      <c r="N28" s="341"/>
      <c r="O28" s="106" t="s">
        <v>54</v>
      </c>
      <c r="P28" s="106" t="str">
        <f t="shared" si="7"/>
        <v>◄</v>
      </c>
      <c r="Q28" s="340"/>
      <c r="R28" s="339"/>
      <c r="S28" s="106" t="str">
        <f t="shared" si="8"/>
        <v/>
      </c>
      <c r="T28" s="106" t="str">
        <f t="shared" si="9"/>
        <v>◄</v>
      </c>
      <c r="U28" s="340"/>
      <c r="V28" s="339"/>
      <c r="W28" s="23"/>
      <c r="X28" s="338"/>
      <c r="Y28" s="105">
        <f t="shared" si="10"/>
        <v>0</v>
      </c>
      <c r="Z28" s="104">
        <f t="shared" si="11"/>
        <v>0</v>
      </c>
      <c r="AA28" s="335"/>
      <c r="AB28" s="103">
        <f t="shared" si="12"/>
        <v>0</v>
      </c>
      <c r="AC28" s="587">
        <f t="shared" si="13"/>
        <v>0</v>
      </c>
      <c r="AD28" s="5" t="s">
        <v>0</v>
      </c>
      <c r="AE28" s="697"/>
    </row>
    <row r="29" spans="1:31" ht="13.95" customHeight="1" x14ac:dyDescent="0.25">
      <c r="A29" s="344"/>
      <c r="B29" s="23"/>
      <c r="C29" s="113"/>
      <c r="D29" s="619">
        <v>632</v>
      </c>
      <c r="E29" s="112" t="s">
        <v>5731</v>
      </c>
      <c r="F29" s="591" t="s">
        <v>1171</v>
      </c>
      <c r="G29" s="703">
        <v>851</v>
      </c>
      <c r="H29" s="702" t="s">
        <v>5323</v>
      </c>
      <c r="I29" s="622" t="s">
        <v>4592</v>
      </c>
      <c r="J29" s="716" t="s">
        <v>5734</v>
      </c>
      <c r="K29" s="343"/>
      <c r="L29" s="342"/>
      <c r="M29" s="342"/>
      <c r="N29" s="341"/>
      <c r="O29" s="106" t="s">
        <v>54</v>
      </c>
      <c r="P29" s="106" t="str">
        <f t="shared" si="7"/>
        <v>◄</v>
      </c>
      <c r="Q29" s="340"/>
      <c r="R29" s="339"/>
      <c r="S29" s="106" t="str">
        <f t="shared" si="8"/>
        <v/>
      </c>
      <c r="T29" s="106" t="str">
        <f t="shared" si="9"/>
        <v>◄</v>
      </c>
      <c r="U29" s="340"/>
      <c r="V29" s="339"/>
      <c r="W29" s="23"/>
      <c r="X29" s="338"/>
      <c r="Y29" s="105">
        <f t="shared" si="10"/>
        <v>0</v>
      </c>
      <c r="Z29" s="104">
        <f t="shared" si="11"/>
        <v>0</v>
      </c>
      <c r="AA29" s="335"/>
      <c r="AB29" s="103">
        <f t="shared" si="12"/>
        <v>0</v>
      </c>
      <c r="AC29" s="587">
        <f t="shared" si="13"/>
        <v>0</v>
      </c>
      <c r="AD29" s="5" t="s">
        <v>0</v>
      </c>
      <c r="AE29" s="697"/>
    </row>
    <row r="30" spans="1:31" ht="13.95" customHeight="1" x14ac:dyDescent="0.25">
      <c r="A30" s="344"/>
      <c r="B30" s="23"/>
      <c r="C30" s="113"/>
      <c r="D30" s="619">
        <v>633</v>
      </c>
      <c r="E30" s="112" t="s">
        <v>5731</v>
      </c>
      <c r="F30" s="591" t="s">
        <v>1165</v>
      </c>
      <c r="G30" s="703">
        <v>853</v>
      </c>
      <c r="H30" s="702" t="s">
        <v>5726</v>
      </c>
      <c r="I30" s="622" t="s">
        <v>4592</v>
      </c>
      <c r="J30" s="716" t="s">
        <v>5734</v>
      </c>
      <c r="K30" s="343"/>
      <c r="L30" s="342"/>
      <c r="M30" s="342"/>
      <c r="N30" s="341"/>
      <c r="O30" s="106" t="s">
        <v>54</v>
      </c>
      <c r="P30" s="106" t="str">
        <f t="shared" si="7"/>
        <v>◄</v>
      </c>
      <c r="Q30" s="340"/>
      <c r="R30" s="339"/>
      <c r="S30" s="106" t="str">
        <f t="shared" si="8"/>
        <v/>
      </c>
      <c r="T30" s="106" t="str">
        <f t="shared" si="9"/>
        <v>◄</v>
      </c>
      <c r="U30" s="340"/>
      <c r="V30" s="339"/>
      <c r="W30" s="23"/>
      <c r="X30" s="338"/>
      <c r="Y30" s="105">
        <f t="shared" si="10"/>
        <v>0</v>
      </c>
      <c r="Z30" s="104">
        <f t="shared" si="11"/>
        <v>0</v>
      </c>
      <c r="AA30" s="335"/>
      <c r="AB30" s="103">
        <f t="shared" si="12"/>
        <v>0</v>
      </c>
      <c r="AC30" s="587">
        <f t="shared" si="13"/>
        <v>0</v>
      </c>
      <c r="AD30" s="5" t="s">
        <v>0</v>
      </c>
      <c r="AE30" s="697"/>
    </row>
    <row r="31" spans="1:31" ht="13.95" customHeight="1" x14ac:dyDescent="0.25">
      <c r="A31" s="344"/>
      <c r="B31" s="23"/>
      <c r="C31" s="113"/>
      <c r="D31" s="619">
        <v>634</v>
      </c>
      <c r="E31" s="112" t="s">
        <v>5731</v>
      </c>
      <c r="F31" s="591" t="s">
        <v>1153</v>
      </c>
      <c r="G31" s="720" t="s">
        <v>5481</v>
      </c>
      <c r="H31" s="702" t="s">
        <v>1154</v>
      </c>
      <c r="I31" s="622" t="s">
        <v>4592</v>
      </c>
      <c r="J31" s="716" t="s">
        <v>5734</v>
      </c>
      <c r="K31" s="343"/>
      <c r="L31" s="342"/>
      <c r="M31" s="342"/>
      <c r="N31" s="341"/>
      <c r="O31" s="106" t="s">
        <v>54</v>
      </c>
      <c r="P31" s="106" t="str">
        <f t="shared" si="7"/>
        <v>◄</v>
      </c>
      <c r="Q31" s="340"/>
      <c r="R31" s="339"/>
      <c r="S31" s="106" t="str">
        <f t="shared" si="8"/>
        <v/>
      </c>
      <c r="T31" s="106" t="str">
        <f t="shared" si="9"/>
        <v>◄</v>
      </c>
      <c r="U31" s="340"/>
      <c r="V31" s="339"/>
      <c r="W31" s="23"/>
      <c r="X31" s="338"/>
      <c r="Y31" s="105">
        <f t="shared" si="10"/>
        <v>0</v>
      </c>
      <c r="Z31" s="104">
        <f t="shared" si="11"/>
        <v>0</v>
      </c>
      <c r="AA31" s="335"/>
      <c r="AB31" s="103">
        <f t="shared" si="12"/>
        <v>0</v>
      </c>
      <c r="AC31" s="587">
        <f t="shared" si="13"/>
        <v>0</v>
      </c>
      <c r="AD31" s="5" t="s">
        <v>0</v>
      </c>
      <c r="AE31" s="697"/>
    </row>
    <row r="32" spans="1:31" ht="13.95" customHeight="1" x14ac:dyDescent="0.25">
      <c r="A32" s="344"/>
      <c r="B32" s="23"/>
      <c r="C32" s="658" t="s">
        <v>5735</v>
      </c>
      <c r="D32" s="619">
        <v>635</v>
      </c>
      <c r="E32" s="112" t="s">
        <v>5731</v>
      </c>
      <c r="F32" s="591" t="s">
        <v>3972</v>
      </c>
      <c r="G32" s="703">
        <v>849</v>
      </c>
      <c r="H32" s="702" t="s">
        <v>5721</v>
      </c>
      <c r="I32" s="622" t="s">
        <v>4592</v>
      </c>
      <c r="J32" s="716" t="s">
        <v>5736</v>
      </c>
      <c r="K32" s="343"/>
      <c r="L32" s="342"/>
      <c r="M32" s="342"/>
      <c r="N32" s="341"/>
      <c r="O32" s="106" t="s">
        <v>54</v>
      </c>
      <c r="P32" s="106" t="str">
        <f t="shared" si="7"/>
        <v>◄</v>
      </c>
      <c r="Q32" s="340"/>
      <c r="R32" s="339"/>
      <c r="S32" s="106" t="str">
        <f t="shared" si="8"/>
        <v/>
      </c>
      <c r="T32" s="106" t="str">
        <f t="shared" si="9"/>
        <v>◄</v>
      </c>
      <c r="U32" s="340"/>
      <c r="V32" s="339"/>
      <c r="W32" s="23"/>
      <c r="X32" s="338"/>
      <c r="Y32" s="105">
        <f t="shared" si="10"/>
        <v>0</v>
      </c>
      <c r="Z32" s="104">
        <f t="shared" si="11"/>
        <v>0</v>
      </c>
      <c r="AA32" s="335"/>
      <c r="AB32" s="103">
        <f t="shared" si="12"/>
        <v>0</v>
      </c>
      <c r="AC32" s="587">
        <f t="shared" si="13"/>
        <v>0</v>
      </c>
      <c r="AD32" s="5" t="s">
        <v>0</v>
      </c>
      <c r="AE32" s="697"/>
    </row>
    <row r="33" spans="1:31" ht="13.95" customHeight="1" x14ac:dyDescent="0.25">
      <c r="A33" s="344"/>
      <c r="B33" s="23"/>
      <c r="C33" s="113"/>
      <c r="D33" s="619">
        <v>636</v>
      </c>
      <c r="E33" s="112" t="s">
        <v>5731</v>
      </c>
      <c r="F33" s="591" t="s">
        <v>1155</v>
      </c>
      <c r="G33" s="715" t="s">
        <v>5723</v>
      </c>
      <c r="H33" s="702" t="s">
        <v>5724</v>
      </c>
      <c r="I33" s="622" t="s">
        <v>4592</v>
      </c>
      <c r="J33" s="716" t="s">
        <v>5736</v>
      </c>
      <c r="K33" s="343"/>
      <c r="L33" s="342"/>
      <c r="M33" s="342"/>
      <c r="N33" s="341"/>
      <c r="O33" s="106" t="s">
        <v>54</v>
      </c>
      <c r="P33" s="106" t="str">
        <f t="shared" si="7"/>
        <v>◄</v>
      </c>
      <c r="Q33" s="340"/>
      <c r="R33" s="339"/>
      <c r="S33" s="106" t="str">
        <f t="shared" si="8"/>
        <v/>
      </c>
      <c r="T33" s="106" t="str">
        <f t="shared" si="9"/>
        <v>◄</v>
      </c>
      <c r="U33" s="340"/>
      <c r="V33" s="339"/>
      <c r="W33" s="23"/>
      <c r="X33" s="338"/>
      <c r="Y33" s="105">
        <f t="shared" si="10"/>
        <v>0</v>
      </c>
      <c r="Z33" s="104">
        <f t="shared" si="11"/>
        <v>0</v>
      </c>
      <c r="AA33" s="335"/>
      <c r="AB33" s="103">
        <f t="shared" si="12"/>
        <v>0</v>
      </c>
      <c r="AC33" s="587">
        <f t="shared" si="13"/>
        <v>0</v>
      </c>
      <c r="AD33" s="5" t="s">
        <v>0</v>
      </c>
      <c r="AE33" s="697"/>
    </row>
    <row r="34" spans="1:31" ht="13.95" customHeight="1" x14ac:dyDescent="0.25">
      <c r="A34" s="344"/>
      <c r="B34" s="23"/>
      <c r="C34" s="113"/>
      <c r="D34" s="619">
        <v>637</v>
      </c>
      <c r="E34" s="112" t="s">
        <v>5731</v>
      </c>
      <c r="F34" s="591" t="s">
        <v>1171</v>
      </c>
      <c r="G34" s="703">
        <v>851</v>
      </c>
      <c r="H34" s="702" t="s">
        <v>5323</v>
      </c>
      <c r="I34" s="622" t="s">
        <v>4592</v>
      </c>
      <c r="J34" s="716" t="s">
        <v>5736</v>
      </c>
      <c r="K34" s="343"/>
      <c r="L34" s="342"/>
      <c r="M34" s="342"/>
      <c r="N34" s="341"/>
      <c r="O34" s="106" t="s">
        <v>54</v>
      </c>
      <c r="P34" s="106" t="str">
        <f t="shared" si="7"/>
        <v>◄</v>
      </c>
      <c r="Q34" s="340"/>
      <c r="R34" s="339"/>
      <c r="S34" s="106" t="str">
        <f t="shared" si="8"/>
        <v/>
      </c>
      <c r="T34" s="106" t="str">
        <f t="shared" si="9"/>
        <v>◄</v>
      </c>
      <c r="U34" s="340"/>
      <c r="V34" s="339"/>
      <c r="W34" s="23"/>
      <c r="X34" s="338"/>
      <c r="Y34" s="105">
        <f t="shared" si="10"/>
        <v>0</v>
      </c>
      <c r="Z34" s="104">
        <f t="shared" si="11"/>
        <v>0</v>
      </c>
      <c r="AA34" s="335"/>
      <c r="AB34" s="103">
        <f t="shared" si="12"/>
        <v>0</v>
      </c>
      <c r="AC34" s="587">
        <f t="shared" si="13"/>
        <v>0</v>
      </c>
      <c r="AD34" s="5" t="s">
        <v>0</v>
      </c>
      <c r="AE34" s="697"/>
    </row>
    <row r="35" spans="1:31" ht="13.95" customHeight="1" x14ac:dyDescent="0.25">
      <c r="A35" s="344"/>
      <c r="B35" s="23"/>
      <c r="C35" s="113"/>
      <c r="D35" s="619">
        <v>638</v>
      </c>
      <c r="E35" s="112" t="s">
        <v>5731</v>
      </c>
      <c r="F35" s="591" t="s">
        <v>1165</v>
      </c>
      <c r="G35" s="703">
        <v>853</v>
      </c>
      <c r="H35" s="702" t="s">
        <v>5726</v>
      </c>
      <c r="I35" s="622" t="s">
        <v>4592</v>
      </c>
      <c r="J35" s="716" t="s">
        <v>5736</v>
      </c>
      <c r="K35" s="343"/>
      <c r="L35" s="342"/>
      <c r="M35" s="342"/>
      <c r="N35" s="341"/>
      <c r="O35" s="106" t="s">
        <v>54</v>
      </c>
      <c r="P35" s="106" t="str">
        <f t="shared" si="7"/>
        <v>◄</v>
      </c>
      <c r="Q35" s="340"/>
      <c r="R35" s="339"/>
      <c r="S35" s="106" t="str">
        <f t="shared" si="8"/>
        <v/>
      </c>
      <c r="T35" s="106" t="str">
        <f t="shared" si="9"/>
        <v>◄</v>
      </c>
      <c r="U35" s="340"/>
      <c r="V35" s="339"/>
      <c r="W35" s="23"/>
      <c r="X35" s="338"/>
      <c r="Y35" s="105">
        <f t="shared" si="10"/>
        <v>0</v>
      </c>
      <c r="Z35" s="104">
        <f t="shared" si="11"/>
        <v>0</v>
      </c>
      <c r="AA35" s="335"/>
      <c r="AB35" s="103">
        <f t="shared" si="12"/>
        <v>0</v>
      </c>
      <c r="AC35" s="587">
        <f t="shared" si="13"/>
        <v>0</v>
      </c>
      <c r="AD35" s="5" t="s">
        <v>0</v>
      </c>
      <c r="AE35" s="697"/>
    </row>
    <row r="36" spans="1:31" ht="13.95" customHeight="1" x14ac:dyDescent="0.25">
      <c r="A36" s="344"/>
      <c r="B36" s="23"/>
      <c r="C36" s="113"/>
      <c r="D36" s="619">
        <v>639</v>
      </c>
      <c r="E36" s="112" t="s">
        <v>5731</v>
      </c>
      <c r="F36" s="591" t="s">
        <v>1153</v>
      </c>
      <c r="G36" s="720" t="s">
        <v>5481</v>
      </c>
      <c r="H36" s="702" t="s">
        <v>1154</v>
      </c>
      <c r="I36" s="622" t="s">
        <v>4592</v>
      </c>
      <c r="J36" s="716" t="s">
        <v>5736</v>
      </c>
      <c r="K36" s="343"/>
      <c r="L36" s="342"/>
      <c r="M36" s="342"/>
      <c r="N36" s="341"/>
      <c r="O36" s="106" t="s">
        <v>54</v>
      </c>
      <c r="P36" s="106" t="str">
        <f t="shared" si="7"/>
        <v>◄</v>
      </c>
      <c r="Q36" s="340"/>
      <c r="R36" s="339"/>
      <c r="S36" s="106" t="str">
        <f t="shared" si="8"/>
        <v/>
      </c>
      <c r="T36" s="106" t="str">
        <f t="shared" si="9"/>
        <v>◄</v>
      </c>
      <c r="U36" s="340"/>
      <c r="V36" s="339"/>
      <c r="W36" s="23"/>
      <c r="X36" s="338"/>
      <c r="Y36" s="105">
        <f t="shared" si="10"/>
        <v>0</v>
      </c>
      <c r="Z36" s="104">
        <f t="shared" si="11"/>
        <v>0</v>
      </c>
      <c r="AA36" s="335"/>
      <c r="AB36" s="103">
        <f t="shared" si="12"/>
        <v>0</v>
      </c>
      <c r="AC36" s="587">
        <f t="shared" si="13"/>
        <v>0</v>
      </c>
      <c r="AD36" s="5" t="s">
        <v>0</v>
      </c>
      <c r="AE36" s="697"/>
    </row>
    <row r="37" spans="1:31" ht="13.95" customHeight="1" x14ac:dyDescent="0.25">
      <c r="A37" s="344"/>
      <c r="B37" s="23"/>
      <c r="C37" s="658" t="s">
        <v>5737</v>
      </c>
      <c r="D37" s="619">
        <v>640</v>
      </c>
      <c r="E37" s="112" t="s">
        <v>5731</v>
      </c>
      <c r="F37" s="591" t="s">
        <v>3972</v>
      </c>
      <c r="G37" s="703">
        <v>849</v>
      </c>
      <c r="H37" s="702" t="s">
        <v>5721</v>
      </c>
      <c r="I37" s="622" t="s">
        <v>4592</v>
      </c>
      <c r="J37" s="716" t="s">
        <v>5738</v>
      </c>
      <c r="K37" s="343"/>
      <c r="L37" s="342"/>
      <c r="M37" s="342"/>
      <c r="N37" s="341"/>
      <c r="O37" s="106" t="s">
        <v>54</v>
      </c>
      <c r="P37" s="106" t="str">
        <f t="shared" si="7"/>
        <v>◄</v>
      </c>
      <c r="Q37" s="340"/>
      <c r="R37" s="339"/>
      <c r="S37" s="106" t="str">
        <f t="shared" si="8"/>
        <v/>
      </c>
      <c r="T37" s="106" t="str">
        <f t="shared" si="9"/>
        <v>◄</v>
      </c>
      <c r="U37" s="340"/>
      <c r="V37" s="339"/>
      <c r="W37" s="23"/>
      <c r="X37" s="338"/>
      <c r="Y37" s="105">
        <f t="shared" si="10"/>
        <v>0</v>
      </c>
      <c r="Z37" s="104">
        <f t="shared" si="11"/>
        <v>0</v>
      </c>
      <c r="AA37" s="335"/>
      <c r="AB37" s="103">
        <f t="shared" si="12"/>
        <v>0</v>
      </c>
      <c r="AC37" s="587">
        <f t="shared" si="13"/>
        <v>0</v>
      </c>
      <c r="AD37" s="5" t="s">
        <v>0</v>
      </c>
      <c r="AE37" s="697"/>
    </row>
    <row r="38" spans="1:31" ht="13.95" customHeight="1" x14ac:dyDescent="0.25">
      <c r="A38" s="344"/>
      <c r="B38" s="23"/>
      <c r="C38" s="113"/>
      <c r="D38" s="619">
        <v>641</v>
      </c>
      <c r="E38" s="112" t="s">
        <v>5731</v>
      </c>
      <c r="F38" s="591" t="s">
        <v>1155</v>
      </c>
      <c r="G38" s="715" t="s">
        <v>5723</v>
      </c>
      <c r="H38" s="702" t="s">
        <v>5724</v>
      </c>
      <c r="I38" s="622" t="s">
        <v>4592</v>
      </c>
      <c r="J38" s="716" t="s">
        <v>5738</v>
      </c>
      <c r="K38" s="343"/>
      <c r="L38" s="342"/>
      <c r="M38" s="342"/>
      <c r="N38" s="341"/>
      <c r="O38" s="106" t="s">
        <v>54</v>
      </c>
      <c r="P38" s="106" t="str">
        <f t="shared" si="7"/>
        <v>◄</v>
      </c>
      <c r="Q38" s="340"/>
      <c r="R38" s="339"/>
      <c r="S38" s="106" t="str">
        <f t="shared" si="8"/>
        <v/>
      </c>
      <c r="T38" s="106" t="str">
        <f t="shared" si="9"/>
        <v>◄</v>
      </c>
      <c r="U38" s="340"/>
      <c r="V38" s="339"/>
      <c r="W38" s="23"/>
      <c r="X38" s="338"/>
      <c r="Y38" s="105">
        <f t="shared" si="10"/>
        <v>0</v>
      </c>
      <c r="Z38" s="104">
        <f t="shared" si="11"/>
        <v>0</v>
      </c>
      <c r="AA38" s="335"/>
      <c r="AB38" s="103">
        <f t="shared" si="12"/>
        <v>0</v>
      </c>
      <c r="AC38" s="587">
        <f t="shared" si="13"/>
        <v>0</v>
      </c>
      <c r="AD38" s="5" t="s">
        <v>0</v>
      </c>
      <c r="AE38" s="697"/>
    </row>
    <row r="39" spans="1:31" ht="13.95" customHeight="1" x14ac:dyDescent="0.25">
      <c r="A39" s="344"/>
      <c r="B39" s="23"/>
      <c r="C39" s="113"/>
      <c r="D39" s="619">
        <v>642</v>
      </c>
      <c r="E39" s="112" t="s">
        <v>5731</v>
      </c>
      <c r="F39" s="591" t="s">
        <v>1171</v>
      </c>
      <c r="G39" s="703">
        <v>851</v>
      </c>
      <c r="H39" s="702" t="s">
        <v>5323</v>
      </c>
      <c r="I39" s="622" t="s">
        <v>4592</v>
      </c>
      <c r="J39" s="716" t="s">
        <v>5738</v>
      </c>
      <c r="K39" s="343"/>
      <c r="L39" s="342"/>
      <c r="M39" s="342"/>
      <c r="N39" s="341"/>
      <c r="O39" s="106" t="s">
        <v>54</v>
      </c>
      <c r="P39" s="106" t="str">
        <f t="shared" si="7"/>
        <v>◄</v>
      </c>
      <c r="Q39" s="340"/>
      <c r="R39" s="339"/>
      <c r="S39" s="106" t="str">
        <f t="shared" si="8"/>
        <v/>
      </c>
      <c r="T39" s="106" t="str">
        <f t="shared" si="9"/>
        <v>◄</v>
      </c>
      <c r="U39" s="340"/>
      <c r="V39" s="339"/>
      <c r="W39" s="23"/>
      <c r="X39" s="338"/>
      <c r="Y39" s="105">
        <f t="shared" si="10"/>
        <v>0</v>
      </c>
      <c r="Z39" s="104">
        <f t="shared" si="11"/>
        <v>0</v>
      </c>
      <c r="AA39" s="335"/>
      <c r="AB39" s="103">
        <f t="shared" si="12"/>
        <v>0</v>
      </c>
      <c r="AC39" s="587">
        <f t="shared" si="13"/>
        <v>0</v>
      </c>
      <c r="AD39" s="5" t="s">
        <v>0</v>
      </c>
      <c r="AE39" s="697"/>
    </row>
    <row r="40" spans="1:31" ht="13.95" customHeight="1" x14ac:dyDescent="0.25">
      <c r="A40" s="344"/>
      <c r="B40" s="23"/>
      <c r="C40" s="113"/>
      <c r="D40" s="619">
        <v>643</v>
      </c>
      <c r="E40" s="112" t="s">
        <v>5731</v>
      </c>
      <c r="F40" s="591" t="s">
        <v>1165</v>
      </c>
      <c r="G40" s="703">
        <v>853</v>
      </c>
      <c r="H40" s="702" t="s">
        <v>5726</v>
      </c>
      <c r="I40" s="622" t="s">
        <v>4592</v>
      </c>
      <c r="J40" s="716" t="s">
        <v>5738</v>
      </c>
      <c r="K40" s="343"/>
      <c r="L40" s="342"/>
      <c r="M40" s="342"/>
      <c r="N40" s="341"/>
      <c r="O40" s="106" t="s">
        <v>54</v>
      </c>
      <c r="P40" s="106" t="str">
        <f t="shared" si="7"/>
        <v>◄</v>
      </c>
      <c r="Q40" s="340"/>
      <c r="R40" s="339"/>
      <c r="S40" s="106" t="str">
        <f t="shared" si="8"/>
        <v/>
      </c>
      <c r="T40" s="106" t="str">
        <f t="shared" si="9"/>
        <v>◄</v>
      </c>
      <c r="U40" s="340"/>
      <c r="V40" s="339"/>
      <c r="W40" s="23"/>
      <c r="X40" s="338"/>
      <c r="Y40" s="105">
        <f t="shared" si="10"/>
        <v>0</v>
      </c>
      <c r="Z40" s="104">
        <f t="shared" si="11"/>
        <v>0</v>
      </c>
      <c r="AA40" s="335"/>
      <c r="AB40" s="103">
        <f t="shared" si="12"/>
        <v>0</v>
      </c>
      <c r="AC40" s="587">
        <f t="shared" si="13"/>
        <v>0</v>
      </c>
      <c r="AD40" s="5" t="s">
        <v>0</v>
      </c>
      <c r="AE40" s="697"/>
    </row>
    <row r="41" spans="1:31" ht="13.95" customHeight="1" x14ac:dyDescent="0.25">
      <c r="A41" s="344"/>
      <c r="B41" s="23"/>
      <c r="C41" s="113"/>
      <c r="D41" s="619">
        <v>644</v>
      </c>
      <c r="E41" s="112" t="s">
        <v>5731</v>
      </c>
      <c r="F41" s="591" t="s">
        <v>1153</v>
      </c>
      <c r="G41" s="720" t="s">
        <v>5481</v>
      </c>
      <c r="H41" s="702" t="s">
        <v>1154</v>
      </c>
      <c r="I41" s="622" t="s">
        <v>4592</v>
      </c>
      <c r="J41" s="716" t="s">
        <v>5738</v>
      </c>
      <c r="K41" s="343"/>
      <c r="L41" s="342"/>
      <c r="M41" s="342"/>
      <c r="N41" s="341"/>
      <c r="O41" s="106" t="s">
        <v>54</v>
      </c>
      <c r="P41" s="106" t="str">
        <f t="shared" si="7"/>
        <v>◄</v>
      </c>
      <c r="Q41" s="340"/>
      <c r="R41" s="339"/>
      <c r="S41" s="106" t="str">
        <f t="shared" si="8"/>
        <v/>
      </c>
      <c r="T41" s="106" t="str">
        <f t="shared" si="9"/>
        <v>◄</v>
      </c>
      <c r="U41" s="340"/>
      <c r="V41" s="339"/>
      <c r="W41" s="23"/>
      <c r="X41" s="338"/>
      <c r="Y41" s="105">
        <f t="shared" si="10"/>
        <v>0</v>
      </c>
      <c r="Z41" s="104">
        <f t="shared" si="11"/>
        <v>0</v>
      </c>
      <c r="AA41" s="335"/>
      <c r="AB41" s="103">
        <f t="shared" si="12"/>
        <v>0</v>
      </c>
      <c r="AC41" s="587">
        <f t="shared" si="13"/>
        <v>0</v>
      </c>
      <c r="AD41" s="5" t="s">
        <v>0</v>
      </c>
      <c r="AE41" s="697"/>
    </row>
    <row r="42" spans="1:31" ht="18.600000000000001" thickBot="1" x14ac:dyDescent="0.3">
      <c r="A42" s="701"/>
      <c r="B42" s="701"/>
      <c r="C42" s="701"/>
      <c r="D42" s="712"/>
      <c r="E42" s="712"/>
      <c r="F42" s="701"/>
      <c r="G42" s="711"/>
      <c r="H42" s="710" t="s">
        <v>5739</v>
      </c>
      <c r="I42" s="701"/>
      <c r="J42" s="709"/>
      <c r="K42" s="701"/>
      <c r="L42" s="701"/>
      <c r="M42" s="701"/>
      <c r="N42" s="701"/>
      <c r="O42" s="673"/>
      <c r="P42" s="700"/>
      <c r="Q42" s="669"/>
      <c r="R42" s="668"/>
      <c r="S42" s="671"/>
      <c r="T42" s="670"/>
      <c r="U42" s="669"/>
      <c r="V42" s="668"/>
      <c r="W42" s="667"/>
      <c r="X42" s="699"/>
      <c r="Y42" s="698"/>
      <c r="Z42" s="698"/>
      <c r="AA42" s="699"/>
      <c r="AB42" s="698"/>
      <c r="AC42" s="698"/>
      <c r="AD42" s="5"/>
      <c r="AE42" s="697"/>
    </row>
    <row r="43" spans="1:31" ht="16.8" thickTop="1" thickBot="1" x14ac:dyDescent="0.3">
      <c r="A43" s="157"/>
      <c r="B43" s="14">
        <f>ROWS(B44:B59)-1</f>
        <v>15</v>
      </c>
      <c r="C43" s="115"/>
      <c r="D43" s="158" t="s">
        <v>5740</v>
      </c>
      <c r="E43" s="101"/>
      <c r="F43" s="101"/>
      <c r="G43" s="706"/>
      <c r="H43" s="706"/>
      <c r="I43" s="10"/>
      <c r="J43" s="705"/>
      <c r="K43" s="99"/>
      <c r="L43" s="99"/>
      <c r="M43" s="99"/>
      <c r="N43" s="98"/>
      <c r="O43" s="97"/>
      <c r="P43" s="704" t="str">
        <f>IF(COUNTIF(O44:O62,"?")&gt;0,"?",IF(AND(Q43="◄",R43="►"),"◄►",IF(Q43="◄","◄",IF(R43="►","►",""))))</f>
        <v>◄</v>
      </c>
      <c r="Q43" s="43" t="str">
        <f>IF(SUM(Q44:Q59)+1=ROWS(Q44:Q59)-COUNTIF(Q44:Q59,"-"),"","◄")</f>
        <v>◄</v>
      </c>
      <c r="R43" s="42" t="str">
        <f>IF(SUM(R44:R59)&gt;0,"►","")</f>
        <v/>
      </c>
      <c r="S43" s="45"/>
      <c r="T43" s="704" t="str">
        <f>IF(COUNTIF(S44:S62,"?")&gt;0,"?",IF(AND(U43="◄",V43="►"),"◄►",IF(U43="◄","◄",IF(V43="►","►",""))))</f>
        <v>◄</v>
      </c>
      <c r="U43" s="43" t="str">
        <f>IF(SUM(U44:U59)+1=ROWS(U44:U59)-COUNTIF(U44:U59,"-"),"","◄")</f>
        <v>◄</v>
      </c>
      <c r="V43" s="42" t="str">
        <f>IF(SUM(V44:V59)&gt;0,"►","")</f>
        <v/>
      </c>
      <c r="W43" s="61">
        <f>ROWS(W44:W59)-1</f>
        <v>15</v>
      </c>
      <c r="X43" s="41">
        <f>SUM(X44:X59)-X59</f>
        <v>0</v>
      </c>
      <c r="Y43" s="94" t="s">
        <v>51</v>
      </c>
      <c r="Z43" s="93"/>
      <c r="AA43" s="41">
        <f>SUM(AA44:AA59)-AA59</f>
        <v>0</v>
      </c>
      <c r="AB43" s="94" t="s">
        <v>51</v>
      </c>
      <c r="AC43" s="93"/>
      <c r="AD43" s="5" t="s">
        <v>0</v>
      </c>
      <c r="AE43" s="697"/>
    </row>
    <row r="44" spans="1:31" x14ac:dyDescent="0.25">
      <c r="A44" s="344"/>
      <c r="B44" s="23"/>
      <c r="C44" s="658" t="s">
        <v>5741</v>
      </c>
      <c r="D44" s="619">
        <v>645</v>
      </c>
      <c r="E44" s="112" t="s">
        <v>5742</v>
      </c>
      <c r="F44" s="591" t="s">
        <v>3972</v>
      </c>
      <c r="G44" s="703">
        <v>849</v>
      </c>
      <c r="H44" s="702" t="s">
        <v>5721</v>
      </c>
      <c r="I44" s="622" t="s">
        <v>4592</v>
      </c>
      <c r="J44" s="716" t="s">
        <v>5743</v>
      </c>
      <c r="K44" s="343"/>
      <c r="L44" s="342"/>
      <c r="M44" s="342"/>
      <c r="N44" s="341"/>
      <c r="O44" s="106" t="s">
        <v>54</v>
      </c>
      <c r="P44" s="106" t="str">
        <f t="shared" ref="P44:P58" si="14">IF(AND(Q44="",R44&gt;0),"?",IF(Q44="","◄",IF(R44&gt;=1,"►","")))</f>
        <v>◄</v>
      </c>
      <c r="Q44" s="340"/>
      <c r="R44" s="339"/>
      <c r="S44" s="106" t="str">
        <f t="shared" ref="S44:S58" si="15">IF(T44="?","?","")</f>
        <v/>
      </c>
      <c r="T44" s="106" t="str">
        <f t="shared" ref="T44:T58" si="16">IF(AND(U44="",V44&gt;0),"?",IF(U44="","◄",IF(V44&gt;=1,"►","")))</f>
        <v>◄</v>
      </c>
      <c r="U44" s="340"/>
      <c r="V44" s="339"/>
      <c r="W44" s="23"/>
      <c r="X44" s="338"/>
      <c r="Y44" s="105">
        <f t="shared" ref="Y44:Y58" si="17">(Q44*X44)</f>
        <v>0</v>
      </c>
      <c r="Z44" s="104">
        <f t="shared" ref="Z44:Z58" si="18">(R44*Y44)</f>
        <v>0</v>
      </c>
      <c r="AA44" s="335"/>
      <c r="AB44" s="103">
        <f t="shared" ref="AB44:AB58" si="19">(U44*AA44)</f>
        <v>0</v>
      </c>
      <c r="AC44" s="587">
        <f t="shared" ref="AC44:AC58" si="20">(V44*AB44)</f>
        <v>0</v>
      </c>
      <c r="AD44" s="5" t="s">
        <v>0</v>
      </c>
      <c r="AE44" s="697"/>
    </row>
    <row r="45" spans="1:31" x14ac:dyDescent="0.25">
      <c r="A45" s="344"/>
      <c r="B45" s="23"/>
      <c r="C45" s="113"/>
      <c r="D45" s="619">
        <v>646</v>
      </c>
      <c r="E45" s="112" t="s">
        <v>5742</v>
      </c>
      <c r="F45" s="591" t="s">
        <v>1155</v>
      </c>
      <c r="G45" s="715" t="s">
        <v>5723</v>
      </c>
      <c r="H45" s="702" t="s">
        <v>5724</v>
      </c>
      <c r="I45" s="622" t="s">
        <v>4592</v>
      </c>
      <c r="J45" s="716" t="s">
        <v>5743</v>
      </c>
      <c r="K45" s="343"/>
      <c r="L45" s="342"/>
      <c r="M45" s="342"/>
      <c r="N45" s="341"/>
      <c r="O45" s="106" t="s">
        <v>54</v>
      </c>
      <c r="P45" s="106" t="str">
        <f t="shared" si="14"/>
        <v>◄</v>
      </c>
      <c r="Q45" s="340"/>
      <c r="R45" s="339"/>
      <c r="S45" s="106" t="str">
        <f t="shared" si="15"/>
        <v/>
      </c>
      <c r="T45" s="106" t="str">
        <f t="shared" si="16"/>
        <v>◄</v>
      </c>
      <c r="U45" s="340"/>
      <c r="V45" s="339"/>
      <c r="W45" s="23"/>
      <c r="X45" s="338"/>
      <c r="Y45" s="105">
        <f t="shared" si="17"/>
        <v>0</v>
      </c>
      <c r="Z45" s="104">
        <f t="shared" si="18"/>
        <v>0</v>
      </c>
      <c r="AA45" s="335"/>
      <c r="AB45" s="103">
        <f t="shared" si="19"/>
        <v>0</v>
      </c>
      <c r="AC45" s="587">
        <f t="shared" si="20"/>
        <v>0</v>
      </c>
      <c r="AD45" s="5" t="s">
        <v>0</v>
      </c>
      <c r="AE45" s="697"/>
    </row>
    <row r="46" spans="1:31" x14ac:dyDescent="0.25">
      <c r="A46" s="344"/>
      <c r="B46" s="23"/>
      <c r="C46" s="113"/>
      <c r="D46" s="619">
        <v>647</v>
      </c>
      <c r="E46" s="112" t="s">
        <v>5742</v>
      </c>
      <c r="F46" s="591" t="s">
        <v>1171</v>
      </c>
      <c r="G46" s="703">
        <v>851</v>
      </c>
      <c r="H46" s="702" t="s">
        <v>5323</v>
      </c>
      <c r="I46" s="622" t="s">
        <v>4592</v>
      </c>
      <c r="J46" s="716" t="s">
        <v>5743</v>
      </c>
      <c r="K46" s="343"/>
      <c r="L46" s="342"/>
      <c r="M46" s="342"/>
      <c r="N46" s="341"/>
      <c r="O46" s="106" t="s">
        <v>54</v>
      </c>
      <c r="P46" s="106" t="str">
        <f t="shared" si="14"/>
        <v>◄</v>
      </c>
      <c r="Q46" s="340"/>
      <c r="R46" s="339"/>
      <c r="S46" s="106" t="str">
        <f t="shared" si="15"/>
        <v/>
      </c>
      <c r="T46" s="106" t="str">
        <f t="shared" si="16"/>
        <v>◄</v>
      </c>
      <c r="U46" s="340"/>
      <c r="V46" s="339"/>
      <c r="W46" s="23"/>
      <c r="X46" s="338"/>
      <c r="Y46" s="105">
        <f t="shared" si="17"/>
        <v>0</v>
      </c>
      <c r="Z46" s="104">
        <f t="shared" si="18"/>
        <v>0</v>
      </c>
      <c r="AA46" s="335"/>
      <c r="AB46" s="103">
        <f t="shared" si="19"/>
        <v>0</v>
      </c>
      <c r="AC46" s="587">
        <f t="shared" si="20"/>
        <v>0</v>
      </c>
      <c r="AD46" s="5" t="s">
        <v>0</v>
      </c>
      <c r="AE46" s="697"/>
    </row>
    <row r="47" spans="1:31" x14ac:dyDescent="0.25">
      <c r="A47" s="344"/>
      <c r="B47" s="23"/>
      <c r="C47" s="113"/>
      <c r="D47" s="619">
        <v>648</v>
      </c>
      <c r="E47" s="112" t="s">
        <v>5742</v>
      </c>
      <c r="F47" s="591" t="s">
        <v>1165</v>
      </c>
      <c r="G47" s="703">
        <v>853</v>
      </c>
      <c r="H47" s="702" t="s">
        <v>5726</v>
      </c>
      <c r="I47" s="622" t="s">
        <v>4592</v>
      </c>
      <c r="J47" s="716" t="s">
        <v>5743</v>
      </c>
      <c r="K47" s="343"/>
      <c r="L47" s="342"/>
      <c r="M47" s="342"/>
      <c r="N47" s="341"/>
      <c r="O47" s="106" t="s">
        <v>54</v>
      </c>
      <c r="P47" s="106" t="str">
        <f t="shared" si="14"/>
        <v>◄</v>
      </c>
      <c r="Q47" s="340"/>
      <c r="R47" s="339"/>
      <c r="S47" s="106" t="str">
        <f t="shared" si="15"/>
        <v/>
      </c>
      <c r="T47" s="106" t="str">
        <f t="shared" si="16"/>
        <v>◄</v>
      </c>
      <c r="U47" s="340"/>
      <c r="V47" s="339"/>
      <c r="W47" s="23"/>
      <c r="X47" s="338"/>
      <c r="Y47" s="105">
        <f t="shared" si="17"/>
        <v>0</v>
      </c>
      <c r="Z47" s="104">
        <f t="shared" si="18"/>
        <v>0</v>
      </c>
      <c r="AA47" s="335"/>
      <c r="AB47" s="103">
        <f t="shared" si="19"/>
        <v>0</v>
      </c>
      <c r="AC47" s="587">
        <f t="shared" si="20"/>
        <v>0</v>
      </c>
      <c r="AD47" s="5" t="s">
        <v>0</v>
      </c>
      <c r="AE47" s="697"/>
    </row>
    <row r="48" spans="1:31" x14ac:dyDescent="0.25">
      <c r="A48" s="344"/>
      <c r="B48" s="23"/>
      <c r="C48" s="113"/>
      <c r="D48" s="619">
        <v>649</v>
      </c>
      <c r="E48" s="112" t="s">
        <v>5742</v>
      </c>
      <c r="F48" s="591" t="s">
        <v>1159</v>
      </c>
      <c r="G48" s="720" t="s">
        <v>5482</v>
      </c>
      <c r="H48" s="702" t="s">
        <v>5744</v>
      </c>
      <c r="I48" s="622" t="s">
        <v>4592</v>
      </c>
      <c r="J48" s="716" t="s">
        <v>5743</v>
      </c>
      <c r="K48" s="343"/>
      <c r="L48" s="342"/>
      <c r="M48" s="342"/>
      <c r="N48" s="341"/>
      <c r="O48" s="106" t="s">
        <v>54</v>
      </c>
      <c r="P48" s="106" t="str">
        <f t="shared" si="14"/>
        <v>◄</v>
      </c>
      <c r="Q48" s="340"/>
      <c r="R48" s="339"/>
      <c r="S48" s="106" t="str">
        <f t="shared" si="15"/>
        <v/>
      </c>
      <c r="T48" s="106" t="str">
        <f t="shared" si="16"/>
        <v>◄</v>
      </c>
      <c r="U48" s="340"/>
      <c r="V48" s="339"/>
      <c r="W48" s="23"/>
      <c r="X48" s="338"/>
      <c r="Y48" s="105">
        <f t="shared" si="17"/>
        <v>0</v>
      </c>
      <c r="Z48" s="104">
        <f t="shared" si="18"/>
        <v>0</v>
      </c>
      <c r="AA48" s="335"/>
      <c r="AB48" s="103">
        <f t="shared" si="19"/>
        <v>0</v>
      </c>
      <c r="AC48" s="587">
        <f t="shared" si="20"/>
        <v>0</v>
      </c>
      <c r="AD48" s="5" t="s">
        <v>0</v>
      </c>
      <c r="AE48" s="697"/>
    </row>
    <row r="49" spans="1:31" x14ac:dyDescent="0.25">
      <c r="A49" s="344"/>
      <c r="B49" s="23"/>
      <c r="C49" s="113"/>
      <c r="D49" s="619">
        <v>650</v>
      </c>
      <c r="E49" s="112" t="s">
        <v>5742</v>
      </c>
      <c r="F49" s="591" t="s">
        <v>1153</v>
      </c>
      <c r="G49" s="720" t="s">
        <v>5481</v>
      </c>
      <c r="H49" s="702" t="s">
        <v>1154</v>
      </c>
      <c r="I49" s="622" t="s">
        <v>4592</v>
      </c>
      <c r="J49" s="716" t="s">
        <v>5743</v>
      </c>
      <c r="K49" s="343"/>
      <c r="L49" s="342"/>
      <c r="M49" s="342"/>
      <c r="N49" s="341"/>
      <c r="O49" s="106" t="s">
        <v>54</v>
      </c>
      <c r="P49" s="106" t="str">
        <f t="shared" si="14"/>
        <v>◄</v>
      </c>
      <c r="Q49" s="340"/>
      <c r="R49" s="339"/>
      <c r="S49" s="106" t="str">
        <f t="shared" si="15"/>
        <v/>
      </c>
      <c r="T49" s="106" t="str">
        <f t="shared" si="16"/>
        <v>◄</v>
      </c>
      <c r="U49" s="340"/>
      <c r="V49" s="339"/>
      <c r="W49" s="23"/>
      <c r="X49" s="338"/>
      <c r="Y49" s="105">
        <f t="shared" si="17"/>
        <v>0</v>
      </c>
      <c r="Z49" s="104">
        <f t="shared" si="18"/>
        <v>0</v>
      </c>
      <c r="AA49" s="335"/>
      <c r="AB49" s="103">
        <f t="shared" si="19"/>
        <v>0</v>
      </c>
      <c r="AC49" s="587">
        <f t="shared" si="20"/>
        <v>0</v>
      </c>
      <c r="AD49" s="5" t="s">
        <v>0</v>
      </c>
      <c r="AE49" s="697"/>
    </row>
    <row r="50" spans="1:31" x14ac:dyDescent="0.25">
      <c r="A50" s="344"/>
      <c r="B50" s="23"/>
      <c r="C50" s="113"/>
      <c r="D50" s="619">
        <v>651</v>
      </c>
      <c r="E50" s="112" t="s">
        <v>5742</v>
      </c>
      <c r="F50" s="591" t="s">
        <v>1339</v>
      </c>
      <c r="G50" s="703">
        <v>859</v>
      </c>
      <c r="H50" s="702" t="s">
        <v>1140</v>
      </c>
      <c r="I50" s="622" t="s">
        <v>4592</v>
      </c>
      <c r="J50" s="716" t="s">
        <v>5743</v>
      </c>
      <c r="K50" s="343"/>
      <c r="L50" s="342"/>
      <c r="M50" s="342"/>
      <c r="N50" s="341"/>
      <c r="O50" s="106" t="s">
        <v>54</v>
      </c>
      <c r="P50" s="106" t="str">
        <f t="shared" si="14"/>
        <v>◄</v>
      </c>
      <c r="Q50" s="340"/>
      <c r="R50" s="339"/>
      <c r="S50" s="106" t="str">
        <f t="shared" si="15"/>
        <v/>
      </c>
      <c r="T50" s="106" t="str">
        <f t="shared" si="16"/>
        <v>◄</v>
      </c>
      <c r="U50" s="340"/>
      <c r="V50" s="339"/>
      <c r="W50" s="23"/>
      <c r="X50" s="338"/>
      <c r="Y50" s="105">
        <f t="shared" si="17"/>
        <v>0</v>
      </c>
      <c r="Z50" s="104">
        <f t="shared" si="18"/>
        <v>0</v>
      </c>
      <c r="AA50" s="335"/>
      <c r="AB50" s="103">
        <f t="shared" si="19"/>
        <v>0</v>
      </c>
      <c r="AC50" s="587">
        <f t="shared" si="20"/>
        <v>0</v>
      </c>
      <c r="AD50" s="5" t="s">
        <v>0</v>
      </c>
      <c r="AE50" s="697"/>
    </row>
    <row r="51" spans="1:31" x14ac:dyDescent="0.25">
      <c r="A51" s="344"/>
      <c r="B51" s="23"/>
      <c r="C51" s="658" t="s">
        <v>5745</v>
      </c>
      <c r="D51" s="619">
        <v>652</v>
      </c>
      <c r="E51" s="112" t="s">
        <v>5742</v>
      </c>
      <c r="F51" s="591" t="s">
        <v>3972</v>
      </c>
      <c r="G51" s="703">
        <v>849</v>
      </c>
      <c r="H51" s="702" t="s">
        <v>5721</v>
      </c>
      <c r="I51" s="622" t="s">
        <v>4592</v>
      </c>
      <c r="J51" s="716" t="s">
        <v>5746</v>
      </c>
      <c r="K51" s="343"/>
      <c r="L51" s="342"/>
      <c r="M51" s="342"/>
      <c r="N51" s="341"/>
      <c r="O51" s="106" t="s">
        <v>54</v>
      </c>
      <c r="P51" s="106" t="str">
        <f t="shared" si="14"/>
        <v>◄</v>
      </c>
      <c r="Q51" s="340"/>
      <c r="R51" s="339"/>
      <c r="S51" s="106" t="str">
        <f t="shared" si="15"/>
        <v/>
      </c>
      <c r="T51" s="106" t="str">
        <f t="shared" si="16"/>
        <v>◄</v>
      </c>
      <c r="U51" s="340"/>
      <c r="V51" s="339"/>
      <c r="W51" s="23"/>
      <c r="X51" s="338"/>
      <c r="Y51" s="105">
        <f t="shared" si="17"/>
        <v>0</v>
      </c>
      <c r="Z51" s="104">
        <f t="shared" si="18"/>
        <v>0</v>
      </c>
      <c r="AA51" s="335"/>
      <c r="AB51" s="103">
        <f t="shared" si="19"/>
        <v>0</v>
      </c>
      <c r="AC51" s="587">
        <f t="shared" si="20"/>
        <v>0</v>
      </c>
      <c r="AD51" s="5" t="s">
        <v>0</v>
      </c>
      <c r="AE51" s="697"/>
    </row>
    <row r="52" spans="1:31" x14ac:dyDescent="0.25">
      <c r="A52" s="344"/>
      <c r="B52" s="23"/>
      <c r="C52" s="113"/>
      <c r="D52" s="619">
        <v>653</v>
      </c>
      <c r="E52" s="112" t="s">
        <v>5742</v>
      </c>
      <c r="F52" s="591" t="s">
        <v>1155</v>
      </c>
      <c r="G52" s="715" t="s">
        <v>5723</v>
      </c>
      <c r="H52" s="702" t="s">
        <v>5724</v>
      </c>
      <c r="I52" s="622" t="s">
        <v>4592</v>
      </c>
      <c r="J52" s="716" t="s">
        <v>5746</v>
      </c>
      <c r="K52" s="343"/>
      <c r="L52" s="342"/>
      <c r="M52" s="342"/>
      <c r="N52" s="341"/>
      <c r="O52" s="106" t="s">
        <v>54</v>
      </c>
      <c r="P52" s="106" t="str">
        <f t="shared" si="14"/>
        <v>◄</v>
      </c>
      <c r="Q52" s="340"/>
      <c r="R52" s="339"/>
      <c r="S52" s="106" t="str">
        <f t="shared" si="15"/>
        <v/>
      </c>
      <c r="T52" s="106" t="str">
        <f t="shared" si="16"/>
        <v>◄</v>
      </c>
      <c r="U52" s="340"/>
      <c r="V52" s="339"/>
      <c r="W52" s="23"/>
      <c r="X52" s="338"/>
      <c r="Y52" s="105">
        <f t="shared" si="17"/>
        <v>0</v>
      </c>
      <c r="Z52" s="104">
        <f t="shared" si="18"/>
        <v>0</v>
      </c>
      <c r="AA52" s="335"/>
      <c r="AB52" s="103">
        <f t="shared" si="19"/>
        <v>0</v>
      </c>
      <c r="AC52" s="587">
        <f t="shared" si="20"/>
        <v>0</v>
      </c>
      <c r="AD52" s="5" t="s">
        <v>0</v>
      </c>
      <c r="AE52" s="697"/>
    </row>
    <row r="53" spans="1:31" x14ac:dyDescent="0.25">
      <c r="A53" s="344"/>
      <c r="B53" s="23"/>
      <c r="C53" s="113"/>
      <c r="D53" s="619">
        <v>654</v>
      </c>
      <c r="E53" s="112" t="s">
        <v>5742</v>
      </c>
      <c r="F53" s="591" t="s">
        <v>1171</v>
      </c>
      <c r="G53" s="703">
        <v>851</v>
      </c>
      <c r="H53" s="702" t="s">
        <v>5323</v>
      </c>
      <c r="I53" s="622" t="s">
        <v>4592</v>
      </c>
      <c r="J53" s="716" t="s">
        <v>5746</v>
      </c>
      <c r="K53" s="343"/>
      <c r="L53" s="342"/>
      <c r="M53" s="342"/>
      <c r="N53" s="341"/>
      <c r="O53" s="106" t="s">
        <v>54</v>
      </c>
      <c r="P53" s="106" t="str">
        <f t="shared" si="14"/>
        <v>◄</v>
      </c>
      <c r="Q53" s="340"/>
      <c r="R53" s="339"/>
      <c r="S53" s="106" t="str">
        <f t="shared" si="15"/>
        <v/>
      </c>
      <c r="T53" s="106" t="str">
        <f t="shared" si="16"/>
        <v>◄</v>
      </c>
      <c r="U53" s="340"/>
      <c r="V53" s="339"/>
      <c r="W53" s="23"/>
      <c r="X53" s="338"/>
      <c r="Y53" s="105">
        <f t="shared" si="17"/>
        <v>0</v>
      </c>
      <c r="Z53" s="104">
        <f t="shared" si="18"/>
        <v>0</v>
      </c>
      <c r="AA53" s="335"/>
      <c r="AB53" s="103">
        <f t="shared" si="19"/>
        <v>0</v>
      </c>
      <c r="AC53" s="587">
        <f t="shared" si="20"/>
        <v>0</v>
      </c>
      <c r="AD53" s="5" t="s">
        <v>0</v>
      </c>
      <c r="AE53" s="697"/>
    </row>
    <row r="54" spans="1:31" x14ac:dyDescent="0.25">
      <c r="A54" s="344"/>
      <c r="B54" s="23"/>
      <c r="C54" s="113"/>
      <c r="D54" s="619">
        <v>655</v>
      </c>
      <c r="E54" s="112" t="s">
        <v>5742</v>
      </c>
      <c r="F54" s="591" t="s">
        <v>1165</v>
      </c>
      <c r="G54" s="703">
        <v>853</v>
      </c>
      <c r="H54" s="702" t="s">
        <v>5726</v>
      </c>
      <c r="I54" s="622" t="s">
        <v>4592</v>
      </c>
      <c r="J54" s="716" t="s">
        <v>5746</v>
      </c>
      <c r="K54" s="343"/>
      <c r="L54" s="342"/>
      <c r="M54" s="342"/>
      <c r="N54" s="341"/>
      <c r="O54" s="106" t="s">
        <v>54</v>
      </c>
      <c r="P54" s="106" t="str">
        <f t="shared" si="14"/>
        <v>◄</v>
      </c>
      <c r="Q54" s="340"/>
      <c r="R54" s="339"/>
      <c r="S54" s="106" t="str">
        <f t="shared" si="15"/>
        <v/>
      </c>
      <c r="T54" s="106" t="str">
        <f t="shared" si="16"/>
        <v>◄</v>
      </c>
      <c r="U54" s="340"/>
      <c r="V54" s="339"/>
      <c r="W54" s="23"/>
      <c r="X54" s="338"/>
      <c r="Y54" s="105">
        <f t="shared" si="17"/>
        <v>0</v>
      </c>
      <c r="Z54" s="104">
        <f t="shared" si="18"/>
        <v>0</v>
      </c>
      <c r="AA54" s="335"/>
      <c r="AB54" s="103">
        <f t="shared" si="19"/>
        <v>0</v>
      </c>
      <c r="AC54" s="587">
        <f t="shared" si="20"/>
        <v>0</v>
      </c>
      <c r="AD54" s="5" t="s">
        <v>0</v>
      </c>
      <c r="AE54" s="697"/>
    </row>
    <row r="55" spans="1:31" x14ac:dyDescent="0.25">
      <c r="A55" s="344"/>
      <c r="B55" s="23"/>
      <c r="C55" s="113"/>
      <c r="D55" s="619">
        <v>656</v>
      </c>
      <c r="E55" s="112" t="s">
        <v>5742</v>
      </c>
      <c r="F55" s="591" t="s">
        <v>1159</v>
      </c>
      <c r="G55" s="720" t="s">
        <v>5482</v>
      </c>
      <c r="H55" s="702" t="s">
        <v>5744</v>
      </c>
      <c r="I55" s="622" t="s">
        <v>4592</v>
      </c>
      <c r="J55" s="716" t="s">
        <v>5746</v>
      </c>
      <c r="K55" s="343"/>
      <c r="L55" s="342"/>
      <c r="M55" s="342"/>
      <c r="N55" s="341"/>
      <c r="O55" s="106" t="s">
        <v>54</v>
      </c>
      <c r="P55" s="106" t="str">
        <f t="shared" si="14"/>
        <v>◄</v>
      </c>
      <c r="Q55" s="340"/>
      <c r="R55" s="339"/>
      <c r="S55" s="106" t="str">
        <f t="shared" si="15"/>
        <v/>
      </c>
      <c r="T55" s="106" t="str">
        <f t="shared" si="16"/>
        <v>◄</v>
      </c>
      <c r="U55" s="340"/>
      <c r="V55" s="339"/>
      <c r="W55" s="23"/>
      <c r="X55" s="338"/>
      <c r="Y55" s="105">
        <f t="shared" si="17"/>
        <v>0</v>
      </c>
      <c r="Z55" s="104">
        <f t="shared" si="18"/>
        <v>0</v>
      </c>
      <c r="AA55" s="335"/>
      <c r="AB55" s="103">
        <f t="shared" si="19"/>
        <v>0</v>
      </c>
      <c r="AC55" s="587">
        <f t="shared" si="20"/>
        <v>0</v>
      </c>
      <c r="AD55" s="5" t="s">
        <v>0</v>
      </c>
      <c r="AE55" s="697"/>
    </row>
    <row r="56" spans="1:31" x14ac:dyDescent="0.25">
      <c r="A56" s="344"/>
      <c r="B56" s="23"/>
      <c r="C56" s="113"/>
      <c r="D56" s="619">
        <v>657</v>
      </c>
      <c r="E56" s="112" t="s">
        <v>5742</v>
      </c>
      <c r="F56" s="591" t="s">
        <v>1153</v>
      </c>
      <c r="G56" s="720" t="s">
        <v>5481</v>
      </c>
      <c r="H56" s="702" t="s">
        <v>1154</v>
      </c>
      <c r="I56" s="622" t="s">
        <v>4592</v>
      </c>
      <c r="J56" s="716" t="s">
        <v>5746</v>
      </c>
      <c r="K56" s="343"/>
      <c r="L56" s="342"/>
      <c r="M56" s="342"/>
      <c r="N56" s="341"/>
      <c r="O56" s="106" t="s">
        <v>54</v>
      </c>
      <c r="P56" s="106" t="str">
        <f t="shared" si="14"/>
        <v>◄</v>
      </c>
      <c r="Q56" s="340"/>
      <c r="R56" s="339"/>
      <c r="S56" s="106" t="str">
        <f t="shared" si="15"/>
        <v/>
      </c>
      <c r="T56" s="106" t="str">
        <f t="shared" si="16"/>
        <v>◄</v>
      </c>
      <c r="U56" s="340"/>
      <c r="V56" s="339"/>
      <c r="W56" s="23"/>
      <c r="X56" s="338"/>
      <c r="Y56" s="105">
        <f t="shared" si="17"/>
        <v>0</v>
      </c>
      <c r="Z56" s="104">
        <f t="shared" si="18"/>
        <v>0</v>
      </c>
      <c r="AA56" s="335"/>
      <c r="AB56" s="103">
        <f t="shared" si="19"/>
        <v>0</v>
      </c>
      <c r="AC56" s="587">
        <f t="shared" si="20"/>
        <v>0</v>
      </c>
      <c r="AD56" s="5" t="s">
        <v>0</v>
      </c>
      <c r="AE56" s="697"/>
    </row>
    <row r="57" spans="1:31" x14ac:dyDescent="0.25">
      <c r="A57" s="344"/>
      <c r="B57" s="23"/>
      <c r="C57" s="113"/>
      <c r="D57" s="619">
        <v>658</v>
      </c>
      <c r="E57" s="112" t="s">
        <v>5742</v>
      </c>
      <c r="F57" s="591" t="s">
        <v>1339</v>
      </c>
      <c r="G57" s="703">
        <v>859</v>
      </c>
      <c r="H57" s="702" t="s">
        <v>1140</v>
      </c>
      <c r="I57" s="622" t="s">
        <v>4592</v>
      </c>
      <c r="J57" s="716" t="s">
        <v>5746</v>
      </c>
      <c r="K57" s="343"/>
      <c r="L57" s="342"/>
      <c r="M57" s="342"/>
      <c r="N57" s="341"/>
      <c r="O57" s="106" t="s">
        <v>54</v>
      </c>
      <c r="P57" s="106" t="str">
        <f t="shared" si="14"/>
        <v>◄</v>
      </c>
      <c r="Q57" s="340"/>
      <c r="R57" s="339"/>
      <c r="S57" s="106" t="str">
        <f t="shared" si="15"/>
        <v/>
      </c>
      <c r="T57" s="106" t="str">
        <f t="shared" si="16"/>
        <v>◄</v>
      </c>
      <c r="U57" s="340"/>
      <c r="V57" s="339"/>
      <c r="W57" s="23"/>
      <c r="X57" s="338"/>
      <c r="Y57" s="105">
        <f t="shared" si="17"/>
        <v>0</v>
      </c>
      <c r="Z57" s="104">
        <f t="shared" si="18"/>
        <v>0</v>
      </c>
      <c r="AA57" s="335"/>
      <c r="AB57" s="103">
        <f t="shared" si="19"/>
        <v>0</v>
      </c>
      <c r="AC57" s="587">
        <f t="shared" si="20"/>
        <v>0</v>
      </c>
      <c r="AD57" s="5" t="s">
        <v>0</v>
      </c>
      <c r="AE57" s="697"/>
    </row>
    <row r="58" spans="1:31" ht="15" thickBot="1" x14ac:dyDescent="0.3">
      <c r="A58" s="344"/>
      <c r="B58" s="23"/>
      <c r="C58" s="113"/>
      <c r="D58" s="619" t="s">
        <v>5483</v>
      </c>
      <c r="E58" s="112" t="s">
        <v>5742</v>
      </c>
      <c r="F58" s="591" t="s">
        <v>3972</v>
      </c>
      <c r="G58" s="703">
        <v>849</v>
      </c>
      <c r="H58" s="702" t="s">
        <v>5721</v>
      </c>
      <c r="I58" s="622" t="s">
        <v>4592</v>
      </c>
      <c r="J58" s="716" t="s">
        <v>5746</v>
      </c>
      <c r="K58" s="659" t="s">
        <v>2142</v>
      </c>
      <c r="L58" s="342" t="s">
        <v>5307</v>
      </c>
      <c r="M58" s="342"/>
      <c r="N58" s="341"/>
      <c r="O58" s="106" t="s">
        <v>54</v>
      </c>
      <c r="P58" s="106" t="str">
        <f t="shared" si="14"/>
        <v>◄</v>
      </c>
      <c r="Q58" s="340"/>
      <c r="R58" s="339"/>
      <c r="S58" s="106" t="str">
        <f t="shared" si="15"/>
        <v/>
      </c>
      <c r="T58" s="106" t="str">
        <f t="shared" si="16"/>
        <v>◄</v>
      </c>
      <c r="U58" s="340"/>
      <c r="V58" s="339"/>
      <c r="W58" s="23"/>
      <c r="X58" s="338"/>
      <c r="Y58" s="105">
        <f t="shared" si="17"/>
        <v>0</v>
      </c>
      <c r="Z58" s="104">
        <f t="shared" si="18"/>
        <v>0</v>
      </c>
      <c r="AA58" s="335"/>
      <c r="AB58" s="103">
        <f t="shared" si="19"/>
        <v>0</v>
      </c>
      <c r="AC58" s="587">
        <f t="shared" si="20"/>
        <v>0</v>
      </c>
      <c r="AD58" s="5" t="s">
        <v>0</v>
      </c>
      <c r="AE58" s="697"/>
    </row>
    <row r="59" spans="1:31" ht="16.8" thickTop="1" thickBot="1" x14ac:dyDescent="0.3">
      <c r="A59" s="157"/>
      <c r="B59" s="14">
        <f>ROWS(B60:B67)-1</f>
        <v>7</v>
      </c>
      <c r="C59" s="658" t="s">
        <v>5747</v>
      </c>
      <c r="D59" s="158" t="s">
        <v>5748</v>
      </c>
      <c r="E59" s="101"/>
      <c r="F59" s="101"/>
      <c r="G59" s="706"/>
      <c r="H59" s="706"/>
      <c r="I59" s="10"/>
      <c r="J59" s="705"/>
      <c r="K59" s="99"/>
      <c r="L59" s="99"/>
      <c r="M59" s="99"/>
      <c r="N59" s="98"/>
      <c r="O59" s="97"/>
      <c r="P59" s="704" t="str">
        <f>IF(COUNTIF(O60:O70,"?")&gt;0,"?",IF(AND(Q59="◄",R59="►"),"◄►",IF(Q59="◄","◄",IF(R59="►","►",""))))</f>
        <v>◄</v>
      </c>
      <c r="Q59" s="43" t="str">
        <f>IF(SUM(Q60:Q67)+1=ROWS(Q60:Q67)-COUNTIF(Q60:Q67,"-"),"","◄")</f>
        <v>◄</v>
      </c>
      <c r="R59" s="42" t="str">
        <f>IF(SUM(R60:R67)&gt;0,"►","")</f>
        <v/>
      </c>
      <c r="S59" s="45"/>
      <c r="T59" s="704" t="str">
        <f>IF(COUNTIF(S60:S70,"?")&gt;0,"?",IF(AND(U59="◄",V59="►"),"◄►",IF(U59="◄","◄",IF(V59="►","►",""))))</f>
        <v>◄</v>
      </c>
      <c r="U59" s="43" t="str">
        <f>IF(SUM(U60:U67)+1=ROWS(U60:U67)-COUNTIF(U60:U67,"-"),"","◄")</f>
        <v>◄</v>
      </c>
      <c r="V59" s="42" t="str">
        <f>IF(SUM(V60:V67)&gt;0,"►","")</f>
        <v/>
      </c>
      <c r="W59" s="61">
        <f>ROWS(W60:W67)-1</f>
        <v>7</v>
      </c>
      <c r="X59" s="41">
        <f>SUM(X60:X67)-X67</f>
        <v>0</v>
      </c>
      <c r="Y59" s="94" t="s">
        <v>51</v>
      </c>
      <c r="Z59" s="93"/>
      <c r="AA59" s="41">
        <f>SUM(AA60:AA67)-AA67</f>
        <v>0</v>
      </c>
      <c r="AB59" s="94" t="s">
        <v>51</v>
      </c>
      <c r="AC59" s="93"/>
      <c r="AD59" s="5" t="s">
        <v>0</v>
      </c>
      <c r="AE59" s="697"/>
    </row>
    <row r="60" spans="1:31" x14ac:dyDescent="0.25">
      <c r="A60" s="344"/>
      <c r="B60" s="23"/>
      <c r="C60" s="2"/>
      <c r="D60" s="619">
        <v>659</v>
      </c>
      <c r="E60" s="112" t="s">
        <v>5749</v>
      </c>
      <c r="F60" s="591" t="s">
        <v>3972</v>
      </c>
      <c r="G60" s="708">
        <v>849</v>
      </c>
      <c r="H60" s="702" t="s">
        <v>5721</v>
      </c>
      <c r="I60" s="622" t="s">
        <v>4592</v>
      </c>
      <c r="J60" s="716" t="s">
        <v>5750</v>
      </c>
      <c r="K60" s="343"/>
      <c r="L60" s="342"/>
      <c r="M60" s="342"/>
      <c r="N60" s="341"/>
      <c r="O60" s="106" t="s">
        <v>54</v>
      </c>
      <c r="P60" s="106" t="str">
        <f t="shared" ref="P60:P66" si="21">IF(AND(Q60="",R60&gt;0),"?",IF(Q60="","◄",IF(R60&gt;=1,"►","")))</f>
        <v>◄</v>
      </c>
      <c r="Q60" s="340"/>
      <c r="R60" s="339"/>
      <c r="S60" s="106" t="str">
        <f t="shared" ref="S60:S66" si="22">IF(T60="?","?","")</f>
        <v/>
      </c>
      <c r="T60" s="106" t="str">
        <f t="shared" ref="T60:T66" si="23">IF(AND(U60="",V60&gt;0),"?",IF(U60="","◄",IF(V60&gt;=1,"►","")))</f>
        <v>◄</v>
      </c>
      <c r="U60" s="340"/>
      <c r="V60" s="339"/>
      <c r="W60" s="23"/>
      <c r="X60" s="338"/>
      <c r="Y60" s="105">
        <f t="shared" ref="Y60:Z66" si="24">(Q60*X60)</f>
        <v>0</v>
      </c>
      <c r="Z60" s="104">
        <f t="shared" si="24"/>
        <v>0</v>
      </c>
      <c r="AA60" s="335"/>
      <c r="AB60" s="103">
        <f t="shared" ref="AB60:AC66" si="25">(U60*AA60)</f>
        <v>0</v>
      </c>
      <c r="AC60" s="587">
        <f t="shared" si="25"/>
        <v>0</v>
      </c>
      <c r="AD60" s="5" t="s">
        <v>0</v>
      </c>
      <c r="AE60" s="697"/>
    </row>
    <row r="61" spans="1:31" x14ac:dyDescent="0.25">
      <c r="A61" s="344"/>
      <c r="B61" s="23"/>
      <c r="C61" s="113"/>
      <c r="D61" s="619">
        <v>660</v>
      </c>
      <c r="E61" s="112" t="s">
        <v>5749</v>
      </c>
      <c r="F61" s="591" t="s">
        <v>1155</v>
      </c>
      <c r="G61" s="719" t="s">
        <v>5723</v>
      </c>
      <c r="H61" s="702" t="s">
        <v>5724</v>
      </c>
      <c r="I61" s="622" t="s">
        <v>4592</v>
      </c>
      <c r="J61" s="716" t="s">
        <v>5750</v>
      </c>
      <c r="K61" s="343"/>
      <c r="L61" s="342"/>
      <c r="M61" s="342"/>
      <c r="N61" s="341"/>
      <c r="O61" s="106" t="s">
        <v>54</v>
      </c>
      <c r="P61" s="106" t="str">
        <f t="shared" si="21"/>
        <v>◄</v>
      </c>
      <c r="Q61" s="340"/>
      <c r="R61" s="339"/>
      <c r="S61" s="106" t="str">
        <f t="shared" si="22"/>
        <v/>
      </c>
      <c r="T61" s="106" t="str">
        <f t="shared" si="23"/>
        <v>◄</v>
      </c>
      <c r="U61" s="340"/>
      <c r="V61" s="339"/>
      <c r="W61" s="23"/>
      <c r="X61" s="338"/>
      <c r="Y61" s="105">
        <f t="shared" si="24"/>
        <v>0</v>
      </c>
      <c r="Z61" s="104">
        <f t="shared" si="24"/>
        <v>0</v>
      </c>
      <c r="AA61" s="335"/>
      <c r="AB61" s="103">
        <f t="shared" si="25"/>
        <v>0</v>
      </c>
      <c r="AC61" s="587">
        <f t="shared" si="25"/>
        <v>0</v>
      </c>
      <c r="AD61" s="5" t="s">
        <v>0</v>
      </c>
      <c r="AE61" s="697"/>
    </row>
    <row r="62" spans="1:31" x14ac:dyDescent="0.25">
      <c r="A62" s="344"/>
      <c r="B62" s="23"/>
      <c r="C62" s="113"/>
      <c r="D62" s="619">
        <v>661</v>
      </c>
      <c r="E62" s="112" t="s">
        <v>5749</v>
      </c>
      <c r="F62" s="591" t="s">
        <v>1171</v>
      </c>
      <c r="G62" s="708">
        <v>851</v>
      </c>
      <c r="H62" s="702" t="s">
        <v>5323</v>
      </c>
      <c r="I62" s="622" t="s">
        <v>4592</v>
      </c>
      <c r="J62" s="716" t="s">
        <v>5750</v>
      </c>
      <c r="K62" s="343"/>
      <c r="L62" s="342"/>
      <c r="M62" s="342"/>
      <c r="N62" s="341"/>
      <c r="O62" s="106" t="s">
        <v>54</v>
      </c>
      <c r="P62" s="106" t="str">
        <f t="shared" si="21"/>
        <v>◄</v>
      </c>
      <c r="Q62" s="340"/>
      <c r="R62" s="339"/>
      <c r="S62" s="106" t="str">
        <f t="shared" si="22"/>
        <v/>
      </c>
      <c r="T62" s="106" t="str">
        <f t="shared" si="23"/>
        <v>◄</v>
      </c>
      <c r="U62" s="340"/>
      <c r="V62" s="339"/>
      <c r="W62" s="23"/>
      <c r="X62" s="338"/>
      <c r="Y62" s="105">
        <f t="shared" si="24"/>
        <v>0</v>
      </c>
      <c r="Z62" s="104">
        <f t="shared" si="24"/>
        <v>0</v>
      </c>
      <c r="AA62" s="335"/>
      <c r="AB62" s="103">
        <f t="shared" si="25"/>
        <v>0</v>
      </c>
      <c r="AC62" s="587">
        <f t="shared" si="25"/>
        <v>0</v>
      </c>
      <c r="AD62" s="5" t="s">
        <v>0</v>
      </c>
      <c r="AE62" s="697"/>
    </row>
    <row r="63" spans="1:31" x14ac:dyDescent="0.25">
      <c r="A63" s="344"/>
      <c r="B63" s="23"/>
      <c r="C63" s="113"/>
      <c r="D63" s="619">
        <v>662</v>
      </c>
      <c r="E63" s="112" t="s">
        <v>5749</v>
      </c>
      <c r="F63" s="591" t="s">
        <v>1165</v>
      </c>
      <c r="G63" s="708">
        <v>853</v>
      </c>
      <c r="H63" s="702" t="s">
        <v>5726</v>
      </c>
      <c r="I63" s="622" t="s">
        <v>4592</v>
      </c>
      <c r="J63" s="716" t="s">
        <v>5750</v>
      </c>
      <c r="K63" s="343"/>
      <c r="L63" s="342"/>
      <c r="M63" s="342"/>
      <c r="N63" s="341"/>
      <c r="O63" s="106" t="s">
        <v>54</v>
      </c>
      <c r="P63" s="106" t="str">
        <f t="shared" si="21"/>
        <v>◄</v>
      </c>
      <c r="Q63" s="340"/>
      <c r="R63" s="339"/>
      <c r="S63" s="106" t="str">
        <f t="shared" si="22"/>
        <v/>
      </c>
      <c r="T63" s="106" t="str">
        <f t="shared" si="23"/>
        <v>◄</v>
      </c>
      <c r="U63" s="340"/>
      <c r="V63" s="339"/>
      <c r="W63" s="23"/>
      <c r="X63" s="338"/>
      <c r="Y63" s="105">
        <f t="shared" si="24"/>
        <v>0</v>
      </c>
      <c r="Z63" s="104">
        <f t="shared" si="24"/>
        <v>0</v>
      </c>
      <c r="AA63" s="335"/>
      <c r="AB63" s="103">
        <f t="shared" si="25"/>
        <v>0</v>
      </c>
      <c r="AC63" s="587">
        <f t="shared" si="25"/>
        <v>0</v>
      </c>
      <c r="AD63" s="5" t="s">
        <v>0</v>
      </c>
      <c r="AE63" s="697"/>
    </row>
    <row r="64" spans="1:31" x14ac:dyDescent="0.25">
      <c r="A64" s="344"/>
      <c r="B64" s="23"/>
      <c r="C64" s="113"/>
      <c r="D64" s="619">
        <v>663</v>
      </c>
      <c r="E64" s="112" t="s">
        <v>5749</v>
      </c>
      <c r="F64" s="591" t="s">
        <v>1159</v>
      </c>
      <c r="G64" s="708" t="s">
        <v>5482</v>
      </c>
      <c r="H64" s="702" t="s">
        <v>5744</v>
      </c>
      <c r="I64" s="622" t="s">
        <v>4592</v>
      </c>
      <c r="J64" s="716" t="s">
        <v>5750</v>
      </c>
      <c r="K64" s="343"/>
      <c r="L64" s="342"/>
      <c r="M64" s="342"/>
      <c r="N64" s="341"/>
      <c r="O64" s="106" t="s">
        <v>54</v>
      </c>
      <c r="P64" s="106" t="str">
        <f t="shared" si="21"/>
        <v>◄</v>
      </c>
      <c r="Q64" s="340"/>
      <c r="R64" s="339"/>
      <c r="S64" s="106" t="str">
        <f t="shared" si="22"/>
        <v/>
      </c>
      <c r="T64" s="106" t="str">
        <f t="shared" si="23"/>
        <v>◄</v>
      </c>
      <c r="U64" s="340"/>
      <c r="V64" s="339"/>
      <c r="W64" s="23"/>
      <c r="X64" s="338"/>
      <c r="Y64" s="105">
        <f t="shared" si="24"/>
        <v>0</v>
      </c>
      <c r="Z64" s="104">
        <f t="shared" si="24"/>
        <v>0</v>
      </c>
      <c r="AA64" s="335"/>
      <c r="AB64" s="103">
        <f t="shared" si="25"/>
        <v>0</v>
      </c>
      <c r="AC64" s="587">
        <f t="shared" si="25"/>
        <v>0</v>
      </c>
      <c r="AD64" s="5" t="s">
        <v>0</v>
      </c>
      <c r="AE64" s="697"/>
    </row>
    <row r="65" spans="1:31" x14ac:dyDescent="0.25">
      <c r="A65" s="344"/>
      <c r="B65" s="23"/>
      <c r="C65" s="113"/>
      <c r="D65" s="619">
        <v>664</v>
      </c>
      <c r="E65" s="112" t="s">
        <v>5749</v>
      </c>
      <c r="F65" s="591" t="s">
        <v>1153</v>
      </c>
      <c r="G65" s="708" t="s">
        <v>5481</v>
      </c>
      <c r="H65" s="702" t="s">
        <v>1154</v>
      </c>
      <c r="I65" s="622" t="s">
        <v>4592</v>
      </c>
      <c r="J65" s="716" t="s">
        <v>5750</v>
      </c>
      <c r="K65" s="343"/>
      <c r="L65" s="342"/>
      <c r="M65" s="342"/>
      <c r="N65" s="341"/>
      <c r="O65" s="106" t="s">
        <v>54</v>
      </c>
      <c r="P65" s="106" t="str">
        <f t="shared" si="21"/>
        <v>◄</v>
      </c>
      <c r="Q65" s="340"/>
      <c r="R65" s="339"/>
      <c r="S65" s="106" t="str">
        <f t="shared" si="22"/>
        <v/>
      </c>
      <c r="T65" s="106" t="str">
        <f t="shared" si="23"/>
        <v>◄</v>
      </c>
      <c r="U65" s="340"/>
      <c r="V65" s="339"/>
      <c r="W65" s="23"/>
      <c r="X65" s="338"/>
      <c r="Y65" s="105">
        <f t="shared" si="24"/>
        <v>0</v>
      </c>
      <c r="Z65" s="104">
        <f t="shared" si="24"/>
        <v>0</v>
      </c>
      <c r="AA65" s="335"/>
      <c r="AB65" s="103">
        <f t="shared" si="25"/>
        <v>0</v>
      </c>
      <c r="AC65" s="587">
        <f t="shared" si="25"/>
        <v>0</v>
      </c>
      <c r="AD65" s="5" t="s">
        <v>0</v>
      </c>
      <c r="AE65" s="697"/>
    </row>
    <row r="66" spans="1:31" ht="15" thickBot="1" x14ac:dyDescent="0.3">
      <c r="A66" s="344"/>
      <c r="B66" s="23"/>
      <c r="C66" s="113"/>
      <c r="D66" s="619">
        <v>665</v>
      </c>
      <c r="E66" s="112" t="s">
        <v>5749</v>
      </c>
      <c r="F66" s="591" t="s">
        <v>1339</v>
      </c>
      <c r="G66" s="708">
        <v>859</v>
      </c>
      <c r="H66" s="702" t="s">
        <v>1140</v>
      </c>
      <c r="I66" s="622" t="s">
        <v>4592</v>
      </c>
      <c r="J66" s="716" t="s">
        <v>5750</v>
      </c>
      <c r="K66" s="343"/>
      <c r="L66" s="342"/>
      <c r="M66" s="342"/>
      <c r="N66" s="341"/>
      <c r="O66" s="106" t="s">
        <v>54</v>
      </c>
      <c r="P66" s="106" t="str">
        <f t="shared" si="21"/>
        <v>◄</v>
      </c>
      <c r="Q66" s="340"/>
      <c r="R66" s="339"/>
      <c r="S66" s="106" t="str">
        <f t="shared" si="22"/>
        <v/>
      </c>
      <c r="T66" s="106" t="str">
        <f t="shared" si="23"/>
        <v>◄</v>
      </c>
      <c r="U66" s="340"/>
      <c r="V66" s="339"/>
      <c r="W66" s="23"/>
      <c r="X66" s="338"/>
      <c r="Y66" s="105">
        <f t="shared" si="24"/>
        <v>0</v>
      </c>
      <c r="Z66" s="104">
        <f t="shared" si="24"/>
        <v>0</v>
      </c>
      <c r="AA66" s="335"/>
      <c r="AB66" s="103">
        <f t="shared" si="25"/>
        <v>0</v>
      </c>
      <c r="AC66" s="587">
        <f t="shared" si="25"/>
        <v>0</v>
      </c>
      <c r="AD66" s="5" t="s">
        <v>0</v>
      </c>
      <c r="AE66" s="697"/>
    </row>
    <row r="67" spans="1:31" ht="16.8" thickTop="1" thickBot="1" x14ac:dyDescent="0.3">
      <c r="A67" s="157"/>
      <c r="B67" s="14">
        <f>ROWS(B68:B78)-1</f>
        <v>10</v>
      </c>
      <c r="C67" s="658" t="s">
        <v>5751</v>
      </c>
      <c r="D67" s="158" t="s">
        <v>5752</v>
      </c>
      <c r="E67" s="101"/>
      <c r="F67" s="101"/>
      <c r="G67" s="706"/>
      <c r="H67" s="706"/>
      <c r="I67" s="10"/>
      <c r="J67" s="705"/>
      <c r="K67" s="99"/>
      <c r="L67" s="99"/>
      <c r="M67" s="99"/>
      <c r="N67" s="98"/>
      <c r="O67" s="97"/>
      <c r="P67" s="704" t="str">
        <f>IF(COUNTIF(O68:O81,"?")&gt;0,"?",IF(AND(Q67="◄",R67="►"),"◄►",IF(Q67="◄","◄",IF(R67="►","►",""))))</f>
        <v>◄</v>
      </c>
      <c r="Q67" s="43" t="str">
        <f>IF(SUM(Q68:Q78)+1=ROWS(Q68:Q78)-COUNTIF(Q68:Q78,"-"),"","◄")</f>
        <v>◄</v>
      </c>
      <c r="R67" s="42" t="str">
        <f>IF(SUM(R68:R78)&gt;0,"►","")</f>
        <v/>
      </c>
      <c r="S67" s="45"/>
      <c r="T67" s="704" t="str">
        <f>IF(COUNTIF(S68:S81,"?")&gt;0,"?",IF(AND(U67="◄",V67="►"),"◄►",IF(U67="◄","◄",IF(V67="►","►",""))))</f>
        <v>◄</v>
      </c>
      <c r="U67" s="43" t="str">
        <f>IF(SUM(U68:U78)+1=ROWS(U68:U78)-COUNTIF(U68:U78,"-"),"","◄")</f>
        <v>◄</v>
      </c>
      <c r="V67" s="42" t="str">
        <f>IF(SUM(V68:V78)&gt;0,"►","")</f>
        <v/>
      </c>
      <c r="W67" s="61">
        <f>ROWS(W68:W78)-1</f>
        <v>10</v>
      </c>
      <c r="X67" s="41">
        <f>SUM(X68:X78)-X78</f>
        <v>0</v>
      </c>
      <c r="Y67" s="94" t="s">
        <v>51</v>
      </c>
      <c r="Z67" s="93"/>
      <c r="AA67" s="41">
        <f>SUM(AA68:AA78)-AA78</f>
        <v>0</v>
      </c>
      <c r="AB67" s="94" t="s">
        <v>51</v>
      </c>
      <c r="AC67" s="93"/>
      <c r="AD67" s="5" t="s">
        <v>0</v>
      </c>
      <c r="AE67" s="697"/>
    </row>
    <row r="68" spans="1:31" x14ac:dyDescent="0.25">
      <c r="A68" s="344"/>
      <c r="B68" s="23"/>
      <c r="C68" s="113"/>
      <c r="D68" s="619">
        <v>666</v>
      </c>
      <c r="E68" s="112" t="s">
        <v>5749</v>
      </c>
      <c r="F68" s="591" t="s">
        <v>3972</v>
      </c>
      <c r="G68" s="703">
        <v>849</v>
      </c>
      <c r="H68" s="702" t="s">
        <v>5721</v>
      </c>
      <c r="I68" s="622" t="s">
        <v>4592</v>
      </c>
      <c r="J68" s="716" t="s">
        <v>5753</v>
      </c>
      <c r="K68" s="343"/>
      <c r="L68" s="342"/>
      <c r="M68" s="342"/>
      <c r="N68" s="341"/>
      <c r="O68" s="106" t="s">
        <v>54</v>
      </c>
      <c r="P68" s="106" t="str">
        <f t="shared" ref="P68:P77" si="26">IF(AND(Q68="",R68&gt;0),"?",IF(Q68="","◄",IF(R68&gt;=1,"►","")))</f>
        <v>◄</v>
      </c>
      <c r="Q68" s="340"/>
      <c r="R68" s="339"/>
      <c r="S68" s="106" t="str">
        <f t="shared" ref="S68:S77" si="27">IF(T68="?","?","")</f>
        <v/>
      </c>
      <c r="T68" s="106" t="str">
        <f t="shared" ref="T68:T77" si="28">IF(AND(U68="",V68&gt;0),"?",IF(U68="","◄",IF(V68&gt;=1,"►","")))</f>
        <v>◄</v>
      </c>
      <c r="U68" s="340"/>
      <c r="V68" s="339"/>
      <c r="W68" s="23"/>
      <c r="X68" s="338"/>
      <c r="Y68" s="105">
        <f t="shared" ref="Y68:Y77" si="29">(Q68*X68)</f>
        <v>0</v>
      </c>
      <c r="Z68" s="104">
        <f t="shared" ref="Z68:Z77" si="30">(R68*Y68)</f>
        <v>0</v>
      </c>
      <c r="AA68" s="335"/>
      <c r="AB68" s="103">
        <f t="shared" ref="AB68:AB77" si="31">(U68*AA68)</f>
        <v>0</v>
      </c>
      <c r="AC68" s="587">
        <f t="shared" ref="AC68:AC77" si="32">(V68*AB68)</f>
        <v>0</v>
      </c>
      <c r="AD68" s="5" t="s">
        <v>0</v>
      </c>
      <c r="AE68" s="697"/>
    </row>
    <row r="69" spans="1:31" x14ac:dyDescent="0.25">
      <c r="A69" s="344"/>
      <c r="B69" s="23"/>
      <c r="C69" s="113"/>
      <c r="D69" s="619">
        <v>667</v>
      </c>
      <c r="E69" s="112" t="s">
        <v>5749</v>
      </c>
      <c r="F69" s="591" t="s">
        <v>1155</v>
      </c>
      <c r="G69" s="715" t="s">
        <v>5723</v>
      </c>
      <c r="H69" s="702" t="s">
        <v>5724</v>
      </c>
      <c r="I69" s="622" t="s">
        <v>4592</v>
      </c>
      <c r="J69" s="716" t="s">
        <v>5753</v>
      </c>
      <c r="K69" s="343"/>
      <c r="L69" s="342"/>
      <c r="M69" s="342"/>
      <c r="N69" s="341"/>
      <c r="O69" s="106" t="s">
        <v>54</v>
      </c>
      <c r="P69" s="106" t="str">
        <f t="shared" si="26"/>
        <v>◄</v>
      </c>
      <c r="Q69" s="340"/>
      <c r="R69" s="339"/>
      <c r="S69" s="106" t="str">
        <f t="shared" si="27"/>
        <v/>
      </c>
      <c r="T69" s="106" t="str">
        <f t="shared" si="28"/>
        <v>◄</v>
      </c>
      <c r="U69" s="340"/>
      <c r="V69" s="339"/>
      <c r="W69" s="23"/>
      <c r="X69" s="338"/>
      <c r="Y69" s="105">
        <f t="shared" si="29"/>
        <v>0</v>
      </c>
      <c r="Z69" s="104">
        <f t="shared" si="30"/>
        <v>0</v>
      </c>
      <c r="AA69" s="335"/>
      <c r="AB69" s="103">
        <f t="shared" si="31"/>
        <v>0</v>
      </c>
      <c r="AC69" s="587">
        <f t="shared" si="32"/>
        <v>0</v>
      </c>
      <c r="AD69" s="5" t="s">
        <v>0</v>
      </c>
      <c r="AE69" s="697"/>
    </row>
    <row r="70" spans="1:31" x14ac:dyDescent="0.25">
      <c r="A70" s="344"/>
      <c r="B70" s="23"/>
      <c r="C70" s="113"/>
      <c r="D70" s="619">
        <v>668</v>
      </c>
      <c r="E70" s="112" t="s">
        <v>5749</v>
      </c>
      <c r="F70" s="591" t="s">
        <v>1171</v>
      </c>
      <c r="G70" s="703">
        <v>851</v>
      </c>
      <c r="H70" s="702" t="s">
        <v>5323</v>
      </c>
      <c r="I70" s="622" t="s">
        <v>4592</v>
      </c>
      <c r="J70" s="716" t="s">
        <v>5753</v>
      </c>
      <c r="K70" s="343"/>
      <c r="L70" s="342"/>
      <c r="M70" s="342"/>
      <c r="N70" s="341"/>
      <c r="O70" s="106" t="s">
        <v>54</v>
      </c>
      <c r="P70" s="106" t="str">
        <f t="shared" si="26"/>
        <v>◄</v>
      </c>
      <c r="Q70" s="340"/>
      <c r="R70" s="339"/>
      <c r="S70" s="106" t="str">
        <f t="shared" si="27"/>
        <v/>
      </c>
      <c r="T70" s="106" t="str">
        <f t="shared" si="28"/>
        <v>◄</v>
      </c>
      <c r="U70" s="340"/>
      <c r="V70" s="339"/>
      <c r="W70" s="23"/>
      <c r="X70" s="338"/>
      <c r="Y70" s="105">
        <f t="shared" si="29"/>
        <v>0</v>
      </c>
      <c r="Z70" s="104">
        <f t="shared" si="30"/>
        <v>0</v>
      </c>
      <c r="AA70" s="335"/>
      <c r="AB70" s="103">
        <f t="shared" si="31"/>
        <v>0</v>
      </c>
      <c r="AC70" s="587">
        <f t="shared" si="32"/>
        <v>0</v>
      </c>
      <c r="AD70" s="5" t="s">
        <v>0</v>
      </c>
      <c r="AE70" s="697"/>
    </row>
    <row r="71" spans="1:31" x14ac:dyDescent="0.25">
      <c r="A71" s="344"/>
      <c r="B71" s="23"/>
      <c r="C71" s="113"/>
      <c r="D71" s="619">
        <v>669</v>
      </c>
      <c r="E71" s="112" t="s">
        <v>5749</v>
      </c>
      <c r="F71" s="591" t="s">
        <v>1169</v>
      </c>
      <c r="G71" s="715" t="s">
        <v>5754</v>
      </c>
      <c r="H71" s="702" t="s">
        <v>5755</v>
      </c>
      <c r="I71" s="622" t="s">
        <v>4592</v>
      </c>
      <c r="J71" s="716" t="s">
        <v>5753</v>
      </c>
      <c r="K71" s="343"/>
      <c r="L71" s="342"/>
      <c r="M71" s="342"/>
      <c r="N71" s="341"/>
      <c r="O71" s="106" t="s">
        <v>54</v>
      </c>
      <c r="P71" s="106" t="str">
        <f t="shared" si="26"/>
        <v>◄</v>
      </c>
      <c r="Q71" s="340"/>
      <c r="R71" s="339"/>
      <c r="S71" s="106" t="str">
        <f t="shared" si="27"/>
        <v/>
      </c>
      <c r="T71" s="106" t="str">
        <f t="shared" si="28"/>
        <v>◄</v>
      </c>
      <c r="U71" s="340"/>
      <c r="V71" s="339"/>
      <c r="W71" s="23"/>
      <c r="X71" s="338"/>
      <c r="Y71" s="105">
        <f t="shared" si="29"/>
        <v>0</v>
      </c>
      <c r="Z71" s="104">
        <f t="shared" si="30"/>
        <v>0</v>
      </c>
      <c r="AA71" s="335"/>
      <c r="AB71" s="103">
        <f t="shared" si="31"/>
        <v>0</v>
      </c>
      <c r="AC71" s="587">
        <f t="shared" si="32"/>
        <v>0</v>
      </c>
      <c r="AD71" s="5" t="s">
        <v>0</v>
      </c>
      <c r="AE71" s="697"/>
    </row>
    <row r="72" spans="1:31" x14ac:dyDescent="0.25">
      <c r="A72" s="344"/>
      <c r="B72" s="23"/>
      <c r="C72" s="113"/>
      <c r="D72" s="619">
        <v>670</v>
      </c>
      <c r="E72" s="112" t="s">
        <v>5749</v>
      </c>
      <c r="F72" s="591" t="s">
        <v>1165</v>
      </c>
      <c r="G72" s="703">
        <v>853</v>
      </c>
      <c r="H72" s="702" t="s">
        <v>5726</v>
      </c>
      <c r="I72" s="622" t="s">
        <v>4592</v>
      </c>
      <c r="J72" s="716" t="s">
        <v>5753</v>
      </c>
      <c r="K72" s="343"/>
      <c r="L72" s="342"/>
      <c r="M72" s="342"/>
      <c r="N72" s="341"/>
      <c r="O72" s="106" t="s">
        <v>54</v>
      </c>
      <c r="P72" s="106" t="str">
        <f t="shared" si="26"/>
        <v>◄</v>
      </c>
      <c r="Q72" s="340"/>
      <c r="R72" s="339"/>
      <c r="S72" s="106" t="str">
        <f t="shared" si="27"/>
        <v/>
      </c>
      <c r="T72" s="106" t="str">
        <f t="shared" si="28"/>
        <v>◄</v>
      </c>
      <c r="U72" s="340"/>
      <c r="V72" s="339"/>
      <c r="W72" s="23"/>
      <c r="X72" s="338"/>
      <c r="Y72" s="105">
        <f t="shared" si="29"/>
        <v>0</v>
      </c>
      <c r="Z72" s="104">
        <f t="shared" si="30"/>
        <v>0</v>
      </c>
      <c r="AA72" s="335"/>
      <c r="AB72" s="103">
        <f t="shared" si="31"/>
        <v>0</v>
      </c>
      <c r="AC72" s="587">
        <f t="shared" si="32"/>
        <v>0</v>
      </c>
      <c r="AD72" s="5" t="s">
        <v>0</v>
      </c>
      <c r="AE72" s="697"/>
    </row>
    <row r="73" spans="1:31" x14ac:dyDescent="0.25">
      <c r="A73" s="344"/>
      <c r="B73" s="23"/>
      <c r="C73" s="113"/>
      <c r="D73" s="619">
        <v>671</v>
      </c>
      <c r="E73" s="112" t="s">
        <v>5749</v>
      </c>
      <c r="F73" s="591" t="s">
        <v>1022</v>
      </c>
      <c r="G73" s="715" t="s">
        <v>5756</v>
      </c>
      <c r="H73" s="702" t="s">
        <v>1163</v>
      </c>
      <c r="I73" s="622" t="s">
        <v>4592</v>
      </c>
      <c r="J73" s="716" t="s">
        <v>5753</v>
      </c>
      <c r="K73" s="343"/>
      <c r="L73" s="342"/>
      <c r="M73" s="342"/>
      <c r="N73" s="341"/>
      <c r="O73" s="106" t="s">
        <v>54</v>
      </c>
      <c r="P73" s="106" t="str">
        <f t="shared" si="26"/>
        <v>◄</v>
      </c>
      <c r="Q73" s="340"/>
      <c r="R73" s="339"/>
      <c r="S73" s="106" t="str">
        <f t="shared" si="27"/>
        <v/>
      </c>
      <c r="T73" s="106" t="str">
        <f t="shared" si="28"/>
        <v>◄</v>
      </c>
      <c r="U73" s="340"/>
      <c r="V73" s="339"/>
      <c r="W73" s="23"/>
      <c r="X73" s="338"/>
      <c r="Y73" s="105">
        <f t="shared" si="29"/>
        <v>0</v>
      </c>
      <c r="Z73" s="104">
        <f t="shared" si="30"/>
        <v>0</v>
      </c>
      <c r="AA73" s="335"/>
      <c r="AB73" s="103">
        <f t="shared" si="31"/>
        <v>0</v>
      </c>
      <c r="AC73" s="587">
        <f t="shared" si="32"/>
        <v>0</v>
      </c>
      <c r="AD73" s="5" t="s">
        <v>0</v>
      </c>
      <c r="AE73" s="697"/>
    </row>
    <row r="74" spans="1:31" x14ac:dyDescent="0.25">
      <c r="A74" s="344"/>
      <c r="B74" s="23"/>
      <c r="C74" s="113"/>
      <c r="D74" s="619">
        <v>672</v>
      </c>
      <c r="E74" s="112" t="s">
        <v>5749</v>
      </c>
      <c r="F74" s="591" t="s">
        <v>1159</v>
      </c>
      <c r="G74" s="703" t="s">
        <v>5482</v>
      </c>
      <c r="H74" s="702" t="s">
        <v>5744</v>
      </c>
      <c r="I74" s="622" t="s">
        <v>4592</v>
      </c>
      <c r="J74" s="716" t="s">
        <v>5753</v>
      </c>
      <c r="K74" s="343"/>
      <c r="L74" s="342"/>
      <c r="M74" s="342"/>
      <c r="N74" s="341"/>
      <c r="O74" s="106" t="s">
        <v>54</v>
      </c>
      <c r="P74" s="106" t="str">
        <f t="shared" si="26"/>
        <v>◄</v>
      </c>
      <c r="Q74" s="340"/>
      <c r="R74" s="339"/>
      <c r="S74" s="106" t="str">
        <f t="shared" si="27"/>
        <v/>
      </c>
      <c r="T74" s="106" t="str">
        <f t="shared" si="28"/>
        <v>◄</v>
      </c>
      <c r="U74" s="340"/>
      <c r="V74" s="339"/>
      <c r="W74" s="23"/>
      <c r="X74" s="338"/>
      <c r="Y74" s="105">
        <f t="shared" si="29"/>
        <v>0</v>
      </c>
      <c r="Z74" s="104">
        <f t="shared" si="30"/>
        <v>0</v>
      </c>
      <c r="AA74" s="335"/>
      <c r="AB74" s="103">
        <f t="shared" si="31"/>
        <v>0</v>
      </c>
      <c r="AC74" s="587">
        <f t="shared" si="32"/>
        <v>0</v>
      </c>
      <c r="AD74" s="5" t="s">
        <v>0</v>
      </c>
      <c r="AE74" s="697"/>
    </row>
    <row r="75" spans="1:31" x14ac:dyDescent="0.25">
      <c r="A75" s="344"/>
      <c r="B75" s="23"/>
      <c r="C75" s="113"/>
      <c r="D75" s="619">
        <v>673</v>
      </c>
      <c r="E75" s="112" t="s">
        <v>5749</v>
      </c>
      <c r="F75" s="591" t="s">
        <v>1153</v>
      </c>
      <c r="G75" s="703" t="s">
        <v>5481</v>
      </c>
      <c r="H75" s="702" t="s">
        <v>1154</v>
      </c>
      <c r="I75" s="622" t="s">
        <v>4592</v>
      </c>
      <c r="J75" s="716" t="s">
        <v>5753</v>
      </c>
      <c r="K75" s="343"/>
      <c r="L75" s="342"/>
      <c r="M75" s="342"/>
      <c r="N75" s="341"/>
      <c r="O75" s="106" t="s">
        <v>54</v>
      </c>
      <c r="P75" s="106" t="str">
        <f t="shared" si="26"/>
        <v>◄</v>
      </c>
      <c r="Q75" s="340"/>
      <c r="R75" s="339"/>
      <c r="S75" s="106" t="str">
        <f t="shared" si="27"/>
        <v/>
      </c>
      <c r="T75" s="106" t="str">
        <f t="shared" si="28"/>
        <v>◄</v>
      </c>
      <c r="U75" s="340"/>
      <c r="V75" s="339"/>
      <c r="W75" s="23"/>
      <c r="X75" s="338"/>
      <c r="Y75" s="105">
        <f t="shared" si="29"/>
        <v>0</v>
      </c>
      <c r="Z75" s="104">
        <f t="shared" si="30"/>
        <v>0</v>
      </c>
      <c r="AA75" s="335"/>
      <c r="AB75" s="103">
        <f t="shared" si="31"/>
        <v>0</v>
      </c>
      <c r="AC75" s="587">
        <f t="shared" si="32"/>
        <v>0</v>
      </c>
      <c r="AD75" s="5" t="s">
        <v>0</v>
      </c>
      <c r="AE75" s="697"/>
    </row>
    <row r="76" spans="1:31" x14ac:dyDescent="0.25">
      <c r="A76" s="344"/>
      <c r="B76" s="23"/>
      <c r="C76" s="113"/>
      <c r="D76" s="619">
        <v>674</v>
      </c>
      <c r="E76" s="112" t="s">
        <v>5749</v>
      </c>
      <c r="F76" s="591" t="s">
        <v>1151</v>
      </c>
      <c r="G76" s="703" t="s">
        <v>5480</v>
      </c>
      <c r="H76" s="702" t="s">
        <v>1150</v>
      </c>
      <c r="I76" s="622" t="s">
        <v>4592</v>
      </c>
      <c r="J76" s="716" t="s">
        <v>5753</v>
      </c>
      <c r="K76" s="343"/>
      <c r="L76" s="342"/>
      <c r="M76" s="342"/>
      <c r="N76" s="341"/>
      <c r="O76" s="106" t="s">
        <v>54</v>
      </c>
      <c r="P76" s="106" t="str">
        <f t="shared" si="26"/>
        <v>◄</v>
      </c>
      <c r="Q76" s="340"/>
      <c r="R76" s="339"/>
      <c r="S76" s="106" t="str">
        <f t="shared" si="27"/>
        <v/>
      </c>
      <c r="T76" s="106" t="str">
        <f t="shared" si="28"/>
        <v>◄</v>
      </c>
      <c r="U76" s="340"/>
      <c r="V76" s="339"/>
      <c r="W76" s="23"/>
      <c r="X76" s="338"/>
      <c r="Y76" s="105">
        <f t="shared" si="29"/>
        <v>0</v>
      </c>
      <c r="Z76" s="104">
        <f t="shared" si="30"/>
        <v>0</v>
      </c>
      <c r="AA76" s="335"/>
      <c r="AB76" s="103">
        <f t="shared" si="31"/>
        <v>0</v>
      </c>
      <c r="AC76" s="587">
        <f t="shared" si="32"/>
        <v>0</v>
      </c>
      <c r="AD76" s="5" t="s">
        <v>0</v>
      </c>
      <c r="AE76" s="697"/>
    </row>
    <row r="77" spans="1:31" ht="15" thickBot="1" x14ac:dyDescent="0.3">
      <c r="A77" s="344"/>
      <c r="B77" s="23"/>
      <c r="C77" s="113"/>
      <c r="D77" s="619">
        <v>675</v>
      </c>
      <c r="E77" s="112" t="s">
        <v>5749</v>
      </c>
      <c r="F77" s="591" t="s">
        <v>1339</v>
      </c>
      <c r="G77" s="703">
        <v>859</v>
      </c>
      <c r="H77" s="702" t="s">
        <v>1140</v>
      </c>
      <c r="I77" s="622" t="s">
        <v>4592</v>
      </c>
      <c r="J77" s="716" t="s">
        <v>5753</v>
      </c>
      <c r="K77" s="343"/>
      <c r="L77" s="342"/>
      <c r="M77" s="342"/>
      <c r="N77" s="341"/>
      <c r="O77" s="106" t="s">
        <v>54</v>
      </c>
      <c r="P77" s="106" t="str">
        <f t="shared" si="26"/>
        <v>◄</v>
      </c>
      <c r="Q77" s="340"/>
      <c r="R77" s="339"/>
      <c r="S77" s="106" t="str">
        <f t="shared" si="27"/>
        <v/>
      </c>
      <c r="T77" s="106" t="str">
        <f t="shared" si="28"/>
        <v>◄</v>
      </c>
      <c r="U77" s="340"/>
      <c r="V77" s="339"/>
      <c r="W77" s="23"/>
      <c r="X77" s="338"/>
      <c r="Y77" s="105">
        <f t="shared" si="29"/>
        <v>0</v>
      </c>
      <c r="Z77" s="104">
        <f t="shared" si="30"/>
        <v>0</v>
      </c>
      <c r="AA77" s="335"/>
      <c r="AB77" s="103">
        <f t="shared" si="31"/>
        <v>0</v>
      </c>
      <c r="AC77" s="587">
        <f t="shared" si="32"/>
        <v>0</v>
      </c>
      <c r="AD77" s="5" t="s">
        <v>0</v>
      </c>
      <c r="AE77" s="697"/>
    </row>
    <row r="78" spans="1:31" ht="16.8" thickTop="1" thickBot="1" x14ac:dyDescent="0.3">
      <c r="A78" s="157"/>
      <c r="B78" s="14">
        <f>ROWS(B79:B89)-1</f>
        <v>10</v>
      </c>
      <c r="C78" s="658" t="s">
        <v>5757</v>
      </c>
      <c r="D78" s="158" t="s">
        <v>5758</v>
      </c>
      <c r="E78" s="101"/>
      <c r="F78" s="101"/>
      <c r="G78" s="706"/>
      <c r="H78" s="706"/>
      <c r="I78" s="10"/>
      <c r="J78" s="705"/>
      <c r="K78" s="99"/>
      <c r="L78" s="99"/>
      <c r="M78" s="99"/>
      <c r="N78" s="98"/>
      <c r="O78" s="97"/>
      <c r="P78" s="704" t="str">
        <f>IF(COUNTIF(O79:O92,"?")&gt;0,"?",IF(AND(Q78="◄",R78="►"),"◄►",IF(Q78="◄","◄",IF(R78="►","►",""))))</f>
        <v>◄</v>
      </c>
      <c r="Q78" s="43" t="str">
        <f>IF(SUM(Q79:Q89)+1=ROWS(Q79:Q89)-COUNTIF(Q79:Q89,"-"),"","◄")</f>
        <v>◄</v>
      </c>
      <c r="R78" s="42" t="str">
        <f>IF(SUM(R79:R89)&gt;0,"►","")</f>
        <v/>
      </c>
      <c r="S78" s="45"/>
      <c r="T78" s="704" t="str">
        <f>IF(COUNTIF(S79:S92,"?")&gt;0,"?",IF(AND(U78="◄",V78="►"),"◄►",IF(U78="◄","◄",IF(V78="►","►",""))))</f>
        <v>◄</v>
      </c>
      <c r="U78" s="43" t="str">
        <f>IF(SUM(U79:U89)+1=ROWS(U79:U89)-COUNTIF(U79:U89,"-"),"","◄")</f>
        <v>◄</v>
      </c>
      <c r="V78" s="42" t="str">
        <f>IF(SUM(V79:V89)&gt;0,"►","")</f>
        <v/>
      </c>
      <c r="W78" s="61">
        <f>ROWS(W79:W89)-1</f>
        <v>10</v>
      </c>
      <c r="X78" s="41">
        <f>SUM(X79:X89)-X89</f>
        <v>0</v>
      </c>
      <c r="Y78" s="94" t="s">
        <v>51</v>
      </c>
      <c r="Z78" s="93"/>
      <c r="AA78" s="41">
        <f>SUM(AA79:AA89)-AA89</f>
        <v>0</v>
      </c>
      <c r="AB78" s="94" t="s">
        <v>51</v>
      </c>
      <c r="AC78" s="93"/>
      <c r="AD78" s="5" t="s">
        <v>0</v>
      </c>
      <c r="AE78" s="697"/>
    </row>
    <row r="79" spans="1:31" x14ac:dyDescent="0.25">
      <c r="A79" s="344"/>
      <c r="B79" s="23"/>
      <c r="C79" s="113"/>
      <c r="D79" s="619">
        <v>676</v>
      </c>
      <c r="E79" s="112" t="s">
        <v>5759</v>
      </c>
      <c r="F79" s="591" t="s">
        <v>3972</v>
      </c>
      <c r="G79" s="703">
        <v>849</v>
      </c>
      <c r="H79" s="702" t="s">
        <v>5721</v>
      </c>
      <c r="I79" s="622" t="s">
        <v>4592</v>
      </c>
      <c r="J79" s="716" t="s">
        <v>5760</v>
      </c>
      <c r="K79" s="343"/>
      <c r="L79" s="342"/>
      <c r="M79" s="342"/>
      <c r="N79" s="341"/>
      <c r="O79" s="106" t="s">
        <v>54</v>
      </c>
      <c r="P79" s="106" t="str">
        <f t="shared" ref="P79:P88" si="33">IF(AND(Q79="",R79&gt;0),"?",IF(Q79="","◄",IF(R79&gt;=1,"►","")))</f>
        <v>◄</v>
      </c>
      <c r="Q79" s="340"/>
      <c r="R79" s="339"/>
      <c r="S79" s="106" t="str">
        <f t="shared" ref="S79:S88" si="34">IF(T79="?","?","")</f>
        <v/>
      </c>
      <c r="T79" s="106" t="str">
        <f t="shared" ref="T79:T88" si="35">IF(AND(U79="",V79&gt;0),"?",IF(U79="","◄",IF(V79&gt;=1,"►","")))</f>
        <v>◄</v>
      </c>
      <c r="U79" s="340"/>
      <c r="V79" s="339"/>
      <c r="W79" s="23"/>
      <c r="X79" s="338"/>
      <c r="Y79" s="105">
        <f t="shared" ref="Y79:Y88" si="36">(Q79*X79)</f>
        <v>0</v>
      </c>
      <c r="Z79" s="104">
        <f t="shared" ref="Z79:Z88" si="37">(R79*Y79)</f>
        <v>0</v>
      </c>
      <c r="AA79" s="335"/>
      <c r="AB79" s="103">
        <f t="shared" ref="AB79:AB88" si="38">(U79*AA79)</f>
        <v>0</v>
      </c>
      <c r="AC79" s="587">
        <f t="shared" ref="AC79:AC88" si="39">(V79*AB79)</f>
        <v>0</v>
      </c>
      <c r="AD79" s="5" t="s">
        <v>0</v>
      </c>
      <c r="AE79" s="697"/>
    </row>
    <row r="80" spans="1:31" x14ac:dyDescent="0.25">
      <c r="A80" s="344"/>
      <c r="B80" s="23"/>
      <c r="C80" s="113"/>
      <c r="D80" s="619">
        <v>677</v>
      </c>
      <c r="E80" s="112" t="s">
        <v>5759</v>
      </c>
      <c r="F80" s="591" t="s">
        <v>1155</v>
      </c>
      <c r="G80" s="715" t="s">
        <v>5723</v>
      </c>
      <c r="H80" s="702" t="s">
        <v>5724</v>
      </c>
      <c r="I80" s="622" t="s">
        <v>4592</v>
      </c>
      <c r="J80" s="716" t="s">
        <v>5760</v>
      </c>
      <c r="K80" s="343"/>
      <c r="L80" s="342"/>
      <c r="M80" s="342"/>
      <c r="N80" s="341"/>
      <c r="O80" s="106" t="s">
        <v>54</v>
      </c>
      <c r="P80" s="106" t="str">
        <f t="shared" si="33"/>
        <v>◄</v>
      </c>
      <c r="Q80" s="340"/>
      <c r="R80" s="339"/>
      <c r="S80" s="106" t="str">
        <f t="shared" si="34"/>
        <v/>
      </c>
      <c r="T80" s="106" t="str">
        <f t="shared" si="35"/>
        <v>◄</v>
      </c>
      <c r="U80" s="340"/>
      <c r="V80" s="339"/>
      <c r="W80" s="23"/>
      <c r="X80" s="338"/>
      <c r="Y80" s="105">
        <f t="shared" si="36"/>
        <v>0</v>
      </c>
      <c r="Z80" s="104">
        <f t="shared" si="37"/>
        <v>0</v>
      </c>
      <c r="AA80" s="335"/>
      <c r="AB80" s="103">
        <f t="shared" si="38"/>
        <v>0</v>
      </c>
      <c r="AC80" s="587">
        <f t="shared" si="39"/>
        <v>0</v>
      </c>
      <c r="AD80" s="5" t="s">
        <v>0</v>
      </c>
      <c r="AE80" s="697"/>
    </row>
    <row r="81" spans="1:31" x14ac:dyDescent="0.25">
      <c r="A81" s="344"/>
      <c r="B81" s="23"/>
      <c r="C81" s="113"/>
      <c r="D81" s="619">
        <v>678</v>
      </c>
      <c r="E81" s="112" t="s">
        <v>5759</v>
      </c>
      <c r="F81" s="591" t="s">
        <v>1171</v>
      </c>
      <c r="G81" s="703">
        <v>851</v>
      </c>
      <c r="H81" s="702" t="s">
        <v>5323</v>
      </c>
      <c r="I81" s="622" t="s">
        <v>4592</v>
      </c>
      <c r="J81" s="716" t="s">
        <v>5760</v>
      </c>
      <c r="K81" s="343"/>
      <c r="L81" s="342"/>
      <c r="M81" s="342"/>
      <c r="N81" s="341"/>
      <c r="O81" s="106" t="s">
        <v>54</v>
      </c>
      <c r="P81" s="106" t="str">
        <f t="shared" si="33"/>
        <v>◄</v>
      </c>
      <c r="Q81" s="340"/>
      <c r="R81" s="339"/>
      <c r="S81" s="106" t="str">
        <f t="shared" si="34"/>
        <v/>
      </c>
      <c r="T81" s="106" t="str">
        <f t="shared" si="35"/>
        <v>◄</v>
      </c>
      <c r="U81" s="340"/>
      <c r="V81" s="339"/>
      <c r="W81" s="23"/>
      <c r="X81" s="338"/>
      <c r="Y81" s="105">
        <f t="shared" si="36"/>
        <v>0</v>
      </c>
      <c r="Z81" s="104">
        <f t="shared" si="37"/>
        <v>0</v>
      </c>
      <c r="AA81" s="335"/>
      <c r="AB81" s="103">
        <f t="shared" si="38"/>
        <v>0</v>
      </c>
      <c r="AC81" s="587">
        <f t="shared" si="39"/>
        <v>0</v>
      </c>
      <c r="AD81" s="5" t="s">
        <v>0</v>
      </c>
      <c r="AE81" s="697"/>
    </row>
    <row r="82" spans="1:31" x14ac:dyDescent="0.25">
      <c r="A82" s="344"/>
      <c r="B82" s="23"/>
      <c r="C82" s="113"/>
      <c r="D82" s="619">
        <v>679</v>
      </c>
      <c r="E82" s="112" t="s">
        <v>5759</v>
      </c>
      <c r="F82" s="591" t="s">
        <v>1169</v>
      </c>
      <c r="G82" s="715" t="s">
        <v>5754</v>
      </c>
      <c r="H82" s="702" t="s">
        <v>5755</v>
      </c>
      <c r="I82" s="622" t="s">
        <v>4592</v>
      </c>
      <c r="J82" s="716" t="s">
        <v>5760</v>
      </c>
      <c r="K82" s="343"/>
      <c r="L82" s="342"/>
      <c r="M82" s="342"/>
      <c r="N82" s="341"/>
      <c r="O82" s="106" t="s">
        <v>54</v>
      </c>
      <c r="P82" s="106" t="str">
        <f t="shared" si="33"/>
        <v>◄</v>
      </c>
      <c r="Q82" s="340"/>
      <c r="R82" s="339"/>
      <c r="S82" s="106" t="str">
        <f t="shared" si="34"/>
        <v/>
      </c>
      <c r="T82" s="106" t="str">
        <f t="shared" si="35"/>
        <v>◄</v>
      </c>
      <c r="U82" s="340"/>
      <c r="V82" s="339"/>
      <c r="W82" s="23"/>
      <c r="X82" s="338"/>
      <c r="Y82" s="105">
        <f t="shared" si="36"/>
        <v>0</v>
      </c>
      <c r="Z82" s="104">
        <f t="shared" si="37"/>
        <v>0</v>
      </c>
      <c r="AA82" s="335"/>
      <c r="AB82" s="103">
        <f t="shared" si="38"/>
        <v>0</v>
      </c>
      <c r="AC82" s="587">
        <f t="shared" si="39"/>
        <v>0</v>
      </c>
      <c r="AD82" s="5" t="s">
        <v>0</v>
      </c>
      <c r="AE82" s="697"/>
    </row>
    <row r="83" spans="1:31" x14ac:dyDescent="0.25">
      <c r="A83" s="344"/>
      <c r="B83" s="23"/>
      <c r="C83" s="113"/>
      <c r="D83" s="619">
        <v>680</v>
      </c>
      <c r="E83" s="112" t="s">
        <v>5759</v>
      </c>
      <c r="F83" s="591" t="s">
        <v>1165</v>
      </c>
      <c r="G83" s="703">
        <v>853</v>
      </c>
      <c r="H83" s="702" t="s">
        <v>5726</v>
      </c>
      <c r="I83" s="622" t="s">
        <v>4592</v>
      </c>
      <c r="J83" s="716" t="s">
        <v>5760</v>
      </c>
      <c r="K83" s="343"/>
      <c r="L83" s="342"/>
      <c r="M83" s="342"/>
      <c r="N83" s="341"/>
      <c r="O83" s="106" t="s">
        <v>54</v>
      </c>
      <c r="P83" s="106" t="str">
        <f t="shared" si="33"/>
        <v>◄</v>
      </c>
      <c r="Q83" s="340"/>
      <c r="R83" s="339"/>
      <c r="S83" s="106" t="str">
        <f t="shared" si="34"/>
        <v/>
      </c>
      <c r="T83" s="106" t="str">
        <f t="shared" si="35"/>
        <v>◄</v>
      </c>
      <c r="U83" s="340"/>
      <c r="V83" s="339"/>
      <c r="W83" s="23"/>
      <c r="X83" s="338"/>
      <c r="Y83" s="105">
        <f t="shared" si="36"/>
        <v>0</v>
      </c>
      <c r="Z83" s="104">
        <f t="shared" si="37"/>
        <v>0</v>
      </c>
      <c r="AA83" s="335"/>
      <c r="AB83" s="103">
        <f t="shared" si="38"/>
        <v>0</v>
      </c>
      <c r="AC83" s="587">
        <f t="shared" si="39"/>
        <v>0</v>
      </c>
      <c r="AD83" s="5" t="s">
        <v>0</v>
      </c>
      <c r="AE83" s="697"/>
    </row>
    <row r="84" spans="1:31" x14ac:dyDescent="0.25">
      <c r="A84" s="344"/>
      <c r="B84" s="23"/>
      <c r="C84" s="113"/>
      <c r="D84" s="619">
        <v>681</v>
      </c>
      <c r="E84" s="112" t="s">
        <v>5759</v>
      </c>
      <c r="F84" s="591" t="s">
        <v>1022</v>
      </c>
      <c r="G84" s="715" t="s">
        <v>5756</v>
      </c>
      <c r="H84" s="702" t="s">
        <v>1163</v>
      </c>
      <c r="I84" s="622" t="s">
        <v>4592</v>
      </c>
      <c r="J84" s="716" t="s">
        <v>5760</v>
      </c>
      <c r="K84" s="343"/>
      <c r="L84" s="342"/>
      <c r="M84" s="342"/>
      <c r="N84" s="341"/>
      <c r="O84" s="106" t="s">
        <v>54</v>
      </c>
      <c r="P84" s="106" t="str">
        <f t="shared" si="33"/>
        <v>◄</v>
      </c>
      <c r="Q84" s="340"/>
      <c r="R84" s="339"/>
      <c r="S84" s="106" t="str">
        <f t="shared" si="34"/>
        <v/>
      </c>
      <c r="T84" s="106" t="str">
        <f t="shared" si="35"/>
        <v>◄</v>
      </c>
      <c r="U84" s="340"/>
      <c r="V84" s="339"/>
      <c r="W84" s="23"/>
      <c r="X84" s="338"/>
      <c r="Y84" s="105">
        <f t="shared" si="36"/>
        <v>0</v>
      </c>
      <c r="Z84" s="104">
        <f t="shared" si="37"/>
        <v>0</v>
      </c>
      <c r="AA84" s="335"/>
      <c r="AB84" s="103">
        <f t="shared" si="38"/>
        <v>0</v>
      </c>
      <c r="AC84" s="587">
        <f t="shared" si="39"/>
        <v>0</v>
      </c>
      <c r="AD84" s="5" t="s">
        <v>0</v>
      </c>
      <c r="AE84" s="697"/>
    </row>
    <row r="85" spans="1:31" x14ac:dyDescent="0.25">
      <c r="A85" s="344"/>
      <c r="B85" s="23"/>
      <c r="C85" s="113"/>
      <c r="D85" s="619">
        <v>682</v>
      </c>
      <c r="E85" s="112" t="s">
        <v>5759</v>
      </c>
      <c r="F85" s="591" t="s">
        <v>1159</v>
      </c>
      <c r="G85" s="703" t="s">
        <v>5482</v>
      </c>
      <c r="H85" s="702" t="s">
        <v>5744</v>
      </c>
      <c r="I85" s="622" t="s">
        <v>4592</v>
      </c>
      <c r="J85" s="716" t="s">
        <v>5760</v>
      </c>
      <c r="K85" s="343"/>
      <c r="L85" s="342"/>
      <c r="M85" s="342"/>
      <c r="N85" s="341"/>
      <c r="O85" s="106" t="s">
        <v>54</v>
      </c>
      <c r="P85" s="106" t="str">
        <f t="shared" si="33"/>
        <v>◄</v>
      </c>
      <c r="Q85" s="340"/>
      <c r="R85" s="339"/>
      <c r="S85" s="106" t="str">
        <f t="shared" si="34"/>
        <v/>
      </c>
      <c r="T85" s="106" t="str">
        <f t="shared" si="35"/>
        <v>◄</v>
      </c>
      <c r="U85" s="340"/>
      <c r="V85" s="339"/>
      <c r="W85" s="23"/>
      <c r="X85" s="338"/>
      <c r="Y85" s="105">
        <f t="shared" si="36"/>
        <v>0</v>
      </c>
      <c r="Z85" s="104">
        <f t="shared" si="37"/>
        <v>0</v>
      </c>
      <c r="AA85" s="335"/>
      <c r="AB85" s="103">
        <f t="shared" si="38"/>
        <v>0</v>
      </c>
      <c r="AC85" s="587">
        <f t="shared" si="39"/>
        <v>0</v>
      </c>
      <c r="AD85" s="5" t="s">
        <v>0</v>
      </c>
      <c r="AE85" s="697"/>
    </row>
    <row r="86" spans="1:31" x14ac:dyDescent="0.25">
      <c r="A86" s="344"/>
      <c r="B86" s="23"/>
      <c r="C86" s="113"/>
      <c r="D86" s="619">
        <v>683</v>
      </c>
      <c r="E86" s="112" t="s">
        <v>5759</v>
      </c>
      <c r="F86" s="591" t="s">
        <v>1153</v>
      </c>
      <c r="G86" s="703" t="s">
        <v>5481</v>
      </c>
      <c r="H86" s="702" t="s">
        <v>1154</v>
      </c>
      <c r="I86" s="622" t="s">
        <v>4592</v>
      </c>
      <c r="J86" s="716" t="s">
        <v>5760</v>
      </c>
      <c r="K86" s="343"/>
      <c r="L86" s="342"/>
      <c r="M86" s="342"/>
      <c r="N86" s="341"/>
      <c r="O86" s="106" t="s">
        <v>54</v>
      </c>
      <c r="P86" s="106" t="str">
        <f t="shared" si="33"/>
        <v>◄</v>
      </c>
      <c r="Q86" s="340"/>
      <c r="R86" s="339"/>
      <c r="S86" s="106" t="str">
        <f t="shared" si="34"/>
        <v/>
      </c>
      <c r="T86" s="106" t="str">
        <f t="shared" si="35"/>
        <v>◄</v>
      </c>
      <c r="U86" s="340"/>
      <c r="V86" s="339"/>
      <c r="W86" s="23"/>
      <c r="X86" s="338"/>
      <c r="Y86" s="105">
        <f t="shared" si="36"/>
        <v>0</v>
      </c>
      <c r="Z86" s="104">
        <f t="shared" si="37"/>
        <v>0</v>
      </c>
      <c r="AA86" s="335"/>
      <c r="AB86" s="103">
        <f t="shared" si="38"/>
        <v>0</v>
      </c>
      <c r="AC86" s="587">
        <f t="shared" si="39"/>
        <v>0</v>
      </c>
      <c r="AD86" s="5" t="s">
        <v>0</v>
      </c>
      <c r="AE86" s="697"/>
    </row>
    <row r="87" spans="1:31" ht="13.8" customHeight="1" x14ac:dyDescent="0.25">
      <c r="A87" s="344"/>
      <c r="B87" s="23"/>
      <c r="C87" s="113"/>
      <c r="D87" s="619">
        <v>684</v>
      </c>
      <c r="E87" s="112" t="s">
        <v>5759</v>
      </c>
      <c r="F87" s="591" t="s">
        <v>1151</v>
      </c>
      <c r="G87" s="703" t="s">
        <v>5480</v>
      </c>
      <c r="H87" s="702" t="s">
        <v>1150</v>
      </c>
      <c r="I87" s="622" t="s">
        <v>4592</v>
      </c>
      <c r="J87" s="716" t="s">
        <v>5760</v>
      </c>
      <c r="K87" s="343"/>
      <c r="L87" s="342"/>
      <c r="M87" s="342"/>
      <c r="N87" s="341"/>
      <c r="O87" s="106" t="s">
        <v>54</v>
      </c>
      <c r="P87" s="106" t="str">
        <f t="shared" si="33"/>
        <v>◄</v>
      </c>
      <c r="Q87" s="340"/>
      <c r="R87" s="339"/>
      <c r="S87" s="106" t="str">
        <f t="shared" si="34"/>
        <v/>
      </c>
      <c r="T87" s="106" t="str">
        <f t="shared" si="35"/>
        <v>◄</v>
      </c>
      <c r="U87" s="340"/>
      <c r="V87" s="339"/>
      <c r="W87" s="23"/>
      <c r="X87" s="338"/>
      <c r="Y87" s="105">
        <f t="shared" si="36"/>
        <v>0</v>
      </c>
      <c r="Z87" s="104">
        <f t="shared" si="37"/>
        <v>0</v>
      </c>
      <c r="AA87" s="335"/>
      <c r="AB87" s="103">
        <f t="shared" si="38"/>
        <v>0</v>
      </c>
      <c r="AC87" s="587">
        <f t="shared" si="39"/>
        <v>0</v>
      </c>
      <c r="AD87" s="5" t="s">
        <v>0</v>
      </c>
      <c r="AE87" s="697"/>
    </row>
    <row r="88" spans="1:31" ht="13.8" customHeight="1" thickBot="1" x14ac:dyDescent="0.3">
      <c r="A88" s="344"/>
      <c r="B88" s="23"/>
      <c r="C88" s="113"/>
      <c r="D88" s="619">
        <v>685</v>
      </c>
      <c r="E88" s="112" t="s">
        <v>5759</v>
      </c>
      <c r="F88" s="591" t="s">
        <v>1339</v>
      </c>
      <c r="G88" s="703">
        <v>859</v>
      </c>
      <c r="H88" s="702" t="s">
        <v>1140</v>
      </c>
      <c r="I88" s="622" t="s">
        <v>4592</v>
      </c>
      <c r="J88" s="716" t="s">
        <v>5760</v>
      </c>
      <c r="K88" s="343"/>
      <c r="L88" s="342"/>
      <c r="M88" s="342"/>
      <c r="N88" s="341"/>
      <c r="O88" s="106" t="s">
        <v>54</v>
      </c>
      <c r="P88" s="106" t="str">
        <f t="shared" si="33"/>
        <v>◄</v>
      </c>
      <c r="Q88" s="340"/>
      <c r="R88" s="339"/>
      <c r="S88" s="106" t="str">
        <f t="shared" si="34"/>
        <v/>
      </c>
      <c r="T88" s="106" t="str">
        <f t="shared" si="35"/>
        <v>◄</v>
      </c>
      <c r="U88" s="340"/>
      <c r="V88" s="339"/>
      <c r="W88" s="23"/>
      <c r="X88" s="338"/>
      <c r="Y88" s="105">
        <f t="shared" si="36"/>
        <v>0</v>
      </c>
      <c r="Z88" s="104">
        <f t="shared" si="37"/>
        <v>0</v>
      </c>
      <c r="AA88" s="335"/>
      <c r="AB88" s="103">
        <f t="shared" si="38"/>
        <v>0</v>
      </c>
      <c r="AC88" s="587">
        <f t="shared" si="39"/>
        <v>0</v>
      </c>
      <c r="AD88" s="5" t="s">
        <v>0</v>
      </c>
      <c r="AE88" s="697"/>
    </row>
    <row r="89" spans="1:31" ht="16.8" thickTop="1" thickBot="1" x14ac:dyDescent="0.3">
      <c r="A89" s="157"/>
      <c r="B89" s="14">
        <f>ROWS(B90:B103)-1</f>
        <v>13</v>
      </c>
      <c r="C89" s="658" t="s">
        <v>5761</v>
      </c>
      <c r="D89" s="158" t="s">
        <v>5762</v>
      </c>
      <c r="E89" s="101"/>
      <c r="F89" s="101"/>
      <c r="G89" s="706"/>
      <c r="H89" s="706"/>
      <c r="I89" s="10"/>
      <c r="J89" s="705"/>
      <c r="K89" s="99"/>
      <c r="L89" s="99"/>
      <c r="M89" s="99"/>
      <c r="N89" s="98"/>
      <c r="O89" s="97"/>
      <c r="P89" s="704" t="str">
        <f>IF(COUNTIF(O90:O106,"?")&gt;0,"?",IF(AND(Q89="◄",R89="►"),"◄►",IF(Q89="◄","◄",IF(R89="►","►",""))))</f>
        <v>◄</v>
      </c>
      <c r="Q89" s="43" t="str">
        <f>IF(SUM(Q90:Q103)+1=ROWS(Q90:Q103)-COUNTIF(Q90:Q103,"-"),"","◄")</f>
        <v>◄</v>
      </c>
      <c r="R89" s="42" t="str">
        <f>IF(SUM(R90:R103)&gt;0,"►","")</f>
        <v/>
      </c>
      <c r="S89" s="45"/>
      <c r="T89" s="704" t="str">
        <f>IF(COUNTIF(S90:S106,"?")&gt;0,"?",IF(AND(U89="◄",V89="►"),"◄►",IF(U89="◄","◄",IF(V89="►","►",""))))</f>
        <v>◄</v>
      </c>
      <c r="U89" s="43" t="str">
        <f>IF(SUM(U90:U103)+1=ROWS(U90:U103)-COUNTIF(U90:U103,"-"),"","◄")</f>
        <v>◄</v>
      </c>
      <c r="V89" s="42" t="str">
        <f>IF(SUM(V90:V103)&gt;0,"►","")</f>
        <v/>
      </c>
      <c r="W89" s="61">
        <f>ROWS(W90:W103)-1</f>
        <v>13</v>
      </c>
      <c r="X89" s="41">
        <f>SUM(X90:X103)-X103</f>
        <v>0</v>
      </c>
      <c r="Y89" s="94" t="s">
        <v>51</v>
      </c>
      <c r="Z89" s="93"/>
      <c r="AA89" s="41">
        <f>SUM(AA90:AA103)-AA103</f>
        <v>0</v>
      </c>
      <c r="AB89" s="94" t="s">
        <v>51</v>
      </c>
      <c r="AC89" s="93"/>
      <c r="AD89" s="5" t="s">
        <v>0</v>
      </c>
      <c r="AE89" s="697"/>
    </row>
    <row r="90" spans="1:31" x14ac:dyDescent="0.25">
      <c r="A90" s="344"/>
      <c r="B90" s="23"/>
      <c r="C90" s="113"/>
      <c r="D90" s="619">
        <v>686</v>
      </c>
      <c r="E90" s="112" t="s">
        <v>5763</v>
      </c>
      <c r="F90" s="591" t="s">
        <v>5297</v>
      </c>
      <c r="G90" s="715" t="s">
        <v>5764</v>
      </c>
      <c r="H90" s="702" t="s">
        <v>489</v>
      </c>
      <c r="I90" s="622" t="s">
        <v>4592</v>
      </c>
      <c r="J90" s="716" t="s">
        <v>5765</v>
      </c>
      <c r="K90" s="343"/>
      <c r="L90" s="342"/>
      <c r="M90" s="342"/>
      <c r="N90" s="341"/>
      <c r="O90" s="106" t="s">
        <v>54</v>
      </c>
      <c r="P90" s="106" t="str">
        <f t="shared" ref="P90:P102" si="40">IF(AND(Q90="",R90&gt;0),"?",IF(Q90="","◄",IF(R90&gt;=1,"►","")))</f>
        <v>◄</v>
      </c>
      <c r="Q90" s="340"/>
      <c r="R90" s="339"/>
      <c r="S90" s="106" t="str">
        <f t="shared" ref="S90:S102" si="41">IF(T90="?","?","")</f>
        <v/>
      </c>
      <c r="T90" s="106" t="str">
        <f t="shared" ref="T90:T102" si="42">IF(AND(U90="",V90&gt;0),"?",IF(U90="","◄",IF(V90&gt;=1,"►","")))</f>
        <v>◄</v>
      </c>
      <c r="U90" s="340"/>
      <c r="V90" s="339"/>
      <c r="W90" s="23"/>
      <c r="X90" s="338"/>
      <c r="Y90" s="105">
        <f t="shared" ref="Y90:Y102" si="43">(Q90*X90)</f>
        <v>0</v>
      </c>
      <c r="Z90" s="104">
        <f t="shared" ref="Z90:Z102" si="44">(R90*Y90)</f>
        <v>0</v>
      </c>
      <c r="AA90" s="335"/>
      <c r="AB90" s="103">
        <f t="shared" ref="AB90:AB102" si="45">(U90*AA90)</f>
        <v>0</v>
      </c>
      <c r="AC90" s="587">
        <f t="shared" ref="AC90:AC102" si="46">(V90*AB90)</f>
        <v>0</v>
      </c>
      <c r="AD90" s="5" t="s">
        <v>0</v>
      </c>
      <c r="AE90" s="697"/>
    </row>
    <row r="91" spans="1:31" x14ac:dyDescent="0.25">
      <c r="A91" s="344"/>
      <c r="B91" s="23"/>
      <c r="C91" s="113"/>
      <c r="D91" s="619">
        <v>687</v>
      </c>
      <c r="E91" s="112" t="s">
        <v>5763</v>
      </c>
      <c r="F91" s="591" t="s">
        <v>5102</v>
      </c>
      <c r="G91" s="703" t="s">
        <v>5766</v>
      </c>
      <c r="H91" s="702" t="s">
        <v>5767</v>
      </c>
      <c r="I91" s="622" t="s">
        <v>4592</v>
      </c>
      <c r="J91" s="716" t="s">
        <v>5765</v>
      </c>
      <c r="K91" s="343"/>
      <c r="L91" s="342"/>
      <c r="M91" s="342"/>
      <c r="N91" s="341"/>
      <c r="O91" s="106" t="s">
        <v>54</v>
      </c>
      <c r="P91" s="106" t="str">
        <f t="shared" si="40"/>
        <v>◄</v>
      </c>
      <c r="Q91" s="340"/>
      <c r="R91" s="339"/>
      <c r="S91" s="106" t="str">
        <f t="shared" si="41"/>
        <v/>
      </c>
      <c r="T91" s="106" t="str">
        <f t="shared" si="42"/>
        <v>◄</v>
      </c>
      <c r="U91" s="340"/>
      <c r="V91" s="339"/>
      <c r="W91" s="23"/>
      <c r="X91" s="338"/>
      <c r="Y91" s="105">
        <f t="shared" si="43"/>
        <v>0</v>
      </c>
      <c r="Z91" s="104">
        <f t="shared" si="44"/>
        <v>0</v>
      </c>
      <c r="AA91" s="335"/>
      <c r="AB91" s="103">
        <f t="shared" si="45"/>
        <v>0</v>
      </c>
      <c r="AC91" s="587">
        <f t="shared" si="46"/>
        <v>0</v>
      </c>
      <c r="AD91" s="5" t="s">
        <v>0</v>
      </c>
      <c r="AE91" s="697"/>
    </row>
    <row r="92" spans="1:31" x14ac:dyDescent="0.25">
      <c r="A92" s="344"/>
      <c r="B92" s="23"/>
      <c r="C92" s="113"/>
      <c r="D92" s="619">
        <v>688</v>
      </c>
      <c r="E92" s="112" t="s">
        <v>5763</v>
      </c>
      <c r="F92" s="591" t="s">
        <v>3972</v>
      </c>
      <c r="G92" s="703">
        <v>849</v>
      </c>
      <c r="H92" s="702" t="s">
        <v>5721</v>
      </c>
      <c r="I92" s="622" t="s">
        <v>4592</v>
      </c>
      <c r="J92" s="716" t="s">
        <v>5765</v>
      </c>
      <c r="K92" s="343"/>
      <c r="L92" s="342"/>
      <c r="M92" s="342"/>
      <c r="N92" s="341"/>
      <c r="O92" s="106" t="s">
        <v>54</v>
      </c>
      <c r="P92" s="106" t="str">
        <f t="shared" si="40"/>
        <v>◄</v>
      </c>
      <c r="Q92" s="340"/>
      <c r="R92" s="339"/>
      <c r="S92" s="106" t="str">
        <f t="shared" si="41"/>
        <v/>
      </c>
      <c r="T92" s="106" t="str">
        <f t="shared" si="42"/>
        <v>◄</v>
      </c>
      <c r="U92" s="340"/>
      <c r="V92" s="339"/>
      <c r="W92" s="23"/>
      <c r="X92" s="338"/>
      <c r="Y92" s="105">
        <f t="shared" si="43"/>
        <v>0</v>
      </c>
      <c r="Z92" s="104">
        <f t="shared" si="44"/>
        <v>0</v>
      </c>
      <c r="AA92" s="335"/>
      <c r="AB92" s="103">
        <f t="shared" si="45"/>
        <v>0</v>
      </c>
      <c r="AC92" s="587">
        <f t="shared" si="46"/>
        <v>0</v>
      </c>
      <c r="AD92" s="5" t="s">
        <v>0</v>
      </c>
      <c r="AE92" s="697"/>
    </row>
    <row r="93" spans="1:31" x14ac:dyDescent="0.25">
      <c r="A93" s="344"/>
      <c r="B93" s="23"/>
      <c r="C93" s="113"/>
      <c r="D93" s="619">
        <v>689</v>
      </c>
      <c r="E93" s="112" t="s">
        <v>5763</v>
      </c>
      <c r="F93" s="591" t="s">
        <v>1155</v>
      </c>
      <c r="G93" s="715" t="s">
        <v>5723</v>
      </c>
      <c r="H93" s="702" t="s">
        <v>5724</v>
      </c>
      <c r="I93" s="622" t="s">
        <v>4592</v>
      </c>
      <c r="J93" s="716" t="s">
        <v>5765</v>
      </c>
      <c r="K93" s="343"/>
      <c r="L93" s="342"/>
      <c r="M93" s="342"/>
      <c r="N93" s="341"/>
      <c r="O93" s="106" t="s">
        <v>54</v>
      </c>
      <c r="P93" s="106" t="str">
        <f t="shared" si="40"/>
        <v>◄</v>
      </c>
      <c r="Q93" s="340"/>
      <c r="R93" s="339"/>
      <c r="S93" s="106" t="str">
        <f t="shared" si="41"/>
        <v/>
      </c>
      <c r="T93" s="106" t="str">
        <f t="shared" si="42"/>
        <v>◄</v>
      </c>
      <c r="U93" s="340"/>
      <c r="V93" s="339"/>
      <c r="W93" s="23"/>
      <c r="X93" s="338"/>
      <c r="Y93" s="105">
        <f t="shared" si="43"/>
        <v>0</v>
      </c>
      <c r="Z93" s="104">
        <f t="shared" si="44"/>
        <v>0</v>
      </c>
      <c r="AA93" s="335"/>
      <c r="AB93" s="103">
        <f t="shared" si="45"/>
        <v>0</v>
      </c>
      <c r="AC93" s="587">
        <f t="shared" si="46"/>
        <v>0</v>
      </c>
      <c r="AD93" s="5" t="s">
        <v>0</v>
      </c>
      <c r="AE93" s="697"/>
    </row>
    <row r="94" spans="1:31" x14ac:dyDescent="0.25">
      <c r="A94" s="344"/>
      <c r="B94" s="23"/>
      <c r="C94" s="113"/>
      <c r="D94" s="619">
        <v>690</v>
      </c>
      <c r="E94" s="112" t="s">
        <v>5763</v>
      </c>
      <c r="F94" s="591" t="s">
        <v>1356</v>
      </c>
      <c r="G94" s="703" t="s">
        <v>5768</v>
      </c>
      <c r="H94" s="702" t="s">
        <v>5769</v>
      </c>
      <c r="I94" s="622" t="s">
        <v>4592</v>
      </c>
      <c r="J94" s="716" t="s">
        <v>5765</v>
      </c>
      <c r="K94" s="343"/>
      <c r="L94" s="342"/>
      <c r="M94" s="342"/>
      <c r="N94" s="341"/>
      <c r="O94" s="106" t="s">
        <v>54</v>
      </c>
      <c r="P94" s="106" t="str">
        <f t="shared" si="40"/>
        <v>◄</v>
      </c>
      <c r="Q94" s="340"/>
      <c r="R94" s="339"/>
      <c r="S94" s="106" t="str">
        <f t="shared" si="41"/>
        <v/>
      </c>
      <c r="T94" s="106" t="str">
        <f t="shared" si="42"/>
        <v>◄</v>
      </c>
      <c r="U94" s="340"/>
      <c r="V94" s="339"/>
      <c r="W94" s="23"/>
      <c r="X94" s="338"/>
      <c r="Y94" s="105">
        <f t="shared" si="43"/>
        <v>0</v>
      </c>
      <c r="Z94" s="104">
        <f t="shared" si="44"/>
        <v>0</v>
      </c>
      <c r="AA94" s="335"/>
      <c r="AB94" s="103">
        <f t="shared" si="45"/>
        <v>0</v>
      </c>
      <c r="AC94" s="587">
        <f t="shared" si="46"/>
        <v>0</v>
      </c>
      <c r="AD94" s="5" t="s">
        <v>0</v>
      </c>
      <c r="AE94" s="697"/>
    </row>
    <row r="95" spans="1:31" x14ac:dyDescent="0.25">
      <c r="A95" s="344"/>
      <c r="B95" s="23"/>
      <c r="C95" s="113"/>
      <c r="D95" s="619">
        <v>691</v>
      </c>
      <c r="E95" s="112" t="s">
        <v>5763</v>
      </c>
      <c r="F95" s="591" t="s">
        <v>1171</v>
      </c>
      <c r="G95" s="703">
        <v>851</v>
      </c>
      <c r="H95" s="702" t="s">
        <v>5323</v>
      </c>
      <c r="I95" s="622" t="s">
        <v>4592</v>
      </c>
      <c r="J95" s="716" t="s">
        <v>5765</v>
      </c>
      <c r="K95" s="343"/>
      <c r="L95" s="342"/>
      <c r="M95" s="342"/>
      <c r="N95" s="341"/>
      <c r="O95" s="106" t="s">
        <v>54</v>
      </c>
      <c r="P95" s="106" t="str">
        <f t="shared" si="40"/>
        <v>◄</v>
      </c>
      <c r="Q95" s="340"/>
      <c r="R95" s="339"/>
      <c r="S95" s="106" t="str">
        <f t="shared" si="41"/>
        <v/>
      </c>
      <c r="T95" s="106" t="str">
        <f t="shared" si="42"/>
        <v>◄</v>
      </c>
      <c r="U95" s="340"/>
      <c r="V95" s="339"/>
      <c r="W95" s="23"/>
      <c r="X95" s="338"/>
      <c r="Y95" s="105">
        <f t="shared" si="43"/>
        <v>0</v>
      </c>
      <c r="Z95" s="104">
        <f t="shared" si="44"/>
        <v>0</v>
      </c>
      <c r="AA95" s="335"/>
      <c r="AB95" s="103">
        <f t="shared" si="45"/>
        <v>0</v>
      </c>
      <c r="AC95" s="587">
        <f t="shared" si="46"/>
        <v>0</v>
      </c>
      <c r="AD95" s="5" t="s">
        <v>0</v>
      </c>
      <c r="AE95" s="697"/>
    </row>
    <row r="96" spans="1:31" x14ac:dyDescent="0.25">
      <c r="A96" s="344"/>
      <c r="B96" s="23"/>
      <c r="C96" s="113"/>
      <c r="D96" s="619">
        <v>692</v>
      </c>
      <c r="E96" s="112" t="s">
        <v>5763</v>
      </c>
      <c r="F96" s="591" t="s">
        <v>1169</v>
      </c>
      <c r="G96" s="715" t="s">
        <v>5754</v>
      </c>
      <c r="H96" s="702" t="s">
        <v>5755</v>
      </c>
      <c r="I96" s="622" t="s">
        <v>4592</v>
      </c>
      <c r="J96" s="716" t="s">
        <v>5765</v>
      </c>
      <c r="K96" s="343"/>
      <c r="L96" s="342"/>
      <c r="M96" s="342"/>
      <c r="N96" s="341"/>
      <c r="O96" s="106" t="s">
        <v>54</v>
      </c>
      <c r="P96" s="106" t="str">
        <f t="shared" si="40"/>
        <v>◄</v>
      </c>
      <c r="Q96" s="340"/>
      <c r="R96" s="339"/>
      <c r="S96" s="106" t="str">
        <f t="shared" si="41"/>
        <v/>
      </c>
      <c r="T96" s="106" t="str">
        <f t="shared" si="42"/>
        <v>◄</v>
      </c>
      <c r="U96" s="340"/>
      <c r="V96" s="339"/>
      <c r="W96" s="23"/>
      <c r="X96" s="338"/>
      <c r="Y96" s="105">
        <f t="shared" si="43"/>
        <v>0</v>
      </c>
      <c r="Z96" s="104">
        <f t="shared" si="44"/>
        <v>0</v>
      </c>
      <c r="AA96" s="335"/>
      <c r="AB96" s="103">
        <f t="shared" si="45"/>
        <v>0</v>
      </c>
      <c r="AC96" s="587">
        <f t="shared" si="46"/>
        <v>0</v>
      </c>
      <c r="AD96" s="5" t="s">
        <v>0</v>
      </c>
      <c r="AE96" s="697"/>
    </row>
    <row r="97" spans="1:31" x14ac:dyDescent="0.25">
      <c r="A97" s="344"/>
      <c r="B97" s="23"/>
      <c r="C97" s="113"/>
      <c r="D97" s="619">
        <v>693</v>
      </c>
      <c r="E97" s="112" t="s">
        <v>5763</v>
      </c>
      <c r="F97" s="591" t="s">
        <v>1165</v>
      </c>
      <c r="G97" s="703">
        <v>853</v>
      </c>
      <c r="H97" s="702" t="s">
        <v>5726</v>
      </c>
      <c r="I97" s="622" t="s">
        <v>4592</v>
      </c>
      <c r="J97" s="716" t="s">
        <v>5765</v>
      </c>
      <c r="K97" s="343"/>
      <c r="L97" s="342"/>
      <c r="M97" s="342"/>
      <c r="N97" s="341"/>
      <c r="O97" s="106" t="s">
        <v>54</v>
      </c>
      <c r="P97" s="106" t="str">
        <f t="shared" si="40"/>
        <v>◄</v>
      </c>
      <c r="Q97" s="340"/>
      <c r="R97" s="339"/>
      <c r="S97" s="106" t="str">
        <f t="shared" si="41"/>
        <v/>
      </c>
      <c r="T97" s="106" t="str">
        <f t="shared" si="42"/>
        <v>◄</v>
      </c>
      <c r="U97" s="340"/>
      <c r="V97" s="339"/>
      <c r="W97" s="23"/>
      <c r="X97" s="338"/>
      <c r="Y97" s="105">
        <f t="shared" si="43"/>
        <v>0</v>
      </c>
      <c r="Z97" s="104">
        <f t="shared" si="44"/>
        <v>0</v>
      </c>
      <c r="AA97" s="335"/>
      <c r="AB97" s="103">
        <f t="shared" si="45"/>
        <v>0</v>
      </c>
      <c r="AC97" s="587">
        <f t="shared" si="46"/>
        <v>0</v>
      </c>
      <c r="AD97" s="5" t="s">
        <v>0</v>
      </c>
      <c r="AE97" s="697"/>
    </row>
    <row r="98" spans="1:31" x14ac:dyDescent="0.25">
      <c r="A98" s="344"/>
      <c r="B98" s="23"/>
      <c r="C98" s="113"/>
      <c r="D98" s="619">
        <v>694</v>
      </c>
      <c r="E98" s="112" t="s">
        <v>5763</v>
      </c>
      <c r="F98" s="591" t="s">
        <v>1022</v>
      </c>
      <c r="G98" s="715" t="s">
        <v>5756</v>
      </c>
      <c r="H98" s="702" t="s">
        <v>1163</v>
      </c>
      <c r="I98" s="622" t="s">
        <v>4592</v>
      </c>
      <c r="J98" s="716" t="s">
        <v>5765</v>
      </c>
      <c r="K98" s="343"/>
      <c r="L98" s="342"/>
      <c r="M98" s="342"/>
      <c r="N98" s="341"/>
      <c r="O98" s="106" t="s">
        <v>54</v>
      </c>
      <c r="P98" s="106" t="str">
        <f t="shared" si="40"/>
        <v>◄</v>
      </c>
      <c r="Q98" s="340"/>
      <c r="R98" s="339"/>
      <c r="S98" s="106" t="str">
        <f t="shared" si="41"/>
        <v/>
      </c>
      <c r="T98" s="106" t="str">
        <f t="shared" si="42"/>
        <v>◄</v>
      </c>
      <c r="U98" s="340"/>
      <c r="V98" s="339"/>
      <c r="W98" s="23"/>
      <c r="X98" s="338"/>
      <c r="Y98" s="105">
        <f t="shared" si="43"/>
        <v>0</v>
      </c>
      <c r="Z98" s="104">
        <f t="shared" si="44"/>
        <v>0</v>
      </c>
      <c r="AA98" s="335"/>
      <c r="AB98" s="103">
        <f t="shared" si="45"/>
        <v>0</v>
      </c>
      <c r="AC98" s="587">
        <f t="shared" si="46"/>
        <v>0</v>
      </c>
      <c r="AD98" s="5" t="s">
        <v>0</v>
      </c>
      <c r="AE98" s="697"/>
    </row>
    <row r="99" spans="1:31" x14ac:dyDescent="0.25">
      <c r="A99" s="344"/>
      <c r="B99" s="23"/>
      <c r="C99" s="113"/>
      <c r="D99" s="619">
        <v>695</v>
      </c>
      <c r="E99" s="112" t="s">
        <v>5763</v>
      </c>
      <c r="F99" s="591" t="s">
        <v>1159</v>
      </c>
      <c r="G99" s="703" t="s">
        <v>5482</v>
      </c>
      <c r="H99" s="702" t="s">
        <v>5744</v>
      </c>
      <c r="I99" s="622" t="s">
        <v>4592</v>
      </c>
      <c r="J99" s="716" t="s">
        <v>5765</v>
      </c>
      <c r="K99" s="343"/>
      <c r="L99" s="342"/>
      <c r="M99" s="342"/>
      <c r="N99" s="341"/>
      <c r="O99" s="106" t="s">
        <v>54</v>
      </c>
      <c r="P99" s="106" t="str">
        <f t="shared" si="40"/>
        <v>◄</v>
      </c>
      <c r="Q99" s="340"/>
      <c r="R99" s="339"/>
      <c r="S99" s="106" t="str">
        <f t="shared" si="41"/>
        <v/>
      </c>
      <c r="T99" s="106" t="str">
        <f t="shared" si="42"/>
        <v>◄</v>
      </c>
      <c r="U99" s="340"/>
      <c r="V99" s="339"/>
      <c r="W99" s="23"/>
      <c r="X99" s="338"/>
      <c r="Y99" s="105">
        <f t="shared" si="43"/>
        <v>0</v>
      </c>
      <c r="Z99" s="104">
        <f t="shared" si="44"/>
        <v>0</v>
      </c>
      <c r="AA99" s="335"/>
      <c r="AB99" s="103">
        <f t="shared" si="45"/>
        <v>0</v>
      </c>
      <c r="AC99" s="587">
        <f t="shared" si="46"/>
        <v>0</v>
      </c>
      <c r="AD99" s="5" t="s">
        <v>0</v>
      </c>
      <c r="AE99" s="697"/>
    </row>
    <row r="100" spans="1:31" x14ac:dyDescent="0.25">
      <c r="A100" s="344"/>
      <c r="B100" s="23"/>
      <c r="C100" s="113"/>
      <c r="D100" s="619">
        <v>696</v>
      </c>
      <c r="E100" s="112" t="s">
        <v>5763</v>
      </c>
      <c r="F100" s="591" t="s">
        <v>1153</v>
      </c>
      <c r="G100" s="703" t="s">
        <v>5481</v>
      </c>
      <c r="H100" s="702" t="s">
        <v>1154</v>
      </c>
      <c r="I100" s="622" t="s">
        <v>4592</v>
      </c>
      <c r="J100" s="716" t="s">
        <v>5765</v>
      </c>
      <c r="K100" s="343"/>
      <c r="L100" s="342"/>
      <c r="M100" s="342"/>
      <c r="N100" s="341"/>
      <c r="O100" s="106" t="s">
        <v>54</v>
      </c>
      <c r="P100" s="106" t="str">
        <f t="shared" si="40"/>
        <v>◄</v>
      </c>
      <c r="Q100" s="340"/>
      <c r="R100" s="339"/>
      <c r="S100" s="106" t="str">
        <f t="shared" si="41"/>
        <v/>
      </c>
      <c r="T100" s="106" t="str">
        <f t="shared" si="42"/>
        <v>◄</v>
      </c>
      <c r="U100" s="340"/>
      <c r="V100" s="339"/>
      <c r="W100" s="23"/>
      <c r="X100" s="338"/>
      <c r="Y100" s="105">
        <f t="shared" si="43"/>
        <v>0</v>
      </c>
      <c r="Z100" s="104">
        <f t="shared" si="44"/>
        <v>0</v>
      </c>
      <c r="AA100" s="335"/>
      <c r="AB100" s="103">
        <f t="shared" si="45"/>
        <v>0</v>
      </c>
      <c r="AC100" s="587">
        <f t="shared" si="46"/>
        <v>0</v>
      </c>
      <c r="AD100" s="5" t="s">
        <v>0</v>
      </c>
      <c r="AE100" s="697"/>
    </row>
    <row r="101" spans="1:31" x14ac:dyDescent="0.25">
      <c r="A101" s="344"/>
      <c r="B101" s="23"/>
      <c r="C101" s="113"/>
      <c r="D101" s="619">
        <v>697</v>
      </c>
      <c r="E101" s="112" t="s">
        <v>5763</v>
      </c>
      <c r="F101" s="591" t="s">
        <v>1151</v>
      </c>
      <c r="G101" s="703" t="s">
        <v>5480</v>
      </c>
      <c r="H101" s="702" t="s">
        <v>1150</v>
      </c>
      <c r="I101" s="622" t="s">
        <v>4592</v>
      </c>
      <c r="J101" s="716" t="s">
        <v>5765</v>
      </c>
      <c r="K101" s="343"/>
      <c r="L101" s="342"/>
      <c r="M101" s="342"/>
      <c r="N101" s="341"/>
      <c r="O101" s="106" t="s">
        <v>54</v>
      </c>
      <c r="P101" s="106" t="str">
        <f t="shared" si="40"/>
        <v>◄</v>
      </c>
      <c r="Q101" s="340"/>
      <c r="R101" s="339"/>
      <c r="S101" s="106" t="str">
        <f t="shared" si="41"/>
        <v/>
      </c>
      <c r="T101" s="106" t="str">
        <f t="shared" si="42"/>
        <v>◄</v>
      </c>
      <c r="U101" s="340"/>
      <c r="V101" s="339"/>
      <c r="W101" s="23"/>
      <c r="X101" s="338"/>
      <c r="Y101" s="105">
        <f t="shared" si="43"/>
        <v>0</v>
      </c>
      <c r="Z101" s="104">
        <f t="shared" si="44"/>
        <v>0</v>
      </c>
      <c r="AA101" s="335"/>
      <c r="AB101" s="103">
        <f t="shared" si="45"/>
        <v>0</v>
      </c>
      <c r="AC101" s="587">
        <f t="shared" si="46"/>
        <v>0</v>
      </c>
      <c r="AD101" s="5" t="s">
        <v>0</v>
      </c>
      <c r="AE101" s="697"/>
    </row>
    <row r="102" spans="1:31" ht="15" thickBot="1" x14ac:dyDescent="0.3">
      <c r="A102" s="344"/>
      <c r="B102" s="23"/>
      <c r="C102" s="113"/>
      <c r="D102" s="619">
        <v>698</v>
      </c>
      <c r="E102" s="112" t="s">
        <v>5763</v>
      </c>
      <c r="F102" s="591" t="s">
        <v>1339</v>
      </c>
      <c r="G102" s="703">
        <v>859</v>
      </c>
      <c r="H102" s="702" t="s">
        <v>1140</v>
      </c>
      <c r="I102" s="622" t="s">
        <v>4592</v>
      </c>
      <c r="J102" s="716" t="s">
        <v>5765</v>
      </c>
      <c r="K102" s="343"/>
      <c r="L102" s="342"/>
      <c r="M102" s="342"/>
      <c r="N102" s="341"/>
      <c r="O102" s="106" t="s">
        <v>54</v>
      </c>
      <c r="P102" s="106" t="str">
        <f t="shared" si="40"/>
        <v>◄</v>
      </c>
      <c r="Q102" s="340"/>
      <c r="R102" s="339"/>
      <c r="S102" s="106" t="str">
        <f t="shared" si="41"/>
        <v/>
      </c>
      <c r="T102" s="106" t="str">
        <f t="shared" si="42"/>
        <v>◄</v>
      </c>
      <c r="U102" s="340"/>
      <c r="V102" s="339"/>
      <c r="W102" s="23"/>
      <c r="X102" s="338"/>
      <c r="Y102" s="105">
        <f t="shared" si="43"/>
        <v>0</v>
      </c>
      <c r="Z102" s="104">
        <f t="shared" si="44"/>
        <v>0</v>
      </c>
      <c r="AA102" s="335"/>
      <c r="AB102" s="103">
        <f t="shared" si="45"/>
        <v>0</v>
      </c>
      <c r="AC102" s="587">
        <f t="shared" si="46"/>
        <v>0</v>
      </c>
      <c r="AD102" s="5" t="s">
        <v>0</v>
      </c>
      <c r="AE102" s="697"/>
    </row>
    <row r="103" spans="1:31" ht="16.8" thickTop="1" thickBot="1" x14ac:dyDescent="0.3">
      <c r="A103" s="157"/>
      <c r="B103" s="14">
        <f>ROWS(B104:B117)-1</f>
        <v>13</v>
      </c>
      <c r="C103" s="658" t="s">
        <v>5770</v>
      </c>
      <c r="D103" s="158" t="s">
        <v>5771</v>
      </c>
      <c r="E103" s="101"/>
      <c r="F103" s="101"/>
      <c r="G103" s="706"/>
      <c r="H103" s="706"/>
      <c r="I103" s="10"/>
      <c r="J103" s="705"/>
      <c r="K103" s="99"/>
      <c r="L103" s="99"/>
      <c r="M103" s="99"/>
      <c r="N103" s="98"/>
      <c r="O103" s="97"/>
      <c r="P103" s="704" t="str">
        <f>IF(COUNTIF(O104:O120,"?")&gt;0,"?",IF(AND(Q103="◄",R103="►"),"◄►",IF(Q103="◄","◄",IF(R103="►","►",""))))</f>
        <v>◄</v>
      </c>
      <c r="Q103" s="43" t="str">
        <f>IF(SUM(Q104:Q117)+1=ROWS(Q104:Q117)-COUNTIF(Q104:Q117,"-"),"","◄")</f>
        <v>◄</v>
      </c>
      <c r="R103" s="42" t="str">
        <f>IF(SUM(R104:R117)&gt;0,"►","")</f>
        <v/>
      </c>
      <c r="S103" s="45"/>
      <c r="T103" s="704" t="str">
        <f>IF(COUNTIF(S104:S120,"?")&gt;0,"?",IF(AND(U103="◄",V103="►"),"◄►",IF(U103="◄","◄",IF(V103="►","►",""))))</f>
        <v>◄</v>
      </c>
      <c r="U103" s="43" t="str">
        <f>IF(SUM(U104:U117)+1=ROWS(U104:U117)-COUNTIF(U104:U117,"-"),"","◄")</f>
        <v>◄</v>
      </c>
      <c r="V103" s="42" t="str">
        <f>IF(SUM(V104:V117)&gt;0,"►","")</f>
        <v/>
      </c>
      <c r="W103" s="61">
        <f>ROWS(W104:W117)-1</f>
        <v>13</v>
      </c>
      <c r="X103" s="41">
        <f>SUM(X104:X117)-X117</f>
        <v>0</v>
      </c>
      <c r="Y103" s="94" t="s">
        <v>51</v>
      </c>
      <c r="Z103" s="93"/>
      <c r="AA103" s="41">
        <f>SUM(AA104:AA117)-AA117</f>
        <v>0</v>
      </c>
      <c r="AB103" s="94" t="s">
        <v>51</v>
      </c>
      <c r="AC103" s="93"/>
      <c r="AD103" s="5" t="s">
        <v>0</v>
      </c>
      <c r="AE103" s="697"/>
    </row>
    <row r="104" spans="1:31" x14ac:dyDescent="0.25">
      <c r="A104" s="344"/>
      <c r="B104" s="23"/>
      <c r="C104" s="113"/>
      <c r="D104" s="619">
        <v>699</v>
      </c>
      <c r="E104" s="112" t="s">
        <v>5772</v>
      </c>
      <c r="F104" s="591" t="s">
        <v>5297</v>
      </c>
      <c r="G104" s="715" t="s">
        <v>5764</v>
      </c>
      <c r="H104" s="702" t="s">
        <v>489</v>
      </c>
      <c r="I104" s="622" t="s">
        <v>4592</v>
      </c>
      <c r="J104" s="716" t="s">
        <v>5773</v>
      </c>
      <c r="K104" s="343"/>
      <c r="L104" s="342"/>
      <c r="M104" s="342"/>
      <c r="N104" s="341"/>
      <c r="O104" s="106" t="s">
        <v>54</v>
      </c>
      <c r="P104" s="106" t="str">
        <f t="shared" ref="P104:P116" si="47">IF(AND(Q104="",R104&gt;0),"?",IF(Q104="","◄",IF(R104&gt;=1,"►","")))</f>
        <v>◄</v>
      </c>
      <c r="Q104" s="340"/>
      <c r="R104" s="339"/>
      <c r="S104" s="106" t="str">
        <f t="shared" ref="S104:S116" si="48">IF(T104="?","?","")</f>
        <v/>
      </c>
      <c r="T104" s="106" t="str">
        <f t="shared" ref="T104:T116" si="49">IF(AND(U104="",V104&gt;0),"?",IF(U104="","◄",IF(V104&gt;=1,"►","")))</f>
        <v>◄</v>
      </c>
      <c r="U104" s="340"/>
      <c r="V104" s="339"/>
      <c r="W104" s="23"/>
      <c r="X104" s="338"/>
      <c r="Y104" s="105">
        <f t="shared" ref="Y104:Y116" si="50">(Q104*X104)</f>
        <v>0</v>
      </c>
      <c r="Z104" s="104">
        <f t="shared" ref="Z104:Z116" si="51">(R104*Y104)</f>
        <v>0</v>
      </c>
      <c r="AA104" s="335"/>
      <c r="AB104" s="103">
        <f t="shared" ref="AB104:AB116" si="52">(U104*AA104)</f>
        <v>0</v>
      </c>
      <c r="AC104" s="587">
        <f t="shared" ref="AC104:AC116" si="53">(V104*AB104)</f>
        <v>0</v>
      </c>
      <c r="AD104" s="5" t="s">
        <v>0</v>
      </c>
      <c r="AE104" s="697"/>
    </row>
    <row r="105" spans="1:31" x14ac:dyDescent="0.25">
      <c r="A105" s="344"/>
      <c r="B105" s="23"/>
      <c r="C105" s="113"/>
      <c r="D105" s="619">
        <v>700</v>
      </c>
      <c r="E105" s="112" t="s">
        <v>5772</v>
      </c>
      <c r="F105" s="591" t="s">
        <v>5102</v>
      </c>
      <c r="G105" s="703" t="s">
        <v>5766</v>
      </c>
      <c r="H105" s="702" t="s">
        <v>5767</v>
      </c>
      <c r="I105" s="622" t="s">
        <v>4592</v>
      </c>
      <c r="J105" s="716" t="s">
        <v>5773</v>
      </c>
      <c r="K105" s="343"/>
      <c r="L105" s="342"/>
      <c r="M105" s="342"/>
      <c r="N105" s="341"/>
      <c r="O105" s="106" t="s">
        <v>54</v>
      </c>
      <c r="P105" s="106" t="str">
        <f t="shared" si="47"/>
        <v>◄</v>
      </c>
      <c r="Q105" s="340"/>
      <c r="R105" s="339"/>
      <c r="S105" s="106" t="str">
        <f t="shared" si="48"/>
        <v/>
      </c>
      <c r="T105" s="106" t="str">
        <f t="shared" si="49"/>
        <v>◄</v>
      </c>
      <c r="U105" s="340"/>
      <c r="V105" s="339"/>
      <c r="W105" s="23"/>
      <c r="X105" s="338"/>
      <c r="Y105" s="105">
        <f t="shared" si="50"/>
        <v>0</v>
      </c>
      <c r="Z105" s="104">
        <f t="shared" si="51"/>
        <v>0</v>
      </c>
      <c r="AA105" s="335"/>
      <c r="AB105" s="103">
        <f t="shared" si="52"/>
        <v>0</v>
      </c>
      <c r="AC105" s="587">
        <f t="shared" si="53"/>
        <v>0</v>
      </c>
      <c r="AD105" s="5" t="s">
        <v>0</v>
      </c>
      <c r="AE105" s="697"/>
    </row>
    <row r="106" spans="1:31" x14ac:dyDescent="0.25">
      <c r="A106" s="344"/>
      <c r="B106" s="23"/>
      <c r="C106" s="113"/>
      <c r="D106" s="619">
        <v>701</v>
      </c>
      <c r="E106" s="112" t="s">
        <v>5772</v>
      </c>
      <c r="F106" s="591" t="s">
        <v>3972</v>
      </c>
      <c r="G106" s="703">
        <v>849</v>
      </c>
      <c r="H106" s="702" t="s">
        <v>5721</v>
      </c>
      <c r="I106" s="622" t="s">
        <v>4592</v>
      </c>
      <c r="J106" s="716" t="s">
        <v>5773</v>
      </c>
      <c r="K106" s="343"/>
      <c r="L106" s="342"/>
      <c r="M106" s="342"/>
      <c r="N106" s="341"/>
      <c r="O106" s="106" t="s">
        <v>54</v>
      </c>
      <c r="P106" s="106" t="str">
        <f t="shared" si="47"/>
        <v>◄</v>
      </c>
      <c r="Q106" s="340"/>
      <c r="R106" s="339"/>
      <c r="S106" s="106" t="str">
        <f t="shared" si="48"/>
        <v/>
      </c>
      <c r="T106" s="106" t="str">
        <f t="shared" si="49"/>
        <v>◄</v>
      </c>
      <c r="U106" s="340"/>
      <c r="V106" s="339"/>
      <c r="W106" s="23"/>
      <c r="X106" s="338"/>
      <c r="Y106" s="105">
        <f t="shared" si="50"/>
        <v>0</v>
      </c>
      <c r="Z106" s="104">
        <f t="shared" si="51"/>
        <v>0</v>
      </c>
      <c r="AA106" s="335"/>
      <c r="AB106" s="103">
        <f t="shared" si="52"/>
        <v>0</v>
      </c>
      <c r="AC106" s="587">
        <f t="shared" si="53"/>
        <v>0</v>
      </c>
      <c r="AD106" s="5" t="s">
        <v>0</v>
      </c>
      <c r="AE106" s="697"/>
    </row>
    <row r="107" spans="1:31" x14ac:dyDescent="0.25">
      <c r="A107" s="344"/>
      <c r="B107" s="23"/>
      <c r="C107" s="113"/>
      <c r="D107" s="619">
        <v>702</v>
      </c>
      <c r="E107" s="112" t="s">
        <v>5772</v>
      </c>
      <c r="F107" s="591" t="s">
        <v>1155</v>
      </c>
      <c r="G107" s="715" t="s">
        <v>5723</v>
      </c>
      <c r="H107" s="702" t="s">
        <v>5724</v>
      </c>
      <c r="I107" s="622" t="s">
        <v>4592</v>
      </c>
      <c r="J107" s="716" t="s">
        <v>5773</v>
      </c>
      <c r="K107" s="343"/>
      <c r="L107" s="342"/>
      <c r="M107" s="342"/>
      <c r="N107" s="341"/>
      <c r="O107" s="106" t="s">
        <v>54</v>
      </c>
      <c r="P107" s="106" t="str">
        <f t="shared" si="47"/>
        <v>◄</v>
      </c>
      <c r="Q107" s="340"/>
      <c r="R107" s="339"/>
      <c r="S107" s="106" t="str">
        <f t="shared" si="48"/>
        <v/>
      </c>
      <c r="T107" s="106" t="str">
        <f t="shared" si="49"/>
        <v>◄</v>
      </c>
      <c r="U107" s="340"/>
      <c r="V107" s="339"/>
      <c r="W107" s="23"/>
      <c r="X107" s="338"/>
      <c r="Y107" s="105">
        <f t="shared" si="50"/>
        <v>0</v>
      </c>
      <c r="Z107" s="104">
        <f t="shared" si="51"/>
        <v>0</v>
      </c>
      <c r="AA107" s="335"/>
      <c r="AB107" s="103">
        <f t="shared" si="52"/>
        <v>0</v>
      </c>
      <c r="AC107" s="587">
        <f t="shared" si="53"/>
        <v>0</v>
      </c>
      <c r="AD107" s="5" t="s">
        <v>0</v>
      </c>
      <c r="AE107" s="697"/>
    </row>
    <row r="108" spans="1:31" x14ac:dyDescent="0.25">
      <c r="A108" s="344"/>
      <c r="B108" s="23"/>
      <c r="C108" s="113"/>
      <c r="D108" s="619">
        <v>703</v>
      </c>
      <c r="E108" s="112" t="s">
        <v>5772</v>
      </c>
      <c r="F108" s="591" t="s">
        <v>1356</v>
      </c>
      <c r="G108" s="703" t="s">
        <v>5768</v>
      </c>
      <c r="H108" s="702" t="s">
        <v>5769</v>
      </c>
      <c r="I108" s="622" t="s">
        <v>4592</v>
      </c>
      <c r="J108" s="716" t="s">
        <v>5773</v>
      </c>
      <c r="K108" s="343"/>
      <c r="L108" s="342"/>
      <c r="M108" s="342"/>
      <c r="N108" s="341"/>
      <c r="O108" s="106" t="s">
        <v>54</v>
      </c>
      <c r="P108" s="106" t="str">
        <f t="shared" si="47"/>
        <v>◄</v>
      </c>
      <c r="Q108" s="340"/>
      <c r="R108" s="339"/>
      <c r="S108" s="106" t="str">
        <f t="shared" si="48"/>
        <v/>
      </c>
      <c r="T108" s="106" t="str">
        <f t="shared" si="49"/>
        <v>◄</v>
      </c>
      <c r="U108" s="340"/>
      <c r="V108" s="339"/>
      <c r="W108" s="23"/>
      <c r="X108" s="338"/>
      <c r="Y108" s="105">
        <f t="shared" si="50"/>
        <v>0</v>
      </c>
      <c r="Z108" s="104">
        <f t="shared" si="51"/>
        <v>0</v>
      </c>
      <c r="AA108" s="335"/>
      <c r="AB108" s="103">
        <f t="shared" si="52"/>
        <v>0</v>
      </c>
      <c r="AC108" s="587">
        <f t="shared" si="53"/>
        <v>0</v>
      </c>
      <c r="AD108" s="5" t="s">
        <v>0</v>
      </c>
      <c r="AE108" s="697"/>
    </row>
    <row r="109" spans="1:31" x14ac:dyDescent="0.25">
      <c r="A109" s="344"/>
      <c r="B109" s="23"/>
      <c r="C109" s="113"/>
      <c r="D109" s="619">
        <v>704</v>
      </c>
      <c r="E109" s="112" t="s">
        <v>5772</v>
      </c>
      <c r="F109" s="591" t="s">
        <v>1171</v>
      </c>
      <c r="G109" s="703">
        <v>851</v>
      </c>
      <c r="H109" s="702" t="s">
        <v>5323</v>
      </c>
      <c r="I109" s="622" t="s">
        <v>4592</v>
      </c>
      <c r="J109" s="716" t="s">
        <v>5773</v>
      </c>
      <c r="K109" s="343"/>
      <c r="L109" s="342"/>
      <c r="M109" s="342"/>
      <c r="N109" s="341"/>
      <c r="O109" s="106" t="s">
        <v>54</v>
      </c>
      <c r="P109" s="106" t="str">
        <f t="shared" si="47"/>
        <v>◄</v>
      </c>
      <c r="Q109" s="340"/>
      <c r="R109" s="339"/>
      <c r="S109" s="106" t="str">
        <f t="shared" si="48"/>
        <v/>
      </c>
      <c r="T109" s="106" t="str">
        <f t="shared" si="49"/>
        <v>◄</v>
      </c>
      <c r="U109" s="340"/>
      <c r="V109" s="339"/>
      <c r="W109" s="23"/>
      <c r="X109" s="338"/>
      <c r="Y109" s="105">
        <f t="shared" si="50"/>
        <v>0</v>
      </c>
      <c r="Z109" s="104">
        <f t="shared" si="51"/>
        <v>0</v>
      </c>
      <c r="AA109" s="335"/>
      <c r="AB109" s="103">
        <f t="shared" si="52"/>
        <v>0</v>
      </c>
      <c r="AC109" s="587">
        <f t="shared" si="53"/>
        <v>0</v>
      </c>
      <c r="AD109" s="5" t="s">
        <v>0</v>
      </c>
      <c r="AE109" s="697"/>
    </row>
    <row r="110" spans="1:31" x14ac:dyDescent="0.25">
      <c r="A110" s="344"/>
      <c r="B110" s="23"/>
      <c r="C110" s="113"/>
      <c r="D110" s="619">
        <v>705</v>
      </c>
      <c r="E110" s="112" t="s">
        <v>5772</v>
      </c>
      <c r="F110" s="591" t="s">
        <v>1169</v>
      </c>
      <c r="G110" s="715" t="s">
        <v>5754</v>
      </c>
      <c r="H110" s="702" t="s">
        <v>5755</v>
      </c>
      <c r="I110" s="622" t="s">
        <v>4592</v>
      </c>
      <c r="J110" s="716" t="s">
        <v>5773</v>
      </c>
      <c r="K110" s="343"/>
      <c r="L110" s="342"/>
      <c r="M110" s="342"/>
      <c r="N110" s="341"/>
      <c r="O110" s="106" t="s">
        <v>54</v>
      </c>
      <c r="P110" s="106" t="str">
        <f t="shared" si="47"/>
        <v>◄</v>
      </c>
      <c r="Q110" s="340"/>
      <c r="R110" s="339"/>
      <c r="S110" s="106" t="str">
        <f t="shared" si="48"/>
        <v/>
      </c>
      <c r="T110" s="106" t="str">
        <f t="shared" si="49"/>
        <v>◄</v>
      </c>
      <c r="U110" s="340"/>
      <c r="V110" s="339"/>
      <c r="W110" s="23"/>
      <c r="X110" s="338"/>
      <c r="Y110" s="105">
        <f t="shared" si="50"/>
        <v>0</v>
      </c>
      <c r="Z110" s="104">
        <f t="shared" si="51"/>
        <v>0</v>
      </c>
      <c r="AA110" s="335"/>
      <c r="AB110" s="103">
        <f t="shared" si="52"/>
        <v>0</v>
      </c>
      <c r="AC110" s="587">
        <f t="shared" si="53"/>
        <v>0</v>
      </c>
      <c r="AD110" s="5" t="s">
        <v>0</v>
      </c>
      <c r="AE110" s="697"/>
    </row>
    <row r="111" spans="1:31" x14ac:dyDescent="0.25">
      <c r="A111" s="344"/>
      <c r="B111" s="23"/>
      <c r="C111" s="113"/>
      <c r="D111" s="619">
        <v>706</v>
      </c>
      <c r="E111" s="112" t="s">
        <v>5772</v>
      </c>
      <c r="F111" s="591" t="s">
        <v>1165</v>
      </c>
      <c r="G111" s="703">
        <v>853</v>
      </c>
      <c r="H111" s="702" t="s">
        <v>5726</v>
      </c>
      <c r="I111" s="622" t="s">
        <v>4592</v>
      </c>
      <c r="J111" s="716" t="s">
        <v>5773</v>
      </c>
      <c r="K111" s="343"/>
      <c r="L111" s="342"/>
      <c r="M111" s="342"/>
      <c r="N111" s="341"/>
      <c r="O111" s="106" t="s">
        <v>54</v>
      </c>
      <c r="P111" s="106" t="str">
        <f t="shared" si="47"/>
        <v>◄</v>
      </c>
      <c r="Q111" s="340"/>
      <c r="R111" s="339"/>
      <c r="S111" s="106" t="str">
        <f t="shared" si="48"/>
        <v/>
      </c>
      <c r="T111" s="106" t="str">
        <f t="shared" si="49"/>
        <v>◄</v>
      </c>
      <c r="U111" s="340"/>
      <c r="V111" s="339"/>
      <c r="W111" s="23"/>
      <c r="X111" s="338"/>
      <c r="Y111" s="105">
        <f t="shared" si="50"/>
        <v>0</v>
      </c>
      <c r="Z111" s="104">
        <f t="shared" si="51"/>
        <v>0</v>
      </c>
      <c r="AA111" s="335"/>
      <c r="AB111" s="103">
        <f t="shared" si="52"/>
        <v>0</v>
      </c>
      <c r="AC111" s="587">
        <f t="shared" si="53"/>
        <v>0</v>
      </c>
      <c r="AD111" s="5" t="s">
        <v>0</v>
      </c>
      <c r="AE111" s="697"/>
    </row>
    <row r="112" spans="1:31" x14ac:dyDescent="0.25">
      <c r="A112" s="344"/>
      <c r="B112" s="23"/>
      <c r="C112" s="113"/>
      <c r="D112" s="619">
        <v>707</v>
      </c>
      <c r="E112" s="112" t="s">
        <v>5772</v>
      </c>
      <c r="F112" s="591" t="s">
        <v>1022</v>
      </c>
      <c r="G112" s="715" t="s">
        <v>5756</v>
      </c>
      <c r="H112" s="702" t="s">
        <v>1163</v>
      </c>
      <c r="I112" s="622" t="s">
        <v>4592</v>
      </c>
      <c r="J112" s="716" t="s">
        <v>5773</v>
      </c>
      <c r="K112" s="343"/>
      <c r="L112" s="342"/>
      <c r="M112" s="342"/>
      <c r="N112" s="341"/>
      <c r="O112" s="106" t="s">
        <v>54</v>
      </c>
      <c r="P112" s="106" t="str">
        <f t="shared" si="47"/>
        <v>◄</v>
      </c>
      <c r="Q112" s="340"/>
      <c r="R112" s="339"/>
      <c r="S112" s="106" t="str">
        <f t="shared" si="48"/>
        <v/>
      </c>
      <c r="T112" s="106" t="str">
        <f t="shared" si="49"/>
        <v>◄</v>
      </c>
      <c r="U112" s="340"/>
      <c r="V112" s="339"/>
      <c r="W112" s="23"/>
      <c r="X112" s="338"/>
      <c r="Y112" s="105">
        <f t="shared" si="50"/>
        <v>0</v>
      </c>
      <c r="Z112" s="104">
        <f t="shared" si="51"/>
        <v>0</v>
      </c>
      <c r="AA112" s="335"/>
      <c r="AB112" s="103">
        <f t="shared" si="52"/>
        <v>0</v>
      </c>
      <c r="AC112" s="587">
        <f t="shared" si="53"/>
        <v>0</v>
      </c>
      <c r="AD112" s="5" t="s">
        <v>0</v>
      </c>
      <c r="AE112" s="697"/>
    </row>
    <row r="113" spans="1:31" x14ac:dyDescent="0.25">
      <c r="A113" s="344"/>
      <c r="B113" s="23"/>
      <c r="C113" s="113"/>
      <c r="D113" s="619">
        <v>708</v>
      </c>
      <c r="E113" s="112" t="s">
        <v>5772</v>
      </c>
      <c r="F113" s="591" t="s">
        <v>1159</v>
      </c>
      <c r="G113" s="703" t="s">
        <v>5482</v>
      </c>
      <c r="H113" s="702" t="s">
        <v>5744</v>
      </c>
      <c r="I113" s="622" t="s">
        <v>4592</v>
      </c>
      <c r="J113" s="716" t="s">
        <v>5773</v>
      </c>
      <c r="K113" s="343"/>
      <c r="L113" s="342"/>
      <c r="M113" s="342"/>
      <c r="N113" s="341"/>
      <c r="O113" s="106" t="s">
        <v>54</v>
      </c>
      <c r="P113" s="106" t="str">
        <f t="shared" si="47"/>
        <v>◄</v>
      </c>
      <c r="Q113" s="340"/>
      <c r="R113" s="339"/>
      <c r="S113" s="106" t="str">
        <f t="shared" si="48"/>
        <v/>
      </c>
      <c r="T113" s="106" t="str">
        <f t="shared" si="49"/>
        <v>◄</v>
      </c>
      <c r="U113" s="340"/>
      <c r="V113" s="339"/>
      <c r="W113" s="23"/>
      <c r="X113" s="338"/>
      <c r="Y113" s="105">
        <f t="shared" si="50"/>
        <v>0</v>
      </c>
      <c r="Z113" s="104">
        <f t="shared" si="51"/>
        <v>0</v>
      </c>
      <c r="AA113" s="335"/>
      <c r="AB113" s="103">
        <f t="shared" si="52"/>
        <v>0</v>
      </c>
      <c r="AC113" s="587">
        <f t="shared" si="53"/>
        <v>0</v>
      </c>
      <c r="AD113" s="5" t="s">
        <v>0</v>
      </c>
      <c r="AE113" s="697"/>
    </row>
    <row r="114" spans="1:31" x14ac:dyDescent="0.25">
      <c r="A114" s="344"/>
      <c r="B114" s="23"/>
      <c r="C114" s="113"/>
      <c r="D114" s="619">
        <v>709</v>
      </c>
      <c r="E114" s="112" t="s">
        <v>5772</v>
      </c>
      <c r="F114" s="591" t="s">
        <v>1153</v>
      </c>
      <c r="G114" s="703" t="s">
        <v>5481</v>
      </c>
      <c r="H114" s="702" t="s">
        <v>1154</v>
      </c>
      <c r="I114" s="622" t="s">
        <v>4592</v>
      </c>
      <c r="J114" s="716" t="s">
        <v>5773</v>
      </c>
      <c r="K114" s="343"/>
      <c r="L114" s="342"/>
      <c r="M114" s="342"/>
      <c r="N114" s="341"/>
      <c r="O114" s="106" t="s">
        <v>54</v>
      </c>
      <c r="P114" s="106" t="str">
        <f t="shared" si="47"/>
        <v>◄</v>
      </c>
      <c r="Q114" s="340"/>
      <c r="R114" s="339"/>
      <c r="S114" s="106" t="str">
        <f t="shared" si="48"/>
        <v/>
      </c>
      <c r="T114" s="106" t="str">
        <f t="shared" si="49"/>
        <v>◄</v>
      </c>
      <c r="U114" s="340"/>
      <c r="V114" s="339"/>
      <c r="W114" s="23"/>
      <c r="X114" s="338"/>
      <c r="Y114" s="105">
        <f t="shared" si="50"/>
        <v>0</v>
      </c>
      <c r="Z114" s="104">
        <f t="shared" si="51"/>
        <v>0</v>
      </c>
      <c r="AA114" s="335"/>
      <c r="AB114" s="103">
        <f t="shared" si="52"/>
        <v>0</v>
      </c>
      <c r="AC114" s="587">
        <f t="shared" si="53"/>
        <v>0</v>
      </c>
      <c r="AD114" s="5" t="s">
        <v>0</v>
      </c>
      <c r="AE114" s="697"/>
    </row>
    <row r="115" spans="1:31" x14ac:dyDescent="0.25">
      <c r="A115" s="344"/>
      <c r="B115" s="23"/>
      <c r="C115" s="113"/>
      <c r="D115" s="619">
        <v>710</v>
      </c>
      <c r="E115" s="112" t="s">
        <v>5772</v>
      </c>
      <c r="F115" s="591" t="s">
        <v>1151</v>
      </c>
      <c r="G115" s="703" t="s">
        <v>5480</v>
      </c>
      <c r="H115" s="702" t="s">
        <v>1150</v>
      </c>
      <c r="I115" s="622" t="s">
        <v>4592</v>
      </c>
      <c r="J115" s="716" t="s">
        <v>5773</v>
      </c>
      <c r="K115" s="343"/>
      <c r="L115" s="342"/>
      <c r="M115" s="342"/>
      <c r="N115" s="341"/>
      <c r="O115" s="106" t="s">
        <v>54</v>
      </c>
      <c r="P115" s="106" t="str">
        <f t="shared" si="47"/>
        <v>◄</v>
      </c>
      <c r="Q115" s="340"/>
      <c r="R115" s="339"/>
      <c r="S115" s="106" t="str">
        <f t="shared" si="48"/>
        <v/>
      </c>
      <c r="T115" s="106" t="str">
        <f t="shared" si="49"/>
        <v>◄</v>
      </c>
      <c r="U115" s="340"/>
      <c r="V115" s="339"/>
      <c r="W115" s="23"/>
      <c r="X115" s="338"/>
      <c r="Y115" s="105">
        <f t="shared" si="50"/>
        <v>0</v>
      </c>
      <c r="Z115" s="104">
        <f t="shared" si="51"/>
        <v>0</v>
      </c>
      <c r="AA115" s="335"/>
      <c r="AB115" s="103">
        <f t="shared" si="52"/>
        <v>0</v>
      </c>
      <c r="AC115" s="587">
        <f t="shared" si="53"/>
        <v>0</v>
      </c>
      <c r="AD115" s="5" t="s">
        <v>0</v>
      </c>
      <c r="AE115" s="697"/>
    </row>
    <row r="116" spans="1:31" ht="15" thickBot="1" x14ac:dyDescent="0.3">
      <c r="A116" s="344"/>
      <c r="B116" s="23"/>
      <c r="C116" s="113"/>
      <c r="D116" s="619">
        <v>711</v>
      </c>
      <c r="E116" s="112" t="s">
        <v>5772</v>
      </c>
      <c r="F116" s="591" t="s">
        <v>1339</v>
      </c>
      <c r="G116" s="703">
        <v>859</v>
      </c>
      <c r="H116" s="702" t="s">
        <v>1140</v>
      </c>
      <c r="I116" s="622" t="s">
        <v>4592</v>
      </c>
      <c r="J116" s="716" t="s">
        <v>5773</v>
      </c>
      <c r="K116" s="343"/>
      <c r="L116" s="342"/>
      <c r="M116" s="342"/>
      <c r="N116" s="341"/>
      <c r="O116" s="106" t="s">
        <v>54</v>
      </c>
      <c r="P116" s="106" t="str">
        <f t="shared" si="47"/>
        <v>◄</v>
      </c>
      <c r="Q116" s="340"/>
      <c r="R116" s="339"/>
      <c r="S116" s="106" t="str">
        <f t="shared" si="48"/>
        <v/>
      </c>
      <c r="T116" s="106" t="str">
        <f t="shared" si="49"/>
        <v>◄</v>
      </c>
      <c r="U116" s="340"/>
      <c r="V116" s="339"/>
      <c r="W116" s="23"/>
      <c r="X116" s="338"/>
      <c r="Y116" s="105">
        <f t="shared" si="50"/>
        <v>0</v>
      </c>
      <c r="Z116" s="104">
        <f t="shared" si="51"/>
        <v>0</v>
      </c>
      <c r="AA116" s="335"/>
      <c r="AB116" s="103">
        <f t="shared" si="52"/>
        <v>0</v>
      </c>
      <c r="AC116" s="587">
        <f t="shared" si="53"/>
        <v>0</v>
      </c>
      <c r="AD116" s="5" t="s">
        <v>0</v>
      </c>
      <c r="AE116" s="697"/>
    </row>
    <row r="117" spans="1:31" ht="16.8" thickTop="1" thickBot="1" x14ac:dyDescent="0.3">
      <c r="A117" s="157"/>
      <c r="B117" s="14">
        <f>ROWS(B118:B131)-1</f>
        <v>13</v>
      </c>
      <c r="C117" s="658" t="s">
        <v>5774</v>
      </c>
      <c r="D117" s="158" t="s">
        <v>5775</v>
      </c>
      <c r="E117" s="101"/>
      <c r="F117" s="101"/>
      <c r="G117" s="706"/>
      <c r="H117" s="706"/>
      <c r="I117" s="10"/>
      <c r="J117" s="705"/>
      <c r="K117" s="99"/>
      <c r="L117" s="99"/>
      <c r="M117" s="99"/>
      <c r="N117" s="98"/>
      <c r="O117" s="97"/>
      <c r="P117" s="704" t="str">
        <f>IF(COUNTIF(O118:O134,"?")&gt;0,"?",IF(AND(Q117="◄",R117="►"),"◄►",IF(Q117="◄","◄",IF(R117="►","►",""))))</f>
        <v>◄</v>
      </c>
      <c r="Q117" s="43" t="str">
        <f>IF(SUM(Q118:Q131)+1=ROWS(Q118:Q131)-COUNTIF(Q118:Q131,"-"),"","◄")</f>
        <v>◄</v>
      </c>
      <c r="R117" s="42" t="str">
        <f>IF(SUM(R118:R131)&gt;0,"►","")</f>
        <v/>
      </c>
      <c r="S117" s="45"/>
      <c r="T117" s="704" t="str">
        <f>IF(COUNTIF(S118:S134,"?")&gt;0,"?",IF(AND(U117="◄",V117="►"),"◄►",IF(U117="◄","◄",IF(V117="►","►",""))))</f>
        <v>◄</v>
      </c>
      <c r="U117" s="43" t="str">
        <f>IF(SUM(U118:U131)+1=ROWS(U118:U131)-COUNTIF(U118:U131,"-"),"","◄")</f>
        <v>◄</v>
      </c>
      <c r="V117" s="42" t="str">
        <f>IF(SUM(V118:V131)&gt;0,"►","")</f>
        <v/>
      </c>
      <c r="W117" s="61">
        <f>ROWS(W118:W131)-1</f>
        <v>13</v>
      </c>
      <c r="X117" s="41">
        <f>SUM(X118:X131)-X131</f>
        <v>0</v>
      </c>
      <c r="Y117" s="94" t="s">
        <v>51</v>
      </c>
      <c r="Z117" s="93"/>
      <c r="AA117" s="41">
        <f>SUM(AA118:AA131)-AA131</f>
        <v>0</v>
      </c>
      <c r="AB117" s="94" t="s">
        <v>51</v>
      </c>
      <c r="AC117" s="93"/>
      <c r="AD117" s="5" t="s">
        <v>0</v>
      </c>
      <c r="AE117" s="697"/>
    </row>
    <row r="118" spans="1:31" x14ac:dyDescent="0.25">
      <c r="A118" s="344"/>
      <c r="B118" s="23"/>
      <c r="C118" s="113"/>
      <c r="D118" s="619">
        <v>712</v>
      </c>
      <c r="E118" s="112" t="s">
        <v>5776</v>
      </c>
      <c r="F118" s="591" t="s">
        <v>5297</v>
      </c>
      <c r="G118" s="703" t="s">
        <v>5764</v>
      </c>
      <c r="H118" s="702" t="s">
        <v>489</v>
      </c>
      <c r="I118" s="622" t="s">
        <v>4592</v>
      </c>
      <c r="J118" s="716" t="s">
        <v>5777</v>
      </c>
      <c r="K118" s="343"/>
      <c r="L118" s="342"/>
      <c r="M118" s="342"/>
      <c r="N118" s="341"/>
      <c r="O118" s="106" t="s">
        <v>54</v>
      </c>
      <c r="P118" s="106" t="str">
        <f t="shared" ref="P118:P130" si="54">IF(AND(Q118="",R118&gt;0),"?",IF(Q118="","◄",IF(R118&gt;=1,"►","")))</f>
        <v>◄</v>
      </c>
      <c r="Q118" s="340"/>
      <c r="R118" s="339"/>
      <c r="S118" s="106" t="str">
        <f t="shared" ref="S118:S130" si="55">IF(T118="?","?","")</f>
        <v/>
      </c>
      <c r="T118" s="106" t="str">
        <f t="shared" ref="T118:T130" si="56">IF(AND(U118="",V118&gt;0),"?",IF(U118="","◄",IF(V118&gt;=1,"►","")))</f>
        <v>◄</v>
      </c>
      <c r="U118" s="340"/>
      <c r="V118" s="339"/>
      <c r="W118" s="23"/>
      <c r="X118" s="338"/>
      <c r="Y118" s="105">
        <f t="shared" ref="Y118:Y130" si="57">(Q118*X118)</f>
        <v>0</v>
      </c>
      <c r="Z118" s="104">
        <f t="shared" ref="Z118:Z130" si="58">(R118*Y118)</f>
        <v>0</v>
      </c>
      <c r="AA118" s="335"/>
      <c r="AB118" s="103">
        <f t="shared" ref="AB118:AB130" si="59">(U118*AA118)</f>
        <v>0</v>
      </c>
      <c r="AC118" s="587">
        <f t="shared" ref="AC118:AC130" si="60">(V118*AB118)</f>
        <v>0</v>
      </c>
      <c r="AD118" s="5" t="s">
        <v>0</v>
      </c>
      <c r="AE118" s="697"/>
    </row>
    <row r="119" spans="1:31" x14ac:dyDescent="0.25">
      <c r="A119" s="344"/>
      <c r="B119" s="23"/>
      <c r="C119" s="113"/>
      <c r="D119" s="619">
        <v>713</v>
      </c>
      <c r="E119" s="112" t="s">
        <v>5776</v>
      </c>
      <c r="F119" s="591" t="s">
        <v>5102</v>
      </c>
      <c r="G119" s="703" t="s">
        <v>5766</v>
      </c>
      <c r="H119" s="702" t="s">
        <v>5767</v>
      </c>
      <c r="I119" s="622" t="s">
        <v>4592</v>
      </c>
      <c r="J119" s="716" t="s">
        <v>5777</v>
      </c>
      <c r="K119" s="343"/>
      <c r="L119" s="342"/>
      <c r="M119" s="342"/>
      <c r="N119" s="341"/>
      <c r="O119" s="106" t="s">
        <v>54</v>
      </c>
      <c r="P119" s="106" t="str">
        <f t="shared" si="54"/>
        <v>◄</v>
      </c>
      <c r="Q119" s="340"/>
      <c r="R119" s="339"/>
      <c r="S119" s="106" t="str">
        <f t="shared" si="55"/>
        <v/>
      </c>
      <c r="T119" s="106" t="str">
        <f t="shared" si="56"/>
        <v>◄</v>
      </c>
      <c r="U119" s="340"/>
      <c r="V119" s="339"/>
      <c r="W119" s="23"/>
      <c r="X119" s="338"/>
      <c r="Y119" s="105">
        <f t="shared" si="57"/>
        <v>0</v>
      </c>
      <c r="Z119" s="104">
        <f t="shared" si="58"/>
        <v>0</v>
      </c>
      <c r="AA119" s="335"/>
      <c r="AB119" s="103">
        <f t="shared" si="59"/>
        <v>0</v>
      </c>
      <c r="AC119" s="587">
        <f t="shared" si="60"/>
        <v>0</v>
      </c>
      <c r="AD119" s="5" t="s">
        <v>0</v>
      </c>
      <c r="AE119" s="697"/>
    </row>
    <row r="120" spans="1:31" x14ac:dyDescent="0.25">
      <c r="A120" s="344"/>
      <c r="B120" s="23"/>
      <c r="C120" s="113"/>
      <c r="D120" s="619">
        <v>714</v>
      </c>
      <c r="E120" s="112" t="s">
        <v>5776</v>
      </c>
      <c r="F120" s="591" t="s">
        <v>3972</v>
      </c>
      <c r="G120" s="703">
        <v>849</v>
      </c>
      <c r="H120" s="702" t="s">
        <v>5721</v>
      </c>
      <c r="I120" s="622" t="s">
        <v>4592</v>
      </c>
      <c r="J120" s="716" t="s">
        <v>5777</v>
      </c>
      <c r="K120" s="343"/>
      <c r="L120" s="342"/>
      <c r="M120" s="342"/>
      <c r="N120" s="341"/>
      <c r="O120" s="106" t="s">
        <v>54</v>
      </c>
      <c r="P120" s="106" t="str">
        <f t="shared" si="54"/>
        <v>◄</v>
      </c>
      <c r="Q120" s="340"/>
      <c r="R120" s="339"/>
      <c r="S120" s="106" t="str">
        <f t="shared" si="55"/>
        <v/>
      </c>
      <c r="T120" s="106" t="str">
        <f t="shared" si="56"/>
        <v>◄</v>
      </c>
      <c r="U120" s="340"/>
      <c r="V120" s="339"/>
      <c r="W120" s="23"/>
      <c r="X120" s="338"/>
      <c r="Y120" s="105">
        <f t="shared" si="57"/>
        <v>0</v>
      </c>
      <c r="Z120" s="104">
        <f t="shared" si="58"/>
        <v>0</v>
      </c>
      <c r="AA120" s="335"/>
      <c r="AB120" s="103">
        <f t="shared" si="59"/>
        <v>0</v>
      </c>
      <c r="AC120" s="587">
        <f t="shared" si="60"/>
        <v>0</v>
      </c>
      <c r="AD120" s="5" t="s">
        <v>0</v>
      </c>
      <c r="AE120" s="697"/>
    </row>
    <row r="121" spans="1:31" x14ac:dyDescent="0.25">
      <c r="A121" s="344"/>
      <c r="B121" s="23"/>
      <c r="C121" s="113"/>
      <c r="D121" s="619">
        <v>715</v>
      </c>
      <c r="E121" s="112" t="s">
        <v>5776</v>
      </c>
      <c r="F121" s="591" t="s">
        <v>1155</v>
      </c>
      <c r="G121" s="703" t="s">
        <v>5723</v>
      </c>
      <c r="H121" s="702" t="s">
        <v>5724</v>
      </c>
      <c r="I121" s="622" t="s">
        <v>4592</v>
      </c>
      <c r="J121" s="716" t="s">
        <v>5777</v>
      </c>
      <c r="K121" s="343"/>
      <c r="L121" s="342"/>
      <c r="M121" s="342"/>
      <c r="N121" s="341"/>
      <c r="O121" s="106" t="s">
        <v>54</v>
      </c>
      <c r="P121" s="106" t="str">
        <f t="shared" si="54"/>
        <v>◄</v>
      </c>
      <c r="Q121" s="340"/>
      <c r="R121" s="339"/>
      <c r="S121" s="106" t="str">
        <f t="shared" si="55"/>
        <v/>
      </c>
      <c r="T121" s="106" t="str">
        <f t="shared" si="56"/>
        <v>◄</v>
      </c>
      <c r="U121" s="340"/>
      <c r="V121" s="339"/>
      <c r="W121" s="23"/>
      <c r="X121" s="338"/>
      <c r="Y121" s="105">
        <f t="shared" si="57"/>
        <v>0</v>
      </c>
      <c r="Z121" s="104">
        <f t="shared" si="58"/>
        <v>0</v>
      </c>
      <c r="AA121" s="335"/>
      <c r="AB121" s="103">
        <f t="shared" si="59"/>
        <v>0</v>
      </c>
      <c r="AC121" s="587">
        <f t="shared" si="60"/>
        <v>0</v>
      </c>
      <c r="AD121" s="5" t="s">
        <v>0</v>
      </c>
      <c r="AE121" s="697"/>
    </row>
    <row r="122" spans="1:31" x14ac:dyDescent="0.25">
      <c r="A122" s="344"/>
      <c r="B122" s="23"/>
      <c r="C122" s="113"/>
      <c r="D122" s="619">
        <v>716</v>
      </c>
      <c r="E122" s="112" t="s">
        <v>5776</v>
      </c>
      <c r="F122" s="591" t="s">
        <v>1356</v>
      </c>
      <c r="G122" s="703" t="s">
        <v>5768</v>
      </c>
      <c r="H122" s="702" t="s">
        <v>5769</v>
      </c>
      <c r="I122" s="622" t="s">
        <v>4592</v>
      </c>
      <c r="J122" s="716" t="s">
        <v>5777</v>
      </c>
      <c r="K122" s="343"/>
      <c r="L122" s="342"/>
      <c r="M122" s="342"/>
      <c r="N122" s="341"/>
      <c r="O122" s="106" t="s">
        <v>54</v>
      </c>
      <c r="P122" s="106" t="str">
        <f t="shared" si="54"/>
        <v>◄</v>
      </c>
      <c r="Q122" s="340"/>
      <c r="R122" s="339"/>
      <c r="S122" s="106" t="str">
        <f t="shared" si="55"/>
        <v/>
      </c>
      <c r="T122" s="106" t="str">
        <f t="shared" si="56"/>
        <v>◄</v>
      </c>
      <c r="U122" s="340"/>
      <c r="V122" s="339"/>
      <c r="W122" s="23"/>
      <c r="X122" s="338"/>
      <c r="Y122" s="105">
        <f t="shared" si="57"/>
        <v>0</v>
      </c>
      <c r="Z122" s="104">
        <f t="shared" si="58"/>
        <v>0</v>
      </c>
      <c r="AA122" s="335"/>
      <c r="AB122" s="103">
        <f t="shared" si="59"/>
        <v>0</v>
      </c>
      <c r="AC122" s="587">
        <f t="shared" si="60"/>
        <v>0</v>
      </c>
      <c r="AD122" s="5" t="s">
        <v>0</v>
      </c>
      <c r="AE122" s="697"/>
    </row>
    <row r="123" spans="1:31" x14ac:dyDescent="0.25">
      <c r="A123" s="344"/>
      <c r="B123" s="23"/>
      <c r="C123" s="113"/>
      <c r="D123" s="619">
        <v>717</v>
      </c>
      <c r="E123" s="112" t="s">
        <v>5776</v>
      </c>
      <c r="F123" s="591" t="s">
        <v>1171</v>
      </c>
      <c r="G123" s="703">
        <v>851</v>
      </c>
      <c r="H123" s="702" t="s">
        <v>5323</v>
      </c>
      <c r="I123" s="622" t="s">
        <v>4592</v>
      </c>
      <c r="J123" s="716" t="s">
        <v>5777</v>
      </c>
      <c r="K123" s="343"/>
      <c r="L123" s="342"/>
      <c r="M123" s="342"/>
      <c r="N123" s="341"/>
      <c r="O123" s="106" t="s">
        <v>54</v>
      </c>
      <c r="P123" s="106" t="str">
        <f t="shared" si="54"/>
        <v>◄</v>
      </c>
      <c r="Q123" s="340"/>
      <c r="R123" s="339"/>
      <c r="S123" s="106" t="str">
        <f t="shared" si="55"/>
        <v/>
      </c>
      <c r="T123" s="106" t="str">
        <f t="shared" si="56"/>
        <v>◄</v>
      </c>
      <c r="U123" s="340"/>
      <c r="V123" s="339"/>
      <c r="W123" s="23"/>
      <c r="X123" s="338"/>
      <c r="Y123" s="105">
        <f t="shared" si="57"/>
        <v>0</v>
      </c>
      <c r="Z123" s="104">
        <f t="shared" si="58"/>
        <v>0</v>
      </c>
      <c r="AA123" s="335"/>
      <c r="AB123" s="103">
        <f t="shared" si="59"/>
        <v>0</v>
      </c>
      <c r="AC123" s="587">
        <f t="shared" si="60"/>
        <v>0</v>
      </c>
      <c r="AD123" s="5" t="s">
        <v>0</v>
      </c>
      <c r="AE123" s="697"/>
    </row>
    <row r="124" spans="1:31" x14ac:dyDescent="0.25">
      <c r="A124" s="344"/>
      <c r="B124" s="23"/>
      <c r="C124" s="113"/>
      <c r="D124" s="619">
        <v>718</v>
      </c>
      <c r="E124" s="112" t="s">
        <v>5776</v>
      </c>
      <c r="F124" s="591" t="s">
        <v>1169</v>
      </c>
      <c r="G124" s="703" t="s">
        <v>5754</v>
      </c>
      <c r="H124" s="702" t="s">
        <v>5755</v>
      </c>
      <c r="I124" s="622" t="s">
        <v>4592</v>
      </c>
      <c r="J124" s="716" t="s">
        <v>5777</v>
      </c>
      <c r="K124" s="343"/>
      <c r="L124" s="342"/>
      <c r="M124" s="342"/>
      <c r="N124" s="341"/>
      <c r="O124" s="106" t="s">
        <v>54</v>
      </c>
      <c r="P124" s="106" t="str">
        <f t="shared" si="54"/>
        <v>◄</v>
      </c>
      <c r="Q124" s="340"/>
      <c r="R124" s="339"/>
      <c r="S124" s="106" t="str">
        <f t="shared" si="55"/>
        <v/>
      </c>
      <c r="T124" s="106" t="str">
        <f t="shared" si="56"/>
        <v>◄</v>
      </c>
      <c r="U124" s="340"/>
      <c r="V124" s="339"/>
      <c r="W124" s="23"/>
      <c r="X124" s="338"/>
      <c r="Y124" s="105">
        <f t="shared" si="57"/>
        <v>0</v>
      </c>
      <c r="Z124" s="104">
        <f t="shared" si="58"/>
        <v>0</v>
      </c>
      <c r="AA124" s="335"/>
      <c r="AB124" s="103">
        <f t="shared" si="59"/>
        <v>0</v>
      </c>
      <c r="AC124" s="587">
        <f t="shared" si="60"/>
        <v>0</v>
      </c>
      <c r="AD124" s="5" t="s">
        <v>0</v>
      </c>
      <c r="AE124" s="697"/>
    </row>
    <row r="125" spans="1:31" x14ac:dyDescent="0.25">
      <c r="A125" s="344"/>
      <c r="B125" s="23"/>
      <c r="C125" s="113"/>
      <c r="D125" s="619">
        <v>719</v>
      </c>
      <c r="E125" s="112" t="s">
        <v>5776</v>
      </c>
      <c r="F125" s="591" t="s">
        <v>1165</v>
      </c>
      <c r="G125" s="703">
        <v>853</v>
      </c>
      <c r="H125" s="702" t="s">
        <v>5726</v>
      </c>
      <c r="I125" s="622" t="s">
        <v>4592</v>
      </c>
      <c r="J125" s="716" t="s">
        <v>5777</v>
      </c>
      <c r="K125" s="343"/>
      <c r="L125" s="342"/>
      <c r="M125" s="342"/>
      <c r="N125" s="341"/>
      <c r="O125" s="106" t="s">
        <v>54</v>
      </c>
      <c r="P125" s="106" t="str">
        <f t="shared" si="54"/>
        <v>◄</v>
      </c>
      <c r="Q125" s="340"/>
      <c r="R125" s="339"/>
      <c r="S125" s="106" t="str">
        <f t="shared" si="55"/>
        <v/>
      </c>
      <c r="T125" s="106" t="str">
        <f t="shared" si="56"/>
        <v>◄</v>
      </c>
      <c r="U125" s="340"/>
      <c r="V125" s="339"/>
      <c r="W125" s="23"/>
      <c r="X125" s="338"/>
      <c r="Y125" s="105">
        <f t="shared" si="57"/>
        <v>0</v>
      </c>
      <c r="Z125" s="104">
        <f t="shared" si="58"/>
        <v>0</v>
      </c>
      <c r="AA125" s="335"/>
      <c r="AB125" s="103">
        <f t="shared" si="59"/>
        <v>0</v>
      </c>
      <c r="AC125" s="587">
        <f t="shared" si="60"/>
        <v>0</v>
      </c>
      <c r="AD125" s="5" t="s">
        <v>0</v>
      </c>
      <c r="AE125" s="697"/>
    </row>
    <row r="126" spans="1:31" x14ac:dyDescent="0.25">
      <c r="A126" s="344"/>
      <c r="B126" s="23"/>
      <c r="C126" s="113"/>
      <c r="D126" s="619">
        <v>720</v>
      </c>
      <c r="E126" s="112" t="s">
        <v>5776</v>
      </c>
      <c r="F126" s="591" t="s">
        <v>1022</v>
      </c>
      <c r="G126" s="703" t="s">
        <v>5756</v>
      </c>
      <c r="H126" s="702" t="s">
        <v>1163</v>
      </c>
      <c r="I126" s="622" t="s">
        <v>4592</v>
      </c>
      <c r="J126" s="716" t="s">
        <v>5777</v>
      </c>
      <c r="K126" s="343"/>
      <c r="L126" s="342"/>
      <c r="M126" s="342"/>
      <c r="N126" s="341"/>
      <c r="O126" s="106" t="s">
        <v>54</v>
      </c>
      <c r="P126" s="106" t="str">
        <f t="shared" si="54"/>
        <v>◄</v>
      </c>
      <c r="Q126" s="340"/>
      <c r="R126" s="339"/>
      <c r="S126" s="106" t="str">
        <f t="shared" si="55"/>
        <v/>
      </c>
      <c r="T126" s="106" t="str">
        <f t="shared" si="56"/>
        <v>◄</v>
      </c>
      <c r="U126" s="340"/>
      <c r="V126" s="339"/>
      <c r="W126" s="23"/>
      <c r="X126" s="338"/>
      <c r="Y126" s="105">
        <f t="shared" si="57"/>
        <v>0</v>
      </c>
      <c r="Z126" s="104">
        <f t="shared" si="58"/>
        <v>0</v>
      </c>
      <c r="AA126" s="335"/>
      <c r="AB126" s="103">
        <f t="shared" si="59"/>
        <v>0</v>
      </c>
      <c r="AC126" s="587">
        <f t="shared" si="60"/>
        <v>0</v>
      </c>
      <c r="AD126" s="5" t="s">
        <v>0</v>
      </c>
      <c r="AE126" s="697"/>
    </row>
    <row r="127" spans="1:31" x14ac:dyDescent="0.25">
      <c r="A127" s="344"/>
      <c r="B127" s="23"/>
      <c r="C127" s="113"/>
      <c r="D127" s="619">
        <v>721</v>
      </c>
      <c r="E127" s="112" t="s">
        <v>5776</v>
      </c>
      <c r="F127" s="591" t="s">
        <v>1159</v>
      </c>
      <c r="G127" s="703">
        <v>855</v>
      </c>
      <c r="H127" s="702" t="s">
        <v>5744</v>
      </c>
      <c r="I127" s="622" t="s">
        <v>4592</v>
      </c>
      <c r="J127" s="716" t="s">
        <v>5777</v>
      </c>
      <c r="K127" s="343"/>
      <c r="L127" s="342"/>
      <c r="M127" s="342"/>
      <c r="N127" s="341"/>
      <c r="O127" s="106" t="s">
        <v>54</v>
      </c>
      <c r="P127" s="106" t="str">
        <f t="shared" si="54"/>
        <v>◄</v>
      </c>
      <c r="Q127" s="340"/>
      <c r="R127" s="339"/>
      <c r="S127" s="106" t="str">
        <f t="shared" si="55"/>
        <v/>
      </c>
      <c r="T127" s="106" t="str">
        <f t="shared" si="56"/>
        <v>◄</v>
      </c>
      <c r="U127" s="340"/>
      <c r="V127" s="339"/>
      <c r="W127" s="23"/>
      <c r="X127" s="338"/>
      <c r="Y127" s="105">
        <f t="shared" si="57"/>
        <v>0</v>
      </c>
      <c r="Z127" s="104">
        <f t="shared" si="58"/>
        <v>0</v>
      </c>
      <c r="AA127" s="335"/>
      <c r="AB127" s="103">
        <f t="shared" si="59"/>
        <v>0</v>
      </c>
      <c r="AC127" s="587">
        <f t="shared" si="60"/>
        <v>0</v>
      </c>
      <c r="AD127" s="5" t="s">
        <v>0</v>
      </c>
      <c r="AE127" s="697"/>
    </row>
    <row r="128" spans="1:31" x14ac:dyDescent="0.25">
      <c r="A128" s="344"/>
      <c r="B128" s="23"/>
      <c r="C128" s="113"/>
      <c r="D128" s="619">
        <v>722</v>
      </c>
      <c r="E128" s="112" t="s">
        <v>5776</v>
      </c>
      <c r="F128" s="591" t="s">
        <v>1153</v>
      </c>
      <c r="G128" s="703" t="s">
        <v>5481</v>
      </c>
      <c r="H128" s="702" t="s">
        <v>1154</v>
      </c>
      <c r="I128" s="622" t="s">
        <v>4592</v>
      </c>
      <c r="J128" s="716" t="s">
        <v>5777</v>
      </c>
      <c r="K128" s="343"/>
      <c r="L128" s="342"/>
      <c r="M128" s="342"/>
      <c r="N128" s="341"/>
      <c r="O128" s="106" t="s">
        <v>54</v>
      </c>
      <c r="P128" s="106" t="str">
        <f t="shared" si="54"/>
        <v>◄</v>
      </c>
      <c r="Q128" s="340"/>
      <c r="R128" s="339"/>
      <c r="S128" s="106" t="str">
        <f t="shared" si="55"/>
        <v/>
      </c>
      <c r="T128" s="106" t="str">
        <f t="shared" si="56"/>
        <v>◄</v>
      </c>
      <c r="U128" s="340"/>
      <c r="V128" s="339"/>
      <c r="W128" s="23"/>
      <c r="X128" s="338"/>
      <c r="Y128" s="105">
        <f t="shared" si="57"/>
        <v>0</v>
      </c>
      <c r="Z128" s="104">
        <f t="shared" si="58"/>
        <v>0</v>
      </c>
      <c r="AA128" s="335"/>
      <c r="AB128" s="103">
        <f t="shared" si="59"/>
        <v>0</v>
      </c>
      <c r="AC128" s="587">
        <f t="shared" si="60"/>
        <v>0</v>
      </c>
      <c r="AD128" s="5" t="s">
        <v>0</v>
      </c>
      <c r="AE128" s="697"/>
    </row>
    <row r="129" spans="1:31" x14ac:dyDescent="0.25">
      <c r="A129" s="344"/>
      <c r="B129" s="23"/>
      <c r="C129" s="113"/>
      <c r="D129" s="619">
        <v>723</v>
      </c>
      <c r="E129" s="112" t="s">
        <v>5776</v>
      </c>
      <c r="F129" s="591" t="s">
        <v>1151</v>
      </c>
      <c r="G129" s="703" t="s">
        <v>5480</v>
      </c>
      <c r="H129" s="702" t="s">
        <v>1150</v>
      </c>
      <c r="I129" s="622" t="s">
        <v>4592</v>
      </c>
      <c r="J129" s="716" t="s">
        <v>5777</v>
      </c>
      <c r="K129" s="343"/>
      <c r="L129" s="342"/>
      <c r="M129" s="342"/>
      <c r="N129" s="341"/>
      <c r="O129" s="106" t="s">
        <v>54</v>
      </c>
      <c r="P129" s="106" t="str">
        <f t="shared" si="54"/>
        <v>◄</v>
      </c>
      <c r="Q129" s="340"/>
      <c r="R129" s="339"/>
      <c r="S129" s="106" t="str">
        <f t="shared" si="55"/>
        <v/>
      </c>
      <c r="T129" s="106" t="str">
        <f t="shared" si="56"/>
        <v>◄</v>
      </c>
      <c r="U129" s="340"/>
      <c r="V129" s="339"/>
      <c r="W129" s="23"/>
      <c r="X129" s="338"/>
      <c r="Y129" s="105">
        <f t="shared" si="57"/>
        <v>0</v>
      </c>
      <c r="Z129" s="104">
        <f t="shared" si="58"/>
        <v>0</v>
      </c>
      <c r="AA129" s="335"/>
      <c r="AB129" s="103">
        <f t="shared" si="59"/>
        <v>0</v>
      </c>
      <c r="AC129" s="587">
        <f t="shared" si="60"/>
        <v>0</v>
      </c>
      <c r="AD129" s="5" t="s">
        <v>0</v>
      </c>
      <c r="AE129" s="697"/>
    </row>
    <row r="130" spans="1:31" ht="15" thickBot="1" x14ac:dyDescent="0.3">
      <c r="A130" s="344"/>
      <c r="B130" s="23"/>
      <c r="C130" s="113"/>
      <c r="D130" s="619">
        <v>724</v>
      </c>
      <c r="E130" s="112" t="s">
        <v>5776</v>
      </c>
      <c r="F130" s="591" t="s">
        <v>1339</v>
      </c>
      <c r="G130" s="703">
        <v>859</v>
      </c>
      <c r="H130" s="702" t="s">
        <v>1140</v>
      </c>
      <c r="I130" s="622" t="s">
        <v>4592</v>
      </c>
      <c r="J130" s="716" t="s">
        <v>5777</v>
      </c>
      <c r="K130" s="343"/>
      <c r="L130" s="342"/>
      <c r="M130" s="342"/>
      <c r="N130" s="341"/>
      <c r="O130" s="106" t="s">
        <v>54</v>
      </c>
      <c r="P130" s="106" t="str">
        <f t="shared" si="54"/>
        <v>◄</v>
      </c>
      <c r="Q130" s="340"/>
      <c r="R130" s="339"/>
      <c r="S130" s="106" t="str">
        <f t="shared" si="55"/>
        <v/>
      </c>
      <c r="T130" s="106" t="str">
        <f t="shared" si="56"/>
        <v>◄</v>
      </c>
      <c r="U130" s="340"/>
      <c r="V130" s="339"/>
      <c r="W130" s="23"/>
      <c r="X130" s="338"/>
      <c r="Y130" s="105">
        <f t="shared" si="57"/>
        <v>0</v>
      </c>
      <c r="Z130" s="104">
        <f t="shared" si="58"/>
        <v>0</v>
      </c>
      <c r="AA130" s="335"/>
      <c r="AB130" s="103">
        <f t="shared" si="59"/>
        <v>0</v>
      </c>
      <c r="AC130" s="587">
        <f t="shared" si="60"/>
        <v>0</v>
      </c>
      <c r="AD130" s="5" t="s">
        <v>0</v>
      </c>
      <c r="AE130" s="697"/>
    </row>
    <row r="131" spans="1:31" ht="16.8" thickTop="1" thickBot="1" x14ac:dyDescent="0.3">
      <c r="A131" s="157"/>
      <c r="B131" s="14">
        <f>ROWS(B132:B144)-1</f>
        <v>12</v>
      </c>
      <c r="C131" s="658" t="s">
        <v>5778</v>
      </c>
      <c r="D131" s="158" t="s">
        <v>5779</v>
      </c>
      <c r="E131" s="101"/>
      <c r="F131" s="101"/>
      <c r="G131" s="706"/>
      <c r="H131" s="706"/>
      <c r="I131" s="10"/>
      <c r="J131" s="705"/>
      <c r="K131" s="99"/>
      <c r="L131" s="99"/>
      <c r="M131" s="99"/>
      <c r="N131" s="98"/>
      <c r="O131" s="97"/>
      <c r="P131" s="704" t="str">
        <f>IF(COUNTIF(O132:O147,"?")&gt;0,"?",IF(AND(Q131="◄",R131="►"),"◄►",IF(Q131="◄","◄",IF(R131="►","►",""))))</f>
        <v>◄</v>
      </c>
      <c r="Q131" s="43" t="str">
        <f>IF(SUM(Q132:Q144)+1=ROWS(Q132:Q144)-COUNTIF(Q132:Q144,"-"),"","◄")</f>
        <v>◄</v>
      </c>
      <c r="R131" s="42" t="str">
        <f>IF(SUM(R132:R144)&gt;0,"►","")</f>
        <v/>
      </c>
      <c r="S131" s="45"/>
      <c r="T131" s="704" t="str">
        <f>IF(COUNTIF(S132:S147,"?")&gt;0,"?",IF(AND(U131="◄",V131="►"),"◄►",IF(U131="◄","◄",IF(V131="►","►",""))))</f>
        <v>◄</v>
      </c>
      <c r="U131" s="43" t="str">
        <f>IF(SUM(U132:U144)+1=ROWS(U132:U144)-COUNTIF(U132:U144,"-"),"","◄")</f>
        <v>◄</v>
      </c>
      <c r="V131" s="42" t="str">
        <f>IF(SUM(V132:V144)&gt;0,"►","")</f>
        <v/>
      </c>
      <c r="W131" s="61">
        <f>ROWS(W132:W144)-1</f>
        <v>12</v>
      </c>
      <c r="X131" s="41">
        <f>SUM(X132:X144)-X144</f>
        <v>0</v>
      </c>
      <c r="Y131" s="94" t="s">
        <v>51</v>
      </c>
      <c r="Z131" s="93"/>
      <c r="AA131" s="41">
        <f>SUM(AA132:AA144)-AA144</f>
        <v>0</v>
      </c>
      <c r="AB131" s="94" t="s">
        <v>51</v>
      </c>
      <c r="AC131" s="93"/>
      <c r="AD131" s="5" t="s">
        <v>0</v>
      </c>
      <c r="AE131" s="697"/>
    </row>
    <row r="132" spans="1:31" x14ac:dyDescent="0.25">
      <c r="A132" s="344"/>
      <c r="B132" s="23"/>
      <c r="C132" s="113"/>
      <c r="D132" s="619">
        <v>725</v>
      </c>
      <c r="E132" s="112" t="s">
        <v>5780</v>
      </c>
      <c r="F132" s="591" t="s">
        <v>5297</v>
      </c>
      <c r="G132" s="715" t="s">
        <v>5764</v>
      </c>
      <c r="H132" s="702" t="s">
        <v>489</v>
      </c>
      <c r="I132" s="622" t="s">
        <v>4592</v>
      </c>
      <c r="J132" s="716" t="s">
        <v>5781</v>
      </c>
      <c r="K132" s="343"/>
      <c r="L132" s="342"/>
      <c r="M132" s="342"/>
      <c r="N132" s="341"/>
      <c r="O132" s="106" t="s">
        <v>54</v>
      </c>
      <c r="P132" s="106" t="str">
        <f t="shared" ref="P132:P142" si="61">IF(AND(Q132="",R132&gt;0),"?",IF(Q132="","◄",IF(R132&gt;=1,"►","")))</f>
        <v>◄</v>
      </c>
      <c r="Q132" s="340"/>
      <c r="R132" s="339"/>
      <c r="S132" s="106" t="str">
        <f t="shared" ref="S132:S142" si="62">IF(T132="?","?","")</f>
        <v/>
      </c>
      <c r="T132" s="106" t="str">
        <f t="shared" ref="T132:T142" si="63">IF(AND(U132="",V132&gt;0),"?",IF(U132="","◄",IF(V132&gt;=1,"►","")))</f>
        <v>◄</v>
      </c>
      <c r="U132" s="340"/>
      <c r="V132" s="339"/>
      <c r="W132" s="23"/>
      <c r="X132" s="338"/>
      <c r="Y132" s="105">
        <f t="shared" ref="Y132:Y142" si="64">(Q132*X132)</f>
        <v>0</v>
      </c>
      <c r="Z132" s="104">
        <f t="shared" ref="Z132:Z142" si="65">(R132*Y132)</f>
        <v>0</v>
      </c>
      <c r="AA132" s="335"/>
      <c r="AB132" s="103">
        <f t="shared" ref="AB132:AB142" si="66">(U132*AA132)</f>
        <v>0</v>
      </c>
      <c r="AC132" s="587">
        <f t="shared" ref="AC132:AC142" si="67">(V132*AB132)</f>
        <v>0</v>
      </c>
      <c r="AD132" s="5" t="s">
        <v>0</v>
      </c>
      <c r="AE132" s="697"/>
    </row>
    <row r="133" spans="1:31" x14ac:dyDescent="0.25">
      <c r="A133" s="344"/>
      <c r="B133" s="23"/>
      <c r="C133" s="113"/>
      <c r="D133" s="619">
        <v>726</v>
      </c>
      <c r="E133" s="112" t="s">
        <v>5780</v>
      </c>
      <c r="F133" s="591" t="s">
        <v>5102</v>
      </c>
      <c r="G133" s="708" t="s">
        <v>5766</v>
      </c>
      <c r="H133" s="702" t="s">
        <v>5767</v>
      </c>
      <c r="I133" s="622" t="s">
        <v>4592</v>
      </c>
      <c r="J133" s="716" t="s">
        <v>5781</v>
      </c>
      <c r="K133" s="343"/>
      <c r="L133" s="342"/>
      <c r="M133" s="342"/>
      <c r="N133" s="341"/>
      <c r="O133" s="106" t="s">
        <v>54</v>
      </c>
      <c r="P133" s="106" t="str">
        <f t="shared" si="61"/>
        <v>◄</v>
      </c>
      <c r="Q133" s="340"/>
      <c r="R133" s="339"/>
      <c r="S133" s="106" t="str">
        <f t="shared" si="62"/>
        <v/>
      </c>
      <c r="T133" s="106" t="str">
        <f t="shared" si="63"/>
        <v>◄</v>
      </c>
      <c r="U133" s="340"/>
      <c r="V133" s="339"/>
      <c r="W133" s="23"/>
      <c r="X133" s="338"/>
      <c r="Y133" s="105">
        <f t="shared" si="64"/>
        <v>0</v>
      </c>
      <c r="Z133" s="104">
        <f t="shared" si="65"/>
        <v>0</v>
      </c>
      <c r="AA133" s="335"/>
      <c r="AB133" s="103">
        <f t="shared" si="66"/>
        <v>0</v>
      </c>
      <c r="AC133" s="587">
        <f t="shared" si="67"/>
        <v>0</v>
      </c>
      <c r="AD133" s="5" t="s">
        <v>0</v>
      </c>
      <c r="AE133" s="697"/>
    </row>
    <row r="134" spans="1:31" x14ac:dyDescent="0.25">
      <c r="A134" s="344"/>
      <c r="B134" s="23"/>
      <c r="C134" s="113"/>
      <c r="D134" s="619">
        <v>727</v>
      </c>
      <c r="E134" s="112" t="s">
        <v>5780</v>
      </c>
      <c r="F134" s="591" t="s">
        <v>1155</v>
      </c>
      <c r="G134" s="715" t="s">
        <v>5723</v>
      </c>
      <c r="H134" s="702" t="s">
        <v>5724</v>
      </c>
      <c r="I134" s="622" t="s">
        <v>4592</v>
      </c>
      <c r="J134" s="716" t="s">
        <v>5781</v>
      </c>
      <c r="K134" s="343"/>
      <c r="L134" s="342"/>
      <c r="M134" s="342"/>
      <c r="N134" s="341"/>
      <c r="O134" s="106" t="s">
        <v>54</v>
      </c>
      <c r="P134" s="106" t="str">
        <f t="shared" si="61"/>
        <v>◄</v>
      </c>
      <c r="Q134" s="340"/>
      <c r="R134" s="339"/>
      <c r="S134" s="106" t="str">
        <f t="shared" si="62"/>
        <v/>
      </c>
      <c r="T134" s="106" t="str">
        <f t="shared" si="63"/>
        <v>◄</v>
      </c>
      <c r="U134" s="340"/>
      <c r="V134" s="339"/>
      <c r="W134" s="23"/>
      <c r="X134" s="338"/>
      <c r="Y134" s="105">
        <f t="shared" si="64"/>
        <v>0</v>
      </c>
      <c r="Z134" s="104">
        <f t="shared" si="65"/>
        <v>0</v>
      </c>
      <c r="AA134" s="335"/>
      <c r="AB134" s="103">
        <f t="shared" si="66"/>
        <v>0</v>
      </c>
      <c r="AC134" s="587">
        <f t="shared" si="67"/>
        <v>0</v>
      </c>
      <c r="AD134" s="5" t="s">
        <v>0</v>
      </c>
      <c r="AE134" s="697"/>
    </row>
    <row r="135" spans="1:31" x14ac:dyDescent="0.25">
      <c r="A135" s="344"/>
      <c r="B135" s="23"/>
      <c r="C135" s="113"/>
      <c r="D135" s="619">
        <v>728</v>
      </c>
      <c r="E135" s="112" t="s">
        <v>5780</v>
      </c>
      <c r="F135" s="591" t="s">
        <v>1356</v>
      </c>
      <c r="G135" s="708" t="s">
        <v>5768</v>
      </c>
      <c r="H135" s="702" t="s">
        <v>5769</v>
      </c>
      <c r="I135" s="622" t="s">
        <v>4592</v>
      </c>
      <c r="J135" s="716" t="s">
        <v>5781</v>
      </c>
      <c r="K135" s="343"/>
      <c r="L135" s="342"/>
      <c r="M135" s="342"/>
      <c r="N135" s="341"/>
      <c r="O135" s="106" t="s">
        <v>54</v>
      </c>
      <c r="P135" s="106" t="str">
        <f t="shared" si="61"/>
        <v>◄</v>
      </c>
      <c r="Q135" s="340"/>
      <c r="R135" s="339"/>
      <c r="S135" s="106" t="str">
        <f t="shared" si="62"/>
        <v/>
      </c>
      <c r="T135" s="106" t="str">
        <f t="shared" si="63"/>
        <v>◄</v>
      </c>
      <c r="U135" s="340"/>
      <c r="V135" s="339"/>
      <c r="W135" s="23"/>
      <c r="X135" s="338"/>
      <c r="Y135" s="105">
        <f t="shared" si="64"/>
        <v>0</v>
      </c>
      <c r="Z135" s="104">
        <f t="shared" si="65"/>
        <v>0</v>
      </c>
      <c r="AA135" s="335"/>
      <c r="AB135" s="103">
        <f t="shared" si="66"/>
        <v>0</v>
      </c>
      <c r="AC135" s="587">
        <f t="shared" si="67"/>
        <v>0</v>
      </c>
      <c r="AD135" s="5" t="s">
        <v>0</v>
      </c>
      <c r="AE135" s="697"/>
    </row>
    <row r="136" spans="1:31" x14ac:dyDescent="0.25">
      <c r="A136" s="344"/>
      <c r="B136" s="23"/>
      <c r="C136" s="113"/>
      <c r="D136" s="619">
        <v>729</v>
      </c>
      <c r="E136" s="112" t="s">
        <v>5780</v>
      </c>
      <c r="F136" s="591" t="s">
        <v>1171</v>
      </c>
      <c r="G136" s="703">
        <v>851</v>
      </c>
      <c r="H136" s="702" t="s">
        <v>5323</v>
      </c>
      <c r="I136" s="622" t="s">
        <v>4592</v>
      </c>
      <c r="J136" s="716" t="s">
        <v>5781</v>
      </c>
      <c r="K136" s="343"/>
      <c r="L136" s="342"/>
      <c r="M136" s="342"/>
      <c r="N136" s="341"/>
      <c r="O136" s="106" t="s">
        <v>54</v>
      </c>
      <c r="P136" s="106" t="str">
        <f t="shared" si="61"/>
        <v>◄</v>
      </c>
      <c r="Q136" s="340"/>
      <c r="R136" s="339"/>
      <c r="S136" s="106" t="str">
        <f t="shared" si="62"/>
        <v/>
      </c>
      <c r="T136" s="106" t="str">
        <f t="shared" si="63"/>
        <v>◄</v>
      </c>
      <c r="U136" s="340"/>
      <c r="V136" s="339"/>
      <c r="W136" s="23"/>
      <c r="X136" s="338"/>
      <c r="Y136" s="105">
        <f t="shared" si="64"/>
        <v>0</v>
      </c>
      <c r="Z136" s="104">
        <f t="shared" si="65"/>
        <v>0</v>
      </c>
      <c r="AA136" s="335"/>
      <c r="AB136" s="103">
        <f t="shared" si="66"/>
        <v>0</v>
      </c>
      <c r="AC136" s="587">
        <f t="shared" si="67"/>
        <v>0</v>
      </c>
      <c r="AD136" s="5" t="s">
        <v>0</v>
      </c>
      <c r="AE136" s="697"/>
    </row>
    <row r="137" spans="1:31" x14ac:dyDescent="0.25">
      <c r="A137" s="344"/>
      <c r="B137" s="23"/>
      <c r="C137" s="113"/>
      <c r="D137" s="619">
        <v>730</v>
      </c>
      <c r="E137" s="112" t="s">
        <v>5780</v>
      </c>
      <c r="F137" s="591" t="s">
        <v>1169</v>
      </c>
      <c r="G137" s="719" t="s">
        <v>5754</v>
      </c>
      <c r="H137" s="702" t="s">
        <v>5755</v>
      </c>
      <c r="I137" s="622" t="s">
        <v>4592</v>
      </c>
      <c r="J137" s="716" t="s">
        <v>5781</v>
      </c>
      <c r="K137" s="343"/>
      <c r="L137" s="342"/>
      <c r="M137" s="342"/>
      <c r="N137" s="341"/>
      <c r="O137" s="106" t="s">
        <v>54</v>
      </c>
      <c r="P137" s="106" t="str">
        <f t="shared" si="61"/>
        <v>◄</v>
      </c>
      <c r="Q137" s="340"/>
      <c r="R137" s="339"/>
      <c r="S137" s="106" t="str">
        <f t="shared" si="62"/>
        <v/>
      </c>
      <c r="T137" s="106" t="str">
        <f t="shared" si="63"/>
        <v>◄</v>
      </c>
      <c r="U137" s="340"/>
      <c r="V137" s="339"/>
      <c r="W137" s="23"/>
      <c r="X137" s="338"/>
      <c r="Y137" s="105">
        <f t="shared" si="64"/>
        <v>0</v>
      </c>
      <c r="Z137" s="104">
        <f t="shared" si="65"/>
        <v>0</v>
      </c>
      <c r="AA137" s="335"/>
      <c r="AB137" s="103">
        <f t="shared" si="66"/>
        <v>0</v>
      </c>
      <c r="AC137" s="587">
        <f t="shared" si="67"/>
        <v>0</v>
      </c>
      <c r="AD137" s="5" t="s">
        <v>0</v>
      </c>
      <c r="AE137" s="697"/>
    </row>
    <row r="138" spans="1:31" x14ac:dyDescent="0.25">
      <c r="A138" s="344"/>
      <c r="B138" s="23"/>
      <c r="C138" s="113"/>
      <c r="D138" s="619">
        <v>731</v>
      </c>
      <c r="E138" s="112" t="s">
        <v>5780</v>
      </c>
      <c r="F138" s="591" t="s">
        <v>1165</v>
      </c>
      <c r="G138" s="703">
        <v>853</v>
      </c>
      <c r="H138" s="702" t="s">
        <v>5726</v>
      </c>
      <c r="I138" s="622" t="s">
        <v>4592</v>
      </c>
      <c r="J138" s="716" t="s">
        <v>5781</v>
      </c>
      <c r="K138" s="343"/>
      <c r="L138" s="342"/>
      <c r="M138" s="342"/>
      <c r="N138" s="341"/>
      <c r="O138" s="106" t="s">
        <v>54</v>
      </c>
      <c r="P138" s="106" t="str">
        <f t="shared" si="61"/>
        <v>◄</v>
      </c>
      <c r="Q138" s="340"/>
      <c r="R138" s="339"/>
      <c r="S138" s="106" t="str">
        <f t="shared" si="62"/>
        <v/>
      </c>
      <c r="T138" s="106" t="str">
        <f t="shared" si="63"/>
        <v>◄</v>
      </c>
      <c r="U138" s="340"/>
      <c r="V138" s="339"/>
      <c r="W138" s="23"/>
      <c r="X138" s="338"/>
      <c r="Y138" s="105">
        <f t="shared" si="64"/>
        <v>0</v>
      </c>
      <c r="Z138" s="104">
        <f t="shared" si="65"/>
        <v>0</v>
      </c>
      <c r="AA138" s="335"/>
      <c r="AB138" s="103">
        <f t="shared" si="66"/>
        <v>0</v>
      </c>
      <c r="AC138" s="587">
        <f t="shared" si="67"/>
        <v>0</v>
      </c>
      <c r="AD138" s="5" t="s">
        <v>0</v>
      </c>
      <c r="AE138" s="697"/>
    </row>
    <row r="139" spans="1:31" x14ac:dyDescent="0.25">
      <c r="A139" s="344"/>
      <c r="B139" s="23"/>
      <c r="C139" s="113"/>
      <c r="D139" s="619">
        <v>732</v>
      </c>
      <c r="E139" s="112" t="s">
        <v>5780</v>
      </c>
      <c r="F139" s="591" t="s">
        <v>1022</v>
      </c>
      <c r="G139" s="715" t="s">
        <v>5756</v>
      </c>
      <c r="H139" s="702" t="s">
        <v>1163</v>
      </c>
      <c r="I139" s="622" t="s">
        <v>4592</v>
      </c>
      <c r="J139" s="716" t="s">
        <v>5781</v>
      </c>
      <c r="K139" s="343"/>
      <c r="L139" s="342"/>
      <c r="M139" s="342"/>
      <c r="N139" s="341"/>
      <c r="O139" s="106" t="s">
        <v>54</v>
      </c>
      <c r="P139" s="106" t="str">
        <f t="shared" si="61"/>
        <v>◄</v>
      </c>
      <c r="Q139" s="340"/>
      <c r="R139" s="339"/>
      <c r="S139" s="106" t="str">
        <f t="shared" si="62"/>
        <v/>
      </c>
      <c r="T139" s="106" t="str">
        <f t="shared" si="63"/>
        <v>◄</v>
      </c>
      <c r="U139" s="340"/>
      <c r="V139" s="339"/>
      <c r="W139" s="23"/>
      <c r="X139" s="338"/>
      <c r="Y139" s="105">
        <f t="shared" si="64"/>
        <v>0</v>
      </c>
      <c r="Z139" s="104">
        <f t="shared" si="65"/>
        <v>0</v>
      </c>
      <c r="AA139" s="335"/>
      <c r="AB139" s="103">
        <f t="shared" si="66"/>
        <v>0</v>
      </c>
      <c r="AC139" s="587">
        <f t="shared" si="67"/>
        <v>0</v>
      </c>
      <c r="AD139" s="5" t="s">
        <v>0</v>
      </c>
      <c r="AE139" s="697"/>
    </row>
    <row r="140" spans="1:31" x14ac:dyDescent="0.25">
      <c r="A140" s="344"/>
      <c r="B140" s="23"/>
      <c r="C140" s="113"/>
      <c r="D140" s="619">
        <v>733</v>
      </c>
      <c r="E140" s="112" t="s">
        <v>5780</v>
      </c>
      <c r="F140" s="591" t="s">
        <v>1153</v>
      </c>
      <c r="G140" s="703" t="s">
        <v>5481</v>
      </c>
      <c r="H140" s="702" t="s">
        <v>1154</v>
      </c>
      <c r="I140" s="622" t="s">
        <v>4592</v>
      </c>
      <c r="J140" s="716" t="s">
        <v>5781</v>
      </c>
      <c r="K140" s="343"/>
      <c r="L140" s="342"/>
      <c r="M140" s="342"/>
      <c r="N140" s="341"/>
      <c r="O140" s="106" t="s">
        <v>54</v>
      </c>
      <c r="P140" s="106" t="str">
        <f t="shared" si="61"/>
        <v>◄</v>
      </c>
      <c r="Q140" s="340"/>
      <c r="R140" s="339"/>
      <c r="S140" s="106" t="str">
        <f t="shared" si="62"/>
        <v/>
      </c>
      <c r="T140" s="106" t="str">
        <f t="shared" si="63"/>
        <v>◄</v>
      </c>
      <c r="U140" s="340"/>
      <c r="V140" s="339"/>
      <c r="W140" s="23"/>
      <c r="X140" s="338"/>
      <c r="Y140" s="105">
        <f t="shared" si="64"/>
        <v>0</v>
      </c>
      <c r="Z140" s="104">
        <f t="shared" si="65"/>
        <v>0</v>
      </c>
      <c r="AA140" s="335"/>
      <c r="AB140" s="103">
        <f t="shared" si="66"/>
        <v>0</v>
      </c>
      <c r="AC140" s="587">
        <f t="shared" si="67"/>
        <v>0</v>
      </c>
      <c r="AD140" s="5" t="s">
        <v>0</v>
      </c>
      <c r="AE140" s="697"/>
    </row>
    <row r="141" spans="1:31" x14ac:dyDescent="0.25">
      <c r="A141" s="344"/>
      <c r="B141" s="23"/>
      <c r="C141" s="113"/>
      <c r="D141" s="619">
        <v>734</v>
      </c>
      <c r="E141" s="112" t="s">
        <v>5780</v>
      </c>
      <c r="F141" s="591" t="s">
        <v>1151</v>
      </c>
      <c r="G141" s="703" t="s">
        <v>5480</v>
      </c>
      <c r="H141" s="702" t="s">
        <v>1150</v>
      </c>
      <c r="I141" s="622" t="s">
        <v>4592</v>
      </c>
      <c r="J141" s="716" t="s">
        <v>5781</v>
      </c>
      <c r="K141" s="343"/>
      <c r="L141" s="342"/>
      <c r="M141" s="342"/>
      <c r="N141" s="341"/>
      <c r="O141" s="106" t="s">
        <v>54</v>
      </c>
      <c r="P141" s="106" t="str">
        <f t="shared" si="61"/>
        <v>◄</v>
      </c>
      <c r="Q141" s="340"/>
      <c r="R141" s="339"/>
      <c r="S141" s="106" t="str">
        <f t="shared" si="62"/>
        <v/>
      </c>
      <c r="T141" s="106" t="str">
        <f t="shared" si="63"/>
        <v>◄</v>
      </c>
      <c r="U141" s="340"/>
      <c r="V141" s="339"/>
      <c r="W141" s="23"/>
      <c r="X141" s="338"/>
      <c r="Y141" s="105">
        <f t="shared" si="64"/>
        <v>0</v>
      </c>
      <c r="Z141" s="104">
        <f t="shared" si="65"/>
        <v>0</v>
      </c>
      <c r="AA141" s="335"/>
      <c r="AB141" s="103">
        <f t="shared" si="66"/>
        <v>0</v>
      </c>
      <c r="AC141" s="587">
        <f t="shared" si="67"/>
        <v>0</v>
      </c>
      <c r="AD141" s="5" t="s">
        <v>0</v>
      </c>
      <c r="AE141" s="697"/>
    </row>
    <row r="142" spans="1:31" x14ac:dyDescent="0.25">
      <c r="A142" s="344"/>
      <c r="B142" s="23"/>
      <c r="C142" s="113"/>
      <c r="D142" s="619">
        <v>735</v>
      </c>
      <c r="E142" s="112" t="s">
        <v>5780</v>
      </c>
      <c r="F142" s="591" t="s">
        <v>1339</v>
      </c>
      <c r="G142" s="718">
        <v>859</v>
      </c>
      <c r="H142" s="717" t="s">
        <v>1140</v>
      </c>
      <c r="I142" s="622" t="s">
        <v>4592</v>
      </c>
      <c r="J142" s="716" t="s">
        <v>5781</v>
      </c>
      <c r="K142" s="343"/>
      <c r="L142" s="342"/>
      <c r="M142" s="342"/>
      <c r="N142" s="341"/>
      <c r="O142" s="106" t="s">
        <v>54</v>
      </c>
      <c r="P142" s="106" t="str">
        <f t="shared" si="61"/>
        <v>◄</v>
      </c>
      <c r="Q142" s="340"/>
      <c r="R142" s="339"/>
      <c r="S142" s="106" t="str">
        <f t="shared" si="62"/>
        <v/>
      </c>
      <c r="T142" s="106" t="str">
        <f t="shared" si="63"/>
        <v>◄</v>
      </c>
      <c r="U142" s="340"/>
      <c r="V142" s="339"/>
      <c r="W142" s="23"/>
      <c r="X142" s="338"/>
      <c r="Y142" s="105">
        <f t="shared" si="64"/>
        <v>0</v>
      </c>
      <c r="Z142" s="104">
        <f t="shared" si="65"/>
        <v>0</v>
      </c>
      <c r="AA142" s="335"/>
      <c r="AB142" s="103">
        <f t="shared" si="66"/>
        <v>0</v>
      </c>
      <c r="AC142" s="587">
        <f t="shared" si="67"/>
        <v>0</v>
      </c>
      <c r="AD142" s="5" t="s">
        <v>0</v>
      </c>
      <c r="AE142" s="697"/>
    </row>
    <row r="143" spans="1:31" ht="18.600000000000001" thickBot="1" x14ac:dyDescent="0.3">
      <c r="A143" s="701"/>
      <c r="B143" s="701"/>
      <c r="C143" s="701"/>
      <c r="D143" s="712"/>
      <c r="E143" s="712"/>
      <c r="F143" s="701"/>
      <c r="G143" s="711"/>
      <c r="H143" s="710" t="s">
        <v>5782</v>
      </c>
      <c r="I143" s="701"/>
      <c r="J143" s="709"/>
      <c r="K143" s="701"/>
      <c r="L143" s="701"/>
      <c r="M143" s="701"/>
      <c r="N143" s="701"/>
      <c r="O143" s="673"/>
      <c r="P143" s="700"/>
      <c r="Q143" s="669"/>
      <c r="R143" s="668"/>
      <c r="S143" s="671"/>
      <c r="T143" s="670"/>
      <c r="U143" s="669"/>
      <c r="V143" s="668"/>
      <c r="W143" s="667"/>
      <c r="X143" s="699"/>
      <c r="Y143" s="698"/>
      <c r="Z143" s="698"/>
      <c r="AA143" s="699"/>
      <c r="AB143" s="698"/>
      <c r="AC143" s="698"/>
      <c r="AD143" s="5"/>
      <c r="AE143" s="697"/>
    </row>
    <row r="144" spans="1:31" ht="16.8" thickTop="1" thickBot="1" x14ac:dyDescent="0.3">
      <c r="A144" s="157"/>
      <c r="B144" s="14">
        <f>ROWS(B145:B167)-1</f>
        <v>22</v>
      </c>
      <c r="C144" s="115"/>
      <c r="D144" s="158" t="s">
        <v>5783</v>
      </c>
      <c r="E144" s="101"/>
      <c r="F144" s="101"/>
      <c r="G144" s="706"/>
      <c r="H144" s="706"/>
      <c r="I144" s="10"/>
      <c r="J144" s="705"/>
      <c r="K144" s="99"/>
      <c r="L144" s="99"/>
      <c r="M144" s="99"/>
      <c r="N144" s="98"/>
      <c r="O144" s="97"/>
      <c r="P144" s="704" t="str">
        <f>IF(COUNTIF(O145:O170,"?")&gt;0,"?",IF(AND(Q144="◄",R144="►"),"◄►",IF(Q144="◄","◄",IF(R144="►","►",""))))</f>
        <v>◄</v>
      </c>
      <c r="Q144" s="43" t="str">
        <f>IF(SUM(Q145:Q167)+1=ROWS(Q145:Q167)-COUNTIF(Q145:Q167,"-"),"","◄")</f>
        <v>◄</v>
      </c>
      <c r="R144" s="42" t="str">
        <f>IF(SUM(R145:R167)&gt;0,"►","")</f>
        <v/>
      </c>
      <c r="S144" s="45"/>
      <c r="T144" s="704" t="str">
        <f>IF(COUNTIF(S145:S170,"?")&gt;0,"?",IF(AND(U144="◄",V144="►"),"◄►",IF(U144="◄","◄",IF(V144="►","►",""))))</f>
        <v>◄</v>
      </c>
      <c r="U144" s="43" t="str">
        <f>IF(SUM(U145:U167)+1=ROWS(U145:U167)-COUNTIF(U145:U167,"-"),"","◄")</f>
        <v>◄</v>
      </c>
      <c r="V144" s="42" t="str">
        <f>IF(SUM(V145:V167)&gt;0,"►","")</f>
        <v/>
      </c>
      <c r="W144" s="61">
        <f>ROWS(W145:W167)-1</f>
        <v>22</v>
      </c>
      <c r="X144" s="41">
        <f>SUM(X145:X167)-X167</f>
        <v>0</v>
      </c>
      <c r="Y144" s="94" t="s">
        <v>51</v>
      </c>
      <c r="Z144" s="93"/>
      <c r="AA144" s="41">
        <f>SUM(AA145:AA167)-AA167</f>
        <v>0</v>
      </c>
      <c r="AB144" s="94" t="s">
        <v>51</v>
      </c>
      <c r="AC144" s="93"/>
      <c r="AD144" s="5" t="s">
        <v>0</v>
      </c>
      <c r="AE144" s="697"/>
    </row>
    <row r="145" spans="1:31" ht="13.95" customHeight="1" x14ac:dyDescent="0.25">
      <c r="A145" s="344"/>
      <c r="B145" s="23"/>
      <c r="C145" s="658" t="s">
        <v>5784</v>
      </c>
      <c r="D145" s="619">
        <v>736</v>
      </c>
      <c r="E145" s="112" t="s">
        <v>5785</v>
      </c>
      <c r="F145" s="591" t="s">
        <v>5297</v>
      </c>
      <c r="G145" s="715" t="s">
        <v>5764</v>
      </c>
      <c r="H145" s="702" t="s">
        <v>489</v>
      </c>
      <c r="I145" s="622" t="s">
        <v>4592</v>
      </c>
      <c r="J145" s="716" t="s">
        <v>5786</v>
      </c>
      <c r="K145" s="343"/>
      <c r="L145" s="342"/>
      <c r="M145" s="342"/>
      <c r="N145" s="341"/>
      <c r="O145" s="106" t="s">
        <v>54</v>
      </c>
      <c r="P145" s="106" t="str">
        <f t="shared" ref="P145:P166" si="68">IF(AND(Q145="",R145&gt;0),"?",IF(Q145="","◄",IF(R145&gt;=1,"►","")))</f>
        <v>◄</v>
      </c>
      <c r="Q145" s="340"/>
      <c r="R145" s="339"/>
      <c r="S145" s="106" t="str">
        <f t="shared" ref="S145:S166" si="69">IF(T145="?","?","")</f>
        <v/>
      </c>
      <c r="T145" s="106" t="str">
        <f t="shared" ref="T145:T166" si="70">IF(AND(U145="",V145&gt;0),"?",IF(U145="","◄",IF(V145&gt;=1,"►","")))</f>
        <v>◄</v>
      </c>
      <c r="U145" s="340"/>
      <c r="V145" s="339"/>
      <c r="W145" s="23"/>
      <c r="X145" s="338"/>
      <c r="Y145" s="105">
        <f t="shared" ref="Y145:Y166" si="71">(Q145*X145)</f>
        <v>0</v>
      </c>
      <c r="Z145" s="104">
        <f t="shared" ref="Z145:Z166" si="72">(R145*Y145)</f>
        <v>0</v>
      </c>
      <c r="AA145" s="335"/>
      <c r="AB145" s="103">
        <f t="shared" ref="AB145:AB166" si="73">(U145*AA145)</f>
        <v>0</v>
      </c>
      <c r="AC145" s="587">
        <f t="shared" ref="AC145:AC166" si="74">(V145*AB145)</f>
        <v>0</v>
      </c>
      <c r="AD145" s="5" t="s">
        <v>0</v>
      </c>
      <c r="AE145" s="697"/>
    </row>
    <row r="146" spans="1:31" ht="13.95" customHeight="1" x14ac:dyDescent="0.25">
      <c r="A146" s="344"/>
      <c r="B146" s="23"/>
      <c r="C146" s="113"/>
      <c r="D146" s="619">
        <v>737</v>
      </c>
      <c r="E146" s="112" t="s">
        <v>5785</v>
      </c>
      <c r="F146" s="591" t="s">
        <v>5102</v>
      </c>
      <c r="G146" s="703" t="s">
        <v>5766</v>
      </c>
      <c r="H146" s="702" t="s">
        <v>5767</v>
      </c>
      <c r="I146" s="622" t="s">
        <v>4592</v>
      </c>
      <c r="J146" s="716" t="s">
        <v>5786</v>
      </c>
      <c r="K146" s="343"/>
      <c r="L146" s="342"/>
      <c r="M146" s="342"/>
      <c r="N146" s="341"/>
      <c r="O146" s="106" t="s">
        <v>54</v>
      </c>
      <c r="P146" s="106" t="str">
        <f t="shared" si="68"/>
        <v>◄</v>
      </c>
      <c r="Q146" s="340"/>
      <c r="R146" s="339"/>
      <c r="S146" s="106" t="str">
        <f t="shared" si="69"/>
        <v/>
      </c>
      <c r="T146" s="106" t="str">
        <f t="shared" si="70"/>
        <v>◄</v>
      </c>
      <c r="U146" s="340"/>
      <c r="V146" s="339"/>
      <c r="W146" s="23"/>
      <c r="X146" s="338"/>
      <c r="Y146" s="105">
        <f t="shared" si="71"/>
        <v>0</v>
      </c>
      <c r="Z146" s="104">
        <f t="shared" si="72"/>
        <v>0</v>
      </c>
      <c r="AA146" s="335"/>
      <c r="AB146" s="103">
        <f t="shared" si="73"/>
        <v>0</v>
      </c>
      <c r="AC146" s="587">
        <f t="shared" si="74"/>
        <v>0</v>
      </c>
      <c r="AD146" s="5" t="s">
        <v>0</v>
      </c>
      <c r="AE146" s="697"/>
    </row>
    <row r="147" spans="1:31" ht="13.95" customHeight="1" x14ac:dyDescent="0.25">
      <c r="A147" s="344"/>
      <c r="B147" s="23"/>
      <c r="C147" s="113"/>
      <c r="D147" s="619">
        <v>738</v>
      </c>
      <c r="E147" s="112" t="s">
        <v>5785</v>
      </c>
      <c r="F147" s="591" t="s">
        <v>1155</v>
      </c>
      <c r="G147" s="715" t="s">
        <v>5723</v>
      </c>
      <c r="H147" s="702" t="s">
        <v>5724</v>
      </c>
      <c r="I147" s="622" t="s">
        <v>4592</v>
      </c>
      <c r="J147" s="716" t="s">
        <v>5786</v>
      </c>
      <c r="K147" s="343"/>
      <c r="L147" s="342"/>
      <c r="M147" s="342"/>
      <c r="N147" s="341"/>
      <c r="O147" s="106" t="s">
        <v>54</v>
      </c>
      <c r="P147" s="106" t="str">
        <f t="shared" si="68"/>
        <v>◄</v>
      </c>
      <c r="Q147" s="340"/>
      <c r="R147" s="339"/>
      <c r="S147" s="106" t="str">
        <f t="shared" si="69"/>
        <v/>
      </c>
      <c r="T147" s="106" t="str">
        <f t="shared" si="70"/>
        <v>◄</v>
      </c>
      <c r="U147" s="340"/>
      <c r="V147" s="339"/>
      <c r="W147" s="23"/>
      <c r="X147" s="338"/>
      <c r="Y147" s="105">
        <f t="shared" si="71"/>
        <v>0</v>
      </c>
      <c r="Z147" s="104">
        <f t="shared" si="72"/>
        <v>0</v>
      </c>
      <c r="AA147" s="335"/>
      <c r="AB147" s="103">
        <f t="shared" si="73"/>
        <v>0</v>
      </c>
      <c r="AC147" s="587">
        <f t="shared" si="74"/>
        <v>0</v>
      </c>
      <c r="AD147" s="5" t="s">
        <v>0</v>
      </c>
      <c r="AE147" s="697"/>
    </row>
    <row r="148" spans="1:31" ht="13.95" customHeight="1" x14ac:dyDescent="0.25">
      <c r="A148" s="344"/>
      <c r="B148" s="23"/>
      <c r="C148" s="113"/>
      <c r="D148" s="619">
        <v>739</v>
      </c>
      <c r="E148" s="112" t="s">
        <v>5785</v>
      </c>
      <c r="F148" s="591" t="s">
        <v>1356</v>
      </c>
      <c r="G148" s="703" t="s">
        <v>5768</v>
      </c>
      <c r="H148" s="702" t="s">
        <v>5769</v>
      </c>
      <c r="I148" s="622" t="s">
        <v>4592</v>
      </c>
      <c r="J148" s="716" t="s">
        <v>5786</v>
      </c>
      <c r="K148" s="343"/>
      <c r="L148" s="342"/>
      <c r="M148" s="342"/>
      <c r="N148" s="341"/>
      <c r="O148" s="106" t="s">
        <v>54</v>
      </c>
      <c r="P148" s="106" t="str">
        <f t="shared" si="68"/>
        <v>◄</v>
      </c>
      <c r="Q148" s="340"/>
      <c r="R148" s="339"/>
      <c r="S148" s="106" t="str">
        <f t="shared" si="69"/>
        <v/>
      </c>
      <c r="T148" s="106" t="str">
        <f t="shared" si="70"/>
        <v>◄</v>
      </c>
      <c r="U148" s="340"/>
      <c r="V148" s="339"/>
      <c r="W148" s="23"/>
      <c r="X148" s="338"/>
      <c r="Y148" s="105">
        <f t="shared" si="71"/>
        <v>0</v>
      </c>
      <c r="Z148" s="104">
        <f t="shared" si="72"/>
        <v>0</v>
      </c>
      <c r="AA148" s="335"/>
      <c r="AB148" s="103">
        <f t="shared" si="73"/>
        <v>0</v>
      </c>
      <c r="AC148" s="587">
        <f t="shared" si="74"/>
        <v>0</v>
      </c>
      <c r="AD148" s="5" t="s">
        <v>0</v>
      </c>
      <c r="AE148" s="697"/>
    </row>
    <row r="149" spans="1:31" ht="13.95" customHeight="1" x14ac:dyDescent="0.25">
      <c r="A149" s="344"/>
      <c r="B149" s="23"/>
      <c r="C149" s="113"/>
      <c r="D149" s="619">
        <v>740</v>
      </c>
      <c r="E149" s="112" t="s">
        <v>5785</v>
      </c>
      <c r="F149" s="591" t="s">
        <v>1171</v>
      </c>
      <c r="G149" s="703">
        <v>851</v>
      </c>
      <c r="H149" s="702" t="s">
        <v>5323</v>
      </c>
      <c r="I149" s="622" t="s">
        <v>4592</v>
      </c>
      <c r="J149" s="716" t="s">
        <v>5786</v>
      </c>
      <c r="K149" s="343"/>
      <c r="L149" s="342"/>
      <c r="M149" s="342"/>
      <c r="N149" s="341"/>
      <c r="O149" s="106" t="s">
        <v>54</v>
      </c>
      <c r="P149" s="106" t="str">
        <f t="shared" si="68"/>
        <v>◄</v>
      </c>
      <c r="Q149" s="340"/>
      <c r="R149" s="339"/>
      <c r="S149" s="106" t="str">
        <f t="shared" si="69"/>
        <v/>
      </c>
      <c r="T149" s="106" t="str">
        <f t="shared" si="70"/>
        <v>◄</v>
      </c>
      <c r="U149" s="340"/>
      <c r="V149" s="339"/>
      <c r="W149" s="23"/>
      <c r="X149" s="338"/>
      <c r="Y149" s="105">
        <f t="shared" si="71"/>
        <v>0</v>
      </c>
      <c r="Z149" s="104">
        <f t="shared" si="72"/>
        <v>0</v>
      </c>
      <c r="AA149" s="335"/>
      <c r="AB149" s="103">
        <f t="shared" si="73"/>
        <v>0</v>
      </c>
      <c r="AC149" s="587">
        <f t="shared" si="74"/>
        <v>0</v>
      </c>
      <c r="AD149" s="5" t="s">
        <v>0</v>
      </c>
      <c r="AE149" s="697"/>
    </row>
    <row r="150" spans="1:31" ht="13.95" customHeight="1" x14ac:dyDescent="0.25">
      <c r="A150" s="344"/>
      <c r="B150" s="23"/>
      <c r="C150" s="113"/>
      <c r="D150" s="619">
        <v>741</v>
      </c>
      <c r="E150" s="112" t="s">
        <v>5785</v>
      </c>
      <c r="F150" s="591" t="s">
        <v>1169</v>
      </c>
      <c r="G150" s="715" t="s">
        <v>5754</v>
      </c>
      <c r="H150" s="702" t="s">
        <v>5755</v>
      </c>
      <c r="I150" s="622" t="s">
        <v>4592</v>
      </c>
      <c r="J150" s="716" t="s">
        <v>5786</v>
      </c>
      <c r="K150" s="343"/>
      <c r="L150" s="342"/>
      <c r="M150" s="342"/>
      <c r="N150" s="341"/>
      <c r="O150" s="106" t="s">
        <v>54</v>
      </c>
      <c r="P150" s="106" t="str">
        <f t="shared" si="68"/>
        <v>◄</v>
      </c>
      <c r="Q150" s="340"/>
      <c r="R150" s="339"/>
      <c r="S150" s="106" t="str">
        <f t="shared" si="69"/>
        <v/>
      </c>
      <c r="T150" s="106" t="str">
        <f t="shared" si="70"/>
        <v>◄</v>
      </c>
      <c r="U150" s="340"/>
      <c r="V150" s="339"/>
      <c r="W150" s="23"/>
      <c r="X150" s="338"/>
      <c r="Y150" s="105">
        <f t="shared" si="71"/>
        <v>0</v>
      </c>
      <c r="Z150" s="104">
        <f t="shared" si="72"/>
        <v>0</v>
      </c>
      <c r="AA150" s="335"/>
      <c r="AB150" s="103">
        <f t="shared" si="73"/>
        <v>0</v>
      </c>
      <c r="AC150" s="587">
        <f t="shared" si="74"/>
        <v>0</v>
      </c>
      <c r="AD150" s="5" t="s">
        <v>0</v>
      </c>
      <c r="AE150" s="697"/>
    </row>
    <row r="151" spans="1:31" ht="13.95" customHeight="1" x14ac:dyDescent="0.25">
      <c r="A151" s="344"/>
      <c r="B151" s="23"/>
      <c r="C151" s="113"/>
      <c r="D151" s="619">
        <v>742</v>
      </c>
      <c r="E151" s="112" t="s">
        <v>5785</v>
      </c>
      <c r="F151" s="591" t="s">
        <v>1165</v>
      </c>
      <c r="G151" s="703">
        <v>853</v>
      </c>
      <c r="H151" s="702" t="s">
        <v>5726</v>
      </c>
      <c r="I151" s="622" t="s">
        <v>4592</v>
      </c>
      <c r="J151" s="716" t="s">
        <v>5786</v>
      </c>
      <c r="K151" s="343"/>
      <c r="L151" s="342"/>
      <c r="M151" s="342"/>
      <c r="N151" s="341"/>
      <c r="O151" s="106" t="s">
        <v>54</v>
      </c>
      <c r="P151" s="106" t="str">
        <f t="shared" si="68"/>
        <v>◄</v>
      </c>
      <c r="Q151" s="340"/>
      <c r="R151" s="339"/>
      <c r="S151" s="106" t="str">
        <f t="shared" si="69"/>
        <v/>
      </c>
      <c r="T151" s="106" t="str">
        <f t="shared" si="70"/>
        <v>◄</v>
      </c>
      <c r="U151" s="340"/>
      <c r="V151" s="339"/>
      <c r="W151" s="23"/>
      <c r="X151" s="338"/>
      <c r="Y151" s="105">
        <f t="shared" si="71"/>
        <v>0</v>
      </c>
      <c r="Z151" s="104">
        <f t="shared" si="72"/>
        <v>0</v>
      </c>
      <c r="AA151" s="335"/>
      <c r="AB151" s="103">
        <f t="shared" si="73"/>
        <v>0</v>
      </c>
      <c r="AC151" s="587">
        <f t="shared" si="74"/>
        <v>0</v>
      </c>
      <c r="AD151" s="5" t="s">
        <v>0</v>
      </c>
      <c r="AE151" s="697"/>
    </row>
    <row r="152" spans="1:31" ht="13.95" customHeight="1" x14ac:dyDescent="0.25">
      <c r="A152" s="344"/>
      <c r="B152" s="23"/>
      <c r="C152" s="113"/>
      <c r="D152" s="619">
        <v>743</v>
      </c>
      <c r="E152" s="112" t="s">
        <v>5785</v>
      </c>
      <c r="F152" s="591" t="s">
        <v>1022</v>
      </c>
      <c r="G152" s="715" t="s">
        <v>5756</v>
      </c>
      <c r="H152" s="702" t="s">
        <v>1163</v>
      </c>
      <c r="I152" s="622" t="s">
        <v>4592</v>
      </c>
      <c r="J152" s="716" t="s">
        <v>5786</v>
      </c>
      <c r="K152" s="343"/>
      <c r="L152" s="342"/>
      <c r="M152" s="342"/>
      <c r="N152" s="341"/>
      <c r="O152" s="106" t="s">
        <v>54</v>
      </c>
      <c r="P152" s="106" t="str">
        <f t="shared" si="68"/>
        <v>◄</v>
      </c>
      <c r="Q152" s="340"/>
      <c r="R152" s="339"/>
      <c r="S152" s="106" t="str">
        <f t="shared" si="69"/>
        <v/>
      </c>
      <c r="T152" s="106" t="str">
        <f t="shared" si="70"/>
        <v>◄</v>
      </c>
      <c r="U152" s="340"/>
      <c r="V152" s="339"/>
      <c r="W152" s="23"/>
      <c r="X152" s="338"/>
      <c r="Y152" s="105">
        <f t="shared" si="71"/>
        <v>0</v>
      </c>
      <c r="Z152" s="104">
        <f t="shared" si="72"/>
        <v>0</v>
      </c>
      <c r="AA152" s="335"/>
      <c r="AB152" s="103">
        <f t="shared" si="73"/>
        <v>0</v>
      </c>
      <c r="AC152" s="587">
        <f t="shared" si="74"/>
        <v>0</v>
      </c>
      <c r="AD152" s="5" t="s">
        <v>0</v>
      </c>
      <c r="AE152" s="697"/>
    </row>
    <row r="153" spans="1:31" ht="13.95" customHeight="1" x14ac:dyDescent="0.25">
      <c r="A153" s="344"/>
      <c r="B153" s="23"/>
      <c r="C153" s="113"/>
      <c r="D153" s="619">
        <v>744</v>
      </c>
      <c r="E153" s="112" t="s">
        <v>5785</v>
      </c>
      <c r="F153" s="591" t="s">
        <v>1153</v>
      </c>
      <c r="G153" s="703" t="s">
        <v>5481</v>
      </c>
      <c r="H153" s="702" t="s">
        <v>1154</v>
      </c>
      <c r="I153" s="622" t="s">
        <v>4592</v>
      </c>
      <c r="J153" s="716" t="s">
        <v>5786</v>
      </c>
      <c r="K153" s="343"/>
      <c r="L153" s="342"/>
      <c r="M153" s="342"/>
      <c r="N153" s="341"/>
      <c r="O153" s="106" t="s">
        <v>54</v>
      </c>
      <c r="P153" s="106" t="str">
        <f t="shared" si="68"/>
        <v>◄</v>
      </c>
      <c r="Q153" s="340"/>
      <c r="R153" s="339"/>
      <c r="S153" s="106" t="str">
        <f t="shared" si="69"/>
        <v/>
      </c>
      <c r="T153" s="106" t="str">
        <f t="shared" si="70"/>
        <v>◄</v>
      </c>
      <c r="U153" s="340"/>
      <c r="V153" s="339"/>
      <c r="W153" s="23"/>
      <c r="X153" s="338"/>
      <c r="Y153" s="105">
        <f t="shared" si="71"/>
        <v>0</v>
      </c>
      <c r="Z153" s="104">
        <f t="shared" si="72"/>
        <v>0</v>
      </c>
      <c r="AA153" s="335"/>
      <c r="AB153" s="103">
        <f t="shared" si="73"/>
        <v>0</v>
      </c>
      <c r="AC153" s="587">
        <f t="shared" si="74"/>
        <v>0</v>
      </c>
      <c r="AD153" s="5" t="s">
        <v>0</v>
      </c>
      <c r="AE153" s="697"/>
    </row>
    <row r="154" spans="1:31" ht="13.95" customHeight="1" x14ac:dyDescent="0.25">
      <c r="A154" s="344"/>
      <c r="B154" s="23"/>
      <c r="C154" s="113"/>
      <c r="D154" s="619">
        <v>745</v>
      </c>
      <c r="E154" s="112" t="s">
        <v>5785</v>
      </c>
      <c r="F154" s="591" t="s">
        <v>1151</v>
      </c>
      <c r="G154" s="703" t="s">
        <v>5480</v>
      </c>
      <c r="H154" s="702" t="s">
        <v>1150</v>
      </c>
      <c r="I154" s="622" t="s">
        <v>4592</v>
      </c>
      <c r="J154" s="716" t="s">
        <v>5786</v>
      </c>
      <c r="K154" s="343"/>
      <c r="L154" s="342"/>
      <c r="M154" s="342"/>
      <c r="N154" s="341"/>
      <c r="O154" s="106" t="s">
        <v>54</v>
      </c>
      <c r="P154" s="106" t="str">
        <f t="shared" si="68"/>
        <v>◄</v>
      </c>
      <c r="Q154" s="340"/>
      <c r="R154" s="339"/>
      <c r="S154" s="106" t="str">
        <f t="shared" si="69"/>
        <v/>
      </c>
      <c r="T154" s="106" t="str">
        <f t="shared" si="70"/>
        <v>◄</v>
      </c>
      <c r="U154" s="340"/>
      <c r="V154" s="339"/>
      <c r="W154" s="23"/>
      <c r="X154" s="338"/>
      <c r="Y154" s="105">
        <f t="shared" si="71"/>
        <v>0</v>
      </c>
      <c r="Z154" s="104">
        <f t="shared" si="72"/>
        <v>0</v>
      </c>
      <c r="AA154" s="335"/>
      <c r="AB154" s="103">
        <f t="shared" si="73"/>
        <v>0</v>
      </c>
      <c r="AC154" s="587">
        <f t="shared" si="74"/>
        <v>0</v>
      </c>
      <c r="AD154" s="5" t="s">
        <v>0</v>
      </c>
      <c r="AE154" s="697"/>
    </row>
    <row r="155" spans="1:31" ht="13.95" customHeight="1" x14ac:dyDescent="0.25">
      <c r="A155" s="344"/>
      <c r="B155" s="23"/>
      <c r="C155" s="113"/>
      <c r="D155" s="619">
        <v>746</v>
      </c>
      <c r="E155" s="112" t="s">
        <v>5785</v>
      </c>
      <c r="F155" s="591" t="s">
        <v>1339</v>
      </c>
      <c r="G155" s="703">
        <v>859</v>
      </c>
      <c r="H155" s="702" t="s">
        <v>1140</v>
      </c>
      <c r="I155" s="622" t="s">
        <v>4592</v>
      </c>
      <c r="J155" s="716" t="s">
        <v>5786</v>
      </c>
      <c r="K155" s="343"/>
      <c r="L155" s="342"/>
      <c r="M155" s="342"/>
      <c r="N155" s="341"/>
      <c r="O155" s="106" t="s">
        <v>54</v>
      </c>
      <c r="P155" s="106" t="str">
        <f t="shared" si="68"/>
        <v>◄</v>
      </c>
      <c r="Q155" s="340"/>
      <c r="R155" s="339"/>
      <c r="S155" s="106" t="str">
        <f t="shared" si="69"/>
        <v/>
      </c>
      <c r="T155" s="106" t="str">
        <f t="shared" si="70"/>
        <v>◄</v>
      </c>
      <c r="U155" s="340"/>
      <c r="V155" s="339"/>
      <c r="W155" s="23"/>
      <c r="X155" s="338"/>
      <c r="Y155" s="105">
        <f t="shared" si="71"/>
        <v>0</v>
      </c>
      <c r="Z155" s="104">
        <f t="shared" si="72"/>
        <v>0</v>
      </c>
      <c r="AA155" s="335"/>
      <c r="AB155" s="103">
        <f t="shared" si="73"/>
        <v>0</v>
      </c>
      <c r="AC155" s="587">
        <f t="shared" si="74"/>
        <v>0</v>
      </c>
      <c r="AD155" s="5" t="s">
        <v>0</v>
      </c>
      <c r="AE155" s="697"/>
    </row>
    <row r="156" spans="1:31" ht="13.95" customHeight="1" x14ac:dyDescent="0.25">
      <c r="A156" s="344"/>
      <c r="B156" s="23"/>
      <c r="C156" s="658" t="s">
        <v>5787</v>
      </c>
      <c r="D156" s="619">
        <v>747</v>
      </c>
      <c r="E156" s="112" t="s">
        <v>5785</v>
      </c>
      <c r="F156" s="591" t="s">
        <v>5297</v>
      </c>
      <c r="G156" s="715" t="s">
        <v>5764</v>
      </c>
      <c r="H156" s="702" t="s">
        <v>489</v>
      </c>
      <c r="I156" s="622" t="s">
        <v>4592</v>
      </c>
      <c r="J156" s="716" t="s">
        <v>5788</v>
      </c>
      <c r="K156" s="343"/>
      <c r="L156" s="342"/>
      <c r="M156" s="342"/>
      <c r="N156" s="341"/>
      <c r="O156" s="106" t="s">
        <v>54</v>
      </c>
      <c r="P156" s="106" t="str">
        <f t="shared" si="68"/>
        <v>◄</v>
      </c>
      <c r="Q156" s="340"/>
      <c r="R156" s="339"/>
      <c r="S156" s="106" t="str">
        <f t="shared" si="69"/>
        <v/>
      </c>
      <c r="T156" s="106" t="str">
        <f t="shared" si="70"/>
        <v>◄</v>
      </c>
      <c r="U156" s="340"/>
      <c r="V156" s="339"/>
      <c r="W156" s="23"/>
      <c r="X156" s="338"/>
      <c r="Y156" s="105">
        <f t="shared" si="71"/>
        <v>0</v>
      </c>
      <c r="Z156" s="104">
        <f t="shared" si="72"/>
        <v>0</v>
      </c>
      <c r="AA156" s="335"/>
      <c r="AB156" s="103">
        <f t="shared" si="73"/>
        <v>0</v>
      </c>
      <c r="AC156" s="587">
        <f t="shared" si="74"/>
        <v>0</v>
      </c>
      <c r="AD156" s="5" t="s">
        <v>0</v>
      </c>
      <c r="AE156" s="697"/>
    </row>
    <row r="157" spans="1:31" ht="13.95" customHeight="1" x14ac:dyDescent="0.25">
      <c r="A157" s="344"/>
      <c r="B157" s="23"/>
      <c r="C157" s="113"/>
      <c r="D157" s="619">
        <v>748</v>
      </c>
      <c r="E157" s="112" t="s">
        <v>5785</v>
      </c>
      <c r="F157" s="591" t="s">
        <v>5102</v>
      </c>
      <c r="G157" s="703" t="s">
        <v>5766</v>
      </c>
      <c r="H157" s="702" t="s">
        <v>5767</v>
      </c>
      <c r="I157" s="622" t="s">
        <v>4592</v>
      </c>
      <c r="J157" s="716" t="s">
        <v>5788</v>
      </c>
      <c r="K157" s="343"/>
      <c r="L157" s="342"/>
      <c r="M157" s="342"/>
      <c r="N157" s="341"/>
      <c r="O157" s="106" t="s">
        <v>54</v>
      </c>
      <c r="P157" s="106" t="str">
        <f t="shared" si="68"/>
        <v>◄</v>
      </c>
      <c r="Q157" s="340"/>
      <c r="R157" s="339"/>
      <c r="S157" s="106" t="str">
        <f t="shared" si="69"/>
        <v/>
      </c>
      <c r="T157" s="106" t="str">
        <f t="shared" si="70"/>
        <v>◄</v>
      </c>
      <c r="U157" s="340"/>
      <c r="V157" s="339"/>
      <c r="W157" s="23"/>
      <c r="X157" s="338"/>
      <c r="Y157" s="105">
        <f t="shared" si="71"/>
        <v>0</v>
      </c>
      <c r="Z157" s="104">
        <f t="shared" si="72"/>
        <v>0</v>
      </c>
      <c r="AA157" s="335"/>
      <c r="AB157" s="103">
        <f t="shared" si="73"/>
        <v>0</v>
      </c>
      <c r="AC157" s="587">
        <f t="shared" si="74"/>
        <v>0</v>
      </c>
      <c r="AD157" s="5" t="s">
        <v>0</v>
      </c>
      <c r="AE157" s="697"/>
    </row>
    <row r="158" spans="1:31" ht="13.95" customHeight="1" x14ac:dyDescent="0.25">
      <c r="A158" s="344"/>
      <c r="B158" s="23"/>
      <c r="C158" s="113"/>
      <c r="D158" s="619">
        <v>749</v>
      </c>
      <c r="E158" s="112" t="s">
        <v>5785</v>
      </c>
      <c r="F158" s="591" t="s">
        <v>1155</v>
      </c>
      <c r="G158" s="715" t="s">
        <v>5723</v>
      </c>
      <c r="H158" s="702" t="s">
        <v>5724</v>
      </c>
      <c r="I158" s="622" t="s">
        <v>4592</v>
      </c>
      <c r="J158" s="716" t="s">
        <v>5788</v>
      </c>
      <c r="K158" s="343"/>
      <c r="L158" s="342"/>
      <c r="M158" s="342"/>
      <c r="N158" s="341"/>
      <c r="O158" s="106" t="s">
        <v>54</v>
      </c>
      <c r="P158" s="106" t="str">
        <f t="shared" si="68"/>
        <v>◄</v>
      </c>
      <c r="Q158" s="340"/>
      <c r="R158" s="339"/>
      <c r="S158" s="106" t="str">
        <f t="shared" si="69"/>
        <v/>
      </c>
      <c r="T158" s="106" t="str">
        <f t="shared" si="70"/>
        <v>◄</v>
      </c>
      <c r="U158" s="340"/>
      <c r="V158" s="339"/>
      <c r="W158" s="23"/>
      <c r="X158" s="338"/>
      <c r="Y158" s="105">
        <f t="shared" si="71"/>
        <v>0</v>
      </c>
      <c r="Z158" s="104">
        <f t="shared" si="72"/>
        <v>0</v>
      </c>
      <c r="AA158" s="335"/>
      <c r="AB158" s="103">
        <f t="shared" si="73"/>
        <v>0</v>
      </c>
      <c r="AC158" s="587">
        <f t="shared" si="74"/>
        <v>0</v>
      </c>
      <c r="AD158" s="5" t="s">
        <v>0</v>
      </c>
      <c r="AE158" s="697"/>
    </row>
    <row r="159" spans="1:31" ht="13.95" customHeight="1" x14ac:dyDescent="0.25">
      <c r="A159" s="344"/>
      <c r="B159" s="23"/>
      <c r="C159" s="113"/>
      <c r="D159" s="619">
        <v>750</v>
      </c>
      <c r="E159" s="112" t="s">
        <v>5785</v>
      </c>
      <c r="F159" s="591" t="s">
        <v>1356</v>
      </c>
      <c r="G159" s="703" t="s">
        <v>5768</v>
      </c>
      <c r="H159" s="702" t="s">
        <v>5769</v>
      </c>
      <c r="I159" s="622" t="s">
        <v>4592</v>
      </c>
      <c r="J159" s="716" t="s">
        <v>5788</v>
      </c>
      <c r="K159" s="343"/>
      <c r="L159" s="342"/>
      <c r="M159" s="342"/>
      <c r="N159" s="341"/>
      <c r="O159" s="106" t="s">
        <v>54</v>
      </c>
      <c r="P159" s="106" t="str">
        <f t="shared" si="68"/>
        <v>◄</v>
      </c>
      <c r="Q159" s="340"/>
      <c r="R159" s="339"/>
      <c r="S159" s="106" t="str">
        <f t="shared" si="69"/>
        <v/>
      </c>
      <c r="T159" s="106" t="str">
        <f t="shared" si="70"/>
        <v>◄</v>
      </c>
      <c r="U159" s="340"/>
      <c r="V159" s="339"/>
      <c r="W159" s="23"/>
      <c r="X159" s="338"/>
      <c r="Y159" s="105">
        <f t="shared" si="71"/>
        <v>0</v>
      </c>
      <c r="Z159" s="104">
        <f t="shared" si="72"/>
        <v>0</v>
      </c>
      <c r="AA159" s="335"/>
      <c r="AB159" s="103">
        <f t="shared" si="73"/>
        <v>0</v>
      </c>
      <c r="AC159" s="587">
        <f t="shared" si="74"/>
        <v>0</v>
      </c>
      <c r="AD159" s="5" t="s">
        <v>0</v>
      </c>
      <c r="AE159" s="697"/>
    </row>
    <row r="160" spans="1:31" ht="13.95" customHeight="1" x14ac:dyDescent="0.25">
      <c r="A160" s="344"/>
      <c r="B160" s="23"/>
      <c r="C160" s="113"/>
      <c r="D160" s="619">
        <v>751</v>
      </c>
      <c r="E160" s="112" t="s">
        <v>5785</v>
      </c>
      <c r="F160" s="591" t="s">
        <v>1171</v>
      </c>
      <c r="G160" s="703">
        <v>851</v>
      </c>
      <c r="H160" s="702" t="s">
        <v>5323</v>
      </c>
      <c r="I160" s="622" t="s">
        <v>4592</v>
      </c>
      <c r="J160" s="716" t="s">
        <v>5788</v>
      </c>
      <c r="K160" s="343"/>
      <c r="L160" s="342"/>
      <c r="M160" s="342"/>
      <c r="N160" s="341"/>
      <c r="O160" s="106" t="s">
        <v>54</v>
      </c>
      <c r="P160" s="106" t="str">
        <f t="shared" si="68"/>
        <v>◄</v>
      </c>
      <c r="Q160" s="340"/>
      <c r="R160" s="339"/>
      <c r="S160" s="106" t="str">
        <f t="shared" si="69"/>
        <v/>
      </c>
      <c r="T160" s="106" t="str">
        <f t="shared" si="70"/>
        <v>◄</v>
      </c>
      <c r="U160" s="340"/>
      <c r="V160" s="339"/>
      <c r="W160" s="23"/>
      <c r="X160" s="338"/>
      <c r="Y160" s="105">
        <f t="shared" si="71"/>
        <v>0</v>
      </c>
      <c r="Z160" s="104">
        <f t="shared" si="72"/>
        <v>0</v>
      </c>
      <c r="AA160" s="335"/>
      <c r="AB160" s="103">
        <f t="shared" si="73"/>
        <v>0</v>
      </c>
      <c r="AC160" s="587">
        <f t="shared" si="74"/>
        <v>0</v>
      </c>
      <c r="AD160" s="5" t="s">
        <v>0</v>
      </c>
      <c r="AE160" s="697"/>
    </row>
    <row r="161" spans="1:31" ht="13.95" customHeight="1" x14ac:dyDescent="0.25">
      <c r="A161" s="344"/>
      <c r="B161" s="23"/>
      <c r="C161" s="113"/>
      <c r="D161" s="619">
        <v>752</v>
      </c>
      <c r="E161" s="112" t="s">
        <v>5785</v>
      </c>
      <c r="F161" s="591" t="s">
        <v>1169</v>
      </c>
      <c r="G161" s="715" t="s">
        <v>5754</v>
      </c>
      <c r="H161" s="702" t="s">
        <v>5755</v>
      </c>
      <c r="I161" s="622" t="s">
        <v>4592</v>
      </c>
      <c r="J161" s="716" t="s">
        <v>5788</v>
      </c>
      <c r="K161" s="343"/>
      <c r="L161" s="342"/>
      <c r="M161" s="342"/>
      <c r="N161" s="341"/>
      <c r="O161" s="106" t="s">
        <v>54</v>
      </c>
      <c r="P161" s="106" t="str">
        <f t="shared" si="68"/>
        <v>◄</v>
      </c>
      <c r="Q161" s="340"/>
      <c r="R161" s="339"/>
      <c r="S161" s="106" t="str">
        <f t="shared" si="69"/>
        <v/>
      </c>
      <c r="T161" s="106" t="str">
        <f t="shared" si="70"/>
        <v>◄</v>
      </c>
      <c r="U161" s="340"/>
      <c r="V161" s="339"/>
      <c r="W161" s="23"/>
      <c r="X161" s="338"/>
      <c r="Y161" s="105">
        <f t="shared" si="71"/>
        <v>0</v>
      </c>
      <c r="Z161" s="104">
        <f t="shared" si="72"/>
        <v>0</v>
      </c>
      <c r="AA161" s="335"/>
      <c r="AB161" s="103">
        <f t="shared" si="73"/>
        <v>0</v>
      </c>
      <c r="AC161" s="587">
        <f t="shared" si="74"/>
        <v>0</v>
      </c>
      <c r="AD161" s="5" t="s">
        <v>0</v>
      </c>
      <c r="AE161" s="697"/>
    </row>
    <row r="162" spans="1:31" ht="13.95" customHeight="1" x14ac:dyDescent="0.25">
      <c r="A162" s="344"/>
      <c r="B162" s="23"/>
      <c r="C162" s="113"/>
      <c r="D162" s="619">
        <v>753</v>
      </c>
      <c r="E162" s="112" t="s">
        <v>5785</v>
      </c>
      <c r="F162" s="591" t="s">
        <v>1165</v>
      </c>
      <c r="G162" s="703">
        <v>853</v>
      </c>
      <c r="H162" s="702" t="s">
        <v>5726</v>
      </c>
      <c r="I162" s="622" t="s">
        <v>4592</v>
      </c>
      <c r="J162" s="716" t="s">
        <v>5788</v>
      </c>
      <c r="K162" s="343"/>
      <c r="L162" s="342"/>
      <c r="M162" s="342"/>
      <c r="N162" s="341"/>
      <c r="O162" s="106" t="s">
        <v>54</v>
      </c>
      <c r="P162" s="106" t="str">
        <f t="shared" si="68"/>
        <v>◄</v>
      </c>
      <c r="Q162" s="340"/>
      <c r="R162" s="339"/>
      <c r="S162" s="106" t="str">
        <f t="shared" si="69"/>
        <v/>
      </c>
      <c r="T162" s="106" t="str">
        <f t="shared" si="70"/>
        <v>◄</v>
      </c>
      <c r="U162" s="340"/>
      <c r="V162" s="339"/>
      <c r="W162" s="23"/>
      <c r="X162" s="338"/>
      <c r="Y162" s="105">
        <f t="shared" si="71"/>
        <v>0</v>
      </c>
      <c r="Z162" s="104">
        <f t="shared" si="72"/>
        <v>0</v>
      </c>
      <c r="AA162" s="335"/>
      <c r="AB162" s="103">
        <f t="shared" si="73"/>
        <v>0</v>
      </c>
      <c r="AC162" s="587">
        <f t="shared" si="74"/>
        <v>0</v>
      </c>
      <c r="AD162" s="5" t="s">
        <v>0</v>
      </c>
      <c r="AE162" s="697"/>
    </row>
    <row r="163" spans="1:31" ht="13.95" customHeight="1" x14ac:dyDescent="0.25">
      <c r="A163" s="344"/>
      <c r="B163" s="23"/>
      <c r="C163" s="113"/>
      <c r="D163" s="619">
        <v>754</v>
      </c>
      <c r="E163" s="112" t="s">
        <v>5785</v>
      </c>
      <c r="F163" s="591" t="s">
        <v>1022</v>
      </c>
      <c r="G163" s="715" t="s">
        <v>5756</v>
      </c>
      <c r="H163" s="702" t="s">
        <v>1163</v>
      </c>
      <c r="I163" s="622" t="s">
        <v>4592</v>
      </c>
      <c r="J163" s="716" t="s">
        <v>5788</v>
      </c>
      <c r="K163" s="343"/>
      <c r="L163" s="342"/>
      <c r="M163" s="342"/>
      <c r="N163" s="341"/>
      <c r="O163" s="106" t="s">
        <v>54</v>
      </c>
      <c r="P163" s="106" t="str">
        <f t="shared" si="68"/>
        <v>◄</v>
      </c>
      <c r="Q163" s="340"/>
      <c r="R163" s="339"/>
      <c r="S163" s="106" t="str">
        <f t="shared" si="69"/>
        <v/>
      </c>
      <c r="T163" s="106" t="str">
        <f t="shared" si="70"/>
        <v>◄</v>
      </c>
      <c r="U163" s="340"/>
      <c r="V163" s="339"/>
      <c r="W163" s="23"/>
      <c r="X163" s="338"/>
      <c r="Y163" s="105">
        <f t="shared" si="71"/>
        <v>0</v>
      </c>
      <c r="Z163" s="104">
        <f t="shared" si="72"/>
        <v>0</v>
      </c>
      <c r="AA163" s="335"/>
      <c r="AB163" s="103">
        <f t="shared" si="73"/>
        <v>0</v>
      </c>
      <c r="AC163" s="587">
        <f t="shared" si="74"/>
        <v>0</v>
      </c>
      <c r="AD163" s="5" t="s">
        <v>0</v>
      </c>
      <c r="AE163" s="697"/>
    </row>
    <row r="164" spans="1:31" ht="13.95" customHeight="1" x14ac:dyDescent="0.25">
      <c r="A164" s="344"/>
      <c r="B164" s="23"/>
      <c r="C164" s="113"/>
      <c r="D164" s="619">
        <v>755</v>
      </c>
      <c r="E164" s="112" t="s">
        <v>5785</v>
      </c>
      <c r="F164" s="591" t="s">
        <v>1153</v>
      </c>
      <c r="G164" s="703" t="s">
        <v>5481</v>
      </c>
      <c r="H164" s="702" t="s">
        <v>1154</v>
      </c>
      <c r="I164" s="622" t="s">
        <v>4592</v>
      </c>
      <c r="J164" s="716" t="s">
        <v>5788</v>
      </c>
      <c r="K164" s="343"/>
      <c r="L164" s="342"/>
      <c r="M164" s="342"/>
      <c r="N164" s="341"/>
      <c r="O164" s="106" t="s">
        <v>54</v>
      </c>
      <c r="P164" s="106" t="str">
        <f t="shared" si="68"/>
        <v>◄</v>
      </c>
      <c r="Q164" s="340"/>
      <c r="R164" s="339"/>
      <c r="S164" s="106" t="str">
        <f t="shared" si="69"/>
        <v/>
      </c>
      <c r="T164" s="106" t="str">
        <f t="shared" si="70"/>
        <v>◄</v>
      </c>
      <c r="U164" s="340"/>
      <c r="V164" s="339"/>
      <c r="W164" s="23"/>
      <c r="X164" s="338"/>
      <c r="Y164" s="105">
        <f t="shared" si="71"/>
        <v>0</v>
      </c>
      <c r="Z164" s="104">
        <f t="shared" si="72"/>
        <v>0</v>
      </c>
      <c r="AA164" s="335"/>
      <c r="AB164" s="103">
        <f t="shared" si="73"/>
        <v>0</v>
      </c>
      <c r="AC164" s="587">
        <f t="shared" si="74"/>
        <v>0</v>
      </c>
      <c r="AD164" s="5" t="s">
        <v>0</v>
      </c>
      <c r="AE164" s="697"/>
    </row>
    <row r="165" spans="1:31" ht="13.95" customHeight="1" x14ac:dyDescent="0.25">
      <c r="A165" s="344"/>
      <c r="B165" s="23"/>
      <c r="C165" s="113"/>
      <c r="D165" s="619">
        <v>756</v>
      </c>
      <c r="E165" s="112" t="s">
        <v>5785</v>
      </c>
      <c r="F165" s="591" t="s">
        <v>1151</v>
      </c>
      <c r="G165" s="703" t="s">
        <v>5480</v>
      </c>
      <c r="H165" s="702" t="s">
        <v>1150</v>
      </c>
      <c r="I165" s="622" t="s">
        <v>4592</v>
      </c>
      <c r="J165" s="716" t="s">
        <v>5788</v>
      </c>
      <c r="K165" s="343"/>
      <c r="L165" s="342"/>
      <c r="M165" s="342"/>
      <c r="N165" s="341"/>
      <c r="O165" s="106" t="s">
        <v>54</v>
      </c>
      <c r="P165" s="106" t="str">
        <f t="shared" si="68"/>
        <v>◄</v>
      </c>
      <c r="Q165" s="340"/>
      <c r="R165" s="339"/>
      <c r="S165" s="106" t="str">
        <f t="shared" si="69"/>
        <v/>
      </c>
      <c r="T165" s="106" t="str">
        <f t="shared" si="70"/>
        <v>◄</v>
      </c>
      <c r="U165" s="340"/>
      <c r="V165" s="339"/>
      <c r="W165" s="23"/>
      <c r="X165" s="338"/>
      <c r="Y165" s="105">
        <f t="shared" si="71"/>
        <v>0</v>
      </c>
      <c r="Z165" s="104">
        <f t="shared" si="72"/>
        <v>0</v>
      </c>
      <c r="AA165" s="335"/>
      <c r="AB165" s="103">
        <f t="shared" si="73"/>
        <v>0</v>
      </c>
      <c r="AC165" s="587">
        <f t="shared" si="74"/>
        <v>0</v>
      </c>
      <c r="AD165" s="5" t="s">
        <v>0</v>
      </c>
      <c r="AE165" s="697"/>
    </row>
    <row r="166" spans="1:31" ht="13.95" customHeight="1" thickBot="1" x14ac:dyDescent="0.3">
      <c r="A166" s="344"/>
      <c r="B166" s="23"/>
      <c r="C166" s="113"/>
      <c r="D166" s="619">
        <v>757</v>
      </c>
      <c r="E166" s="112" t="s">
        <v>5785</v>
      </c>
      <c r="F166" s="591" t="s">
        <v>1339</v>
      </c>
      <c r="G166" s="703">
        <v>859</v>
      </c>
      <c r="H166" s="702" t="s">
        <v>1140</v>
      </c>
      <c r="I166" s="622" t="s">
        <v>4592</v>
      </c>
      <c r="J166" s="716" t="s">
        <v>5788</v>
      </c>
      <c r="K166" s="343"/>
      <c r="L166" s="342"/>
      <c r="M166" s="342"/>
      <c r="N166" s="341"/>
      <c r="O166" s="106" t="s">
        <v>54</v>
      </c>
      <c r="P166" s="106" t="str">
        <f t="shared" si="68"/>
        <v>◄</v>
      </c>
      <c r="Q166" s="340"/>
      <c r="R166" s="339"/>
      <c r="S166" s="106" t="str">
        <f t="shared" si="69"/>
        <v/>
      </c>
      <c r="T166" s="106" t="str">
        <f t="shared" si="70"/>
        <v>◄</v>
      </c>
      <c r="U166" s="340"/>
      <c r="V166" s="339"/>
      <c r="W166" s="23"/>
      <c r="X166" s="338"/>
      <c r="Y166" s="105">
        <f t="shared" si="71"/>
        <v>0</v>
      </c>
      <c r="Z166" s="104">
        <f t="shared" si="72"/>
        <v>0</v>
      </c>
      <c r="AA166" s="335"/>
      <c r="AB166" s="103">
        <f t="shared" si="73"/>
        <v>0</v>
      </c>
      <c r="AC166" s="587">
        <f t="shared" si="74"/>
        <v>0</v>
      </c>
      <c r="AD166" s="5" t="s">
        <v>0</v>
      </c>
      <c r="AE166" s="697"/>
    </row>
    <row r="167" spans="1:31" ht="13.95" customHeight="1" thickTop="1" thickBot="1" x14ac:dyDescent="0.3">
      <c r="A167" s="157"/>
      <c r="B167" s="14">
        <f>ROWS(B168:B191)-1</f>
        <v>23</v>
      </c>
      <c r="C167" s="115"/>
      <c r="D167" s="158" t="s">
        <v>5789</v>
      </c>
      <c r="E167" s="101"/>
      <c r="F167" s="101"/>
      <c r="G167" s="706"/>
      <c r="H167" s="706"/>
      <c r="I167" s="10"/>
      <c r="J167" s="705"/>
      <c r="K167" s="99"/>
      <c r="L167" s="99"/>
      <c r="M167" s="99"/>
      <c r="N167" s="98"/>
      <c r="O167" s="97"/>
      <c r="P167" s="704" t="str">
        <f>IF(COUNTIF(O168:O194,"?")&gt;0,"?",IF(AND(Q167="◄",R167="►"),"◄►",IF(Q167="◄","◄",IF(R167="►","►",""))))</f>
        <v>◄</v>
      </c>
      <c r="Q167" s="43" t="str">
        <f>IF(SUM(Q168:Q191)+1=ROWS(Q168:Q191)-COUNTIF(Q168:Q191,"-"),"","◄")</f>
        <v>◄</v>
      </c>
      <c r="R167" s="42" t="str">
        <f>IF(SUM(R168:R191)&gt;0,"►","")</f>
        <v/>
      </c>
      <c r="S167" s="45"/>
      <c r="T167" s="704" t="str">
        <f>IF(COUNTIF(S168:S194,"?")&gt;0,"?",IF(AND(U167="◄",V167="►"),"◄►",IF(U167="◄","◄",IF(V167="►","►",""))))</f>
        <v>◄</v>
      </c>
      <c r="U167" s="43" t="str">
        <f>IF(SUM(U168:U191)+1=ROWS(U168:U191)-COUNTIF(U168:U191,"-"),"","◄")</f>
        <v>◄</v>
      </c>
      <c r="V167" s="42" t="str">
        <f>IF(SUM(V168:V191)&gt;0,"►","")</f>
        <v/>
      </c>
      <c r="W167" s="61">
        <f>ROWS(W168:W191)-1</f>
        <v>23</v>
      </c>
      <c r="X167" s="41">
        <f>SUM(X168:X191)-X191</f>
        <v>0</v>
      </c>
      <c r="Y167" s="94" t="s">
        <v>51</v>
      </c>
      <c r="Z167" s="93"/>
      <c r="AA167" s="41">
        <f>SUM(AA168:AA191)-AA191</f>
        <v>0</v>
      </c>
      <c r="AB167" s="94" t="s">
        <v>51</v>
      </c>
      <c r="AC167" s="93"/>
      <c r="AD167" s="5" t="s">
        <v>0</v>
      </c>
      <c r="AE167" s="697"/>
    </row>
    <row r="168" spans="1:31" ht="13.95" customHeight="1" x14ac:dyDescent="0.25">
      <c r="A168" s="344"/>
      <c r="B168" s="23"/>
      <c r="C168" s="658" t="s">
        <v>5790</v>
      </c>
      <c r="D168" s="619">
        <v>758</v>
      </c>
      <c r="E168" s="112" t="s">
        <v>5791</v>
      </c>
      <c r="F168" s="591" t="s">
        <v>5297</v>
      </c>
      <c r="G168" s="715" t="s">
        <v>5764</v>
      </c>
      <c r="H168" s="702" t="s">
        <v>489</v>
      </c>
      <c r="I168" s="622" t="s">
        <v>4592</v>
      </c>
      <c r="J168" s="716" t="s">
        <v>5792</v>
      </c>
      <c r="K168" s="343"/>
      <c r="L168" s="342"/>
      <c r="M168" s="342"/>
      <c r="N168" s="341"/>
      <c r="O168" s="106" t="s">
        <v>54</v>
      </c>
      <c r="P168" s="106" t="str">
        <f t="shared" ref="P168:P189" si="75">IF(AND(Q168="",R168&gt;0),"?",IF(Q168="","◄",IF(R168&gt;=1,"►","")))</f>
        <v>◄</v>
      </c>
      <c r="Q168" s="340"/>
      <c r="R168" s="339"/>
      <c r="S168" s="106" t="str">
        <f t="shared" ref="S168:S189" si="76">IF(T168="?","?","")</f>
        <v/>
      </c>
      <c r="T168" s="106" t="str">
        <f t="shared" ref="T168:T189" si="77">IF(AND(U168="",V168&gt;0),"?",IF(U168="","◄",IF(V168&gt;=1,"►","")))</f>
        <v>◄</v>
      </c>
      <c r="U168" s="340"/>
      <c r="V168" s="339"/>
      <c r="W168" s="23"/>
      <c r="X168" s="338"/>
      <c r="Y168" s="105">
        <f t="shared" ref="Y168:Y189" si="78">(Q168*X168)</f>
        <v>0</v>
      </c>
      <c r="Z168" s="104">
        <f t="shared" ref="Z168:Z189" si="79">(R168*Y168)</f>
        <v>0</v>
      </c>
      <c r="AA168" s="335"/>
      <c r="AB168" s="103">
        <f t="shared" ref="AB168:AB189" si="80">(U168*AA168)</f>
        <v>0</v>
      </c>
      <c r="AC168" s="587">
        <f t="shared" ref="AC168:AC189" si="81">(V168*AB168)</f>
        <v>0</v>
      </c>
      <c r="AD168" s="5" t="s">
        <v>0</v>
      </c>
      <c r="AE168" s="697"/>
    </row>
    <row r="169" spans="1:31" ht="13.95" customHeight="1" x14ac:dyDescent="0.25">
      <c r="A169" s="344"/>
      <c r="B169" s="23"/>
      <c r="C169" s="113"/>
      <c r="D169" s="619">
        <v>759</v>
      </c>
      <c r="E169" s="112" t="s">
        <v>5791</v>
      </c>
      <c r="F169" s="591" t="s">
        <v>5102</v>
      </c>
      <c r="G169" s="703" t="s">
        <v>5766</v>
      </c>
      <c r="H169" s="702" t="s">
        <v>5767</v>
      </c>
      <c r="I169" s="622" t="s">
        <v>4592</v>
      </c>
      <c r="J169" s="716" t="s">
        <v>5792</v>
      </c>
      <c r="K169" s="343"/>
      <c r="L169" s="342"/>
      <c r="M169" s="342"/>
      <c r="N169" s="341"/>
      <c r="O169" s="106" t="s">
        <v>54</v>
      </c>
      <c r="P169" s="106" t="str">
        <f t="shared" si="75"/>
        <v>◄</v>
      </c>
      <c r="Q169" s="340"/>
      <c r="R169" s="339"/>
      <c r="S169" s="106" t="str">
        <f t="shared" si="76"/>
        <v/>
      </c>
      <c r="T169" s="106" t="str">
        <f t="shared" si="77"/>
        <v>◄</v>
      </c>
      <c r="U169" s="340"/>
      <c r="V169" s="339"/>
      <c r="W169" s="23"/>
      <c r="X169" s="338"/>
      <c r="Y169" s="105">
        <f t="shared" si="78"/>
        <v>0</v>
      </c>
      <c r="Z169" s="104">
        <f t="shared" si="79"/>
        <v>0</v>
      </c>
      <c r="AA169" s="335"/>
      <c r="AB169" s="103">
        <f t="shared" si="80"/>
        <v>0</v>
      </c>
      <c r="AC169" s="587">
        <f t="shared" si="81"/>
        <v>0</v>
      </c>
      <c r="AD169" s="5" t="s">
        <v>0</v>
      </c>
      <c r="AE169" s="697"/>
    </row>
    <row r="170" spans="1:31" ht="13.95" customHeight="1" x14ac:dyDescent="0.25">
      <c r="A170" s="344"/>
      <c r="B170" s="23"/>
      <c r="C170" s="113"/>
      <c r="D170" s="619">
        <v>760</v>
      </c>
      <c r="E170" s="112" t="s">
        <v>5791</v>
      </c>
      <c r="F170" s="591" t="s">
        <v>1155</v>
      </c>
      <c r="G170" s="715" t="s">
        <v>5723</v>
      </c>
      <c r="H170" s="702" t="s">
        <v>5724</v>
      </c>
      <c r="I170" s="622" t="s">
        <v>4592</v>
      </c>
      <c r="J170" s="716" t="s">
        <v>5792</v>
      </c>
      <c r="K170" s="343"/>
      <c r="L170" s="342"/>
      <c r="M170" s="342"/>
      <c r="N170" s="341"/>
      <c r="O170" s="106" t="s">
        <v>54</v>
      </c>
      <c r="P170" s="106" t="str">
        <f t="shared" si="75"/>
        <v>◄</v>
      </c>
      <c r="Q170" s="340"/>
      <c r="R170" s="339"/>
      <c r="S170" s="106" t="str">
        <f t="shared" si="76"/>
        <v/>
      </c>
      <c r="T170" s="106" t="str">
        <f t="shared" si="77"/>
        <v>◄</v>
      </c>
      <c r="U170" s="340"/>
      <c r="V170" s="339"/>
      <c r="W170" s="23"/>
      <c r="X170" s="338"/>
      <c r="Y170" s="105">
        <f t="shared" si="78"/>
        <v>0</v>
      </c>
      <c r="Z170" s="104">
        <f t="shared" si="79"/>
        <v>0</v>
      </c>
      <c r="AA170" s="335"/>
      <c r="AB170" s="103">
        <f t="shared" si="80"/>
        <v>0</v>
      </c>
      <c r="AC170" s="587">
        <f t="shared" si="81"/>
        <v>0</v>
      </c>
      <c r="AD170" s="5" t="s">
        <v>0</v>
      </c>
      <c r="AE170" s="697"/>
    </row>
    <row r="171" spans="1:31" ht="13.95" customHeight="1" x14ac:dyDescent="0.25">
      <c r="A171" s="344"/>
      <c r="B171" s="23"/>
      <c r="C171" s="113"/>
      <c r="D171" s="619">
        <v>761</v>
      </c>
      <c r="E171" s="112" t="s">
        <v>5791</v>
      </c>
      <c r="F171" s="591" t="s">
        <v>1356</v>
      </c>
      <c r="G171" s="703" t="s">
        <v>5768</v>
      </c>
      <c r="H171" s="702" t="s">
        <v>5769</v>
      </c>
      <c r="I171" s="622" t="s">
        <v>4592</v>
      </c>
      <c r="J171" s="716" t="s">
        <v>5792</v>
      </c>
      <c r="K171" s="343"/>
      <c r="L171" s="342"/>
      <c r="M171" s="342"/>
      <c r="N171" s="341"/>
      <c r="O171" s="106" t="s">
        <v>54</v>
      </c>
      <c r="P171" s="106" t="str">
        <f t="shared" si="75"/>
        <v>◄</v>
      </c>
      <c r="Q171" s="340"/>
      <c r="R171" s="339"/>
      <c r="S171" s="106" t="str">
        <f t="shared" si="76"/>
        <v/>
      </c>
      <c r="T171" s="106" t="str">
        <f t="shared" si="77"/>
        <v>◄</v>
      </c>
      <c r="U171" s="340"/>
      <c r="V171" s="339"/>
      <c r="W171" s="23"/>
      <c r="X171" s="338"/>
      <c r="Y171" s="105">
        <f t="shared" si="78"/>
        <v>0</v>
      </c>
      <c r="Z171" s="104">
        <f t="shared" si="79"/>
        <v>0</v>
      </c>
      <c r="AA171" s="335"/>
      <c r="AB171" s="103">
        <f t="shared" si="80"/>
        <v>0</v>
      </c>
      <c r="AC171" s="587">
        <f t="shared" si="81"/>
        <v>0</v>
      </c>
      <c r="AD171" s="5" t="s">
        <v>0</v>
      </c>
      <c r="AE171" s="697"/>
    </row>
    <row r="172" spans="1:31" ht="13.95" customHeight="1" x14ac:dyDescent="0.25">
      <c r="A172" s="344"/>
      <c r="B172" s="23"/>
      <c r="C172" s="113"/>
      <c r="D172" s="619">
        <v>762</v>
      </c>
      <c r="E172" s="112" t="s">
        <v>5791</v>
      </c>
      <c r="F172" s="591" t="s">
        <v>1171</v>
      </c>
      <c r="G172" s="703">
        <v>851</v>
      </c>
      <c r="H172" s="702" t="s">
        <v>5323</v>
      </c>
      <c r="I172" s="622" t="s">
        <v>4592</v>
      </c>
      <c r="J172" s="716" t="s">
        <v>5792</v>
      </c>
      <c r="K172" s="343"/>
      <c r="L172" s="342"/>
      <c r="M172" s="342"/>
      <c r="N172" s="341"/>
      <c r="O172" s="106" t="s">
        <v>54</v>
      </c>
      <c r="P172" s="106" t="str">
        <f t="shared" si="75"/>
        <v>◄</v>
      </c>
      <c r="Q172" s="340"/>
      <c r="R172" s="339"/>
      <c r="S172" s="106" t="str">
        <f t="shared" si="76"/>
        <v/>
      </c>
      <c r="T172" s="106" t="str">
        <f t="shared" si="77"/>
        <v>◄</v>
      </c>
      <c r="U172" s="340"/>
      <c r="V172" s="339"/>
      <c r="W172" s="23"/>
      <c r="X172" s="338"/>
      <c r="Y172" s="105">
        <f t="shared" si="78"/>
        <v>0</v>
      </c>
      <c r="Z172" s="104">
        <f t="shared" si="79"/>
        <v>0</v>
      </c>
      <c r="AA172" s="335"/>
      <c r="AB172" s="103">
        <f t="shared" si="80"/>
        <v>0</v>
      </c>
      <c r="AC172" s="587">
        <f t="shared" si="81"/>
        <v>0</v>
      </c>
      <c r="AD172" s="5" t="s">
        <v>0</v>
      </c>
      <c r="AE172" s="697"/>
    </row>
    <row r="173" spans="1:31" ht="13.95" customHeight="1" x14ac:dyDescent="0.25">
      <c r="A173" s="344"/>
      <c r="B173" s="23"/>
      <c r="C173" s="113"/>
      <c r="D173" s="619">
        <v>763</v>
      </c>
      <c r="E173" s="112" t="s">
        <v>5791</v>
      </c>
      <c r="F173" s="591" t="s">
        <v>1169</v>
      </c>
      <c r="G173" s="715" t="s">
        <v>5754</v>
      </c>
      <c r="H173" s="702" t="s">
        <v>5755</v>
      </c>
      <c r="I173" s="622" t="s">
        <v>4592</v>
      </c>
      <c r="J173" s="716" t="s">
        <v>5792</v>
      </c>
      <c r="K173" s="343"/>
      <c r="L173" s="342"/>
      <c r="M173" s="342"/>
      <c r="N173" s="341"/>
      <c r="O173" s="106" t="s">
        <v>54</v>
      </c>
      <c r="P173" s="106" t="str">
        <f t="shared" si="75"/>
        <v>◄</v>
      </c>
      <c r="Q173" s="340"/>
      <c r="R173" s="339"/>
      <c r="S173" s="106" t="str">
        <f t="shared" si="76"/>
        <v/>
      </c>
      <c r="T173" s="106" t="str">
        <f t="shared" si="77"/>
        <v>◄</v>
      </c>
      <c r="U173" s="340"/>
      <c r="V173" s="339"/>
      <c r="W173" s="23"/>
      <c r="X173" s="338"/>
      <c r="Y173" s="105">
        <f t="shared" si="78"/>
        <v>0</v>
      </c>
      <c r="Z173" s="104">
        <f t="shared" si="79"/>
        <v>0</v>
      </c>
      <c r="AA173" s="335"/>
      <c r="AB173" s="103">
        <f t="shared" si="80"/>
        <v>0</v>
      </c>
      <c r="AC173" s="587">
        <f t="shared" si="81"/>
        <v>0</v>
      </c>
      <c r="AD173" s="5" t="s">
        <v>0</v>
      </c>
      <c r="AE173" s="697"/>
    </row>
    <row r="174" spans="1:31" ht="13.95" customHeight="1" x14ac:dyDescent="0.25">
      <c r="A174" s="344"/>
      <c r="B174" s="23"/>
      <c r="C174" s="113"/>
      <c r="D174" s="619">
        <v>764</v>
      </c>
      <c r="E174" s="112" t="s">
        <v>5791</v>
      </c>
      <c r="F174" s="591" t="s">
        <v>1165</v>
      </c>
      <c r="G174" s="703">
        <v>853</v>
      </c>
      <c r="H174" s="702" t="s">
        <v>5726</v>
      </c>
      <c r="I174" s="622" t="s">
        <v>4592</v>
      </c>
      <c r="J174" s="716" t="s">
        <v>5792</v>
      </c>
      <c r="K174" s="343"/>
      <c r="L174" s="342"/>
      <c r="M174" s="342"/>
      <c r="N174" s="341"/>
      <c r="O174" s="106" t="s">
        <v>54</v>
      </c>
      <c r="P174" s="106" t="str">
        <f t="shared" si="75"/>
        <v>◄</v>
      </c>
      <c r="Q174" s="340"/>
      <c r="R174" s="339"/>
      <c r="S174" s="106" t="str">
        <f t="shared" si="76"/>
        <v/>
      </c>
      <c r="T174" s="106" t="str">
        <f t="shared" si="77"/>
        <v>◄</v>
      </c>
      <c r="U174" s="340"/>
      <c r="V174" s="339"/>
      <c r="W174" s="23"/>
      <c r="X174" s="338"/>
      <c r="Y174" s="105">
        <f t="shared" si="78"/>
        <v>0</v>
      </c>
      <c r="Z174" s="104">
        <f t="shared" si="79"/>
        <v>0</v>
      </c>
      <c r="AA174" s="335"/>
      <c r="AB174" s="103">
        <f t="shared" si="80"/>
        <v>0</v>
      </c>
      <c r="AC174" s="587">
        <f t="shared" si="81"/>
        <v>0</v>
      </c>
      <c r="AD174" s="5" t="s">
        <v>0</v>
      </c>
      <c r="AE174" s="697"/>
    </row>
    <row r="175" spans="1:31" ht="13.95" customHeight="1" x14ac:dyDescent="0.25">
      <c r="A175" s="344"/>
      <c r="B175" s="23"/>
      <c r="C175" s="113"/>
      <c r="D175" s="619">
        <v>765</v>
      </c>
      <c r="E175" s="112" t="s">
        <v>5791</v>
      </c>
      <c r="F175" s="591" t="s">
        <v>1022</v>
      </c>
      <c r="G175" s="715" t="s">
        <v>5756</v>
      </c>
      <c r="H175" s="702" t="s">
        <v>1163</v>
      </c>
      <c r="I175" s="622" t="s">
        <v>4592</v>
      </c>
      <c r="J175" s="716" t="s">
        <v>5792</v>
      </c>
      <c r="K175" s="343"/>
      <c r="L175" s="342"/>
      <c r="M175" s="342"/>
      <c r="N175" s="341"/>
      <c r="O175" s="106" t="s">
        <v>54</v>
      </c>
      <c r="P175" s="106" t="str">
        <f t="shared" si="75"/>
        <v>◄</v>
      </c>
      <c r="Q175" s="340"/>
      <c r="R175" s="339"/>
      <c r="S175" s="106" t="str">
        <f t="shared" si="76"/>
        <v/>
      </c>
      <c r="T175" s="106" t="str">
        <f t="shared" si="77"/>
        <v>◄</v>
      </c>
      <c r="U175" s="340"/>
      <c r="V175" s="339"/>
      <c r="W175" s="23"/>
      <c r="X175" s="338"/>
      <c r="Y175" s="105">
        <f t="shared" si="78"/>
        <v>0</v>
      </c>
      <c r="Z175" s="104">
        <f t="shared" si="79"/>
        <v>0</v>
      </c>
      <c r="AA175" s="335"/>
      <c r="AB175" s="103">
        <f t="shared" si="80"/>
        <v>0</v>
      </c>
      <c r="AC175" s="587">
        <f t="shared" si="81"/>
        <v>0</v>
      </c>
      <c r="AD175" s="5" t="s">
        <v>0</v>
      </c>
      <c r="AE175" s="697"/>
    </row>
    <row r="176" spans="1:31" ht="13.95" customHeight="1" x14ac:dyDescent="0.25">
      <c r="A176" s="344"/>
      <c r="B176" s="23"/>
      <c r="C176" s="113"/>
      <c r="D176" s="619">
        <v>766</v>
      </c>
      <c r="E176" s="112" t="s">
        <v>5791</v>
      </c>
      <c r="F176" s="591" t="s">
        <v>1153</v>
      </c>
      <c r="G176" s="703" t="s">
        <v>5481</v>
      </c>
      <c r="H176" s="702" t="s">
        <v>1154</v>
      </c>
      <c r="I176" s="622" t="s">
        <v>4592</v>
      </c>
      <c r="J176" s="716" t="s">
        <v>5792</v>
      </c>
      <c r="K176" s="343"/>
      <c r="L176" s="342"/>
      <c r="M176" s="342"/>
      <c r="N176" s="341"/>
      <c r="O176" s="106" t="s">
        <v>54</v>
      </c>
      <c r="P176" s="106" t="str">
        <f t="shared" si="75"/>
        <v>◄</v>
      </c>
      <c r="Q176" s="340"/>
      <c r="R176" s="339"/>
      <c r="S176" s="106" t="str">
        <f t="shared" si="76"/>
        <v/>
      </c>
      <c r="T176" s="106" t="str">
        <f t="shared" si="77"/>
        <v>◄</v>
      </c>
      <c r="U176" s="340"/>
      <c r="V176" s="339"/>
      <c r="W176" s="23"/>
      <c r="X176" s="338"/>
      <c r="Y176" s="105">
        <f t="shared" si="78"/>
        <v>0</v>
      </c>
      <c r="Z176" s="104">
        <f t="shared" si="79"/>
        <v>0</v>
      </c>
      <c r="AA176" s="335"/>
      <c r="AB176" s="103">
        <f t="shared" si="80"/>
        <v>0</v>
      </c>
      <c r="AC176" s="587">
        <f t="shared" si="81"/>
        <v>0</v>
      </c>
      <c r="AD176" s="5" t="s">
        <v>0</v>
      </c>
      <c r="AE176" s="697"/>
    </row>
    <row r="177" spans="1:31" ht="13.95" customHeight="1" x14ac:dyDescent="0.25">
      <c r="A177" s="344"/>
      <c r="B177" s="23"/>
      <c r="C177" s="113"/>
      <c r="D177" s="619">
        <v>767</v>
      </c>
      <c r="E177" s="112" t="s">
        <v>5791</v>
      </c>
      <c r="F177" s="591" t="s">
        <v>1151</v>
      </c>
      <c r="G177" s="703" t="s">
        <v>5480</v>
      </c>
      <c r="H177" s="702" t="s">
        <v>1150</v>
      </c>
      <c r="I177" s="622" t="s">
        <v>4592</v>
      </c>
      <c r="J177" s="716" t="s">
        <v>5792</v>
      </c>
      <c r="K177" s="343"/>
      <c r="L177" s="342"/>
      <c r="M177" s="342"/>
      <c r="N177" s="341"/>
      <c r="O177" s="106" t="s">
        <v>54</v>
      </c>
      <c r="P177" s="106" t="str">
        <f t="shared" si="75"/>
        <v>◄</v>
      </c>
      <c r="Q177" s="340"/>
      <c r="R177" s="339"/>
      <c r="S177" s="106" t="str">
        <f t="shared" si="76"/>
        <v/>
      </c>
      <c r="T177" s="106" t="str">
        <f t="shared" si="77"/>
        <v>◄</v>
      </c>
      <c r="U177" s="340"/>
      <c r="V177" s="339"/>
      <c r="W177" s="23"/>
      <c r="X177" s="338"/>
      <c r="Y177" s="105">
        <f t="shared" si="78"/>
        <v>0</v>
      </c>
      <c r="Z177" s="104">
        <f t="shared" si="79"/>
        <v>0</v>
      </c>
      <c r="AA177" s="335"/>
      <c r="AB177" s="103">
        <f t="shared" si="80"/>
        <v>0</v>
      </c>
      <c r="AC177" s="587">
        <f t="shared" si="81"/>
        <v>0</v>
      </c>
      <c r="AD177" s="5" t="s">
        <v>0</v>
      </c>
      <c r="AE177" s="697"/>
    </row>
    <row r="178" spans="1:31" ht="13.95" customHeight="1" x14ac:dyDescent="0.25">
      <c r="A178" s="344"/>
      <c r="B178" s="23"/>
      <c r="C178" s="113"/>
      <c r="D178" s="619">
        <v>768</v>
      </c>
      <c r="E178" s="112" t="s">
        <v>5791</v>
      </c>
      <c r="F178" s="591" t="s">
        <v>1339</v>
      </c>
      <c r="G178" s="703">
        <v>859</v>
      </c>
      <c r="H178" s="702" t="s">
        <v>1140</v>
      </c>
      <c r="I178" s="622" t="s">
        <v>4592</v>
      </c>
      <c r="J178" s="716" t="s">
        <v>5792</v>
      </c>
      <c r="K178" s="343"/>
      <c r="L178" s="342"/>
      <c r="M178" s="342"/>
      <c r="N178" s="341"/>
      <c r="O178" s="106" t="s">
        <v>54</v>
      </c>
      <c r="P178" s="106" t="str">
        <f t="shared" si="75"/>
        <v>◄</v>
      </c>
      <c r="Q178" s="340"/>
      <c r="R178" s="339"/>
      <c r="S178" s="106" t="str">
        <f t="shared" si="76"/>
        <v/>
      </c>
      <c r="T178" s="106" t="str">
        <f t="shared" si="77"/>
        <v>◄</v>
      </c>
      <c r="U178" s="340"/>
      <c r="V178" s="339"/>
      <c r="W178" s="23"/>
      <c r="X178" s="338"/>
      <c r="Y178" s="105">
        <f t="shared" si="78"/>
        <v>0</v>
      </c>
      <c r="Z178" s="104">
        <f t="shared" si="79"/>
        <v>0</v>
      </c>
      <c r="AA178" s="335"/>
      <c r="AB178" s="103">
        <f t="shared" si="80"/>
        <v>0</v>
      </c>
      <c r="AC178" s="587">
        <f t="shared" si="81"/>
        <v>0</v>
      </c>
      <c r="AD178" s="5" t="s">
        <v>0</v>
      </c>
      <c r="AE178" s="697"/>
    </row>
    <row r="179" spans="1:31" ht="13.95" customHeight="1" x14ac:dyDescent="0.25">
      <c r="A179" s="344"/>
      <c r="B179" s="23"/>
      <c r="C179" s="658" t="s">
        <v>5793</v>
      </c>
      <c r="D179" s="619">
        <v>769</v>
      </c>
      <c r="E179" s="112" t="s">
        <v>5791</v>
      </c>
      <c r="F179" s="591" t="s">
        <v>5297</v>
      </c>
      <c r="G179" s="715" t="s">
        <v>5764</v>
      </c>
      <c r="H179" s="702" t="s">
        <v>489</v>
      </c>
      <c r="I179" s="622" t="s">
        <v>4592</v>
      </c>
      <c r="J179" s="716" t="s">
        <v>5792</v>
      </c>
      <c r="K179" s="343"/>
      <c r="L179" s="342"/>
      <c r="M179" s="342"/>
      <c r="N179" s="341"/>
      <c r="O179" s="106" t="s">
        <v>54</v>
      </c>
      <c r="P179" s="106" t="str">
        <f t="shared" si="75"/>
        <v>◄</v>
      </c>
      <c r="Q179" s="340"/>
      <c r="R179" s="339"/>
      <c r="S179" s="106" t="str">
        <f t="shared" si="76"/>
        <v/>
      </c>
      <c r="T179" s="106" t="str">
        <f t="shared" si="77"/>
        <v>◄</v>
      </c>
      <c r="U179" s="340"/>
      <c r="V179" s="339"/>
      <c r="W179" s="23"/>
      <c r="X179" s="338"/>
      <c r="Y179" s="105">
        <f t="shared" si="78"/>
        <v>0</v>
      </c>
      <c r="Z179" s="104">
        <f t="shared" si="79"/>
        <v>0</v>
      </c>
      <c r="AA179" s="335"/>
      <c r="AB179" s="103">
        <f t="shared" si="80"/>
        <v>0</v>
      </c>
      <c r="AC179" s="587">
        <f t="shared" si="81"/>
        <v>0</v>
      </c>
      <c r="AD179" s="5" t="s">
        <v>0</v>
      </c>
      <c r="AE179" s="697"/>
    </row>
    <row r="180" spans="1:31" ht="13.95" customHeight="1" x14ac:dyDescent="0.25">
      <c r="A180" s="344"/>
      <c r="B180" s="23"/>
      <c r="C180" s="113"/>
      <c r="D180" s="619">
        <v>770</v>
      </c>
      <c r="E180" s="112" t="s">
        <v>5791</v>
      </c>
      <c r="F180" s="591" t="s">
        <v>5102</v>
      </c>
      <c r="G180" s="703" t="s">
        <v>5766</v>
      </c>
      <c r="H180" s="702" t="s">
        <v>5767</v>
      </c>
      <c r="I180" s="622" t="s">
        <v>4592</v>
      </c>
      <c r="J180" s="716" t="s">
        <v>5792</v>
      </c>
      <c r="K180" s="343"/>
      <c r="L180" s="342"/>
      <c r="M180" s="342"/>
      <c r="N180" s="341"/>
      <c r="O180" s="106" t="s">
        <v>54</v>
      </c>
      <c r="P180" s="106" t="str">
        <f t="shared" si="75"/>
        <v>◄</v>
      </c>
      <c r="Q180" s="340"/>
      <c r="R180" s="339"/>
      <c r="S180" s="106" t="str">
        <f t="shared" si="76"/>
        <v/>
      </c>
      <c r="T180" s="106" t="str">
        <f t="shared" si="77"/>
        <v>◄</v>
      </c>
      <c r="U180" s="340"/>
      <c r="V180" s="339"/>
      <c r="W180" s="23"/>
      <c r="X180" s="338"/>
      <c r="Y180" s="105">
        <f t="shared" si="78"/>
        <v>0</v>
      </c>
      <c r="Z180" s="104">
        <f t="shared" si="79"/>
        <v>0</v>
      </c>
      <c r="AA180" s="335"/>
      <c r="AB180" s="103">
        <f t="shared" si="80"/>
        <v>0</v>
      </c>
      <c r="AC180" s="587">
        <f t="shared" si="81"/>
        <v>0</v>
      </c>
      <c r="AD180" s="5" t="s">
        <v>0</v>
      </c>
      <c r="AE180" s="697"/>
    </row>
    <row r="181" spans="1:31" ht="13.95" customHeight="1" x14ac:dyDescent="0.25">
      <c r="A181" s="344"/>
      <c r="B181" s="23"/>
      <c r="C181" s="113"/>
      <c r="D181" s="619">
        <v>771</v>
      </c>
      <c r="E181" s="112" t="s">
        <v>5791</v>
      </c>
      <c r="F181" s="591" t="s">
        <v>1155</v>
      </c>
      <c r="G181" s="715" t="s">
        <v>5723</v>
      </c>
      <c r="H181" s="702" t="s">
        <v>5724</v>
      </c>
      <c r="I181" s="622" t="s">
        <v>4592</v>
      </c>
      <c r="J181" s="716" t="s">
        <v>5792</v>
      </c>
      <c r="K181" s="343"/>
      <c r="L181" s="342"/>
      <c r="M181" s="342"/>
      <c r="N181" s="341"/>
      <c r="O181" s="106" t="s">
        <v>54</v>
      </c>
      <c r="P181" s="106" t="str">
        <f t="shared" si="75"/>
        <v>◄</v>
      </c>
      <c r="Q181" s="340"/>
      <c r="R181" s="339"/>
      <c r="S181" s="106" t="str">
        <f t="shared" si="76"/>
        <v/>
      </c>
      <c r="T181" s="106" t="str">
        <f t="shared" si="77"/>
        <v>◄</v>
      </c>
      <c r="U181" s="340"/>
      <c r="V181" s="339"/>
      <c r="W181" s="23"/>
      <c r="X181" s="338"/>
      <c r="Y181" s="105">
        <f t="shared" si="78"/>
        <v>0</v>
      </c>
      <c r="Z181" s="104">
        <f t="shared" si="79"/>
        <v>0</v>
      </c>
      <c r="AA181" s="335"/>
      <c r="AB181" s="103">
        <f t="shared" si="80"/>
        <v>0</v>
      </c>
      <c r="AC181" s="587">
        <f t="shared" si="81"/>
        <v>0</v>
      </c>
      <c r="AD181" s="5" t="s">
        <v>0</v>
      </c>
      <c r="AE181" s="697"/>
    </row>
    <row r="182" spans="1:31" ht="13.95" customHeight="1" x14ac:dyDescent="0.25">
      <c r="A182" s="344"/>
      <c r="B182" s="23"/>
      <c r="C182" s="113"/>
      <c r="D182" s="619">
        <v>772</v>
      </c>
      <c r="E182" s="112" t="s">
        <v>5791</v>
      </c>
      <c r="F182" s="591" t="s">
        <v>1356</v>
      </c>
      <c r="G182" s="703" t="s">
        <v>5768</v>
      </c>
      <c r="H182" s="702" t="s">
        <v>5769</v>
      </c>
      <c r="I182" s="622" t="s">
        <v>4592</v>
      </c>
      <c r="J182" s="716" t="s">
        <v>5792</v>
      </c>
      <c r="K182" s="343"/>
      <c r="L182" s="342"/>
      <c r="M182" s="342"/>
      <c r="N182" s="341"/>
      <c r="O182" s="106" t="s">
        <v>54</v>
      </c>
      <c r="P182" s="106" t="str">
        <f t="shared" si="75"/>
        <v>◄</v>
      </c>
      <c r="Q182" s="340"/>
      <c r="R182" s="339"/>
      <c r="S182" s="106" t="str">
        <f t="shared" si="76"/>
        <v/>
      </c>
      <c r="T182" s="106" t="str">
        <f t="shared" si="77"/>
        <v>◄</v>
      </c>
      <c r="U182" s="340"/>
      <c r="V182" s="339"/>
      <c r="W182" s="23"/>
      <c r="X182" s="338"/>
      <c r="Y182" s="105">
        <f t="shared" si="78"/>
        <v>0</v>
      </c>
      <c r="Z182" s="104">
        <f t="shared" si="79"/>
        <v>0</v>
      </c>
      <c r="AA182" s="335"/>
      <c r="AB182" s="103">
        <f t="shared" si="80"/>
        <v>0</v>
      </c>
      <c r="AC182" s="587">
        <f t="shared" si="81"/>
        <v>0</v>
      </c>
      <c r="AD182" s="5" t="s">
        <v>0</v>
      </c>
      <c r="AE182" s="697"/>
    </row>
    <row r="183" spans="1:31" ht="13.95" customHeight="1" x14ac:dyDescent="0.25">
      <c r="A183" s="344"/>
      <c r="B183" s="23"/>
      <c r="C183" s="113"/>
      <c r="D183" s="619">
        <v>773</v>
      </c>
      <c r="E183" s="112" t="s">
        <v>5791</v>
      </c>
      <c r="F183" s="591" t="s">
        <v>1171</v>
      </c>
      <c r="G183" s="703">
        <v>851</v>
      </c>
      <c r="H183" s="702" t="s">
        <v>5323</v>
      </c>
      <c r="I183" s="622" t="s">
        <v>4592</v>
      </c>
      <c r="J183" s="716" t="s">
        <v>5792</v>
      </c>
      <c r="K183" s="343"/>
      <c r="L183" s="342"/>
      <c r="M183" s="342"/>
      <c r="N183" s="341"/>
      <c r="O183" s="106" t="s">
        <v>54</v>
      </c>
      <c r="P183" s="106" t="str">
        <f t="shared" si="75"/>
        <v>◄</v>
      </c>
      <c r="Q183" s="340"/>
      <c r="R183" s="339"/>
      <c r="S183" s="106" t="str">
        <f t="shared" si="76"/>
        <v/>
      </c>
      <c r="T183" s="106" t="str">
        <f t="shared" si="77"/>
        <v>◄</v>
      </c>
      <c r="U183" s="340"/>
      <c r="V183" s="339"/>
      <c r="W183" s="23"/>
      <c r="X183" s="338"/>
      <c r="Y183" s="105">
        <f t="shared" si="78"/>
        <v>0</v>
      </c>
      <c r="Z183" s="104">
        <f t="shared" si="79"/>
        <v>0</v>
      </c>
      <c r="AA183" s="335"/>
      <c r="AB183" s="103">
        <f t="shared" si="80"/>
        <v>0</v>
      </c>
      <c r="AC183" s="587">
        <f t="shared" si="81"/>
        <v>0</v>
      </c>
      <c r="AD183" s="5" t="s">
        <v>0</v>
      </c>
      <c r="AE183" s="697"/>
    </row>
    <row r="184" spans="1:31" ht="13.95" customHeight="1" x14ac:dyDescent="0.25">
      <c r="A184" s="344"/>
      <c r="B184" s="23"/>
      <c r="C184" s="113"/>
      <c r="D184" s="619">
        <v>774</v>
      </c>
      <c r="E184" s="112" t="s">
        <v>5791</v>
      </c>
      <c r="F184" s="591" t="s">
        <v>1305</v>
      </c>
      <c r="G184" s="703">
        <v>852</v>
      </c>
      <c r="H184" s="702" t="s">
        <v>5794</v>
      </c>
      <c r="I184" s="622" t="s">
        <v>4592</v>
      </c>
      <c r="J184" s="716" t="s">
        <v>5792</v>
      </c>
      <c r="K184" s="343"/>
      <c r="L184" s="342"/>
      <c r="M184" s="342"/>
      <c r="N184" s="341"/>
      <c r="O184" s="106" t="s">
        <v>54</v>
      </c>
      <c r="P184" s="106" t="str">
        <f t="shared" si="75"/>
        <v>◄</v>
      </c>
      <c r="Q184" s="340"/>
      <c r="R184" s="339"/>
      <c r="S184" s="106" t="str">
        <f t="shared" si="76"/>
        <v/>
      </c>
      <c r="T184" s="106" t="str">
        <f t="shared" si="77"/>
        <v>◄</v>
      </c>
      <c r="U184" s="340"/>
      <c r="V184" s="339"/>
      <c r="W184" s="23"/>
      <c r="X184" s="338"/>
      <c r="Y184" s="105">
        <f t="shared" si="78"/>
        <v>0</v>
      </c>
      <c r="Z184" s="104">
        <f t="shared" si="79"/>
        <v>0</v>
      </c>
      <c r="AA184" s="335"/>
      <c r="AB184" s="103">
        <f t="shared" si="80"/>
        <v>0</v>
      </c>
      <c r="AC184" s="587">
        <f t="shared" si="81"/>
        <v>0</v>
      </c>
      <c r="AD184" s="5" t="s">
        <v>0</v>
      </c>
      <c r="AE184" s="697"/>
    </row>
    <row r="185" spans="1:31" ht="13.95" customHeight="1" x14ac:dyDescent="0.25">
      <c r="A185" s="344"/>
      <c r="B185" s="23"/>
      <c r="C185" s="113"/>
      <c r="D185" s="619">
        <v>775</v>
      </c>
      <c r="E185" s="112" t="s">
        <v>5791</v>
      </c>
      <c r="F185" s="591" t="s">
        <v>1169</v>
      </c>
      <c r="G185" s="715" t="s">
        <v>5754</v>
      </c>
      <c r="H185" s="702" t="s">
        <v>5755</v>
      </c>
      <c r="I185" s="622" t="s">
        <v>4592</v>
      </c>
      <c r="J185" s="716" t="s">
        <v>5792</v>
      </c>
      <c r="K185" s="343"/>
      <c r="L185" s="342"/>
      <c r="M185" s="342"/>
      <c r="N185" s="341"/>
      <c r="O185" s="106" t="s">
        <v>54</v>
      </c>
      <c r="P185" s="106" t="str">
        <f t="shared" si="75"/>
        <v>◄</v>
      </c>
      <c r="Q185" s="340"/>
      <c r="R185" s="339"/>
      <c r="S185" s="106" t="str">
        <f t="shared" si="76"/>
        <v/>
      </c>
      <c r="T185" s="106" t="str">
        <f t="shared" si="77"/>
        <v>◄</v>
      </c>
      <c r="U185" s="340"/>
      <c r="V185" s="339"/>
      <c r="W185" s="23"/>
      <c r="X185" s="338"/>
      <c r="Y185" s="105">
        <f t="shared" si="78"/>
        <v>0</v>
      </c>
      <c r="Z185" s="104">
        <f t="shared" si="79"/>
        <v>0</v>
      </c>
      <c r="AA185" s="335"/>
      <c r="AB185" s="103">
        <f t="shared" si="80"/>
        <v>0</v>
      </c>
      <c r="AC185" s="587">
        <f t="shared" si="81"/>
        <v>0</v>
      </c>
      <c r="AD185" s="5" t="s">
        <v>0</v>
      </c>
      <c r="AE185" s="697"/>
    </row>
    <row r="186" spans="1:31" ht="13.95" customHeight="1" x14ac:dyDescent="0.25">
      <c r="A186" s="344"/>
      <c r="B186" s="23"/>
      <c r="C186" s="113"/>
      <c r="D186" s="619">
        <v>776</v>
      </c>
      <c r="E186" s="112" t="s">
        <v>5791</v>
      </c>
      <c r="F186" s="591" t="s">
        <v>1022</v>
      </c>
      <c r="G186" s="703" t="s">
        <v>5795</v>
      </c>
      <c r="H186" s="702" t="s">
        <v>1163</v>
      </c>
      <c r="I186" s="622" t="s">
        <v>4592</v>
      </c>
      <c r="J186" s="716" t="s">
        <v>5792</v>
      </c>
      <c r="K186" s="343"/>
      <c r="L186" s="342"/>
      <c r="M186" s="342"/>
      <c r="N186" s="341"/>
      <c r="O186" s="106" t="s">
        <v>54</v>
      </c>
      <c r="P186" s="106" t="str">
        <f t="shared" si="75"/>
        <v>◄</v>
      </c>
      <c r="Q186" s="340"/>
      <c r="R186" s="339"/>
      <c r="S186" s="106" t="str">
        <f t="shared" si="76"/>
        <v/>
      </c>
      <c r="T186" s="106" t="str">
        <f t="shared" si="77"/>
        <v>◄</v>
      </c>
      <c r="U186" s="340"/>
      <c r="V186" s="339"/>
      <c r="W186" s="23"/>
      <c r="X186" s="338"/>
      <c r="Y186" s="105">
        <f t="shared" si="78"/>
        <v>0</v>
      </c>
      <c r="Z186" s="104">
        <f t="shared" si="79"/>
        <v>0</v>
      </c>
      <c r="AA186" s="335"/>
      <c r="AB186" s="103">
        <f t="shared" si="80"/>
        <v>0</v>
      </c>
      <c r="AC186" s="587">
        <f t="shared" si="81"/>
        <v>0</v>
      </c>
      <c r="AD186" s="5" t="s">
        <v>0</v>
      </c>
      <c r="AE186" s="697"/>
    </row>
    <row r="187" spans="1:31" ht="13.95" customHeight="1" x14ac:dyDescent="0.25">
      <c r="A187" s="344"/>
      <c r="B187" s="23"/>
      <c r="C187" s="113"/>
      <c r="D187" s="619">
        <v>777</v>
      </c>
      <c r="E187" s="112" t="s">
        <v>5791</v>
      </c>
      <c r="F187" s="591" t="s">
        <v>1159</v>
      </c>
      <c r="G187" s="703" t="s">
        <v>5482</v>
      </c>
      <c r="H187" s="702" t="s">
        <v>5744</v>
      </c>
      <c r="I187" s="622" t="s">
        <v>4592</v>
      </c>
      <c r="J187" s="716" t="s">
        <v>5792</v>
      </c>
      <c r="K187" s="343"/>
      <c r="L187" s="342"/>
      <c r="M187" s="342"/>
      <c r="N187" s="341"/>
      <c r="O187" s="106" t="s">
        <v>54</v>
      </c>
      <c r="P187" s="106" t="str">
        <f t="shared" si="75"/>
        <v>◄</v>
      </c>
      <c r="Q187" s="340"/>
      <c r="R187" s="339"/>
      <c r="S187" s="106" t="str">
        <f t="shared" si="76"/>
        <v/>
      </c>
      <c r="T187" s="106" t="str">
        <f t="shared" si="77"/>
        <v>◄</v>
      </c>
      <c r="U187" s="340"/>
      <c r="V187" s="339"/>
      <c r="W187" s="23"/>
      <c r="X187" s="338"/>
      <c r="Y187" s="105">
        <f t="shared" si="78"/>
        <v>0</v>
      </c>
      <c r="Z187" s="104">
        <f t="shared" si="79"/>
        <v>0</v>
      </c>
      <c r="AA187" s="335"/>
      <c r="AB187" s="103">
        <f t="shared" si="80"/>
        <v>0</v>
      </c>
      <c r="AC187" s="587">
        <f t="shared" si="81"/>
        <v>0</v>
      </c>
      <c r="AD187" s="5" t="s">
        <v>0</v>
      </c>
      <c r="AE187" s="697"/>
    </row>
    <row r="188" spans="1:31" ht="13.95" customHeight="1" x14ac:dyDescent="0.25">
      <c r="A188" s="344"/>
      <c r="B188" s="23"/>
      <c r="C188" s="113"/>
      <c r="D188" s="619">
        <v>778</v>
      </c>
      <c r="E188" s="112" t="s">
        <v>5791</v>
      </c>
      <c r="F188" s="591" t="s">
        <v>1193</v>
      </c>
      <c r="G188" s="703" t="s">
        <v>5796</v>
      </c>
      <c r="H188" s="702" t="s">
        <v>5797</v>
      </c>
      <c r="I188" s="622" t="s">
        <v>4592</v>
      </c>
      <c r="J188" s="716" t="s">
        <v>5792</v>
      </c>
      <c r="K188" s="343"/>
      <c r="L188" s="342"/>
      <c r="M188" s="342"/>
      <c r="N188" s="341"/>
      <c r="O188" s="106" t="s">
        <v>54</v>
      </c>
      <c r="P188" s="106" t="str">
        <f t="shared" si="75"/>
        <v>◄</v>
      </c>
      <c r="Q188" s="340"/>
      <c r="R188" s="339"/>
      <c r="S188" s="106" t="str">
        <f t="shared" si="76"/>
        <v/>
      </c>
      <c r="T188" s="106" t="str">
        <f t="shared" si="77"/>
        <v>◄</v>
      </c>
      <c r="U188" s="340"/>
      <c r="V188" s="339"/>
      <c r="W188" s="23"/>
      <c r="X188" s="338"/>
      <c r="Y188" s="105">
        <f t="shared" si="78"/>
        <v>0</v>
      </c>
      <c r="Z188" s="104">
        <f t="shared" si="79"/>
        <v>0</v>
      </c>
      <c r="AA188" s="335"/>
      <c r="AB188" s="103">
        <f t="shared" si="80"/>
        <v>0</v>
      </c>
      <c r="AC188" s="587">
        <f t="shared" si="81"/>
        <v>0</v>
      </c>
      <c r="AD188" s="5" t="s">
        <v>0</v>
      </c>
      <c r="AE188" s="697"/>
    </row>
    <row r="189" spans="1:31" ht="13.95" customHeight="1" x14ac:dyDescent="0.25">
      <c r="A189" s="344"/>
      <c r="B189" s="23"/>
      <c r="C189" s="113"/>
      <c r="D189" s="619">
        <v>779</v>
      </c>
      <c r="E189" s="112" t="s">
        <v>5791</v>
      </c>
      <c r="F189" s="591" t="s">
        <v>1339</v>
      </c>
      <c r="G189" s="703">
        <v>859</v>
      </c>
      <c r="H189" s="702" t="s">
        <v>1140</v>
      </c>
      <c r="I189" s="622" t="s">
        <v>4592</v>
      </c>
      <c r="J189" s="716" t="s">
        <v>5792</v>
      </c>
      <c r="K189" s="343"/>
      <c r="L189" s="342"/>
      <c r="M189" s="342"/>
      <c r="N189" s="341"/>
      <c r="O189" s="106" t="s">
        <v>54</v>
      </c>
      <c r="P189" s="106" t="str">
        <f t="shared" si="75"/>
        <v>◄</v>
      </c>
      <c r="Q189" s="340"/>
      <c r="R189" s="339"/>
      <c r="S189" s="106" t="str">
        <f t="shared" si="76"/>
        <v/>
      </c>
      <c r="T189" s="106" t="str">
        <f t="shared" si="77"/>
        <v>◄</v>
      </c>
      <c r="U189" s="340"/>
      <c r="V189" s="339"/>
      <c r="W189" s="23"/>
      <c r="X189" s="338"/>
      <c r="Y189" s="105">
        <f t="shared" si="78"/>
        <v>0</v>
      </c>
      <c r="Z189" s="104">
        <f t="shared" si="79"/>
        <v>0</v>
      </c>
      <c r="AA189" s="335"/>
      <c r="AB189" s="103">
        <f t="shared" si="80"/>
        <v>0</v>
      </c>
      <c r="AC189" s="587">
        <f t="shared" si="81"/>
        <v>0</v>
      </c>
      <c r="AD189" s="5" t="s">
        <v>0</v>
      </c>
      <c r="AE189" s="697"/>
    </row>
    <row r="190" spans="1:31" ht="18.600000000000001" thickBot="1" x14ac:dyDescent="0.3">
      <c r="A190" s="701"/>
      <c r="B190" s="701"/>
      <c r="C190" s="701"/>
      <c r="D190" s="712"/>
      <c r="E190" s="712"/>
      <c r="F190" s="701"/>
      <c r="G190" s="711"/>
      <c r="H190" s="710" t="s">
        <v>5798</v>
      </c>
      <c r="I190" s="701"/>
      <c r="J190" s="709"/>
      <c r="K190" s="701"/>
      <c r="L190" s="701"/>
      <c r="M190" s="701"/>
      <c r="N190" s="701"/>
      <c r="O190" s="673"/>
      <c r="P190" s="700"/>
      <c r="Q190" s="669"/>
      <c r="R190" s="668"/>
      <c r="S190" s="671"/>
      <c r="T190" s="670"/>
      <c r="U190" s="669"/>
      <c r="V190" s="668"/>
      <c r="W190" s="667"/>
      <c r="X190" s="699"/>
      <c r="Y190" s="698"/>
      <c r="Z190" s="698"/>
      <c r="AA190" s="699"/>
      <c r="AB190" s="698"/>
      <c r="AC190" s="698"/>
      <c r="AD190" s="5"/>
      <c r="AE190" s="697"/>
    </row>
    <row r="191" spans="1:31" ht="16.8" thickTop="1" thickBot="1" x14ac:dyDescent="0.3">
      <c r="A191" s="157"/>
      <c r="B191" s="14">
        <f>ROWS(B192:B203)-1</f>
        <v>11</v>
      </c>
      <c r="C191" s="658" t="s">
        <v>5799</v>
      </c>
      <c r="D191" s="158" t="s">
        <v>5800</v>
      </c>
      <c r="E191" s="101"/>
      <c r="F191" s="101"/>
      <c r="G191" s="706"/>
      <c r="H191" s="706"/>
      <c r="I191" s="10"/>
      <c r="J191" s="705"/>
      <c r="K191" s="99"/>
      <c r="L191" s="99"/>
      <c r="M191" s="99"/>
      <c r="N191" s="98"/>
      <c r="O191" s="97"/>
      <c r="P191" s="704" t="str">
        <f>IF(COUNTIF(O192:O206,"?")&gt;0,"?",IF(AND(Q191="◄",R191="►"),"◄►",IF(Q191="◄","◄",IF(R191="►","►",""))))</f>
        <v>◄</v>
      </c>
      <c r="Q191" s="43" t="str">
        <f>IF(SUM(Q192:Q203)+1=ROWS(Q192:Q203)-COUNTIF(Q192:Q203,"-"),"","◄")</f>
        <v>◄</v>
      </c>
      <c r="R191" s="42" t="str">
        <f>IF(SUM(R192:R203)&gt;0,"►","")</f>
        <v/>
      </c>
      <c r="S191" s="45"/>
      <c r="T191" s="704" t="str">
        <f>IF(COUNTIF(S192:S206,"?")&gt;0,"?",IF(AND(U191="◄",V191="►"),"◄►",IF(U191="◄","◄",IF(V191="►","►",""))))</f>
        <v>◄</v>
      </c>
      <c r="U191" s="43" t="str">
        <f>IF(SUM(U192:U203)+1=ROWS(U192:U203)-COUNTIF(U192:U203,"-"),"","◄")</f>
        <v>◄</v>
      </c>
      <c r="V191" s="42" t="str">
        <f>IF(SUM(V192:V203)&gt;0,"►","")</f>
        <v/>
      </c>
      <c r="W191" s="61">
        <f>ROWS(W192:W203)-1</f>
        <v>11</v>
      </c>
      <c r="X191" s="41">
        <f>SUM(X192:X203)-X203</f>
        <v>0</v>
      </c>
      <c r="Y191" s="94" t="s">
        <v>51</v>
      </c>
      <c r="Z191" s="93"/>
      <c r="AA191" s="41">
        <f>SUM(AA192:AA203)-AA203</f>
        <v>0</v>
      </c>
      <c r="AB191" s="94" t="s">
        <v>51</v>
      </c>
      <c r="AC191" s="93"/>
      <c r="AD191" s="5" t="s">
        <v>0</v>
      </c>
      <c r="AE191" s="697"/>
    </row>
    <row r="192" spans="1:31" x14ac:dyDescent="0.25">
      <c r="A192" s="344"/>
      <c r="B192" s="23"/>
      <c r="C192" s="113"/>
      <c r="D192" s="619">
        <v>780</v>
      </c>
      <c r="E192" s="112" t="s">
        <v>5489</v>
      </c>
      <c r="F192" s="591" t="s">
        <v>5297</v>
      </c>
      <c r="G192" s="715" t="s">
        <v>5764</v>
      </c>
      <c r="H192" s="702" t="s">
        <v>489</v>
      </c>
      <c r="I192" s="622" t="s">
        <v>4592</v>
      </c>
      <c r="J192" s="219" t="s">
        <v>5466</v>
      </c>
      <c r="K192" s="343"/>
      <c r="L192" s="342"/>
      <c r="M192" s="342"/>
      <c r="N192" s="341"/>
      <c r="O192" s="106" t="s">
        <v>54</v>
      </c>
      <c r="P192" s="106" t="str">
        <f t="shared" ref="P192:P202" si="82">IF(AND(Q192="",R192&gt;0),"?",IF(Q192="","◄",IF(R192&gt;=1,"►","")))</f>
        <v>◄</v>
      </c>
      <c r="Q192" s="340"/>
      <c r="R192" s="339"/>
      <c r="S192" s="106" t="str">
        <f t="shared" ref="S192:S202" si="83">IF(T192="?","?","")</f>
        <v/>
      </c>
      <c r="T192" s="106" t="str">
        <f t="shared" ref="T192:T202" si="84">IF(AND(U192="",V192&gt;0),"?",IF(U192="","◄",IF(V192&gt;=1,"►","")))</f>
        <v>◄</v>
      </c>
      <c r="U192" s="340"/>
      <c r="V192" s="339"/>
      <c r="W192" s="23"/>
      <c r="X192" s="338"/>
      <c r="Y192" s="105">
        <f t="shared" ref="Y192:Y202" si="85">(Q192*X192)</f>
        <v>0</v>
      </c>
      <c r="Z192" s="104">
        <f t="shared" ref="Z192:Z202" si="86">(R192*Y192)</f>
        <v>0</v>
      </c>
      <c r="AA192" s="335"/>
      <c r="AB192" s="103">
        <f t="shared" ref="AB192:AB202" si="87">(U192*AA192)</f>
        <v>0</v>
      </c>
      <c r="AC192" s="587">
        <f t="shared" ref="AC192:AC202" si="88">(V192*AB192)</f>
        <v>0</v>
      </c>
      <c r="AD192" s="5" t="s">
        <v>0</v>
      </c>
      <c r="AE192" s="697"/>
    </row>
    <row r="193" spans="1:31" x14ac:dyDescent="0.25">
      <c r="A193" s="344"/>
      <c r="B193" s="23"/>
      <c r="C193" s="113"/>
      <c r="D193" s="619">
        <v>781</v>
      </c>
      <c r="E193" s="112" t="s">
        <v>5489</v>
      </c>
      <c r="F193" s="591" t="s">
        <v>5102</v>
      </c>
      <c r="G193" s="703" t="s">
        <v>5766</v>
      </c>
      <c r="H193" s="702" t="s">
        <v>5767</v>
      </c>
      <c r="I193" s="622" t="s">
        <v>4592</v>
      </c>
      <c r="J193" s="219" t="s">
        <v>5466</v>
      </c>
      <c r="K193" s="343"/>
      <c r="L193" s="342"/>
      <c r="M193" s="342"/>
      <c r="N193" s="341"/>
      <c r="O193" s="106" t="s">
        <v>54</v>
      </c>
      <c r="P193" s="106" t="str">
        <f t="shared" si="82"/>
        <v>◄</v>
      </c>
      <c r="Q193" s="340"/>
      <c r="R193" s="339"/>
      <c r="S193" s="106" t="str">
        <f t="shared" si="83"/>
        <v/>
      </c>
      <c r="T193" s="106" t="str">
        <f t="shared" si="84"/>
        <v>◄</v>
      </c>
      <c r="U193" s="340"/>
      <c r="V193" s="339"/>
      <c r="W193" s="23"/>
      <c r="X193" s="338"/>
      <c r="Y193" s="105">
        <f t="shared" si="85"/>
        <v>0</v>
      </c>
      <c r="Z193" s="104">
        <f t="shared" si="86"/>
        <v>0</v>
      </c>
      <c r="AA193" s="335"/>
      <c r="AB193" s="103">
        <f t="shared" si="87"/>
        <v>0</v>
      </c>
      <c r="AC193" s="587">
        <f t="shared" si="88"/>
        <v>0</v>
      </c>
      <c r="AD193" s="5" t="s">
        <v>0</v>
      </c>
      <c r="AE193" s="697"/>
    </row>
    <row r="194" spans="1:31" x14ac:dyDescent="0.25">
      <c r="A194" s="344"/>
      <c r="B194" s="23"/>
      <c r="C194" s="113"/>
      <c r="D194" s="619">
        <v>782</v>
      </c>
      <c r="E194" s="112" t="s">
        <v>5489</v>
      </c>
      <c r="F194" s="591" t="s">
        <v>1155</v>
      </c>
      <c r="G194" s="715" t="s">
        <v>5723</v>
      </c>
      <c r="H194" s="702" t="s">
        <v>5724</v>
      </c>
      <c r="I194" s="622" t="s">
        <v>4592</v>
      </c>
      <c r="J194" s="219" t="s">
        <v>5466</v>
      </c>
      <c r="K194" s="343"/>
      <c r="L194" s="342"/>
      <c r="M194" s="342"/>
      <c r="N194" s="341"/>
      <c r="O194" s="106" t="s">
        <v>54</v>
      </c>
      <c r="P194" s="106" t="str">
        <f t="shared" si="82"/>
        <v>◄</v>
      </c>
      <c r="Q194" s="340"/>
      <c r="R194" s="339"/>
      <c r="S194" s="106" t="str">
        <f t="shared" si="83"/>
        <v/>
      </c>
      <c r="T194" s="106" t="str">
        <f t="shared" si="84"/>
        <v>◄</v>
      </c>
      <c r="U194" s="340"/>
      <c r="V194" s="339"/>
      <c r="W194" s="23"/>
      <c r="X194" s="338"/>
      <c r="Y194" s="105">
        <f t="shared" si="85"/>
        <v>0</v>
      </c>
      <c r="Z194" s="104">
        <f t="shared" si="86"/>
        <v>0</v>
      </c>
      <c r="AA194" s="335"/>
      <c r="AB194" s="103">
        <f t="shared" si="87"/>
        <v>0</v>
      </c>
      <c r="AC194" s="587">
        <f t="shared" si="88"/>
        <v>0</v>
      </c>
      <c r="AD194" s="5" t="s">
        <v>0</v>
      </c>
      <c r="AE194" s="697"/>
    </row>
    <row r="195" spans="1:31" x14ac:dyDescent="0.25">
      <c r="A195" s="344"/>
      <c r="B195" s="23"/>
      <c r="C195" s="113"/>
      <c r="D195" s="619">
        <v>783</v>
      </c>
      <c r="E195" s="112" t="s">
        <v>5489</v>
      </c>
      <c r="F195" s="591" t="s">
        <v>1356</v>
      </c>
      <c r="G195" s="703" t="s">
        <v>5768</v>
      </c>
      <c r="H195" s="702" t="s">
        <v>5769</v>
      </c>
      <c r="I195" s="622" t="s">
        <v>4592</v>
      </c>
      <c r="J195" s="219" t="s">
        <v>5466</v>
      </c>
      <c r="K195" s="343"/>
      <c r="L195" s="342"/>
      <c r="M195" s="342"/>
      <c r="N195" s="341"/>
      <c r="O195" s="106" t="s">
        <v>54</v>
      </c>
      <c r="P195" s="106" t="str">
        <f t="shared" si="82"/>
        <v>◄</v>
      </c>
      <c r="Q195" s="340"/>
      <c r="R195" s="339"/>
      <c r="S195" s="106" t="str">
        <f t="shared" si="83"/>
        <v/>
      </c>
      <c r="T195" s="106" t="str">
        <f t="shared" si="84"/>
        <v>◄</v>
      </c>
      <c r="U195" s="340"/>
      <c r="V195" s="339"/>
      <c r="W195" s="23"/>
      <c r="X195" s="338"/>
      <c r="Y195" s="105">
        <f t="shared" si="85"/>
        <v>0</v>
      </c>
      <c r="Z195" s="104">
        <f t="shared" si="86"/>
        <v>0</v>
      </c>
      <c r="AA195" s="335"/>
      <c r="AB195" s="103">
        <f t="shared" si="87"/>
        <v>0</v>
      </c>
      <c r="AC195" s="587">
        <f t="shared" si="88"/>
        <v>0</v>
      </c>
      <c r="AD195" s="5" t="s">
        <v>0</v>
      </c>
      <c r="AE195" s="697"/>
    </row>
    <row r="196" spans="1:31" x14ac:dyDescent="0.25">
      <c r="A196" s="344"/>
      <c r="B196" s="23"/>
      <c r="C196" s="113"/>
      <c r="D196" s="619">
        <v>784</v>
      </c>
      <c r="E196" s="112" t="s">
        <v>5489</v>
      </c>
      <c r="F196" s="591" t="s">
        <v>1171</v>
      </c>
      <c r="G196" s="703">
        <v>851</v>
      </c>
      <c r="H196" s="702" t="s">
        <v>5323</v>
      </c>
      <c r="I196" s="622" t="s">
        <v>4592</v>
      </c>
      <c r="J196" s="219" t="s">
        <v>5466</v>
      </c>
      <c r="K196" s="343"/>
      <c r="L196" s="342"/>
      <c r="M196" s="342"/>
      <c r="N196" s="341"/>
      <c r="O196" s="106" t="s">
        <v>54</v>
      </c>
      <c r="P196" s="106" t="str">
        <f t="shared" si="82"/>
        <v>◄</v>
      </c>
      <c r="Q196" s="340"/>
      <c r="R196" s="339"/>
      <c r="S196" s="106" t="str">
        <f t="shared" si="83"/>
        <v/>
      </c>
      <c r="T196" s="106" t="str">
        <f t="shared" si="84"/>
        <v>◄</v>
      </c>
      <c r="U196" s="340"/>
      <c r="V196" s="339"/>
      <c r="W196" s="23"/>
      <c r="X196" s="338"/>
      <c r="Y196" s="105">
        <f t="shared" si="85"/>
        <v>0</v>
      </c>
      <c r="Z196" s="104">
        <f t="shared" si="86"/>
        <v>0</v>
      </c>
      <c r="AA196" s="335"/>
      <c r="AB196" s="103">
        <f t="shared" si="87"/>
        <v>0</v>
      </c>
      <c r="AC196" s="587">
        <f t="shared" si="88"/>
        <v>0</v>
      </c>
      <c r="AD196" s="5" t="s">
        <v>0</v>
      </c>
      <c r="AE196" s="697"/>
    </row>
    <row r="197" spans="1:31" x14ac:dyDescent="0.25">
      <c r="A197" s="344"/>
      <c r="B197" s="23"/>
      <c r="C197" s="113"/>
      <c r="D197" s="619">
        <v>785</v>
      </c>
      <c r="E197" s="112" t="s">
        <v>5489</v>
      </c>
      <c r="F197" s="591" t="s">
        <v>1305</v>
      </c>
      <c r="G197" s="715" t="s">
        <v>5801</v>
      </c>
      <c r="H197" s="702" t="s">
        <v>5802</v>
      </c>
      <c r="I197" s="622" t="s">
        <v>4592</v>
      </c>
      <c r="J197" s="219" t="s">
        <v>5466</v>
      </c>
      <c r="K197" s="343"/>
      <c r="L197" s="342"/>
      <c r="M197" s="342"/>
      <c r="N197" s="341"/>
      <c r="O197" s="106" t="s">
        <v>54</v>
      </c>
      <c r="P197" s="106" t="str">
        <f t="shared" si="82"/>
        <v>◄</v>
      </c>
      <c r="Q197" s="340"/>
      <c r="R197" s="339"/>
      <c r="S197" s="106" t="str">
        <f t="shared" si="83"/>
        <v/>
      </c>
      <c r="T197" s="106" t="str">
        <f t="shared" si="84"/>
        <v>◄</v>
      </c>
      <c r="U197" s="340"/>
      <c r="V197" s="339"/>
      <c r="W197" s="23"/>
      <c r="X197" s="338"/>
      <c r="Y197" s="105">
        <f t="shared" si="85"/>
        <v>0</v>
      </c>
      <c r="Z197" s="104">
        <f t="shared" si="86"/>
        <v>0</v>
      </c>
      <c r="AA197" s="335"/>
      <c r="AB197" s="103">
        <f t="shared" si="87"/>
        <v>0</v>
      </c>
      <c r="AC197" s="587">
        <f t="shared" si="88"/>
        <v>0</v>
      </c>
      <c r="AD197" s="5" t="s">
        <v>0</v>
      </c>
      <c r="AE197" s="697"/>
    </row>
    <row r="198" spans="1:31" x14ac:dyDescent="0.25">
      <c r="A198" s="344"/>
      <c r="B198" s="23"/>
      <c r="C198" s="113"/>
      <c r="D198" s="619">
        <v>786</v>
      </c>
      <c r="E198" s="112" t="s">
        <v>5489</v>
      </c>
      <c r="F198" s="591" t="s">
        <v>1169</v>
      </c>
      <c r="G198" s="715" t="s">
        <v>5754</v>
      </c>
      <c r="H198" s="702" t="s">
        <v>5755</v>
      </c>
      <c r="I198" s="622" t="s">
        <v>4592</v>
      </c>
      <c r="J198" s="219" t="s">
        <v>5466</v>
      </c>
      <c r="K198" s="343"/>
      <c r="L198" s="342"/>
      <c r="M198" s="342"/>
      <c r="N198" s="341"/>
      <c r="O198" s="106" t="s">
        <v>54</v>
      </c>
      <c r="P198" s="106" t="str">
        <f t="shared" si="82"/>
        <v>◄</v>
      </c>
      <c r="Q198" s="340"/>
      <c r="R198" s="339"/>
      <c r="S198" s="106" t="str">
        <f t="shared" si="83"/>
        <v/>
      </c>
      <c r="T198" s="106" t="str">
        <f t="shared" si="84"/>
        <v>◄</v>
      </c>
      <c r="U198" s="340"/>
      <c r="V198" s="339"/>
      <c r="W198" s="23"/>
      <c r="X198" s="338"/>
      <c r="Y198" s="105">
        <f t="shared" si="85"/>
        <v>0</v>
      </c>
      <c r="Z198" s="104">
        <f t="shared" si="86"/>
        <v>0</v>
      </c>
      <c r="AA198" s="335"/>
      <c r="AB198" s="103">
        <f t="shared" si="87"/>
        <v>0</v>
      </c>
      <c r="AC198" s="587">
        <f t="shared" si="88"/>
        <v>0</v>
      </c>
      <c r="AD198" s="5" t="s">
        <v>0</v>
      </c>
      <c r="AE198" s="697"/>
    </row>
    <row r="199" spans="1:31" x14ac:dyDescent="0.25">
      <c r="A199" s="344"/>
      <c r="B199" s="23"/>
      <c r="C199" s="113"/>
      <c r="D199" s="619">
        <v>787</v>
      </c>
      <c r="E199" s="112" t="s">
        <v>5489</v>
      </c>
      <c r="F199" s="591" t="s">
        <v>1022</v>
      </c>
      <c r="G199" s="715" t="s">
        <v>5756</v>
      </c>
      <c r="H199" s="702" t="s">
        <v>1163</v>
      </c>
      <c r="I199" s="622" t="s">
        <v>4592</v>
      </c>
      <c r="J199" s="219" t="s">
        <v>5466</v>
      </c>
      <c r="K199" s="343"/>
      <c r="L199" s="342"/>
      <c r="M199" s="342"/>
      <c r="N199" s="341"/>
      <c r="O199" s="106" t="s">
        <v>54</v>
      </c>
      <c r="P199" s="106" t="str">
        <f t="shared" si="82"/>
        <v>◄</v>
      </c>
      <c r="Q199" s="340"/>
      <c r="R199" s="339"/>
      <c r="S199" s="106" t="str">
        <f t="shared" si="83"/>
        <v/>
      </c>
      <c r="T199" s="106" t="str">
        <f t="shared" si="84"/>
        <v>◄</v>
      </c>
      <c r="U199" s="340"/>
      <c r="V199" s="339"/>
      <c r="W199" s="23"/>
      <c r="X199" s="338"/>
      <c r="Y199" s="105">
        <f t="shared" si="85"/>
        <v>0</v>
      </c>
      <c r="Z199" s="104">
        <f t="shared" si="86"/>
        <v>0</v>
      </c>
      <c r="AA199" s="335"/>
      <c r="AB199" s="103">
        <f t="shared" si="87"/>
        <v>0</v>
      </c>
      <c r="AC199" s="587">
        <f t="shared" si="88"/>
        <v>0</v>
      </c>
      <c r="AD199" s="5" t="s">
        <v>0</v>
      </c>
      <c r="AE199" s="697"/>
    </row>
    <row r="200" spans="1:31" x14ac:dyDescent="0.25">
      <c r="A200" s="344"/>
      <c r="B200" s="23"/>
      <c r="C200" s="113"/>
      <c r="D200" s="619">
        <v>788</v>
      </c>
      <c r="E200" s="112" t="s">
        <v>5489</v>
      </c>
      <c r="F200" s="591" t="s">
        <v>1159</v>
      </c>
      <c r="G200" s="703" t="s">
        <v>5482</v>
      </c>
      <c r="H200" s="702" t="s">
        <v>5744</v>
      </c>
      <c r="I200" s="622" t="s">
        <v>4592</v>
      </c>
      <c r="J200" s="219" t="s">
        <v>5466</v>
      </c>
      <c r="K200" s="343"/>
      <c r="L200" s="342"/>
      <c r="M200" s="342"/>
      <c r="N200" s="341"/>
      <c r="O200" s="106" t="s">
        <v>54</v>
      </c>
      <c r="P200" s="106" t="str">
        <f t="shared" si="82"/>
        <v>◄</v>
      </c>
      <c r="Q200" s="340"/>
      <c r="R200" s="339"/>
      <c r="S200" s="106" t="str">
        <f t="shared" si="83"/>
        <v/>
      </c>
      <c r="T200" s="106" t="str">
        <f t="shared" si="84"/>
        <v>◄</v>
      </c>
      <c r="U200" s="340"/>
      <c r="V200" s="339"/>
      <c r="W200" s="23"/>
      <c r="X200" s="338"/>
      <c r="Y200" s="105">
        <f t="shared" si="85"/>
        <v>0</v>
      </c>
      <c r="Z200" s="104">
        <f t="shared" si="86"/>
        <v>0</v>
      </c>
      <c r="AA200" s="335"/>
      <c r="AB200" s="103">
        <f t="shared" si="87"/>
        <v>0</v>
      </c>
      <c r="AC200" s="587">
        <f t="shared" si="88"/>
        <v>0</v>
      </c>
      <c r="AD200" s="5" t="s">
        <v>0</v>
      </c>
      <c r="AE200" s="697"/>
    </row>
    <row r="201" spans="1:31" x14ac:dyDescent="0.25">
      <c r="A201" s="344"/>
      <c r="B201" s="23"/>
      <c r="C201" s="113"/>
      <c r="D201" s="619">
        <v>789</v>
      </c>
      <c r="E201" s="112" t="s">
        <v>5489</v>
      </c>
      <c r="F201" s="591" t="s">
        <v>1193</v>
      </c>
      <c r="G201" s="703" t="s">
        <v>5796</v>
      </c>
      <c r="H201" s="702" t="s">
        <v>5797</v>
      </c>
      <c r="I201" s="622" t="s">
        <v>4592</v>
      </c>
      <c r="J201" s="219" t="s">
        <v>5466</v>
      </c>
      <c r="K201" s="343"/>
      <c r="L201" s="342"/>
      <c r="M201" s="342"/>
      <c r="N201" s="341"/>
      <c r="O201" s="106" t="s">
        <v>54</v>
      </c>
      <c r="P201" s="106" t="str">
        <f t="shared" si="82"/>
        <v>◄</v>
      </c>
      <c r="Q201" s="340"/>
      <c r="R201" s="339"/>
      <c r="S201" s="106" t="str">
        <f t="shared" si="83"/>
        <v/>
      </c>
      <c r="T201" s="106" t="str">
        <f t="shared" si="84"/>
        <v>◄</v>
      </c>
      <c r="U201" s="340"/>
      <c r="V201" s="339"/>
      <c r="W201" s="23"/>
      <c r="X201" s="338"/>
      <c r="Y201" s="105">
        <f t="shared" si="85"/>
        <v>0</v>
      </c>
      <c r="Z201" s="104">
        <f t="shared" si="86"/>
        <v>0</v>
      </c>
      <c r="AA201" s="335"/>
      <c r="AB201" s="103">
        <f t="shared" si="87"/>
        <v>0</v>
      </c>
      <c r="AC201" s="587">
        <f t="shared" si="88"/>
        <v>0</v>
      </c>
      <c r="AD201" s="5" t="s">
        <v>0</v>
      </c>
      <c r="AE201" s="697"/>
    </row>
    <row r="202" spans="1:31" ht="15" thickBot="1" x14ac:dyDescent="0.3">
      <c r="A202" s="344">
        <v>1</v>
      </c>
      <c r="B202" s="23"/>
      <c r="C202" s="113"/>
      <c r="D202" s="619" t="s">
        <v>5479</v>
      </c>
      <c r="E202" s="112" t="s">
        <v>5489</v>
      </c>
      <c r="F202" s="591" t="s">
        <v>5297</v>
      </c>
      <c r="G202" s="715" t="s">
        <v>5490</v>
      </c>
      <c r="H202" s="702" t="s">
        <v>489</v>
      </c>
      <c r="I202" s="622" t="s">
        <v>4592</v>
      </c>
      <c r="J202" s="219" t="s">
        <v>5466</v>
      </c>
      <c r="K202" s="343"/>
      <c r="L202" s="714" t="s">
        <v>5491</v>
      </c>
      <c r="M202" s="342"/>
      <c r="N202" s="341"/>
      <c r="O202" s="106" t="s">
        <v>54</v>
      </c>
      <c r="P202" s="106" t="str">
        <f t="shared" si="82"/>
        <v>◄</v>
      </c>
      <c r="Q202" s="340"/>
      <c r="R202" s="339"/>
      <c r="S202" s="106" t="str">
        <f t="shared" si="83"/>
        <v/>
      </c>
      <c r="T202" s="106" t="str">
        <f t="shared" si="84"/>
        <v>◄</v>
      </c>
      <c r="U202" s="340"/>
      <c r="V202" s="339"/>
      <c r="W202" s="23"/>
      <c r="X202" s="338"/>
      <c r="Y202" s="105">
        <f t="shared" si="85"/>
        <v>0</v>
      </c>
      <c r="Z202" s="104">
        <f t="shared" si="86"/>
        <v>0</v>
      </c>
      <c r="AA202" s="335"/>
      <c r="AB202" s="103">
        <f t="shared" si="87"/>
        <v>0</v>
      </c>
      <c r="AC202" s="587">
        <f t="shared" si="88"/>
        <v>0</v>
      </c>
      <c r="AD202" s="5" t="s">
        <v>0</v>
      </c>
      <c r="AE202" s="697"/>
    </row>
    <row r="203" spans="1:31" ht="16.8" thickTop="1" thickBot="1" x14ac:dyDescent="0.3">
      <c r="A203" s="157"/>
      <c r="B203" s="14">
        <f>ROWS(B204:B219)-1</f>
        <v>15</v>
      </c>
      <c r="C203" s="658" t="s">
        <v>5799</v>
      </c>
      <c r="D203" s="158" t="s">
        <v>5803</v>
      </c>
      <c r="E203" s="101"/>
      <c r="F203" s="101"/>
      <c r="G203" s="706"/>
      <c r="H203" s="706"/>
      <c r="I203" s="10"/>
      <c r="J203" s="705"/>
      <c r="K203" s="99"/>
      <c r="L203" s="99"/>
      <c r="M203" s="99"/>
      <c r="N203" s="98"/>
      <c r="O203" s="97"/>
      <c r="P203" s="704" t="str">
        <f>IF(COUNTIF(O204:O222,"?")&gt;0,"?",IF(AND(Q203="◄",R203="►"),"◄►",IF(Q203="◄","◄",IF(R203="►","►",""))))</f>
        <v>◄</v>
      </c>
      <c r="Q203" s="43" t="str">
        <f>IF(SUM(Q204:Q219)+1=ROWS(Q204:Q219)-COUNTIF(Q204:Q219,"-"),"","◄")</f>
        <v>◄</v>
      </c>
      <c r="R203" s="42" t="str">
        <f>IF(SUM(R204:R219)&gt;0,"►","")</f>
        <v/>
      </c>
      <c r="S203" s="45"/>
      <c r="T203" s="704" t="str">
        <f>IF(COUNTIF(S204:S222,"?")&gt;0,"?",IF(AND(U203="◄",V203="►"),"◄►",IF(U203="◄","◄",IF(V203="►","►",""))))</f>
        <v>◄</v>
      </c>
      <c r="U203" s="43" t="str">
        <f>IF(SUM(U204:U219)+1=ROWS(U204:U219)-COUNTIF(U204:U219,"-"),"","◄")</f>
        <v>◄</v>
      </c>
      <c r="V203" s="42" t="str">
        <f>IF(SUM(V204:V219)&gt;0,"►","")</f>
        <v/>
      </c>
      <c r="W203" s="61">
        <f>ROWS(W204:W219)-1</f>
        <v>15</v>
      </c>
      <c r="X203" s="41">
        <f>SUM(X204:X219)-X219</f>
        <v>0</v>
      </c>
      <c r="Y203" s="94" t="s">
        <v>51</v>
      </c>
      <c r="Z203" s="93"/>
      <c r="AA203" s="41">
        <f>SUM(AA204:AA219)-AA219</f>
        <v>0</v>
      </c>
      <c r="AB203" s="94" t="s">
        <v>51</v>
      </c>
      <c r="AC203" s="93"/>
      <c r="AD203" s="5" t="s">
        <v>0</v>
      </c>
      <c r="AE203" s="697"/>
    </row>
    <row r="204" spans="1:31" x14ac:dyDescent="0.25">
      <c r="A204" s="344"/>
      <c r="B204" s="23"/>
      <c r="C204" s="113"/>
      <c r="D204" s="619">
        <v>790</v>
      </c>
      <c r="E204" s="112" t="s">
        <v>5489</v>
      </c>
      <c r="F204" s="591" t="s">
        <v>1339</v>
      </c>
      <c r="G204" s="703">
        <v>859</v>
      </c>
      <c r="H204" s="702" t="s">
        <v>1140</v>
      </c>
      <c r="I204" s="622" t="s">
        <v>4592</v>
      </c>
      <c r="J204" s="219" t="s">
        <v>5466</v>
      </c>
      <c r="K204" s="343"/>
      <c r="L204" s="342"/>
      <c r="M204" s="342"/>
      <c r="N204" s="341"/>
      <c r="O204" s="106" t="s">
        <v>54</v>
      </c>
      <c r="P204" s="106" t="str">
        <f t="shared" ref="P204:P212" si="89">IF(AND(Q204="",R204&gt;0),"?",IF(Q204="","◄",IF(R204&gt;=1,"►","")))</f>
        <v>◄</v>
      </c>
      <c r="Q204" s="340"/>
      <c r="R204" s="339"/>
      <c r="S204" s="106" t="str">
        <f t="shared" ref="S204:S212" si="90">IF(T204="?","?","")</f>
        <v/>
      </c>
      <c r="T204" s="106" t="str">
        <f t="shared" ref="T204:T212" si="91">IF(AND(U204="",V204&gt;0),"?",IF(U204="","◄",IF(V204&gt;=1,"►","")))</f>
        <v>◄</v>
      </c>
      <c r="U204" s="340"/>
      <c r="V204" s="339"/>
      <c r="W204" s="23"/>
      <c r="X204" s="338"/>
      <c r="Y204" s="105">
        <f t="shared" ref="Y204:Y212" si="92">(Q204*X204)</f>
        <v>0</v>
      </c>
      <c r="Z204" s="104">
        <f t="shared" ref="Z204:Z212" si="93">(R204*Y204)</f>
        <v>0</v>
      </c>
      <c r="AA204" s="335"/>
      <c r="AB204" s="103">
        <f t="shared" ref="AB204:AB212" si="94">(U204*AA204)</f>
        <v>0</v>
      </c>
      <c r="AC204" s="587">
        <f t="shared" ref="AC204:AC212" si="95">(V204*AB204)</f>
        <v>0</v>
      </c>
      <c r="AD204" s="5" t="s">
        <v>0</v>
      </c>
      <c r="AE204" s="697"/>
    </row>
    <row r="205" spans="1:31" x14ac:dyDescent="0.25">
      <c r="A205" s="344"/>
      <c r="B205" s="23"/>
      <c r="C205" s="113"/>
      <c r="D205" s="619">
        <v>791</v>
      </c>
      <c r="E205" s="112" t="s">
        <v>5489</v>
      </c>
      <c r="F205" s="591" t="s">
        <v>1127</v>
      </c>
      <c r="G205" s="703">
        <v>1518</v>
      </c>
      <c r="H205" s="702" t="s">
        <v>5804</v>
      </c>
      <c r="I205" s="622" t="s">
        <v>4592</v>
      </c>
      <c r="J205" s="219" t="s">
        <v>5466</v>
      </c>
      <c r="K205" s="343"/>
      <c r="L205" s="342"/>
      <c r="M205" s="342"/>
      <c r="N205" s="341"/>
      <c r="O205" s="106" t="s">
        <v>54</v>
      </c>
      <c r="P205" s="106" t="str">
        <f t="shared" si="89"/>
        <v>◄</v>
      </c>
      <c r="Q205" s="340"/>
      <c r="R205" s="339"/>
      <c r="S205" s="106" t="str">
        <f t="shared" si="90"/>
        <v/>
      </c>
      <c r="T205" s="106" t="str">
        <f t="shared" si="91"/>
        <v>◄</v>
      </c>
      <c r="U205" s="340"/>
      <c r="V205" s="339"/>
      <c r="W205" s="23"/>
      <c r="X205" s="338"/>
      <c r="Y205" s="105">
        <f t="shared" si="92"/>
        <v>0</v>
      </c>
      <c r="Z205" s="104">
        <f t="shared" si="93"/>
        <v>0</v>
      </c>
      <c r="AA205" s="335"/>
      <c r="AB205" s="103">
        <f t="shared" si="94"/>
        <v>0</v>
      </c>
      <c r="AC205" s="587">
        <f t="shared" si="95"/>
        <v>0</v>
      </c>
      <c r="AD205" s="5" t="s">
        <v>0</v>
      </c>
      <c r="AE205" s="697"/>
    </row>
    <row r="206" spans="1:31" x14ac:dyDescent="0.25">
      <c r="A206" s="344"/>
      <c r="B206" s="23"/>
      <c r="C206" s="113"/>
      <c r="D206" s="619">
        <v>792</v>
      </c>
      <c r="E206" s="112" t="s">
        <v>5489</v>
      </c>
      <c r="F206" s="591" t="s">
        <v>2140</v>
      </c>
      <c r="G206" s="703">
        <v>1443</v>
      </c>
      <c r="H206" s="702" t="s">
        <v>1121</v>
      </c>
      <c r="I206" s="622" t="s">
        <v>4592</v>
      </c>
      <c r="J206" s="219" t="s">
        <v>5466</v>
      </c>
      <c r="K206" s="343"/>
      <c r="L206" s="342"/>
      <c r="M206" s="342"/>
      <c r="N206" s="341"/>
      <c r="O206" s="106" t="s">
        <v>54</v>
      </c>
      <c r="P206" s="106" t="str">
        <f t="shared" si="89"/>
        <v>◄</v>
      </c>
      <c r="Q206" s="340"/>
      <c r="R206" s="339"/>
      <c r="S206" s="106" t="str">
        <f t="shared" si="90"/>
        <v/>
      </c>
      <c r="T206" s="106" t="str">
        <f t="shared" si="91"/>
        <v>◄</v>
      </c>
      <c r="U206" s="340"/>
      <c r="V206" s="339"/>
      <c r="W206" s="23"/>
      <c r="X206" s="338"/>
      <c r="Y206" s="105">
        <f t="shared" si="92"/>
        <v>0</v>
      </c>
      <c r="Z206" s="104">
        <f t="shared" si="93"/>
        <v>0</v>
      </c>
      <c r="AA206" s="335"/>
      <c r="AB206" s="103">
        <f t="shared" si="94"/>
        <v>0</v>
      </c>
      <c r="AC206" s="587">
        <f t="shared" si="95"/>
        <v>0</v>
      </c>
      <c r="AD206" s="5" t="s">
        <v>0</v>
      </c>
      <c r="AE206" s="697"/>
    </row>
    <row r="207" spans="1:31" x14ac:dyDescent="0.25">
      <c r="A207" s="344"/>
      <c r="B207" s="23"/>
      <c r="C207" s="113"/>
      <c r="D207" s="619">
        <v>793</v>
      </c>
      <c r="E207" s="112" t="s">
        <v>5489</v>
      </c>
      <c r="F207" s="591" t="s">
        <v>2140</v>
      </c>
      <c r="G207" s="703">
        <v>1671</v>
      </c>
      <c r="H207" s="702" t="s">
        <v>1121</v>
      </c>
      <c r="I207" s="622" t="s">
        <v>4592</v>
      </c>
      <c r="J207" s="219" t="s">
        <v>5466</v>
      </c>
      <c r="K207" s="343"/>
      <c r="L207" s="342"/>
      <c r="M207" s="342"/>
      <c r="N207" s="341"/>
      <c r="O207" s="106" t="s">
        <v>54</v>
      </c>
      <c r="P207" s="106" t="str">
        <f t="shared" si="89"/>
        <v>◄</v>
      </c>
      <c r="Q207" s="340"/>
      <c r="R207" s="339"/>
      <c r="S207" s="106" t="str">
        <f t="shared" si="90"/>
        <v/>
      </c>
      <c r="T207" s="106" t="str">
        <f t="shared" si="91"/>
        <v>◄</v>
      </c>
      <c r="U207" s="340"/>
      <c r="V207" s="339"/>
      <c r="W207" s="23"/>
      <c r="X207" s="338"/>
      <c r="Y207" s="105">
        <f t="shared" si="92"/>
        <v>0</v>
      </c>
      <c r="Z207" s="104">
        <f t="shared" si="93"/>
        <v>0</v>
      </c>
      <c r="AA207" s="335"/>
      <c r="AB207" s="103">
        <f t="shared" si="94"/>
        <v>0</v>
      </c>
      <c r="AC207" s="587">
        <f t="shared" si="95"/>
        <v>0</v>
      </c>
      <c r="AD207" s="5" t="s">
        <v>0</v>
      </c>
      <c r="AE207" s="697"/>
    </row>
    <row r="208" spans="1:31" x14ac:dyDescent="0.25">
      <c r="A208" s="344"/>
      <c r="B208" s="23"/>
      <c r="C208" s="113"/>
      <c r="D208" s="619">
        <v>794</v>
      </c>
      <c r="E208" s="112" t="s">
        <v>5489</v>
      </c>
      <c r="F208" s="591" t="s">
        <v>1116</v>
      </c>
      <c r="G208" s="703">
        <v>1544</v>
      </c>
      <c r="H208" s="702" t="s">
        <v>5494</v>
      </c>
      <c r="I208" s="622" t="s">
        <v>4592</v>
      </c>
      <c r="J208" s="219" t="s">
        <v>5466</v>
      </c>
      <c r="K208" s="343"/>
      <c r="L208" s="342"/>
      <c r="M208" s="342"/>
      <c r="N208" s="341"/>
      <c r="O208" s="106" t="s">
        <v>54</v>
      </c>
      <c r="P208" s="106" t="str">
        <f t="shared" si="89"/>
        <v>◄</v>
      </c>
      <c r="Q208" s="340"/>
      <c r="R208" s="339"/>
      <c r="S208" s="106" t="str">
        <f t="shared" si="90"/>
        <v/>
      </c>
      <c r="T208" s="106" t="str">
        <f t="shared" si="91"/>
        <v>◄</v>
      </c>
      <c r="U208" s="340"/>
      <c r="V208" s="339"/>
      <c r="W208" s="23"/>
      <c r="X208" s="338"/>
      <c r="Y208" s="105">
        <f t="shared" si="92"/>
        <v>0</v>
      </c>
      <c r="Z208" s="104">
        <f t="shared" si="93"/>
        <v>0</v>
      </c>
      <c r="AA208" s="335"/>
      <c r="AB208" s="103">
        <f t="shared" si="94"/>
        <v>0</v>
      </c>
      <c r="AC208" s="587">
        <f t="shared" si="95"/>
        <v>0</v>
      </c>
      <c r="AD208" s="5" t="s">
        <v>0</v>
      </c>
      <c r="AE208" s="697"/>
    </row>
    <row r="209" spans="1:31" x14ac:dyDescent="0.25">
      <c r="A209" s="344"/>
      <c r="B209" s="23"/>
      <c r="C209" s="113"/>
      <c r="D209" s="619">
        <v>795</v>
      </c>
      <c r="E209" s="112" t="s">
        <v>5489</v>
      </c>
      <c r="F209" s="591" t="s">
        <v>1338</v>
      </c>
      <c r="G209" s="703">
        <v>1545</v>
      </c>
      <c r="H209" s="702" t="s">
        <v>5805</v>
      </c>
      <c r="I209" s="622" t="s">
        <v>4592</v>
      </c>
      <c r="J209" s="219" t="s">
        <v>5466</v>
      </c>
      <c r="K209" s="343"/>
      <c r="L209" s="342"/>
      <c r="M209" s="342"/>
      <c r="N209" s="341"/>
      <c r="O209" s="106" t="s">
        <v>54</v>
      </c>
      <c r="P209" s="106" t="str">
        <f t="shared" si="89"/>
        <v>◄</v>
      </c>
      <c r="Q209" s="340"/>
      <c r="R209" s="339"/>
      <c r="S209" s="106" t="str">
        <f t="shared" si="90"/>
        <v/>
      </c>
      <c r="T209" s="106" t="str">
        <f t="shared" si="91"/>
        <v>◄</v>
      </c>
      <c r="U209" s="340"/>
      <c r="V209" s="339"/>
      <c r="W209" s="23"/>
      <c r="X209" s="338"/>
      <c r="Y209" s="105">
        <f t="shared" si="92"/>
        <v>0</v>
      </c>
      <c r="Z209" s="104">
        <f t="shared" si="93"/>
        <v>0</v>
      </c>
      <c r="AA209" s="335"/>
      <c r="AB209" s="103">
        <f t="shared" si="94"/>
        <v>0</v>
      </c>
      <c r="AC209" s="587">
        <f t="shared" si="95"/>
        <v>0</v>
      </c>
      <c r="AD209" s="5" t="s">
        <v>0</v>
      </c>
      <c r="AE209" s="697"/>
    </row>
    <row r="210" spans="1:31" x14ac:dyDescent="0.25">
      <c r="A210" s="344"/>
      <c r="B210" s="23"/>
      <c r="C210" s="113"/>
      <c r="D210" s="619">
        <v>796</v>
      </c>
      <c r="E210" s="112" t="s">
        <v>5489</v>
      </c>
      <c r="F210" s="591" t="s">
        <v>5806</v>
      </c>
      <c r="G210" s="703">
        <v>1703</v>
      </c>
      <c r="H210" s="702" t="s">
        <v>5807</v>
      </c>
      <c r="I210" s="622" t="s">
        <v>4592</v>
      </c>
      <c r="J210" s="219" t="s">
        <v>5466</v>
      </c>
      <c r="K210" s="343"/>
      <c r="L210" s="342"/>
      <c r="M210" s="342"/>
      <c r="N210" s="341"/>
      <c r="O210" s="106" t="s">
        <v>54</v>
      </c>
      <c r="P210" s="106" t="str">
        <f t="shared" si="89"/>
        <v>◄</v>
      </c>
      <c r="Q210" s="340"/>
      <c r="R210" s="339"/>
      <c r="S210" s="106" t="str">
        <f t="shared" si="90"/>
        <v/>
      </c>
      <c r="T210" s="106" t="str">
        <f t="shared" si="91"/>
        <v>◄</v>
      </c>
      <c r="U210" s="340"/>
      <c r="V210" s="339"/>
      <c r="W210" s="23"/>
      <c r="X210" s="338"/>
      <c r="Y210" s="105">
        <f t="shared" si="92"/>
        <v>0</v>
      </c>
      <c r="Z210" s="104">
        <f t="shared" si="93"/>
        <v>0</v>
      </c>
      <c r="AA210" s="335"/>
      <c r="AB210" s="103">
        <f t="shared" si="94"/>
        <v>0</v>
      </c>
      <c r="AC210" s="587">
        <f t="shared" si="95"/>
        <v>0</v>
      </c>
      <c r="AD210" s="5" t="s">
        <v>0</v>
      </c>
      <c r="AE210" s="697"/>
    </row>
    <row r="211" spans="1:31" x14ac:dyDescent="0.25">
      <c r="A211" s="344"/>
      <c r="B211" s="23"/>
      <c r="C211" s="113"/>
      <c r="D211" s="619">
        <v>797</v>
      </c>
      <c r="E211" s="112" t="s">
        <v>5489</v>
      </c>
      <c r="F211" s="591" t="s">
        <v>5808</v>
      </c>
      <c r="G211" s="703">
        <v>1745</v>
      </c>
      <c r="H211" s="702" t="s">
        <v>5809</v>
      </c>
      <c r="I211" s="622" t="s">
        <v>4592</v>
      </c>
      <c r="J211" s="219" t="s">
        <v>5466</v>
      </c>
      <c r="K211" s="343"/>
      <c r="L211" s="342"/>
      <c r="M211" s="342"/>
      <c r="N211" s="341"/>
      <c r="O211" s="106" t="s">
        <v>54</v>
      </c>
      <c r="P211" s="106" t="str">
        <f t="shared" si="89"/>
        <v>◄</v>
      </c>
      <c r="Q211" s="340"/>
      <c r="R211" s="339"/>
      <c r="S211" s="106" t="str">
        <f t="shared" si="90"/>
        <v/>
      </c>
      <c r="T211" s="106" t="str">
        <f t="shared" si="91"/>
        <v>◄</v>
      </c>
      <c r="U211" s="340"/>
      <c r="V211" s="339"/>
      <c r="W211" s="23"/>
      <c r="X211" s="338"/>
      <c r="Y211" s="105">
        <f t="shared" si="92"/>
        <v>0</v>
      </c>
      <c r="Z211" s="104">
        <f t="shared" si="93"/>
        <v>0</v>
      </c>
      <c r="AA211" s="335"/>
      <c r="AB211" s="103">
        <f t="shared" si="94"/>
        <v>0</v>
      </c>
      <c r="AC211" s="587">
        <f t="shared" si="95"/>
        <v>0</v>
      </c>
      <c r="AD211" s="5" t="s">
        <v>0</v>
      </c>
      <c r="AE211" s="697"/>
    </row>
    <row r="212" spans="1:31" x14ac:dyDescent="0.25">
      <c r="A212" s="344"/>
      <c r="B212" s="23"/>
      <c r="C212" s="113"/>
      <c r="D212" s="619">
        <v>798</v>
      </c>
      <c r="E212" s="112" t="s">
        <v>5489</v>
      </c>
      <c r="F212" s="591" t="s">
        <v>5503</v>
      </c>
      <c r="G212" s="703" t="s">
        <v>5810</v>
      </c>
      <c r="H212" s="702" t="s">
        <v>5811</v>
      </c>
      <c r="I212" s="622" t="s">
        <v>4592</v>
      </c>
      <c r="J212" s="219" t="s">
        <v>5466</v>
      </c>
      <c r="K212" s="343"/>
      <c r="L212" s="342"/>
      <c r="M212" s="342"/>
      <c r="N212" s="341"/>
      <c r="O212" s="106" t="s">
        <v>54</v>
      </c>
      <c r="P212" s="106" t="str">
        <f t="shared" si="89"/>
        <v>◄</v>
      </c>
      <c r="Q212" s="340"/>
      <c r="R212" s="339"/>
      <c r="S212" s="106" t="str">
        <f t="shared" si="90"/>
        <v/>
      </c>
      <c r="T212" s="106" t="str">
        <f t="shared" si="91"/>
        <v>◄</v>
      </c>
      <c r="U212" s="340"/>
      <c r="V212" s="339"/>
      <c r="W212" s="23"/>
      <c r="X212" s="338"/>
      <c r="Y212" s="105">
        <f t="shared" si="92"/>
        <v>0</v>
      </c>
      <c r="Z212" s="104">
        <f t="shared" si="93"/>
        <v>0</v>
      </c>
      <c r="AA212" s="335"/>
      <c r="AB212" s="103">
        <f t="shared" si="94"/>
        <v>0</v>
      </c>
      <c r="AC212" s="587">
        <f t="shared" si="95"/>
        <v>0</v>
      </c>
      <c r="AD212" s="5" t="s">
        <v>0</v>
      </c>
      <c r="AE212" s="697"/>
    </row>
    <row r="213" spans="1:31" x14ac:dyDescent="0.25">
      <c r="A213" s="344"/>
      <c r="B213" s="23"/>
      <c r="C213" s="113"/>
      <c r="D213" s="713" t="s">
        <v>817</v>
      </c>
      <c r="E213" s="713" t="s">
        <v>5812</v>
      </c>
      <c r="F213" s="701"/>
      <c r="G213" s="713"/>
      <c r="H213" s="713"/>
      <c r="I213" s="713">
        <v>0</v>
      </c>
      <c r="J213" s="713"/>
      <c r="K213" s="343"/>
      <c r="L213" s="342"/>
      <c r="M213" s="342"/>
      <c r="N213" s="341"/>
      <c r="O213" s="106"/>
      <c r="P213" s="106"/>
      <c r="Q213" s="340"/>
      <c r="R213" s="339"/>
      <c r="S213" s="106"/>
      <c r="T213" s="106"/>
      <c r="U213" s="340"/>
      <c r="V213" s="339"/>
      <c r="W213" s="23"/>
      <c r="X213" s="338"/>
      <c r="Y213" s="105"/>
      <c r="Z213" s="104"/>
      <c r="AA213" s="335"/>
      <c r="AB213" s="103"/>
      <c r="AC213" s="587"/>
      <c r="AD213" s="5"/>
      <c r="AE213" s="697"/>
    </row>
    <row r="214" spans="1:31" x14ac:dyDescent="0.25">
      <c r="A214" s="344"/>
      <c r="B214" s="23"/>
      <c r="C214" s="113"/>
      <c r="D214" s="619" t="s">
        <v>5478</v>
      </c>
      <c r="E214" s="112" t="s">
        <v>5489</v>
      </c>
      <c r="F214" s="591" t="s">
        <v>1356</v>
      </c>
      <c r="G214" s="703" t="s">
        <v>5813</v>
      </c>
      <c r="H214" s="702" t="s">
        <v>5769</v>
      </c>
      <c r="I214" s="622" t="s">
        <v>4592</v>
      </c>
      <c r="J214" s="219" t="s">
        <v>5466</v>
      </c>
      <c r="K214" s="343"/>
      <c r="L214" s="342"/>
      <c r="M214" s="342"/>
      <c r="N214" s="341"/>
      <c r="O214" s="106" t="s">
        <v>54</v>
      </c>
      <c r="P214" s="106" t="str">
        <f>IF(AND(Q214="",R214&gt;0),"?",IF(Q214="","◄",IF(R214&gt;=1,"►","")))</f>
        <v>◄</v>
      </c>
      <c r="Q214" s="340"/>
      <c r="R214" s="339"/>
      <c r="S214" s="106" t="str">
        <f>IF(T214="?","?","")</f>
        <v/>
      </c>
      <c r="T214" s="106" t="str">
        <f>IF(AND(U214="",V214&gt;0),"?",IF(U214="","◄",IF(V214&gt;=1,"►","")))</f>
        <v>◄</v>
      </c>
      <c r="U214" s="340"/>
      <c r="V214" s="339"/>
      <c r="W214" s="23"/>
      <c r="X214" s="338"/>
      <c r="Y214" s="105">
        <f t="shared" ref="Y214:Z218" si="96">(Q214*X214)</f>
        <v>0</v>
      </c>
      <c r="Z214" s="104">
        <f t="shared" si="96"/>
        <v>0</v>
      </c>
      <c r="AA214" s="335"/>
      <c r="AB214" s="103">
        <f t="shared" ref="AB214:AC218" si="97">(U214*AA214)</f>
        <v>0</v>
      </c>
      <c r="AC214" s="587">
        <f t="shared" si="97"/>
        <v>0</v>
      </c>
      <c r="AD214" s="5" t="s">
        <v>0</v>
      </c>
      <c r="AE214" s="697"/>
    </row>
    <row r="215" spans="1:31" x14ac:dyDescent="0.25">
      <c r="A215" s="344"/>
      <c r="B215" s="23"/>
      <c r="C215" s="113"/>
      <c r="D215" s="619" t="s">
        <v>5477</v>
      </c>
      <c r="E215" s="112" t="s">
        <v>5489</v>
      </c>
      <c r="F215" s="591" t="s">
        <v>1171</v>
      </c>
      <c r="G215" s="703" t="s">
        <v>5814</v>
      </c>
      <c r="H215" s="702" t="s">
        <v>5323</v>
      </c>
      <c r="I215" s="622" t="s">
        <v>4592</v>
      </c>
      <c r="J215" s="219" t="s">
        <v>5466</v>
      </c>
      <c r="K215" s="343"/>
      <c r="L215" s="342"/>
      <c r="M215" s="342"/>
      <c r="N215" s="341"/>
      <c r="O215" s="106" t="s">
        <v>54</v>
      </c>
      <c r="P215" s="106" t="str">
        <f>IF(AND(Q215="",R215&gt;0),"?",IF(Q215="","◄",IF(R215&gt;=1,"►","")))</f>
        <v>◄</v>
      </c>
      <c r="Q215" s="340"/>
      <c r="R215" s="339"/>
      <c r="S215" s="106" t="str">
        <f>IF(T215="?","?","")</f>
        <v/>
      </c>
      <c r="T215" s="106" t="str">
        <f>IF(AND(U215="",V215&gt;0),"?",IF(U215="","◄",IF(V215&gt;=1,"►","")))</f>
        <v>◄</v>
      </c>
      <c r="U215" s="340"/>
      <c r="V215" s="339"/>
      <c r="W215" s="23"/>
      <c r="X215" s="338"/>
      <c r="Y215" s="105">
        <f t="shared" si="96"/>
        <v>0</v>
      </c>
      <c r="Z215" s="104">
        <f t="shared" si="96"/>
        <v>0</v>
      </c>
      <c r="AA215" s="335"/>
      <c r="AB215" s="103">
        <f t="shared" si="97"/>
        <v>0</v>
      </c>
      <c r="AC215" s="587">
        <f t="shared" si="97"/>
        <v>0</v>
      </c>
      <c r="AD215" s="5" t="s">
        <v>0</v>
      </c>
      <c r="AE215" s="697"/>
    </row>
    <row r="216" spans="1:31" x14ac:dyDescent="0.25">
      <c r="A216" s="344"/>
      <c r="B216" s="23"/>
      <c r="C216" s="113"/>
      <c r="D216" s="619" t="s">
        <v>5476</v>
      </c>
      <c r="E216" s="112" t="s">
        <v>5489</v>
      </c>
      <c r="F216" s="591" t="s">
        <v>1169</v>
      </c>
      <c r="G216" s="703" t="s">
        <v>5815</v>
      </c>
      <c r="H216" s="702" t="s">
        <v>5755</v>
      </c>
      <c r="I216" s="622" t="s">
        <v>4592</v>
      </c>
      <c r="J216" s="219" t="s">
        <v>5466</v>
      </c>
      <c r="K216" s="343"/>
      <c r="L216" s="342"/>
      <c r="M216" s="342"/>
      <c r="N216" s="341"/>
      <c r="O216" s="106" t="s">
        <v>54</v>
      </c>
      <c r="P216" s="106" t="str">
        <f>IF(AND(Q216="",R216&gt;0),"?",IF(Q216="","◄",IF(R216&gt;=1,"►","")))</f>
        <v>◄</v>
      </c>
      <c r="Q216" s="340"/>
      <c r="R216" s="339"/>
      <c r="S216" s="106" t="str">
        <f>IF(T216="?","?","")</f>
        <v/>
      </c>
      <c r="T216" s="106" t="str">
        <f>IF(AND(U216="",V216&gt;0),"?",IF(U216="","◄",IF(V216&gt;=1,"►","")))</f>
        <v>◄</v>
      </c>
      <c r="U216" s="340"/>
      <c r="V216" s="339"/>
      <c r="W216" s="23"/>
      <c r="X216" s="338"/>
      <c r="Y216" s="105">
        <f t="shared" si="96"/>
        <v>0</v>
      </c>
      <c r="Z216" s="104">
        <f t="shared" si="96"/>
        <v>0</v>
      </c>
      <c r="AA216" s="335"/>
      <c r="AB216" s="103">
        <f t="shared" si="97"/>
        <v>0</v>
      </c>
      <c r="AC216" s="587">
        <f t="shared" si="97"/>
        <v>0</v>
      </c>
      <c r="AD216" s="5" t="s">
        <v>0</v>
      </c>
      <c r="AE216" s="697"/>
    </row>
    <row r="217" spans="1:31" x14ac:dyDescent="0.25">
      <c r="A217" s="344"/>
      <c r="B217" s="23"/>
      <c r="C217" s="113"/>
      <c r="D217" s="619" t="s">
        <v>5475</v>
      </c>
      <c r="E217" s="112" t="s">
        <v>5489</v>
      </c>
      <c r="F217" s="591" t="s">
        <v>1339</v>
      </c>
      <c r="G217" s="703" t="s">
        <v>5816</v>
      </c>
      <c r="H217" s="702" t="s">
        <v>1140</v>
      </c>
      <c r="I217" s="622" t="s">
        <v>4592</v>
      </c>
      <c r="J217" s="219" t="s">
        <v>5466</v>
      </c>
      <c r="K217" s="343"/>
      <c r="L217" s="342"/>
      <c r="M217" s="342"/>
      <c r="N217" s="341"/>
      <c r="O217" s="106" t="s">
        <v>54</v>
      </c>
      <c r="P217" s="106" t="str">
        <f>IF(AND(Q217="",R217&gt;0),"?",IF(Q217="","◄",IF(R217&gt;=1,"►","")))</f>
        <v>◄</v>
      </c>
      <c r="Q217" s="340"/>
      <c r="R217" s="339"/>
      <c r="S217" s="106" t="str">
        <f>IF(T217="?","?","")</f>
        <v/>
      </c>
      <c r="T217" s="106" t="str">
        <f>IF(AND(U217="",V217&gt;0),"?",IF(U217="","◄",IF(V217&gt;=1,"►","")))</f>
        <v>◄</v>
      </c>
      <c r="U217" s="340"/>
      <c r="V217" s="339"/>
      <c r="W217" s="23"/>
      <c r="X217" s="338"/>
      <c r="Y217" s="105">
        <f t="shared" si="96"/>
        <v>0</v>
      </c>
      <c r="Z217" s="104">
        <f t="shared" si="96"/>
        <v>0</v>
      </c>
      <c r="AA217" s="335"/>
      <c r="AB217" s="103">
        <f t="shared" si="97"/>
        <v>0</v>
      </c>
      <c r="AC217" s="587">
        <f t="shared" si="97"/>
        <v>0</v>
      </c>
      <c r="AD217" s="5" t="s">
        <v>0</v>
      </c>
      <c r="AE217" s="697"/>
    </row>
    <row r="218" spans="1:31" ht="15" thickBot="1" x14ac:dyDescent="0.3">
      <c r="A218" s="344"/>
      <c r="B218" s="23"/>
      <c r="C218" s="113"/>
      <c r="D218" s="619" t="s">
        <v>5474</v>
      </c>
      <c r="E218" s="112" t="s">
        <v>5489</v>
      </c>
      <c r="F218" s="591" t="s">
        <v>2140</v>
      </c>
      <c r="G218" s="703" t="s">
        <v>5817</v>
      </c>
      <c r="H218" s="702" t="s">
        <v>1121</v>
      </c>
      <c r="I218" s="622" t="s">
        <v>4592</v>
      </c>
      <c r="J218" s="219" t="s">
        <v>5466</v>
      </c>
      <c r="K218" s="343"/>
      <c r="L218" s="342"/>
      <c r="M218" s="342"/>
      <c r="N218" s="341"/>
      <c r="O218" s="106" t="s">
        <v>54</v>
      </c>
      <c r="P218" s="106" t="str">
        <f>IF(AND(Q218="",R218&gt;0),"?",IF(Q218="","◄",IF(R218&gt;=1,"►","")))</f>
        <v>◄</v>
      </c>
      <c r="Q218" s="340"/>
      <c r="R218" s="339"/>
      <c r="S218" s="106" t="str">
        <f>IF(T218="?","?","")</f>
        <v/>
      </c>
      <c r="T218" s="106" t="str">
        <f>IF(AND(U218="",V218&gt;0),"?",IF(U218="","◄",IF(V218&gt;=1,"►","")))</f>
        <v>◄</v>
      </c>
      <c r="U218" s="340"/>
      <c r="V218" s="339"/>
      <c r="W218" s="23"/>
      <c r="X218" s="338"/>
      <c r="Y218" s="105">
        <f t="shared" si="96"/>
        <v>0</v>
      </c>
      <c r="Z218" s="104">
        <f t="shared" si="96"/>
        <v>0</v>
      </c>
      <c r="AA218" s="335"/>
      <c r="AB218" s="103">
        <f t="shared" si="97"/>
        <v>0</v>
      </c>
      <c r="AC218" s="587">
        <f t="shared" si="97"/>
        <v>0</v>
      </c>
      <c r="AD218" s="5" t="s">
        <v>0</v>
      </c>
      <c r="AE218" s="697"/>
    </row>
    <row r="219" spans="1:31" ht="16.8" thickTop="1" thickBot="1" x14ac:dyDescent="0.3">
      <c r="A219" s="157"/>
      <c r="B219" s="14">
        <f>ROWS(B220:B226)-1</f>
        <v>6</v>
      </c>
      <c r="C219" s="658" t="s">
        <v>5818</v>
      </c>
      <c r="D219" s="158" t="s">
        <v>5819</v>
      </c>
      <c r="E219" s="101"/>
      <c r="F219" s="101"/>
      <c r="G219" s="706"/>
      <c r="H219" s="706"/>
      <c r="I219" s="10"/>
      <c r="J219" s="705"/>
      <c r="K219" s="99"/>
      <c r="L219" s="99"/>
      <c r="M219" s="99"/>
      <c r="N219" s="98"/>
      <c r="O219" s="97"/>
      <c r="P219" s="704" t="str">
        <f>IF(COUNTIF(O220:O229,"?")&gt;0,"?",IF(AND(Q219="◄",R219="►"),"◄►",IF(Q219="◄","◄",IF(R219="►","►",""))))</f>
        <v>◄</v>
      </c>
      <c r="Q219" s="43" t="str">
        <f>IF(SUM(Q220:Q226)+1=ROWS(Q220:Q226)-COUNTIF(Q220:Q226,"-"),"","◄")</f>
        <v>◄</v>
      </c>
      <c r="R219" s="42" t="str">
        <f>IF(SUM(R220:R226)&gt;0,"►","")</f>
        <v/>
      </c>
      <c r="S219" s="45"/>
      <c r="T219" s="704" t="str">
        <f>IF(COUNTIF(S220:S229,"?")&gt;0,"?",IF(AND(U219="◄",V219="►"),"◄►",IF(U219="◄","◄",IF(V219="►","►",""))))</f>
        <v>◄</v>
      </c>
      <c r="U219" s="43" t="str">
        <f>IF(SUM(U220:U226)+1=ROWS(U220:U226)-COUNTIF(U220:U226,"-"),"","◄")</f>
        <v>◄</v>
      </c>
      <c r="V219" s="42" t="str">
        <f>IF(SUM(V220:V226)&gt;0,"►","")</f>
        <v/>
      </c>
      <c r="W219" s="61">
        <f>ROWS(W220:W226)-1</f>
        <v>6</v>
      </c>
      <c r="X219" s="41">
        <f>SUM(X220:X226)-X226</f>
        <v>0</v>
      </c>
      <c r="Y219" s="94" t="s">
        <v>51</v>
      </c>
      <c r="Z219" s="93"/>
      <c r="AA219" s="41">
        <f>SUM(AA220:AA226)-AA226</f>
        <v>0</v>
      </c>
      <c r="AB219" s="94" t="s">
        <v>51</v>
      </c>
      <c r="AC219" s="93"/>
      <c r="AD219" s="5" t="s">
        <v>0</v>
      </c>
      <c r="AE219" s="697"/>
    </row>
    <row r="220" spans="1:31" x14ac:dyDescent="0.25">
      <c r="A220" s="344"/>
      <c r="B220" s="23"/>
      <c r="C220" s="113"/>
      <c r="D220" s="619" t="s">
        <v>5473</v>
      </c>
      <c r="E220" s="112" t="s">
        <v>5492</v>
      </c>
      <c r="F220" s="591" t="s">
        <v>3972</v>
      </c>
      <c r="G220" s="703" t="s">
        <v>5820</v>
      </c>
      <c r="H220" s="702" t="s">
        <v>5821</v>
      </c>
      <c r="I220" s="622" t="s">
        <v>4592</v>
      </c>
      <c r="J220" s="219" t="s">
        <v>5466</v>
      </c>
      <c r="K220" s="343"/>
      <c r="L220" s="342"/>
      <c r="M220" s="342"/>
      <c r="N220" s="341"/>
      <c r="O220" s="106" t="s">
        <v>54</v>
      </c>
      <c r="P220" s="106" t="str">
        <f>IF(AND(Q220="",R220&gt;0),"?",IF(Q220="","◄",IF(R220&gt;=1,"►","")))</f>
        <v>◄</v>
      </c>
      <c r="Q220" s="340"/>
      <c r="R220" s="339"/>
      <c r="S220" s="106" t="str">
        <f>IF(T220="?","?","")</f>
        <v/>
      </c>
      <c r="T220" s="106" t="str">
        <f>IF(AND(U220="",V220&gt;0),"?",IF(U220="","◄",IF(V220&gt;=1,"►","")))</f>
        <v>◄</v>
      </c>
      <c r="U220" s="340"/>
      <c r="V220" s="339"/>
      <c r="W220" s="23"/>
      <c r="X220" s="338"/>
      <c r="Y220" s="105">
        <f t="shared" ref="Y220:Z224" si="98">(Q220*X220)</f>
        <v>0</v>
      </c>
      <c r="Z220" s="104">
        <f t="shared" si="98"/>
        <v>0</v>
      </c>
      <c r="AA220" s="335"/>
      <c r="AB220" s="103">
        <f t="shared" ref="AB220:AC224" si="99">(U220*AA220)</f>
        <v>0</v>
      </c>
      <c r="AC220" s="587">
        <f t="shared" si="99"/>
        <v>0</v>
      </c>
      <c r="AD220" s="5" t="s">
        <v>0</v>
      </c>
      <c r="AE220" s="697"/>
    </row>
    <row r="221" spans="1:31" x14ac:dyDescent="0.25">
      <c r="A221" s="344"/>
      <c r="B221" s="23"/>
      <c r="C221" s="113"/>
      <c r="D221" s="619" t="s">
        <v>5472</v>
      </c>
      <c r="E221" s="112" t="s">
        <v>5492</v>
      </c>
      <c r="F221" s="591" t="s">
        <v>1159</v>
      </c>
      <c r="G221" s="703" t="s">
        <v>5822</v>
      </c>
      <c r="H221" s="702" t="s">
        <v>5744</v>
      </c>
      <c r="I221" s="622" t="s">
        <v>4592</v>
      </c>
      <c r="J221" s="219" t="s">
        <v>5466</v>
      </c>
      <c r="K221" s="343"/>
      <c r="L221" s="342"/>
      <c r="M221" s="342"/>
      <c r="N221" s="341"/>
      <c r="O221" s="106" t="s">
        <v>54</v>
      </c>
      <c r="P221" s="106" t="str">
        <f>IF(AND(Q221="",R221&gt;0),"?",IF(Q221="","◄",IF(R221&gt;=1,"►","")))</f>
        <v>◄</v>
      </c>
      <c r="Q221" s="340"/>
      <c r="R221" s="339"/>
      <c r="S221" s="106" t="str">
        <f>IF(T221="?","?","")</f>
        <v/>
      </c>
      <c r="T221" s="106" t="str">
        <f>IF(AND(U221="",V221&gt;0),"?",IF(U221="","◄",IF(V221&gt;=1,"►","")))</f>
        <v>◄</v>
      </c>
      <c r="U221" s="340"/>
      <c r="V221" s="339"/>
      <c r="W221" s="23"/>
      <c r="X221" s="338"/>
      <c r="Y221" s="105">
        <f t="shared" si="98"/>
        <v>0</v>
      </c>
      <c r="Z221" s="104">
        <f t="shared" si="98"/>
        <v>0</v>
      </c>
      <c r="AA221" s="335"/>
      <c r="AB221" s="103">
        <f t="shared" si="99"/>
        <v>0</v>
      </c>
      <c r="AC221" s="587">
        <f t="shared" si="99"/>
        <v>0</v>
      </c>
      <c r="AD221" s="5" t="s">
        <v>0</v>
      </c>
      <c r="AE221" s="697"/>
    </row>
    <row r="222" spans="1:31" x14ac:dyDescent="0.25">
      <c r="A222" s="344"/>
      <c r="B222" s="23"/>
      <c r="C222" s="113"/>
      <c r="D222" s="619" t="s">
        <v>5471</v>
      </c>
      <c r="E222" s="112" t="s">
        <v>5492</v>
      </c>
      <c r="F222" s="591" t="s">
        <v>1116</v>
      </c>
      <c r="G222" s="703" t="s">
        <v>5493</v>
      </c>
      <c r="H222" s="702" t="s">
        <v>5494</v>
      </c>
      <c r="I222" s="622" t="s">
        <v>4592</v>
      </c>
      <c r="J222" s="219" t="s">
        <v>5466</v>
      </c>
      <c r="K222" s="343"/>
      <c r="L222" s="342"/>
      <c r="M222" s="342"/>
      <c r="N222" s="341"/>
      <c r="O222" s="106" t="s">
        <v>54</v>
      </c>
      <c r="P222" s="106" t="str">
        <f>IF(AND(Q222="",R222&gt;0),"?",IF(Q222="","◄",IF(R222&gt;=1,"►","")))</f>
        <v>◄</v>
      </c>
      <c r="Q222" s="340"/>
      <c r="R222" s="339"/>
      <c r="S222" s="106" t="str">
        <f>IF(T222="?","?","")</f>
        <v/>
      </c>
      <c r="T222" s="106" t="str">
        <f>IF(AND(U222="",V222&gt;0),"?",IF(U222="","◄",IF(V222&gt;=1,"►","")))</f>
        <v>◄</v>
      </c>
      <c r="U222" s="340"/>
      <c r="V222" s="339"/>
      <c r="W222" s="23"/>
      <c r="X222" s="338"/>
      <c r="Y222" s="105">
        <f t="shared" si="98"/>
        <v>0</v>
      </c>
      <c r="Z222" s="104">
        <f t="shared" si="98"/>
        <v>0</v>
      </c>
      <c r="AA222" s="335"/>
      <c r="AB222" s="103">
        <f t="shared" si="99"/>
        <v>0</v>
      </c>
      <c r="AC222" s="587">
        <f t="shared" si="99"/>
        <v>0</v>
      </c>
      <c r="AD222" s="5" t="s">
        <v>0</v>
      </c>
      <c r="AE222" s="697"/>
    </row>
    <row r="223" spans="1:31" x14ac:dyDescent="0.25">
      <c r="A223" s="344"/>
      <c r="B223" s="23"/>
      <c r="C223" s="113"/>
      <c r="D223" s="619" t="s">
        <v>5470</v>
      </c>
      <c r="E223" s="112" t="s">
        <v>5492</v>
      </c>
      <c r="F223" s="591" t="s">
        <v>5503</v>
      </c>
      <c r="G223" s="703" t="s">
        <v>5823</v>
      </c>
      <c r="H223" s="702" t="s">
        <v>5811</v>
      </c>
      <c r="I223" s="622" t="s">
        <v>4592</v>
      </c>
      <c r="J223" s="219" t="s">
        <v>5466</v>
      </c>
      <c r="K223" s="343"/>
      <c r="L223" s="342"/>
      <c r="M223" s="342"/>
      <c r="N223" s="341"/>
      <c r="O223" s="106" t="s">
        <v>54</v>
      </c>
      <c r="P223" s="106" t="str">
        <f>IF(AND(Q223="",R223&gt;0),"?",IF(Q223="","◄",IF(R223&gt;=1,"►","")))</f>
        <v>◄</v>
      </c>
      <c r="Q223" s="340"/>
      <c r="R223" s="339"/>
      <c r="S223" s="106" t="str">
        <f>IF(T223="?","?","")</f>
        <v/>
      </c>
      <c r="T223" s="106" t="str">
        <f>IF(AND(U223="",V223&gt;0),"?",IF(U223="","◄",IF(V223&gt;=1,"►","")))</f>
        <v>◄</v>
      </c>
      <c r="U223" s="340"/>
      <c r="V223" s="339"/>
      <c r="W223" s="23"/>
      <c r="X223" s="338"/>
      <c r="Y223" s="105">
        <f t="shared" si="98"/>
        <v>0</v>
      </c>
      <c r="Z223" s="104">
        <f t="shared" si="98"/>
        <v>0</v>
      </c>
      <c r="AA223" s="335"/>
      <c r="AB223" s="103">
        <f t="shared" si="99"/>
        <v>0</v>
      </c>
      <c r="AC223" s="587">
        <f t="shared" si="99"/>
        <v>0</v>
      </c>
      <c r="AD223" s="5" t="s">
        <v>0</v>
      </c>
      <c r="AE223" s="697"/>
    </row>
    <row r="224" spans="1:31" ht="16.8" customHeight="1" x14ac:dyDescent="0.25">
      <c r="A224" s="344">
        <v>1</v>
      </c>
      <c r="B224" s="23"/>
      <c r="C224" s="113"/>
      <c r="D224" s="619" t="s">
        <v>5469</v>
      </c>
      <c r="E224" s="112" t="s">
        <v>5492</v>
      </c>
      <c r="F224" s="591" t="s">
        <v>1116</v>
      </c>
      <c r="G224" s="703" t="s">
        <v>5493</v>
      </c>
      <c r="H224" s="702" t="s">
        <v>5494</v>
      </c>
      <c r="I224" s="622" t="s">
        <v>4592</v>
      </c>
      <c r="J224" s="219" t="s">
        <v>5466</v>
      </c>
      <c r="K224" s="343"/>
      <c r="L224" s="342" t="s">
        <v>5495</v>
      </c>
      <c r="M224" s="342"/>
      <c r="N224" s="341"/>
      <c r="O224" s="106" t="s">
        <v>54</v>
      </c>
      <c r="P224" s="106" t="str">
        <f>IF(AND(Q224="",R224&gt;0),"?",IF(Q224="","◄",IF(R224&gt;=1,"►","")))</f>
        <v>◄</v>
      </c>
      <c r="Q224" s="340"/>
      <c r="R224" s="339"/>
      <c r="S224" s="106" t="str">
        <f>IF(T224="?","?","")</f>
        <v/>
      </c>
      <c r="T224" s="106" t="str">
        <f>IF(AND(U224="",V224&gt;0),"?",IF(U224="","◄",IF(V224&gt;=1,"►","")))</f>
        <v>◄</v>
      </c>
      <c r="U224" s="340"/>
      <c r="V224" s="339"/>
      <c r="W224" s="23"/>
      <c r="X224" s="338"/>
      <c r="Y224" s="105">
        <f t="shared" si="98"/>
        <v>0</v>
      </c>
      <c r="Z224" s="104">
        <f t="shared" si="98"/>
        <v>0</v>
      </c>
      <c r="AA224" s="335"/>
      <c r="AB224" s="103">
        <f t="shared" si="99"/>
        <v>0</v>
      </c>
      <c r="AC224" s="587">
        <f t="shared" si="99"/>
        <v>0</v>
      </c>
      <c r="AD224" s="5" t="s">
        <v>0</v>
      </c>
      <c r="AE224" s="697"/>
    </row>
    <row r="225" spans="1:31" ht="18.600000000000001" thickBot="1" x14ac:dyDescent="0.3">
      <c r="A225" s="701"/>
      <c r="B225" s="701"/>
      <c r="C225" s="701"/>
      <c r="D225" s="712"/>
      <c r="E225" s="712"/>
      <c r="F225" s="701"/>
      <c r="G225" s="711"/>
      <c r="H225" s="710" t="s">
        <v>5824</v>
      </c>
      <c r="I225" s="701"/>
      <c r="J225" s="709"/>
      <c r="K225" s="701"/>
      <c r="L225" s="701"/>
      <c r="M225" s="701"/>
      <c r="N225" s="701"/>
      <c r="O225" s="673"/>
      <c r="P225" s="700"/>
      <c r="Q225" s="669"/>
      <c r="R225" s="668"/>
      <c r="S225" s="671"/>
      <c r="T225" s="670"/>
      <c r="U225" s="669"/>
      <c r="V225" s="668"/>
      <c r="W225" s="667"/>
      <c r="X225" s="699"/>
      <c r="Y225" s="698"/>
      <c r="Z225" s="698"/>
      <c r="AA225" s="699"/>
      <c r="AB225" s="698"/>
      <c r="AC225" s="698"/>
      <c r="AD225" s="5"/>
      <c r="AE225" s="697"/>
    </row>
    <row r="226" spans="1:31" ht="16.8" thickTop="1" thickBot="1" x14ac:dyDescent="0.3">
      <c r="A226" s="157"/>
      <c r="B226" s="14">
        <f>ROWS(B227:B235)-1</f>
        <v>8</v>
      </c>
      <c r="C226" s="658" t="s">
        <v>5825</v>
      </c>
      <c r="D226" s="158" t="s">
        <v>5826</v>
      </c>
      <c r="E226" s="101"/>
      <c r="F226" s="101"/>
      <c r="G226" s="706"/>
      <c r="H226" s="706"/>
      <c r="I226" s="10"/>
      <c r="J226" s="705"/>
      <c r="K226" s="99"/>
      <c r="L226" s="99"/>
      <c r="M226" s="99"/>
      <c r="N226" s="98"/>
      <c r="O226" s="97"/>
      <c r="P226" s="704" t="str">
        <f>IF(COUNTIF(O227:O238,"?")&gt;0,"?",IF(AND(Q226="◄",R226="►"),"◄►",IF(Q226="◄","◄",IF(R226="►","►",""))))</f>
        <v>◄</v>
      </c>
      <c r="Q226" s="43" t="str">
        <f>IF(SUM(Q227:Q235)+1=ROWS(Q227:Q235)-COUNTIF(Q227:Q235,"-"),"","◄")</f>
        <v>◄</v>
      </c>
      <c r="R226" s="42" t="str">
        <f>IF(SUM(R227:R235)&gt;0,"►","")</f>
        <v/>
      </c>
      <c r="S226" s="45"/>
      <c r="T226" s="704" t="str">
        <f>IF(COUNTIF(S227:S238,"?")&gt;0,"?",IF(AND(U226="◄",V226="►"),"◄►",IF(U226="◄","◄",IF(V226="►","►",""))))</f>
        <v>◄</v>
      </c>
      <c r="U226" s="43" t="str">
        <f>IF(SUM(U227:U235)+1=ROWS(U227:U235)-COUNTIF(U227:U235,"-"),"","◄")</f>
        <v>◄</v>
      </c>
      <c r="V226" s="42" t="str">
        <f>IF(SUM(V227:V235)&gt;0,"►","")</f>
        <v/>
      </c>
      <c r="W226" s="61">
        <f>ROWS(W227:W235)-1</f>
        <v>8</v>
      </c>
      <c r="X226" s="41">
        <f>SUM(X227:X235)-X235</f>
        <v>0</v>
      </c>
      <c r="Y226" s="94" t="s">
        <v>51</v>
      </c>
      <c r="Z226" s="93"/>
      <c r="AA226" s="41">
        <f>SUM(AA227:AA235)-AA235</f>
        <v>0</v>
      </c>
      <c r="AB226" s="94" t="s">
        <v>51</v>
      </c>
      <c r="AC226" s="93"/>
      <c r="AD226" s="5" t="s">
        <v>0</v>
      </c>
      <c r="AE226" s="697"/>
    </row>
    <row r="227" spans="1:31" x14ac:dyDescent="0.25">
      <c r="A227" s="344"/>
      <c r="B227" s="23"/>
      <c r="C227" s="113"/>
      <c r="D227" s="619">
        <v>800</v>
      </c>
      <c r="E227" s="112" t="s">
        <v>5496</v>
      </c>
      <c r="F227" s="591" t="s">
        <v>1339</v>
      </c>
      <c r="G227" s="703">
        <v>1850</v>
      </c>
      <c r="H227" s="702" t="s">
        <v>1017</v>
      </c>
      <c r="I227" s="622" t="s">
        <v>4592</v>
      </c>
      <c r="J227" s="219" t="s">
        <v>5466</v>
      </c>
      <c r="K227" s="343"/>
      <c r="L227" s="342"/>
      <c r="M227" s="342"/>
      <c r="N227" s="341"/>
      <c r="O227" s="106" t="s">
        <v>54</v>
      </c>
      <c r="P227" s="106" t="str">
        <f t="shared" ref="P227:P234" si="100">IF(AND(Q227="",R227&gt;0),"?",IF(Q227="","◄",IF(R227&gt;=1,"►","")))</f>
        <v>◄</v>
      </c>
      <c r="Q227" s="340"/>
      <c r="R227" s="339"/>
      <c r="S227" s="106" t="str">
        <f t="shared" ref="S227:S234" si="101">IF(T227="?","?","")</f>
        <v/>
      </c>
      <c r="T227" s="106" t="str">
        <f t="shared" ref="T227:T234" si="102">IF(AND(U227="",V227&gt;0),"?",IF(U227="","◄",IF(V227&gt;=1,"►","")))</f>
        <v>◄</v>
      </c>
      <c r="U227" s="340"/>
      <c r="V227" s="339"/>
      <c r="W227" s="23"/>
      <c r="X227" s="338"/>
      <c r="Y227" s="105">
        <f t="shared" ref="Y227:Z234" si="103">(Q227*X227)</f>
        <v>0</v>
      </c>
      <c r="Z227" s="104">
        <f t="shared" si="103"/>
        <v>0</v>
      </c>
      <c r="AA227" s="335"/>
      <c r="AB227" s="103">
        <f t="shared" ref="AB227:AC234" si="104">(U227*AA227)</f>
        <v>0</v>
      </c>
      <c r="AC227" s="587">
        <f t="shared" si="104"/>
        <v>0</v>
      </c>
      <c r="AD227" s="5" t="s">
        <v>0</v>
      </c>
      <c r="AE227" s="697"/>
    </row>
    <row r="228" spans="1:31" x14ac:dyDescent="0.25">
      <c r="A228" s="344"/>
      <c r="B228" s="23"/>
      <c r="C228" s="113"/>
      <c r="D228" s="619">
        <v>801</v>
      </c>
      <c r="E228" s="112" t="s">
        <v>5496</v>
      </c>
      <c r="F228" s="591" t="s">
        <v>1127</v>
      </c>
      <c r="G228" s="703">
        <v>1902</v>
      </c>
      <c r="H228" s="702" t="s">
        <v>5827</v>
      </c>
      <c r="I228" s="622" t="s">
        <v>4592</v>
      </c>
      <c r="J228" s="219" t="s">
        <v>5466</v>
      </c>
      <c r="K228" s="343"/>
      <c r="L228" s="342"/>
      <c r="M228" s="342"/>
      <c r="N228" s="341"/>
      <c r="O228" s="106" t="s">
        <v>54</v>
      </c>
      <c r="P228" s="106" t="str">
        <f t="shared" si="100"/>
        <v>◄</v>
      </c>
      <c r="Q228" s="340"/>
      <c r="R228" s="339"/>
      <c r="S228" s="106" t="str">
        <f t="shared" si="101"/>
        <v/>
      </c>
      <c r="T228" s="106" t="str">
        <f t="shared" si="102"/>
        <v>◄</v>
      </c>
      <c r="U228" s="340"/>
      <c r="V228" s="339"/>
      <c r="W228" s="23"/>
      <c r="X228" s="338"/>
      <c r="Y228" s="105">
        <f t="shared" si="103"/>
        <v>0</v>
      </c>
      <c r="Z228" s="104">
        <f t="shared" si="103"/>
        <v>0</v>
      </c>
      <c r="AA228" s="335"/>
      <c r="AB228" s="103">
        <f t="shared" si="104"/>
        <v>0</v>
      </c>
      <c r="AC228" s="587">
        <f t="shared" si="104"/>
        <v>0</v>
      </c>
      <c r="AD228" s="5" t="s">
        <v>0</v>
      </c>
      <c r="AE228" s="697"/>
    </row>
    <row r="229" spans="1:31" x14ac:dyDescent="0.25">
      <c r="A229" s="344"/>
      <c r="B229" s="23"/>
      <c r="C229" s="113"/>
      <c r="D229" s="619">
        <v>802</v>
      </c>
      <c r="E229" s="112" t="s">
        <v>5496</v>
      </c>
      <c r="F229" s="591" t="s">
        <v>2140</v>
      </c>
      <c r="G229" s="703">
        <v>1903</v>
      </c>
      <c r="H229" s="702" t="s">
        <v>1019</v>
      </c>
      <c r="I229" s="622" t="s">
        <v>4592</v>
      </c>
      <c r="J229" s="219" t="s">
        <v>5466</v>
      </c>
      <c r="K229" s="343"/>
      <c r="L229" s="342"/>
      <c r="M229" s="342"/>
      <c r="N229" s="341"/>
      <c r="O229" s="106" t="s">
        <v>54</v>
      </c>
      <c r="P229" s="106" t="str">
        <f t="shared" si="100"/>
        <v>◄</v>
      </c>
      <c r="Q229" s="340"/>
      <c r="R229" s="339"/>
      <c r="S229" s="106" t="str">
        <f t="shared" si="101"/>
        <v/>
      </c>
      <c r="T229" s="106" t="str">
        <f t="shared" si="102"/>
        <v>◄</v>
      </c>
      <c r="U229" s="340"/>
      <c r="V229" s="339"/>
      <c r="W229" s="23"/>
      <c r="X229" s="338"/>
      <c r="Y229" s="105">
        <f t="shared" si="103"/>
        <v>0</v>
      </c>
      <c r="Z229" s="104">
        <f t="shared" si="103"/>
        <v>0</v>
      </c>
      <c r="AA229" s="335"/>
      <c r="AB229" s="103">
        <f t="shared" si="104"/>
        <v>0</v>
      </c>
      <c r="AC229" s="587">
        <f t="shared" si="104"/>
        <v>0</v>
      </c>
      <c r="AD229" s="5" t="s">
        <v>0</v>
      </c>
      <c r="AE229" s="697"/>
    </row>
    <row r="230" spans="1:31" x14ac:dyDescent="0.25">
      <c r="A230" s="344"/>
      <c r="B230" s="23"/>
      <c r="C230" s="113"/>
      <c r="D230" s="619">
        <v>803</v>
      </c>
      <c r="E230" s="112" t="s">
        <v>5496</v>
      </c>
      <c r="F230" s="591" t="s">
        <v>1116</v>
      </c>
      <c r="G230" s="703">
        <v>2019</v>
      </c>
      <c r="H230" s="702" t="s">
        <v>5828</v>
      </c>
      <c r="I230" s="622" t="s">
        <v>4592</v>
      </c>
      <c r="J230" s="219" t="s">
        <v>5466</v>
      </c>
      <c r="K230" s="343"/>
      <c r="L230" s="342"/>
      <c r="M230" s="342"/>
      <c r="N230" s="341"/>
      <c r="O230" s="106" t="s">
        <v>54</v>
      </c>
      <c r="P230" s="106" t="str">
        <f t="shared" si="100"/>
        <v>◄</v>
      </c>
      <c r="Q230" s="340"/>
      <c r="R230" s="339"/>
      <c r="S230" s="106" t="str">
        <f t="shared" si="101"/>
        <v/>
      </c>
      <c r="T230" s="106" t="str">
        <f t="shared" si="102"/>
        <v>◄</v>
      </c>
      <c r="U230" s="340"/>
      <c r="V230" s="339"/>
      <c r="W230" s="23"/>
      <c r="X230" s="338"/>
      <c r="Y230" s="105">
        <f t="shared" si="103"/>
        <v>0</v>
      </c>
      <c r="Z230" s="104">
        <f t="shared" si="103"/>
        <v>0</v>
      </c>
      <c r="AA230" s="335"/>
      <c r="AB230" s="103">
        <f t="shared" si="104"/>
        <v>0</v>
      </c>
      <c r="AC230" s="587">
        <f t="shared" si="104"/>
        <v>0</v>
      </c>
      <c r="AD230" s="5" t="s">
        <v>0</v>
      </c>
      <c r="AE230" s="697"/>
    </row>
    <row r="231" spans="1:31" x14ac:dyDescent="0.25">
      <c r="A231" s="344"/>
      <c r="B231" s="23"/>
      <c r="C231" s="113"/>
      <c r="D231" s="619">
        <v>804</v>
      </c>
      <c r="E231" s="112" t="s">
        <v>5496</v>
      </c>
      <c r="F231" s="591" t="s">
        <v>1338</v>
      </c>
      <c r="G231" s="703">
        <v>1904</v>
      </c>
      <c r="H231" s="702" t="s">
        <v>1113</v>
      </c>
      <c r="I231" s="622" t="s">
        <v>4592</v>
      </c>
      <c r="J231" s="219" t="s">
        <v>5466</v>
      </c>
      <c r="K231" s="343"/>
      <c r="L231" s="342"/>
      <c r="M231" s="342"/>
      <c r="N231" s="341"/>
      <c r="O231" s="106" t="s">
        <v>54</v>
      </c>
      <c r="P231" s="106" t="str">
        <f t="shared" si="100"/>
        <v>◄</v>
      </c>
      <c r="Q231" s="340"/>
      <c r="R231" s="339"/>
      <c r="S231" s="106" t="str">
        <f t="shared" si="101"/>
        <v/>
      </c>
      <c r="T231" s="106" t="str">
        <f t="shared" si="102"/>
        <v>◄</v>
      </c>
      <c r="U231" s="340"/>
      <c r="V231" s="339"/>
      <c r="W231" s="23"/>
      <c r="X231" s="338"/>
      <c r="Y231" s="105">
        <f t="shared" si="103"/>
        <v>0</v>
      </c>
      <c r="Z231" s="104">
        <f t="shared" si="103"/>
        <v>0</v>
      </c>
      <c r="AA231" s="335"/>
      <c r="AB231" s="103">
        <f t="shared" si="104"/>
        <v>0</v>
      </c>
      <c r="AC231" s="587">
        <f t="shared" si="104"/>
        <v>0</v>
      </c>
      <c r="AD231" s="5" t="s">
        <v>0</v>
      </c>
      <c r="AE231" s="697"/>
    </row>
    <row r="232" spans="1:31" x14ac:dyDescent="0.25">
      <c r="A232" s="344"/>
      <c r="B232" s="23"/>
      <c r="C232" s="113"/>
      <c r="D232" s="619">
        <v>805</v>
      </c>
      <c r="E232" s="112" t="s">
        <v>5496</v>
      </c>
      <c r="F232" s="591" t="s">
        <v>1058</v>
      </c>
      <c r="G232" s="703">
        <v>1839</v>
      </c>
      <c r="H232" s="702" t="s">
        <v>5829</v>
      </c>
      <c r="I232" s="622" t="s">
        <v>4592</v>
      </c>
      <c r="J232" s="219" t="s">
        <v>5466</v>
      </c>
      <c r="K232" s="343"/>
      <c r="L232" s="342"/>
      <c r="M232" s="342"/>
      <c r="N232" s="341"/>
      <c r="O232" s="106" t="s">
        <v>54</v>
      </c>
      <c r="P232" s="106" t="str">
        <f t="shared" si="100"/>
        <v>◄</v>
      </c>
      <c r="Q232" s="340"/>
      <c r="R232" s="339"/>
      <c r="S232" s="106" t="str">
        <f t="shared" si="101"/>
        <v/>
      </c>
      <c r="T232" s="106" t="str">
        <f t="shared" si="102"/>
        <v>◄</v>
      </c>
      <c r="U232" s="340"/>
      <c r="V232" s="339"/>
      <c r="W232" s="23"/>
      <c r="X232" s="338"/>
      <c r="Y232" s="105">
        <f t="shared" si="103"/>
        <v>0</v>
      </c>
      <c r="Z232" s="104">
        <f t="shared" si="103"/>
        <v>0</v>
      </c>
      <c r="AA232" s="335"/>
      <c r="AB232" s="103">
        <f t="shared" si="104"/>
        <v>0</v>
      </c>
      <c r="AC232" s="587">
        <f t="shared" si="104"/>
        <v>0</v>
      </c>
      <c r="AD232" s="5" t="s">
        <v>0</v>
      </c>
      <c r="AE232" s="697"/>
    </row>
    <row r="233" spans="1:31" x14ac:dyDescent="0.25">
      <c r="A233" s="344">
        <v>1</v>
      </c>
      <c r="B233" s="23"/>
      <c r="C233" s="113"/>
      <c r="D233" s="619" t="s">
        <v>5468</v>
      </c>
      <c r="E233" s="112" t="s">
        <v>5496</v>
      </c>
      <c r="F233" s="591" t="s">
        <v>1339</v>
      </c>
      <c r="G233" s="703" t="s">
        <v>5497</v>
      </c>
      <c r="H233" s="702" t="s">
        <v>1017</v>
      </c>
      <c r="I233" s="622" t="s">
        <v>4592</v>
      </c>
      <c r="J233" s="219" t="s">
        <v>5466</v>
      </c>
      <c r="K233" s="343"/>
      <c r="L233" s="342" t="s">
        <v>5498</v>
      </c>
      <c r="M233" s="342"/>
      <c r="N233" s="341"/>
      <c r="O233" s="106" t="s">
        <v>54</v>
      </c>
      <c r="P233" s="106" t="str">
        <f t="shared" si="100"/>
        <v>◄</v>
      </c>
      <c r="Q233" s="340"/>
      <c r="R233" s="339"/>
      <c r="S233" s="106" t="str">
        <f t="shared" si="101"/>
        <v/>
      </c>
      <c r="T233" s="106" t="str">
        <f t="shared" si="102"/>
        <v>◄</v>
      </c>
      <c r="U233" s="340"/>
      <c r="V233" s="339"/>
      <c r="W233" s="23"/>
      <c r="X233" s="338"/>
      <c r="Y233" s="105">
        <f t="shared" si="103"/>
        <v>0</v>
      </c>
      <c r="Z233" s="104">
        <f t="shared" si="103"/>
        <v>0</v>
      </c>
      <c r="AA233" s="335"/>
      <c r="AB233" s="103">
        <f t="shared" si="104"/>
        <v>0</v>
      </c>
      <c r="AC233" s="587">
        <f t="shared" si="104"/>
        <v>0</v>
      </c>
      <c r="AD233" s="5" t="s">
        <v>0</v>
      </c>
      <c r="AE233" s="697"/>
    </row>
    <row r="234" spans="1:31" ht="15" thickBot="1" x14ac:dyDescent="0.3">
      <c r="A234" s="344"/>
      <c r="B234" s="23"/>
      <c r="C234" s="113"/>
      <c r="D234" s="619" t="s">
        <v>5467</v>
      </c>
      <c r="E234" s="112" t="s">
        <v>5496</v>
      </c>
      <c r="F234" s="591" t="s">
        <v>1338</v>
      </c>
      <c r="G234" s="703" t="s">
        <v>5830</v>
      </c>
      <c r="H234" s="702" t="s">
        <v>1113</v>
      </c>
      <c r="I234" s="622" t="s">
        <v>4592</v>
      </c>
      <c r="J234" s="219" t="s">
        <v>5466</v>
      </c>
      <c r="K234" s="343"/>
      <c r="L234" s="342" t="s">
        <v>5831</v>
      </c>
      <c r="M234" s="342"/>
      <c r="N234" s="341"/>
      <c r="O234" s="106" t="s">
        <v>54</v>
      </c>
      <c r="P234" s="106" t="str">
        <f t="shared" si="100"/>
        <v>◄</v>
      </c>
      <c r="Q234" s="340"/>
      <c r="R234" s="339"/>
      <c r="S234" s="106" t="str">
        <f t="shared" si="101"/>
        <v/>
      </c>
      <c r="T234" s="106" t="str">
        <f t="shared" si="102"/>
        <v>◄</v>
      </c>
      <c r="U234" s="340"/>
      <c r="V234" s="339"/>
      <c r="W234" s="23"/>
      <c r="X234" s="338"/>
      <c r="Y234" s="105">
        <f t="shared" si="103"/>
        <v>0</v>
      </c>
      <c r="Z234" s="104">
        <f t="shared" si="103"/>
        <v>0</v>
      </c>
      <c r="AA234" s="335"/>
      <c r="AB234" s="103">
        <f t="shared" si="104"/>
        <v>0</v>
      </c>
      <c r="AC234" s="587">
        <f t="shared" si="104"/>
        <v>0</v>
      </c>
      <c r="AD234" s="5" t="s">
        <v>0</v>
      </c>
      <c r="AE234" s="697"/>
    </row>
    <row r="235" spans="1:31" ht="16.8" thickTop="1" thickBot="1" x14ac:dyDescent="0.3">
      <c r="A235" s="157"/>
      <c r="B235" s="14">
        <f>ROWS(B236:B248)-1</f>
        <v>12</v>
      </c>
      <c r="C235" s="658" t="s">
        <v>5832</v>
      </c>
      <c r="D235" s="158" t="s">
        <v>5833</v>
      </c>
      <c r="E235" s="101"/>
      <c r="F235" s="101"/>
      <c r="G235" s="706"/>
      <c r="H235" s="706"/>
      <c r="I235" s="10"/>
      <c r="J235" s="705"/>
      <c r="K235" s="99"/>
      <c r="L235" s="99"/>
      <c r="M235" s="99"/>
      <c r="N235" s="98"/>
      <c r="O235" s="97"/>
      <c r="P235" s="704" t="str">
        <f>IF(COUNTIF(O236:O251,"?")&gt;0,"?",IF(AND(Q235="◄",R235="►"),"◄►",IF(Q235="◄","◄",IF(R235="►","►",""))))</f>
        <v>◄</v>
      </c>
      <c r="Q235" s="43" t="str">
        <f>IF(SUM(Q236:Q248)+1=ROWS(Q236:Q248)-COUNTIF(Q236:Q248,"-"),"","◄")</f>
        <v>◄</v>
      </c>
      <c r="R235" s="42" t="str">
        <f>IF(SUM(R236:R248)&gt;0,"►","")</f>
        <v/>
      </c>
      <c r="S235" s="45"/>
      <c r="T235" s="704" t="str">
        <f>IF(COUNTIF(S236:S251,"?")&gt;0,"?",IF(AND(U235="◄",V235="►"),"◄►",IF(U235="◄","◄",IF(V235="►","►",""))))</f>
        <v>◄</v>
      </c>
      <c r="U235" s="43" t="str">
        <f>IF(SUM(U236:U248)+1=ROWS(U236:U248)-COUNTIF(U236:U248,"-"),"","◄")</f>
        <v>◄</v>
      </c>
      <c r="V235" s="42" t="str">
        <f>IF(SUM(V236:V248)&gt;0,"►","")</f>
        <v/>
      </c>
      <c r="W235" s="61">
        <f>ROWS(W236:W248)-1</f>
        <v>12</v>
      </c>
      <c r="X235" s="41">
        <f>SUM(X236:X248)-X248</f>
        <v>0</v>
      </c>
      <c r="Y235" s="94" t="s">
        <v>51</v>
      </c>
      <c r="Z235" s="93"/>
      <c r="AA235" s="41">
        <f>SUM(AA236:AA248)-AA248</f>
        <v>0</v>
      </c>
      <c r="AB235" s="94" t="s">
        <v>51</v>
      </c>
      <c r="AC235" s="93"/>
      <c r="AD235" s="5" t="s">
        <v>0</v>
      </c>
      <c r="AE235" s="697"/>
    </row>
    <row r="236" spans="1:31" x14ac:dyDescent="0.25">
      <c r="A236" s="344"/>
      <c r="B236" s="23"/>
      <c r="C236" s="113"/>
      <c r="D236" s="619" t="s">
        <v>5834</v>
      </c>
      <c r="E236" s="112" t="s">
        <v>5835</v>
      </c>
      <c r="F236" s="591" t="s">
        <v>1022</v>
      </c>
      <c r="G236" s="703" t="s">
        <v>5836</v>
      </c>
      <c r="H236" s="702" t="s">
        <v>1021</v>
      </c>
      <c r="I236" s="622" t="s">
        <v>4592</v>
      </c>
      <c r="J236" s="219" t="s">
        <v>5466</v>
      </c>
      <c r="K236" s="343"/>
      <c r="L236" s="342"/>
      <c r="M236" s="342"/>
      <c r="N236" s="341"/>
      <c r="O236" s="106" t="s">
        <v>54</v>
      </c>
      <c r="P236" s="106" t="str">
        <f t="shared" ref="P236:P247" si="105">IF(AND(Q236="",R236&gt;0),"?",IF(Q236="","◄",IF(R236&gt;=1,"►","")))</f>
        <v>◄</v>
      </c>
      <c r="Q236" s="340"/>
      <c r="R236" s="339"/>
      <c r="S236" s="106" t="str">
        <f t="shared" ref="S236:S247" si="106">IF(T236="?","?","")</f>
        <v/>
      </c>
      <c r="T236" s="106" t="str">
        <f t="shared" ref="T236:T247" si="107">IF(AND(U236="",V236&gt;0),"?",IF(U236="","◄",IF(V236&gt;=1,"►","")))</f>
        <v>◄</v>
      </c>
      <c r="U236" s="340"/>
      <c r="V236" s="339"/>
      <c r="W236" s="23"/>
      <c r="X236" s="338"/>
      <c r="Y236" s="105">
        <f t="shared" ref="Y236:Y247" si="108">(Q236*X236)</f>
        <v>0</v>
      </c>
      <c r="Z236" s="104">
        <f t="shared" ref="Z236:Z247" si="109">(R236*Y236)</f>
        <v>0</v>
      </c>
      <c r="AA236" s="335"/>
      <c r="AB236" s="103">
        <f t="shared" ref="AB236:AB247" si="110">(U236*AA236)</f>
        <v>0</v>
      </c>
      <c r="AC236" s="587">
        <f t="shared" ref="AC236:AC247" si="111">(V236*AB236)</f>
        <v>0</v>
      </c>
      <c r="AD236" s="5" t="s">
        <v>0</v>
      </c>
      <c r="AE236" s="697"/>
    </row>
    <row r="237" spans="1:31" x14ac:dyDescent="0.25">
      <c r="A237" s="344"/>
      <c r="B237" s="23"/>
      <c r="C237" s="113"/>
      <c r="D237" s="619" t="s">
        <v>5837</v>
      </c>
      <c r="E237" s="112" t="s">
        <v>5835</v>
      </c>
      <c r="F237" s="591" t="s">
        <v>1157</v>
      </c>
      <c r="G237" s="703">
        <v>1971</v>
      </c>
      <c r="H237" s="702" t="s">
        <v>5838</v>
      </c>
      <c r="I237" s="622" t="s">
        <v>4592</v>
      </c>
      <c r="J237" s="219" t="s">
        <v>5466</v>
      </c>
      <c r="K237" s="343"/>
      <c r="L237" s="342"/>
      <c r="M237" s="342"/>
      <c r="N237" s="341"/>
      <c r="O237" s="106" t="s">
        <v>54</v>
      </c>
      <c r="P237" s="106" t="str">
        <f t="shared" si="105"/>
        <v>◄</v>
      </c>
      <c r="Q237" s="340"/>
      <c r="R237" s="339"/>
      <c r="S237" s="106" t="str">
        <f t="shared" si="106"/>
        <v/>
      </c>
      <c r="T237" s="106" t="str">
        <f t="shared" si="107"/>
        <v>◄</v>
      </c>
      <c r="U237" s="340"/>
      <c r="V237" s="339"/>
      <c r="W237" s="23"/>
      <c r="X237" s="338"/>
      <c r="Y237" s="105">
        <f t="shared" si="108"/>
        <v>0</v>
      </c>
      <c r="Z237" s="104">
        <f t="shared" si="109"/>
        <v>0</v>
      </c>
      <c r="AA237" s="335"/>
      <c r="AB237" s="103">
        <f t="shared" si="110"/>
        <v>0</v>
      </c>
      <c r="AC237" s="587">
        <f t="shared" si="111"/>
        <v>0</v>
      </c>
      <c r="AD237" s="5" t="s">
        <v>0</v>
      </c>
      <c r="AE237" s="697"/>
    </row>
    <row r="238" spans="1:31" x14ac:dyDescent="0.25">
      <c r="A238" s="344"/>
      <c r="B238" s="23"/>
      <c r="C238" s="113"/>
      <c r="D238" s="619" t="s">
        <v>5839</v>
      </c>
      <c r="E238" s="112" t="s">
        <v>5835</v>
      </c>
      <c r="F238" s="591" t="s">
        <v>1339</v>
      </c>
      <c r="G238" s="703" t="s">
        <v>5840</v>
      </c>
      <c r="H238" s="702" t="s">
        <v>1017</v>
      </c>
      <c r="I238" s="622" t="s">
        <v>4592</v>
      </c>
      <c r="J238" s="219" t="s">
        <v>5466</v>
      </c>
      <c r="K238" s="343"/>
      <c r="L238" s="342"/>
      <c r="M238" s="342"/>
      <c r="N238" s="341"/>
      <c r="O238" s="106" t="s">
        <v>54</v>
      </c>
      <c r="P238" s="106" t="str">
        <f t="shared" si="105"/>
        <v>◄</v>
      </c>
      <c r="Q238" s="340"/>
      <c r="R238" s="339"/>
      <c r="S238" s="106" t="str">
        <f t="shared" si="106"/>
        <v/>
      </c>
      <c r="T238" s="106" t="str">
        <f t="shared" si="107"/>
        <v>◄</v>
      </c>
      <c r="U238" s="340"/>
      <c r="V238" s="339"/>
      <c r="W238" s="23"/>
      <c r="X238" s="338"/>
      <c r="Y238" s="105">
        <f t="shared" si="108"/>
        <v>0</v>
      </c>
      <c r="Z238" s="104">
        <f t="shared" si="109"/>
        <v>0</v>
      </c>
      <c r="AA238" s="335"/>
      <c r="AB238" s="103">
        <f t="shared" si="110"/>
        <v>0</v>
      </c>
      <c r="AC238" s="587">
        <f t="shared" si="111"/>
        <v>0</v>
      </c>
      <c r="AD238" s="5" t="s">
        <v>0</v>
      </c>
      <c r="AE238" s="697"/>
    </row>
    <row r="239" spans="1:31" x14ac:dyDescent="0.25">
      <c r="A239" s="344"/>
      <c r="B239" s="23"/>
      <c r="C239" s="113"/>
      <c r="D239" s="619" t="s">
        <v>5841</v>
      </c>
      <c r="E239" s="112" t="s">
        <v>5835</v>
      </c>
      <c r="F239" s="591" t="s">
        <v>1127</v>
      </c>
      <c r="G239" s="703" t="s">
        <v>5842</v>
      </c>
      <c r="H239" s="702" t="s">
        <v>5827</v>
      </c>
      <c r="I239" s="622" t="s">
        <v>4592</v>
      </c>
      <c r="J239" s="219" t="s">
        <v>5466</v>
      </c>
      <c r="K239" s="343"/>
      <c r="L239" s="342"/>
      <c r="M239" s="342"/>
      <c r="N239" s="341"/>
      <c r="O239" s="106" t="s">
        <v>54</v>
      </c>
      <c r="P239" s="106" t="str">
        <f t="shared" si="105"/>
        <v>◄</v>
      </c>
      <c r="Q239" s="340"/>
      <c r="R239" s="339"/>
      <c r="S239" s="106" t="str">
        <f t="shared" si="106"/>
        <v/>
      </c>
      <c r="T239" s="106" t="str">
        <f t="shared" si="107"/>
        <v>◄</v>
      </c>
      <c r="U239" s="340"/>
      <c r="V239" s="339"/>
      <c r="W239" s="23"/>
      <c r="X239" s="338"/>
      <c r="Y239" s="105">
        <f t="shared" si="108"/>
        <v>0</v>
      </c>
      <c r="Z239" s="104">
        <f t="shared" si="109"/>
        <v>0</v>
      </c>
      <c r="AA239" s="335"/>
      <c r="AB239" s="103">
        <f t="shared" si="110"/>
        <v>0</v>
      </c>
      <c r="AC239" s="587">
        <f t="shared" si="111"/>
        <v>0</v>
      </c>
      <c r="AD239" s="5" t="s">
        <v>0</v>
      </c>
      <c r="AE239" s="697"/>
    </row>
    <row r="240" spans="1:31" x14ac:dyDescent="0.25">
      <c r="A240" s="344"/>
      <c r="B240" s="23"/>
      <c r="C240" s="113"/>
      <c r="D240" s="619" t="s">
        <v>5843</v>
      </c>
      <c r="E240" s="112" t="s">
        <v>5835</v>
      </c>
      <c r="F240" s="591" t="s">
        <v>2140</v>
      </c>
      <c r="G240" s="703" t="s">
        <v>5844</v>
      </c>
      <c r="H240" s="702" t="s">
        <v>1019</v>
      </c>
      <c r="I240" s="622" t="s">
        <v>4592</v>
      </c>
      <c r="J240" s="219" t="s">
        <v>5466</v>
      </c>
      <c r="K240" s="343"/>
      <c r="L240" s="342"/>
      <c r="M240" s="342"/>
      <c r="N240" s="341"/>
      <c r="O240" s="106" t="s">
        <v>54</v>
      </c>
      <c r="P240" s="106" t="str">
        <f t="shared" si="105"/>
        <v>◄</v>
      </c>
      <c r="Q240" s="340"/>
      <c r="R240" s="339"/>
      <c r="S240" s="106" t="str">
        <f t="shared" si="106"/>
        <v/>
      </c>
      <c r="T240" s="106" t="str">
        <f t="shared" si="107"/>
        <v>◄</v>
      </c>
      <c r="U240" s="340"/>
      <c r="V240" s="339"/>
      <c r="W240" s="23"/>
      <c r="X240" s="338"/>
      <c r="Y240" s="105">
        <f t="shared" si="108"/>
        <v>0</v>
      </c>
      <c r="Z240" s="104">
        <f t="shared" si="109"/>
        <v>0</v>
      </c>
      <c r="AA240" s="335"/>
      <c r="AB240" s="103">
        <f t="shared" si="110"/>
        <v>0</v>
      </c>
      <c r="AC240" s="587">
        <f t="shared" si="111"/>
        <v>0</v>
      </c>
      <c r="AD240" s="5" t="s">
        <v>0</v>
      </c>
      <c r="AE240" s="697"/>
    </row>
    <row r="241" spans="1:31" x14ac:dyDescent="0.25">
      <c r="A241" s="344"/>
      <c r="B241" s="23"/>
      <c r="C241" s="113"/>
      <c r="D241" s="619" t="s">
        <v>5845</v>
      </c>
      <c r="E241" s="112" t="s">
        <v>5835</v>
      </c>
      <c r="F241" s="591" t="s">
        <v>5846</v>
      </c>
      <c r="G241" s="703">
        <v>1959</v>
      </c>
      <c r="H241" s="702" t="s">
        <v>5847</v>
      </c>
      <c r="I241" s="622" t="s">
        <v>4592</v>
      </c>
      <c r="J241" s="219" t="s">
        <v>5466</v>
      </c>
      <c r="K241" s="343"/>
      <c r="L241" s="342"/>
      <c r="M241" s="342"/>
      <c r="N241" s="341"/>
      <c r="O241" s="106" t="s">
        <v>54</v>
      </c>
      <c r="P241" s="106" t="str">
        <f t="shared" si="105"/>
        <v>◄</v>
      </c>
      <c r="Q241" s="340"/>
      <c r="R241" s="339"/>
      <c r="S241" s="106" t="str">
        <f t="shared" si="106"/>
        <v/>
      </c>
      <c r="T241" s="106" t="str">
        <f t="shared" si="107"/>
        <v>◄</v>
      </c>
      <c r="U241" s="340"/>
      <c r="V241" s="339"/>
      <c r="W241" s="23"/>
      <c r="X241" s="338"/>
      <c r="Y241" s="105">
        <f t="shared" si="108"/>
        <v>0</v>
      </c>
      <c r="Z241" s="104">
        <f t="shared" si="109"/>
        <v>0</v>
      </c>
      <c r="AA241" s="335"/>
      <c r="AB241" s="103">
        <f t="shared" si="110"/>
        <v>0</v>
      </c>
      <c r="AC241" s="587">
        <f t="shared" si="111"/>
        <v>0</v>
      </c>
      <c r="AD241" s="5" t="s">
        <v>0</v>
      </c>
      <c r="AE241" s="697"/>
    </row>
    <row r="242" spans="1:31" x14ac:dyDescent="0.25">
      <c r="A242" s="344"/>
      <c r="B242" s="23"/>
      <c r="C242" s="113"/>
      <c r="D242" s="619" t="s">
        <v>5848</v>
      </c>
      <c r="E242" s="112" t="s">
        <v>5835</v>
      </c>
      <c r="F242" s="591" t="s">
        <v>1338</v>
      </c>
      <c r="G242" s="703" t="s">
        <v>5849</v>
      </c>
      <c r="H242" s="702" t="s">
        <v>1113</v>
      </c>
      <c r="I242" s="622" t="s">
        <v>4592</v>
      </c>
      <c r="J242" s="219" t="s">
        <v>5466</v>
      </c>
      <c r="K242" s="343"/>
      <c r="L242" s="342"/>
      <c r="M242" s="342"/>
      <c r="N242" s="341"/>
      <c r="O242" s="106" t="s">
        <v>54</v>
      </c>
      <c r="P242" s="106" t="str">
        <f t="shared" si="105"/>
        <v>◄</v>
      </c>
      <c r="Q242" s="340"/>
      <c r="R242" s="339"/>
      <c r="S242" s="106" t="str">
        <f t="shared" si="106"/>
        <v/>
      </c>
      <c r="T242" s="106" t="str">
        <f t="shared" si="107"/>
        <v>◄</v>
      </c>
      <c r="U242" s="340"/>
      <c r="V242" s="339"/>
      <c r="W242" s="23"/>
      <c r="X242" s="338"/>
      <c r="Y242" s="105">
        <f t="shared" si="108"/>
        <v>0</v>
      </c>
      <c r="Z242" s="104">
        <f t="shared" si="109"/>
        <v>0</v>
      </c>
      <c r="AA242" s="335"/>
      <c r="AB242" s="103">
        <f t="shared" si="110"/>
        <v>0</v>
      </c>
      <c r="AC242" s="587">
        <f t="shared" si="111"/>
        <v>0</v>
      </c>
      <c r="AD242" s="5" t="s">
        <v>0</v>
      </c>
      <c r="AE242" s="697"/>
    </row>
    <row r="243" spans="1:31" x14ac:dyDescent="0.25">
      <c r="A243" s="344"/>
      <c r="B243" s="23"/>
      <c r="C243" s="113"/>
      <c r="D243" s="619" t="s">
        <v>5850</v>
      </c>
      <c r="E243" s="112" t="s">
        <v>5835</v>
      </c>
      <c r="F243" s="591" t="s">
        <v>5806</v>
      </c>
      <c r="G243" s="703" t="s">
        <v>5851</v>
      </c>
      <c r="H243" s="702" t="s">
        <v>1045</v>
      </c>
      <c r="I243" s="622" t="s">
        <v>4592</v>
      </c>
      <c r="J243" s="219" t="s">
        <v>5466</v>
      </c>
      <c r="K243" s="343"/>
      <c r="L243" s="342"/>
      <c r="M243" s="342"/>
      <c r="N243" s="341"/>
      <c r="O243" s="106" t="s">
        <v>54</v>
      </c>
      <c r="P243" s="106" t="str">
        <f t="shared" si="105"/>
        <v>◄</v>
      </c>
      <c r="Q243" s="340"/>
      <c r="R243" s="339"/>
      <c r="S243" s="106" t="str">
        <f t="shared" si="106"/>
        <v/>
      </c>
      <c r="T243" s="106" t="str">
        <f t="shared" si="107"/>
        <v>◄</v>
      </c>
      <c r="U243" s="340"/>
      <c r="V243" s="339"/>
      <c r="W243" s="23"/>
      <c r="X243" s="338"/>
      <c r="Y243" s="105">
        <f t="shared" si="108"/>
        <v>0</v>
      </c>
      <c r="Z243" s="104">
        <f t="shared" si="109"/>
        <v>0</v>
      </c>
      <c r="AA243" s="335"/>
      <c r="AB243" s="103">
        <f t="shared" si="110"/>
        <v>0</v>
      </c>
      <c r="AC243" s="587">
        <f t="shared" si="111"/>
        <v>0</v>
      </c>
      <c r="AD243" s="5" t="s">
        <v>0</v>
      </c>
      <c r="AE243" s="697"/>
    </row>
    <row r="244" spans="1:31" x14ac:dyDescent="0.25">
      <c r="A244" s="344"/>
      <c r="B244" s="23"/>
      <c r="C244" s="113"/>
      <c r="D244" s="619" t="s">
        <v>5852</v>
      </c>
      <c r="E244" s="112" t="s">
        <v>5835</v>
      </c>
      <c r="F244" s="591" t="s">
        <v>5503</v>
      </c>
      <c r="G244" s="703">
        <v>1960</v>
      </c>
      <c r="H244" s="702" t="s">
        <v>1033</v>
      </c>
      <c r="I244" s="622" t="s">
        <v>4592</v>
      </c>
      <c r="J244" s="219" t="s">
        <v>5466</v>
      </c>
      <c r="K244" s="343"/>
      <c r="L244" s="342"/>
      <c r="M244" s="342"/>
      <c r="N244" s="341"/>
      <c r="O244" s="106" t="s">
        <v>54</v>
      </c>
      <c r="P244" s="106" t="str">
        <f t="shared" si="105"/>
        <v>◄</v>
      </c>
      <c r="Q244" s="340"/>
      <c r="R244" s="339"/>
      <c r="S244" s="106" t="str">
        <f t="shared" si="106"/>
        <v/>
      </c>
      <c r="T244" s="106" t="str">
        <f t="shared" si="107"/>
        <v>◄</v>
      </c>
      <c r="U244" s="340"/>
      <c r="V244" s="339"/>
      <c r="W244" s="23"/>
      <c r="X244" s="338"/>
      <c r="Y244" s="105">
        <f t="shared" si="108"/>
        <v>0</v>
      </c>
      <c r="Z244" s="104">
        <f t="shared" si="109"/>
        <v>0</v>
      </c>
      <c r="AA244" s="335"/>
      <c r="AB244" s="103">
        <f t="shared" si="110"/>
        <v>0</v>
      </c>
      <c r="AC244" s="587">
        <f t="shared" si="111"/>
        <v>0</v>
      </c>
      <c r="AD244" s="5" t="s">
        <v>0</v>
      </c>
      <c r="AE244" s="697"/>
    </row>
    <row r="245" spans="1:31" x14ac:dyDescent="0.25">
      <c r="A245" s="344"/>
      <c r="B245" s="23"/>
      <c r="C245" s="113"/>
      <c r="D245" s="619" t="s">
        <v>5853</v>
      </c>
      <c r="E245" s="112" t="s">
        <v>5835</v>
      </c>
      <c r="F245" s="591" t="s">
        <v>5854</v>
      </c>
      <c r="G245" s="703">
        <v>1998</v>
      </c>
      <c r="H245" s="702" t="s">
        <v>5855</v>
      </c>
      <c r="I245" s="622" t="s">
        <v>4592</v>
      </c>
      <c r="J245" s="219" t="s">
        <v>5466</v>
      </c>
      <c r="K245" s="343"/>
      <c r="L245" s="342"/>
      <c r="M245" s="342"/>
      <c r="N245" s="341"/>
      <c r="O245" s="106" t="s">
        <v>54</v>
      </c>
      <c r="P245" s="106" t="str">
        <f t="shared" si="105"/>
        <v>◄</v>
      </c>
      <c r="Q245" s="340"/>
      <c r="R245" s="339"/>
      <c r="S245" s="106" t="str">
        <f t="shared" si="106"/>
        <v/>
      </c>
      <c r="T245" s="106" t="str">
        <f t="shared" si="107"/>
        <v>◄</v>
      </c>
      <c r="U245" s="340"/>
      <c r="V245" s="339"/>
      <c r="W245" s="23"/>
      <c r="X245" s="338"/>
      <c r="Y245" s="105">
        <f t="shared" si="108"/>
        <v>0</v>
      </c>
      <c r="Z245" s="104">
        <f t="shared" si="109"/>
        <v>0</v>
      </c>
      <c r="AA245" s="335"/>
      <c r="AB245" s="103">
        <f t="shared" si="110"/>
        <v>0</v>
      </c>
      <c r="AC245" s="587">
        <f t="shared" si="111"/>
        <v>0</v>
      </c>
      <c r="AD245" s="5" t="s">
        <v>0</v>
      </c>
      <c r="AE245" s="697"/>
    </row>
    <row r="246" spans="1:31" x14ac:dyDescent="0.25">
      <c r="A246" s="344"/>
      <c r="B246" s="23"/>
      <c r="C246" s="113"/>
      <c r="D246" s="619" t="s">
        <v>5856</v>
      </c>
      <c r="E246" s="112" t="s">
        <v>5835</v>
      </c>
      <c r="F246" s="591" t="s">
        <v>5857</v>
      </c>
      <c r="G246" s="703">
        <v>2051</v>
      </c>
      <c r="H246" s="702" t="s">
        <v>1088</v>
      </c>
      <c r="I246" s="622" t="s">
        <v>4592</v>
      </c>
      <c r="J246" s="219" t="s">
        <v>5466</v>
      </c>
      <c r="K246" s="343"/>
      <c r="L246" s="342"/>
      <c r="M246" s="342"/>
      <c r="N246" s="341"/>
      <c r="O246" s="106" t="s">
        <v>54</v>
      </c>
      <c r="P246" s="106" t="str">
        <f t="shared" si="105"/>
        <v>◄</v>
      </c>
      <c r="Q246" s="340"/>
      <c r="R246" s="339"/>
      <c r="S246" s="106" t="str">
        <f t="shared" si="106"/>
        <v/>
      </c>
      <c r="T246" s="106" t="str">
        <f t="shared" si="107"/>
        <v>◄</v>
      </c>
      <c r="U246" s="340"/>
      <c r="V246" s="339"/>
      <c r="W246" s="23"/>
      <c r="X246" s="338"/>
      <c r="Y246" s="105">
        <f t="shared" si="108"/>
        <v>0</v>
      </c>
      <c r="Z246" s="104">
        <f t="shared" si="109"/>
        <v>0</v>
      </c>
      <c r="AA246" s="335"/>
      <c r="AB246" s="103">
        <f t="shared" si="110"/>
        <v>0</v>
      </c>
      <c r="AC246" s="587">
        <f t="shared" si="111"/>
        <v>0</v>
      </c>
      <c r="AD246" s="5" t="s">
        <v>0</v>
      </c>
      <c r="AE246" s="697"/>
    </row>
    <row r="247" spans="1:31" ht="15" thickBot="1" x14ac:dyDescent="0.3">
      <c r="A247" s="344"/>
      <c r="B247" s="23"/>
      <c r="C247" s="113"/>
      <c r="D247" s="619" t="s">
        <v>5858</v>
      </c>
      <c r="E247" s="112" t="s">
        <v>5835</v>
      </c>
      <c r="F247" s="591" t="s">
        <v>1338</v>
      </c>
      <c r="G247" s="703" t="s">
        <v>5849</v>
      </c>
      <c r="H247" s="702" t="s">
        <v>1113</v>
      </c>
      <c r="I247" s="622" t="s">
        <v>4592</v>
      </c>
      <c r="J247" s="219" t="s">
        <v>5466</v>
      </c>
      <c r="K247" s="343"/>
      <c r="L247" s="342" t="s">
        <v>5859</v>
      </c>
      <c r="M247" s="342"/>
      <c r="N247" s="341"/>
      <c r="O247" s="106" t="s">
        <v>54</v>
      </c>
      <c r="P247" s="106" t="str">
        <f t="shared" si="105"/>
        <v>◄</v>
      </c>
      <c r="Q247" s="340"/>
      <c r="R247" s="339"/>
      <c r="S247" s="106" t="str">
        <f t="shared" si="106"/>
        <v/>
      </c>
      <c r="T247" s="106" t="str">
        <f t="shared" si="107"/>
        <v>◄</v>
      </c>
      <c r="U247" s="340"/>
      <c r="V247" s="339"/>
      <c r="W247" s="23"/>
      <c r="X247" s="338"/>
      <c r="Y247" s="105">
        <f t="shared" si="108"/>
        <v>0</v>
      </c>
      <c r="Z247" s="104">
        <f t="shared" si="109"/>
        <v>0</v>
      </c>
      <c r="AA247" s="335"/>
      <c r="AB247" s="103">
        <f t="shared" si="110"/>
        <v>0</v>
      </c>
      <c r="AC247" s="587">
        <f t="shared" si="111"/>
        <v>0</v>
      </c>
      <c r="AD247" s="5" t="s">
        <v>0</v>
      </c>
      <c r="AE247" s="697"/>
    </row>
    <row r="248" spans="1:31" ht="16.8" thickTop="1" thickBot="1" x14ac:dyDescent="0.3">
      <c r="A248" s="157"/>
      <c r="B248" s="14">
        <f>ROWS(B249:B258)-1</f>
        <v>9</v>
      </c>
      <c r="C248" s="658" t="s">
        <v>5860</v>
      </c>
      <c r="D248" s="158" t="s">
        <v>5861</v>
      </c>
      <c r="E248" s="101"/>
      <c r="F248" s="101"/>
      <c r="G248" s="706"/>
      <c r="H248" s="706"/>
      <c r="I248" s="10"/>
      <c r="J248" s="705"/>
      <c r="K248" s="99"/>
      <c r="L248" s="99"/>
      <c r="M248" s="99"/>
      <c r="N248" s="98"/>
      <c r="O248" s="97"/>
      <c r="P248" s="704" t="str">
        <f>IF(COUNTIF(O249:O261,"?")&gt;0,"?",IF(AND(Q248="◄",R248="►"),"◄►",IF(Q248="◄","◄",IF(R248="►","►",""))))</f>
        <v>◄</v>
      </c>
      <c r="Q248" s="43" t="str">
        <f>IF(SUM(Q249:Q258)+1=ROWS(Q249:Q258)-COUNTIF(Q249:Q258,"-"),"","◄")</f>
        <v>◄</v>
      </c>
      <c r="R248" s="42" t="str">
        <f>IF(SUM(R249:R258)&gt;0,"►","")</f>
        <v/>
      </c>
      <c r="S248" s="45"/>
      <c r="T248" s="704" t="str">
        <f>IF(COUNTIF(S249:S261,"?")&gt;0,"?",IF(AND(U248="◄",V248="►"),"◄►",IF(U248="◄","◄",IF(V248="►","►",""))))</f>
        <v>◄</v>
      </c>
      <c r="U248" s="43" t="str">
        <f>IF(SUM(U249:U258)+1=ROWS(U249:U258)-COUNTIF(U249:U258,"-"),"","◄")</f>
        <v>◄</v>
      </c>
      <c r="V248" s="42" t="str">
        <f>IF(SUM(V249:V258)&gt;0,"►","")</f>
        <v/>
      </c>
      <c r="W248" s="61">
        <f>ROWS(W249:W258)-1</f>
        <v>9</v>
      </c>
      <c r="X248" s="41">
        <f>SUM(X249:X258)-X258</f>
        <v>0</v>
      </c>
      <c r="Y248" s="94" t="s">
        <v>51</v>
      </c>
      <c r="Z248" s="93"/>
      <c r="AA248" s="41">
        <f>SUM(AA249:AA258)-AA258</f>
        <v>0</v>
      </c>
      <c r="AB248" s="94" t="s">
        <v>51</v>
      </c>
      <c r="AC248" s="93"/>
      <c r="AD248" s="5" t="s">
        <v>0</v>
      </c>
      <c r="AE248" s="697"/>
    </row>
    <row r="249" spans="1:31" x14ac:dyDescent="0.25">
      <c r="A249" s="344"/>
      <c r="B249" s="23"/>
      <c r="C249" s="113"/>
      <c r="D249" s="619" t="s">
        <v>5862</v>
      </c>
      <c r="E249" s="112" t="s">
        <v>5863</v>
      </c>
      <c r="F249" s="591" t="s">
        <v>1127</v>
      </c>
      <c r="G249" s="703" t="s">
        <v>5864</v>
      </c>
      <c r="H249" s="702" t="s">
        <v>5827</v>
      </c>
      <c r="I249" s="622" t="s">
        <v>4592</v>
      </c>
      <c r="J249" s="219" t="s">
        <v>5466</v>
      </c>
      <c r="K249" s="343"/>
      <c r="L249" s="342"/>
      <c r="M249" s="342"/>
      <c r="N249" s="341"/>
      <c r="O249" s="106" t="s">
        <v>54</v>
      </c>
      <c r="P249" s="106" t="str">
        <f t="shared" ref="P249:P257" si="112">IF(AND(Q249="",R249&gt;0),"?",IF(Q249="","◄",IF(R249&gt;=1,"►","")))</f>
        <v>◄</v>
      </c>
      <c r="Q249" s="340"/>
      <c r="R249" s="339"/>
      <c r="S249" s="106" t="str">
        <f t="shared" ref="S249:S257" si="113">IF(T249="?","?","")</f>
        <v/>
      </c>
      <c r="T249" s="106" t="str">
        <f t="shared" ref="T249:T257" si="114">IF(AND(U249="",V249&gt;0),"?",IF(U249="","◄",IF(V249&gt;=1,"►","")))</f>
        <v>◄</v>
      </c>
      <c r="U249" s="340"/>
      <c r="V249" s="339"/>
      <c r="W249" s="23"/>
      <c r="X249" s="338"/>
      <c r="Y249" s="105">
        <f t="shared" ref="Y249:Y257" si="115">(Q249*X249)</f>
        <v>0</v>
      </c>
      <c r="Z249" s="104">
        <f t="shared" ref="Z249:Z257" si="116">(R249*Y249)</f>
        <v>0</v>
      </c>
      <c r="AA249" s="335"/>
      <c r="AB249" s="103">
        <f t="shared" ref="AB249:AB257" si="117">(U249*AA249)</f>
        <v>0</v>
      </c>
      <c r="AC249" s="587">
        <f t="shared" ref="AC249:AC257" si="118">(V249*AB249)</f>
        <v>0</v>
      </c>
      <c r="AD249" s="5" t="s">
        <v>0</v>
      </c>
      <c r="AE249" s="697"/>
    </row>
    <row r="250" spans="1:31" x14ac:dyDescent="0.25">
      <c r="A250" s="344"/>
      <c r="B250" s="23"/>
      <c r="C250" s="113"/>
      <c r="D250" s="619" t="s">
        <v>5865</v>
      </c>
      <c r="E250" s="112" t="s">
        <v>5863</v>
      </c>
      <c r="F250" s="591" t="s">
        <v>2140</v>
      </c>
      <c r="G250" s="703" t="s">
        <v>5866</v>
      </c>
      <c r="H250" s="702" t="s">
        <v>1019</v>
      </c>
      <c r="I250" s="622" t="s">
        <v>4592</v>
      </c>
      <c r="J250" s="219" t="s">
        <v>5466</v>
      </c>
      <c r="K250" s="343"/>
      <c r="L250" s="342"/>
      <c r="M250" s="342"/>
      <c r="N250" s="341"/>
      <c r="O250" s="106" t="s">
        <v>54</v>
      </c>
      <c r="P250" s="106" t="str">
        <f t="shared" si="112"/>
        <v>◄</v>
      </c>
      <c r="Q250" s="340"/>
      <c r="R250" s="339"/>
      <c r="S250" s="106" t="str">
        <f t="shared" si="113"/>
        <v/>
      </c>
      <c r="T250" s="106" t="str">
        <f t="shared" si="114"/>
        <v>◄</v>
      </c>
      <c r="U250" s="340"/>
      <c r="V250" s="339"/>
      <c r="W250" s="23"/>
      <c r="X250" s="338"/>
      <c r="Y250" s="105">
        <f t="shared" si="115"/>
        <v>0</v>
      </c>
      <c r="Z250" s="104">
        <f t="shared" si="116"/>
        <v>0</v>
      </c>
      <c r="AA250" s="335"/>
      <c r="AB250" s="103">
        <f t="shared" si="117"/>
        <v>0</v>
      </c>
      <c r="AC250" s="587">
        <f t="shared" si="118"/>
        <v>0</v>
      </c>
      <c r="AD250" s="5" t="s">
        <v>0</v>
      </c>
      <c r="AE250" s="697"/>
    </row>
    <row r="251" spans="1:31" x14ac:dyDescent="0.25">
      <c r="A251" s="344"/>
      <c r="B251" s="23"/>
      <c r="C251" s="113"/>
      <c r="D251" s="619" t="s">
        <v>5867</v>
      </c>
      <c r="E251" s="112" t="s">
        <v>5863</v>
      </c>
      <c r="F251" s="591" t="s">
        <v>1338</v>
      </c>
      <c r="G251" s="703" t="s">
        <v>5868</v>
      </c>
      <c r="H251" s="702" t="s">
        <v>1113</v>
      </c>
      <c r="I251" s="622" t="s">
        <v>4592</v>
      </c>
      <c r="J251" s="219" t="s">
        <v>5466</v>
      </c>
      <c r="K251" s="343"/>
      <c r="L251" s="342"/>
      <c r="M251" s="342"/>
      <c r="N251" s="341"/>
      <c r="O251" s="106" t="s">
        <v>54</v>
      </c>
      <c r="P251" s="106" t="str">
        <f t="shared" si="112"/>
        <v>◄</v>
      </c>
      <c r="Q251" s="340"/>
      <c r="R251" s="339"/>
      <c r="S251" s="106" t="str">
        <f t="shared" si="113"/>
        <v/>
      </c>
      <c r="T251" s="106" t="str">
        <f t="shared" si="114"/>
        <v>◄</v>
      </c>
      <c r="U251" s="340"/>
      <c r="V251" s="339"/>
      <c r="W251" s="23"/>
      <c r="X251" s="338"/>
      <c r="Y251" s="105">
        <f t="shared" si="115"/>
        <v>0</v>
      </c>
      <c r="Z251" s="104">
        <f t="shared" si="116"/>
        <v>0</v>
      </c>
      <c r="AA251" s="335"/>
      <c r="AB251" s="103">
        <f t="shared" si="117"/>
        <v>0</v>
      </c>
      <c r="AC251" s="587">
        <f t="shared" si="118"/>
        <v>0</v>
      </c>
      <c r="AD251" s="5" t="s">
        <v>0</v>
      </c>
      <c r="AE251" s="697"/>
    </row>
    <row r="252" spans="1:31" x14ac:dyDescent="0.25">
      <c r="A252" s="344"/>
      <c r="B252" s="23"/>
      <c r="C252" s="113"/>
      <c r="D252" s="619" t="s">
        <v>5869</v>
      </c>
      <c r="E252" s="112" t="s">
        <v>5863</v>
      </c>
      <c r="F252" s="591" t="s">
        <v>5806</v>
      </c>
      <c r="G252" s="703" t="s">
        <v>5870</v>
      </c>
      <c r="H252" s="702" t="s">
        <v>1045</v>
      </c>
      <c r="I252" s="622" t="s">
        <v>4592</v>
      </c>
      <c r="J252" s="219" t="s">
        <v>5466</v>
      </c>
      <c r="K252" s="343"/>
      <c r="L252" s="342"/>
      <c r="M252" s="342"/>
      <c r="N252" s="341"/>
      <c r="O252" s="106" t="s">
        <v>54</v>
      </c>
      <c r="P252" s="106" t="str">
        <f t="shared" si="112"/>
        <v>◄</v>
      </c>
      <c r="Q252" s="340"/>
      <c r="R252" s="339"/>
      <c r="S252" s="106" t="str">
        <f t="shared" si="113"/>
        <v/>
      </c>
      <c r="T252" s="106" t="str">
        <f t="shared" si="114"/>
        <v>◄</v>
      </c>
      <c r="U252" s="340"/>
      <c r="V252" s="339"/>
      <c r="W252" s="23"/>
      <c r="X252" s="338"/>
      <c r="Y252" s="105">
        <f t="shared" si="115"/>
        <v>0</v>
      </c>
      <c r="Z252" s="104">
        <f t="shared" si="116"/>
        <v>0</v>
      </c>
      <c r="AA252" s="335"/>
      <c r="AB252" s="103">
        <f t="shared" si="117"/>
        <v>0</v>
      </c>
      <c r="AC252" s="587">
        <f t="shared" si="118"/>
        <v>0</v>
      </c>
      <c r="AD252" s="5" t="s">
        <v>0</v>
      </c>
      <c r="AE252" s="697"/>
    </row>
    <row r="253" spans="1:31" x14ac:dyDescent="0.25">
      <c r="A253" s="344"/>
      <c r="B253" s="23"/>
      <c r="C253" s="113"/>
      <c r="D253" s="619" t="s">
        <v>5871</v>
      </c>
      <c r="E253" s="112" t="s">
        <v>5863</v>
      </c>
      <c r="F253" s="591" t="s">
        <v>5503</v>
      </c>
      <c r="G253" s="703" t="s">
        <v>5872</v>
      </c>
      <c r="H253" s="702" t="s">
        <v>1033</v>
      </c>
      <c r="I253" s="622" t="s">
        <v>4592</v>
      </c>
      <c r="J253" s="219" t="s">
        <v>5466</v>
      </c>
      <c r="K253" s="343"/>
      <c r="L253" s="342"/>
      <c r="M253" s="342"/>
      <c r="N253" s="341"/>
      <c r="O253" s="106" t="s">
        <v>54</v>
      </c>
      <c r="P253" s="106" t="str">
        <f t="shared" si="112"/>
        <v>◄</v>
      </c>
      <c r="Q253" s="340"/>
      <c r="R253" s="339"/>
      <c r="S253" s="106" t="str">
        <f t="shared" si="113"/>
        <v/>
      </c>
      <c r="T253" s="106" t="str">
        <f t="shared" si="114"/>
        <v>◄</v>
      </c>
      <c r="U253" s="340"/>
      <c r="V253" s="339"/>
      <c r="W253" s="23"/>
      <c r="X253" s="338"/>
      <c r="Y253" s="105">
        <f t="shared" si="115"/>
        <v>0</v>
      </c>
      <c r="Z253" s="104">
        <f t="shared" si="116"/>
        <v>0</v>
      </c>
      <c r="AA253" s="335"/>
      <c r="AB253" s="103">
        <f t="shared" si="117"/>
        <v>0</v>
      </c>
      <c r="AC253" s="587">
        <f t="shared" si="118"/>
        <v>0</v>
      </c>
      <c r="AD253" s="5" t="s">
        <v>0</v>
      </c>
      <c r="AE253" s="697"/>
    </row>
    <row r="254" spans="1:31" x14ac:dyDescent="0.25">
      <c r="A254" s="344"/>
      <c r="B254" s="23"/>
      <c r="C254" s="113"/>
      <c r="D254" s="619" t="s">
        <v>5873</v>
      </c>
      <c r="E254" s="112" t="s">
        <v>5863</v>
      </c>
      <c r="F254" s="591" t="s">
        <v>5857</v>
      </c>
      <c r="G254" s="703" t="s">
        <v>5874</v>
      </c>
      <c r="H254" s="702" t="s">
        <v>1088</v>
      </c>
      <c r="I254" s="622" t="s">
        <v>4592</v>
      </c>
      <c r="J254" s="219" t="s">
        <v>5466</v>
      </c>
      <c r="K254" s="343"/>
      <c r="L254" s="342"/>
      <c r="M254" s="342"/>
      <c r="N254" s="341"/>
      <c r="O254" s="106" t="s">
        <v>54</v>
      </c>
      <c r="P254" s="106" t="str">
        <f t="shared" si="112"/>
        <v>◄</v>
      </c>
      <c r="Q254" s="340"/>
      <c r="R254" s="339"/>
      <c r="S254" s="106" t="str">
        <f t="shared" si="113"/>
        <v/>
      </c>
      <c r="T254" s="106" t="str">
        <f t="shared" si="114"/>
        <v>◄</v>
      </c>
      <c r="U254" s="340"/>
      <c r="V254" s="339"/>
      <c r="W254" s="23"/>
      <c r="X254" s="338"/>
      <c r="Y254" s="105">
        <f t="shared" si="115"/>
        <v>0</v>
      </c>
      <c r="Z254" s="104">
        <f t="shared" si="116"/>
        <v>0</v>
      </c>
      <c r="AA254" s="335"/>
      <c r="AB254" s="103">
        <f t="shared" si="117"/>
        <v>0</v>
      </c>
      <c r="AC254" s="587">
        <f t="shared" si="118"/>
        <v>0</v>
      </c>
      <c r="AD254" s="5" t="s">
        <v>0</v>
      </c>
      <c r="AE254" s="697"/>
    </row>
    <row r="255" spans="1:31" x14ac:dyDescent="0.25">
      <c r="A255" s="344"/>
      <c r="B255" s="23"/>
      <c r="C255" s="113"/>
      <c r="D255" s="619" t="s">
        <v>5875</v>
      </c>
      <c r="E255" s="112" t="s">
        <v>5863</v>
      </c>
      <c r="F255" s="591" t="s">
        <v>5876</v>
      </c>
      <c r="G255" s="703">
        <v>2091</v>
      </c>
      <c r="H255" s="702" t="s">
        <v>5877</v>
      </c>
      <c r="I255" s="622" t="s">
        <v>4592</v>
      </c>
      <c r="J255" s="219" t="s">
        <v>5466</v>
      </c>
      <c r="K255" s="343"/>
      <c r="L255" s="342"/>
      <c r="M255" s="342"/>
      <c r="N255" s="341"/>
      <c r="O255" s="106" t="s">
        <v>54</v>
      </c>
      <c r="P255" s="106" t="str">
        <f t="shared" si="112"/>
        <v>◄</v>
      </c>
      <c r="Q255" s="340"/>
      <c r="R255" s="339"/>
      <c r="S255" s="106" t="str">
        <f t="shared" si="113"/>
        <v/>
      </c>
      <c r="T255" s="106" t="str">
        <f t="shared" si="114"/>
        <v>◄</v>
      </c>
      <c r="U255" s="340"/>
      <c r="V255" s="339"/>
      <c r="W255" s="23"/>
      <c r="X255" s="338"/>
      <c r="Y255" s="105">
        <f t="shared" si="115"/>
        <v>0</v>
      </c>
      <c r="Z255" s="104">
        <f t="shared" si="116"/>
        <v>0</v>
      </c>
      <c r="AA255" s="335"/>
      <c r="AB255" s="103">
        <f t="shared" si="117"/>
        <v>0</v>
      </c>
      <c r="AC255" s="587">
        <f t="shared" si="118"/>
        <v>0</v>
      </c>
      <c r="AD255" s="5" t="s">
        <v>0</v>
      </c>
      <c r="AE255" s="697"/>
    </row>
    <row r="256" spans="1:31" x14ac:dyDescent="0.25">
      <c r="A256" s="344"/>
      <c r="B256" s="23"/>
      <c r="C256" s="113"/>
      <c r="D256" s="619" t="s">
        <v>5878</v>
      </c>
      <c r="E256" s="112" t="s">
        <v>5863</v>
      </c>
      <c r="F256" s="591" t="s">
        <v>1338</v>
      </c>
      <c r="G256" s="708" t="s">
        <v>5879</v>
      </c>
      <c r="H256" s="702" t="s">
        <v>1113</v>
      </c>
      <c r="I256" s="622" t="s">
        <v>4592</v>
      </c>
      <c r="J256" s="219" t="s">
        <v>5466</v>
      </c>
      <c r="K256" s="343"/>
      <c r="L256" s="342" t="s">
        <v>5880</v>
      </c>
      <c r="M256" s="342"/>
      <c r="N256" s="341"/>
      <c r="O256" s="106" t="s">
        <v>54</v>
      </c>
      <c r="P256" s="106" t="str">
        <f t="shared" si="112"/>
        <v>◄</v>
      </c>
      <c r="Q256" s="340"/>
      <c r="R256" s="339"/>
      <c r="S256" s="106" t="str">
        <f t="shared" si="113"/>
        <v/>
      </c>
      <c r="T256" s="106" t="str">
        <f t="shared" si="114"/>
        <v>◄</v>
      </c>
      <c r="U256" s="340"/>
      <c r="V256" s="339"/>
      <c r="W256" s="23"/>
      <c r="X256" s="338"/>
      <c r="Y256" s="105">
        <f t="shared" si="115"/>
        <v>0</v>
      </c>
      <c r="Z256" s="104">
        <f t="shared" si="116"/>
        <v>0</v>
      </c>
      <c r="AA256" s="335"/>
      <c r="AB256" s="103">
        <f t="shared" si="117"/>
        <v>0</v>
      </c>
      <c r="AC256" s="587">
        <f t="shared" si="118"/>
        <v>0</v>
      </c>
      <c r="AD256" s="5" t="s">
        <v>0</v>
      </c>
      <c r="AE256" s="697"/>
    </row>
    <row r="257" spans="1:31" ht="15" thickBot="1" x14ac:dyDescent="0.3">
      <c r="A257" s="344"/>
      <c r="B257" s="23"/>
      <c r="C257" s="113"/>
      <c r="D257" s="619" t="s">
        <v>5881</v>
      </c>
      <c r="E257" s="112" t="s">
        <v>5863</v>
      </c>
      <c r="F257" s="591" t="s">
        <v>5876</v>
      </c>
      <c r="G257" s="703" t="s">
        <v>5882</v>
      </c>
      <c r="H257" s="702" t="s">
        <v>5877</v>
      </c>
      <c r="I257" s="622" t="s">
        <v>4592</v>
      </c>
      <c r="J257" s="219" t="s">
        <v>5466</v>
      </c>
      <c r="K257" s="343"/>
      <c r="L257" s="342" t="s">
        <v>5883</v>
      </c>
      <c r="M257" s="342"/>
      <c r="N257" s="341"/>
      <c r="O257" s="106" t="s">
        <v>54</v>
      </c>
      <c r="P257" s="106" t="str">
        <f t="shared" si="112"/>
        <v>◄</v>
      </c>
      <c r="Q257" s="340"/>
      <c r="R257" s="339"/>
      <c r="S257" s="106" t="str">
        <f t="shared" si="113"/>
        <v/>
      </c>
      <c r="T257" s="106" t="str">
        <f t="shared" si="114"/>
        <v>◄</v>
      </c>
      <c r="U257" s="340"/>
      <c r="V257" s="339"/>
      <c r="W257" s="23"/>
      <c r="X257" s="338"/>
      <c r="Y257" s="105">
        <f t="shared" si="115"/>
        <v>0</v>
      </c>
      <c r="Z257" s="104">
        <f t="shared" si="116"/>
        <v>0</v>
      </c>
      <c r="AA257" s="335"/>
      <c r="AB257" s="103">
        <f t="shared" si="117"/>
        <v>0</v>
      </c>
      <c r="AC257" s="587">
        <f t="shared" si="118"/>
        <v>0</v>
      </c>
      <c r="AD257" s="5" t="s">
        <v>0</v>
      </c>
      <c r="AE257" s="697"/>
    </row>
    <row r="258" spans="1:31" ht="16.8" thickTop="1" thickBot="1" x14ac:dyDescent="0.3">
      <c r="A258" s="157"/>
      <c r="B258" s="14">
        <f>ROWS(B259:B266)-1</f>
        <v>7</v>
      </c>
      <c r="C258" s="658" t="s">
        <v>5884</v>
      </c>
      <c r="D258" s="158" t="s">
        <v>5885</v>
      </c>
      <c r="E258" s="101"/>
      <c r="F258" s="101"/>
      <c r="G258" s="706"/>
      <c r="H258" s="706"/>
      <c r="I258" s="10"/>
      <c r="J258" s="705"/>
      <c r="K258" s="99"/>
      <c r="L258" s="99"/>
      <c r="M258" s="99"/>
      <c r="N258" s="98"/>
      <c r="O258" s="97"/>
      <c r="P258" s="704" t="str">
        <f>IF(COUNTIF(O259:O269,"?")&gt;0,"?",IF(AND(Q258="◄",R258="►"),"◄►",IF(Q258="◄","◄",IF(R258="►","►",""))))</f>
        <v>◄</v>
      </c>
      <c r="Q258" s="43" t="str">
        <f>IF(SUM(Q259:Q266)+1=ROWS(Q259:Q266)-COUNTIF(Q259:Q266,"-"),"","◄")</f>
        <v>◄</v>
      </c>
      <c r="R258" s="42" t="str">
        <f>IF(SUM(R259:R266)&gt;0,"►","")</f>
        <v/>
      </c>
      <c r="S258" s="45"/>
      <c r="T258" s="704" t="str">
        <f>IF(COUNTIF(S259:S269,"?")&gt;0,"?",IF(AND(U258="◄",V258="►"),"◄►",IF(U258="◄","◄",IF(V258="►","►",""))))</f>
        <v>◄</v>
      </c>
      <c r="U258" s="43" t="str">
        <f>IF(SUM(U259:U266)+1=ROWS(U259:U266)-COUNTIF(U259:U266,"-"),"","◄")</f>
        <v>◄</v>
      </c>
      <c r="V258" s="42" t="str">
        <f>IF(SUM(V259:V266)&gt;0,"►","")</f>
        <v/>
      </c>
      <c r="W258" s="61">
        <f>ROWS(W259:W266)-1</f>
        <v>7</v>
      </c>
      <c r="X258" s="41">
        <f>SUM(X259:X266)-X266</f>
        <v>0</v>
      </c>
      <c r="Y258" s="94" t="s">
        <v>51</v>
      </c>
      <c r="Z258" s="93"/>
      <c r="AA258" s="41">
        <f>SUM(AA259:AA266)-AA266</f>
        <v>0</v>
      </c>
      <c r="AB258" s="94" t="s">
        <v>51</v>
      </c>
      <c r="AC258" s="93"/>
      <c r="AD258" s="5" t="s">
        <v>0</v>
      </c>
      <c r="AE258" s="697"/>
    </row>
    <row r="259" spans="1:31" x14ac:dyDescent="0.25">
      <c r="A259" s="344"/>
      <c r="B259" s="23"/>
      <c r="C259" s="113"/>
      <c r="D259" s="619" t="s">
        <v>5886</v>
      </c>
      <c r="E259" s="112" t="s">
        <v>5500</v>
      </c>
      <c r="F259" s="591" t="s">
        <v>1022</v>
      </c>
      <c r="G259" s="703" t="s">
        <v>5887</v>
      </c>
      <c r="H259" s="702" t="s">
        <v>1021</v>
      </c>
      <c r="I259" s="622" t="s">
        <v>4592</v>
      </c>
      <c r="J259" s="219" t="s">
        <v>5466</v>
      </c>
      <c r="K259" s="343"/>
      <c r="L259" s="342"/>
      <c r="M259" s="342"/>
      <c r="N259" s="341"/>
      <c r="O259" s="106" t="s">
        <v>54</v>
      </c>
      <c r="P259" s="106" t="str">
        <f t="shared" ref="P259:P265" si="119">IF(AND(Q259="",R259&gt;0),"?",IF(Q259="","◄",IF(R259&gt;=1,"►","")))</f>
        <v>◄</v>
      </c>
      <c r="Q259" s="340"/>
      <c r="R259" s="339"/>
      <c r="S259" s="106" t="str">
        <f t="shared" ref="S259:S265" si="120">IF(T259="?","?","")</f>
        <v/>
      </c>
      <c r="T259" s="106" t="str">
        <f t="shared" ref="T259:T265" si="121">IF(AND(U259="",V259&gt;0),"?",IF(U259="","◄",IF(V259&gt;=1,"►","")))</f>
        <v>◄</v>
      </c>
      <c r="U259" s="340"/>
      <c r="V259" s="339"/>
      <c r="W259" s="23"/>
      <c r="X259" s="338"/>
      <c r="Y259" s="105">
        <f t="shared" ref="Y259:Z265" si="122">(Q259*X259)</f>
        <v>0</v>
      </c>
      <c r="Z259" s="104">
        <f t="shared" si="122"/>
        <v>0</v>
      </c>
      <c r="AA259" s="335"/>
      <c r="AB259" s="103">
        <f t="shared" ref="AB259:AC265" si="123">(U259*AA259)</f>
        <v>0</v>
      </c>
      <c r="AC259" s="587">
        <f t="shared" si="123"/>
        <v>0</v>
      </c>
      <c r="AD259" s="5" t="s">
        <v>0</v>
      </c>
      <c r="AE259" s="697"/>
    </row>
    <row r="260" spans="1:31" x14ac:dyDescent="0.25">
      <c r="A260" s="344"/>
      <c r="B260" s="23"/>
      <c r="C260" s="113"/>
      <c r="D260" s="619" t="s">
        <v>5888</v>
      </c>
      <c r="E260" s="112" t="s">
        <v>5500</v>
      </c>
      <c r="F260" s="591" t="s">
        <v>1338</v>
      </c>
      <c r="G260" s="703" t="s">
        <v>5889</v>
      </c>
      <c r="H260" s="702" t="s">
        <v>1113</v>
      </c>
      <c r="I260" s="622" t="s">
        <v>4592</v>
      </c>
      <c r="J260" s="219" t="s">
        <v>5466</v>
      </c>
      <c r="K260" s="343"/>
      <c r="L260" s="342"/>
      <c r="M260" s="342"/>
      <c r="N260" s="341"/>
      <c r="O260" s="106" t="s">
        <v>54</v>
      </c>
      <c r="P260" s="106" t="str">
        <f t="shared" si="119"/>
        <v>◄</v>
      </c>
      <c r="Q260" s="340"/>
      <c r="R260" s="339"/>
      <c r="S260" s="106" t="str">
        <f t="shared" si="120"/>
        <v/>
      </c>
      <c r="T260" s="106" t="str">
        <f t="shared" si="121"/>
        <v>◄</v>
      </c>
      <c r="U260" s="340"/>
      <c r="V260" s="339"/>
      <c r="W260" s="23"/>
      <c r="X260" s="338"/>
      <c r="Y260" s="105">
        <f t="shared" si="122"/>
        <v>0</v>
      </c>
      <c r="Z260" s="104">
        <f t="shared" si="122"/>
        <v>0</v>
      </c>
      <c r="AA260" s="335"/>
      <c r="AB260" s="103">
        <f t="shared" si="123"/>
        <v>0</v>
      </c>
      <c r="AC260" s="587">
        <f t="shared" si="123"/>
        <v>0</v>
      </c>
      <c r="AD260" s="5" t="s">
        <v>0</v>
      </c>
      <c r="AE260" s="697"/>
    </row>
    <row r="261" spans="1:31" x14ac:dyDescent="0.25">
      <c r="A261" s="344"/>
      <c r="B261" s="23"/>
      <c r="C261" s="113"/>
      <c r="D261" s="619" t="s">
        <v>5890</v>
      </c>
      <c r="E261" s="112" t="s">
        <v>5500</v>
      </c>
      <c r="F261" s="591" t="s">
        <v>5806</v>
      </c>
      <c r="G261" s="703" t="s">
        <v>5891</v>
      </c>
      <c r="H261" s="702" t="s">
        <v>1045</v>
      </c>
      <c r="I261" s="622" t="s">
        <v>4592</v>
      </c>
      <c r="J261" s="219" t="s">
        <v>5466</v>
      </c>
      <c r="K261" s="343"/>
      <c r="L261" s="342"/>
      <c r="M261" s="342"/>
      <c r="N261" s="341"/>
      <c r="O261" s="106" t="s">
        <v>54</v>
      </c>
      <c r="P261" s="106" t="str">
        <f t="shared" si="119"/>
        <v>◄</v>
      </c>
      <c r="Q261" s="340"/>
      <c r="R261" s="339"/>
      <c r="S261" s="106" t="str">
        <f t="shared" si="120"/>
        <v/>
      </c>
      <c r="T261" s="106" t="str">
        <f t="shared" si="121"/>
        <v>◄</v>
      </c>
      <c r="U261" s="340"/>
      <c r="V261" s="339"/>
      <c r="W261" s="23"/>
      <c r="X261" s="338"/>
      <c r="Y261" s="105">
        <f t="shared" si="122"/>
        <v>0</v>
      </c>
      <c r="Z261" s="104">
        <f t="shared" si="122"/>
        <v>0</v>
      </c>
      <c r="AA261" s="335"/>
      <c r="AB261" s="103">
        <f t="shared" si="123"/>
        <v>0</v>
      </c>
      <c r="AC261" s="587">
        <f t="shared" si="123"/>
        <v>0</v>
      </c>
      <c r="AD261" s="5" t="s">
        <v>0</v>
      </c>
      <c r="AE261" s="697"/>
    </row>
    <row r="262" spans="1:31" x14ac:dyDescent="0.25">
      <c r="A262" s="344"/>
      <c r="B262" s="23"/>
      <c r="C262" s="113"/>
      <c r="D262" s="619" t="s">
        <v>5892</v>
      </c>
      <c r="E262" s="112" t="s">
        <v>5500</v>
      </c>
      <c r="F262" s="591" t="s">
        <v>5503</v>
      </c>
      <c r="G262" s="703" t="s">
        <v>5893</v>
      </c>
      <c r="H262" s="702" t="s">
        <v>1033</v>
      </c>
      <c r="I262" s="622" t="s">
        <v>4592</v>
      </c>
      <c r="J262" s="219" t="s">
        <v>5466</v>
      </c>
      <c r="K262" s="343"/>
      <c r="L262" s="342"/>
      <c r="M262" s="342"/>
      <c r="N262" s="341"/>
      <c r="O262" s="106" t="s">
        <v>54</v>
      </c>
      <c r="P262" s="106" t="str">
        <f t="shared" si="119"/>
        <v>◄</v>
      </c>
      <c r="Q262" s="340"/>
      <c r="R262" s="339"/>
      <c r="S262" s="106" t="str">
        <f t="shared" si="120"/>
        <v/>
      </c>
      <c r="T262" s="106" t="str">
        <f t="shared" si="121"/>
        <v>◄</v>
      </c>
      <c r="U262" s="340"/>
      <c r="V262" s="339"/>
      <c r="W262" s="23"/>
      <c r="X262" s="338"/>
      <c r="Y262" s="105">
        <f t="shared" si="122"/>
        <v>0</v>
      </c>
      <c r="Z262" s="104">
        <f t="shared" si="122"/>
        <v>0</v>
      </c>
      <c r="AA262" s="335"/>
      <c r="AB262" s="103">
        <f t="shared" si="123"/>
        <v>0</v>
      </c>
      <c r="AC262" s="587">
        <f t="shared" si="123"/>
        <v>0</v>
      </c>
      <c r="AD262" s="5" t="s">
        <v>0</v>
      </c>
      <c r="AE262" s="697"/>
    </row>
    <row r="263" spans="1:31" x14ac:dyDescent="0.25">
      <c r="A263" s="344"/>
      <c r="B263" s="23"/>
      <c r="C263" s="113"/>
      <c r="D263" s="619" t="s">
        <v>5894</v>
      </c>
      <c r="E263" s="112" t="s">
        <v>5500</v>
      </c>
      <c r="F263" s="591" t="s">
        <v>5854</v>
      </c>
      <c r="G263" s="703" t="s">
        <v>5895</v>
      </c>
      <c r="H263" s="702" t="s">
        <v>5855</v>
      </c>
      <c r="I263" s="622" t="s">
        <v>4592</v>
      </c>
      <c r="J263" s="219" t="s">
        <v>5466</v>
      </c>
      <c r="K263" s="343"/>
      <c r="L263" s="342"/>
      <c r="M263" s="342"/>
      <c r="N263" s="341"/>
      <c r="O263" s="106" t="s">
        <v>54</v>
      </c>
      <c r="P263" s="106" t="str">
        <f t="shared" si="119"/>
        <v>◄</v>
      </c>
      <c r="Q263" s="340"/>
      <c r="R263" s="339"/>
      <c r="S263" s="106" t="str">
        <f t="shared" si="120"/>
        <v/>
      </c>
      <c r="T263" s="106" t="str">
        <f t="shared" si="121"/>
        <v>◄</v>
      </c>
      <c r="U263" s="340"/>
      <c r="V263" s="339"/>
      <c r="W263" s="23"/>
      <c r="X263" s="338"/>
      <c r="Y263" s="105">
        <f t="shared" si="122"/>
        <v>0</v>
      </c>
      <c r="Z263" s="104">
        <f t="shared" si="122"/>
        <v>0</v>
      </c>
      <c r="AA263" s="335"/>
      <c r="AB263" s="103">
        <f t="shared" si="123"/>
        <v>0</v>
      </c>
      <c r="AC263" s="587">
        <f t="shared" si="123"/>
        <v>0</v>
      </c>
      <c r="AD263" s="5" t="s">
        <v>0</v>
      </c>
      <c r="AE263" s="697"/>
    </row>
    <row r="264" spans="1:31" x14ac:dyDescent="0.25">
      <c r="A264" s="344">
        <v>1</v>
      </c>
      <c r="B264" s="23"/>
      <c r="C264" s="113"/>
      <c r="D264" s="619" t="s">
        <v>5499</v>
      </c>
      <c r="E264" s="112" t="s">
        <v>5500</v>
      </c>
      <c r="F264" s="591" t="s">
        <v>1338</v>
      </c>
      <c r="G264" s="707" t="s">
        <v>5501</v>
      </c>
      <c r="H264" s="702" t="s">
        <v>1113</v>
      </c>
      <c r="I264" s="622" t="s">
        <v>4592</v>
      </c>
      <c r="J264" s="219" t="s">
        <v>5466</v>
      </c>
      <c r="K264" s="343"/>
      <c r="L264" s="342"/>
      <c r="M264" s="342"/>
      <c r="N264" s="341"/>
      <c r="O264" s="106" t="s">
        <v>54</v>
      </c>
      <c r="P264" s="106" t="str">
        <f t="shared" si="119"/>
        <v>◄</v>
      </c>
      <c r="Q264" s="340"/>
      <c r="R264" s="339"/>
      <c r="S264" s="106" t="str">
        <f t="shared" si="120"/>
        <v/>
      </c>
      <c r="T264" s="106" t="str">
        <f t="shared" si="121"/>
        <v>◄</v>
      </c>
      <c r="U264" s="340"/>
      <c r="V264" s="339"/>
      <c r="W264" s="23"/>
      <c r="X264" s="338"/>
      <c r="Y264" s="105">
        <f t="shared" si="122"/>
        <v>0</v>
      </c>
      <c r="Z264" s="104">
        <f t="shared" si="122"/>
        <v>0</v>
      </c>
      <c r="AA264" s="335"/>
      <c r="AB264" s="103">
        <f t="shared" si="123"/>
        <v>0</v>
      </c>
      <c r="AC264" s="587">
        <f t="shared" si="123"/>
        <v>0</v>
      </c>
      <c r="AD264" s="5" t="s">
        <v>0</v>
      </c>
      <c r="AE264" s="697"/>
    </row>
    <row r="265" spans="1:31" ht="15" thickBot="1" x14ac:dyDescent="0.3">
      <c r="A265" s="344">
        <v>1</v>
      </c>
      <c r="B265" s="23"/>
      <c r="C265" s="113"/>
      <c r="D265" s="619" t="s">
        <v>5502</v>
      </c>
      <c r="E265" s="112" t="s">
        <v>5500</v>
      </c>
      <c r="F265" s="591" t="s">
        <v>5503</v>
      </c>
      <c r="G265" s="703" t="s">
        <v>5504</v>
      </c>
      <c r="H265" s="702" t="s">
        <v>1033</v>
      </c>
      <c r="I265" s="622" t="s">
        <v>4592</v>
      </c>
      <c r="J265" s="219" t="s">
        <v>5466</v>
      </c>
      <c r="K265" s="343"/>
      <c r="L265" s="342"/>
      <c r="M265" s="342"/>
      <c r="N265" s="341"/>
      <c r="O265" s="106" t="s">
        <v>54</v>
      </c>
      <c r="P265" s="106" t="str">
        <f t="shared" si="119"/>
        <v>◄</v>
      </c>
      <c r="Q265" s="340"/>
      <c r="R265" s="339"/>
      <c r="S265" s="106" t="str">
        <f t="shared" si="120"/>
        <v/>
      </c>
      <c r="T265" s="106" t="str">
        <f t="shared" si="121"/>
        <v>◄</v>
      </c>
      <c r="U265" s="340"/>
      <c r="V265" s="339"/>
      <c r="W265" s="23"/>
      <c r="X265" s="338"/>
      <c r="Y265" s="105">
        <f t="shared" si="122"/>
        <v>0</v>
      </c>
      <c r="Z265" s="104">
        <f t="shared" si="122"/>
        <v>0</v>
      </c>
      <c r="AA265" s="335"/>
      <c r="AB265" s="103">
        <f t="shared" si="123"/>
        <v>0</v>
      </c>
      <c r="AC265" s="587">
        <f t="shared" si="123"/>
        <v>0</v>
      </c>
      <c r="AD265" s="5" t="s">
        <v>0</v>
      </c>
      <c r="AE265" s="697"/>
    </row>
    <row r="266" spans="1:31" ht="16.8" thickTop="1" thickBot="1" x14ac:dyDescent="0.3">
      <c r="A266" s="157"/>
      <c r="B266" s="14">
        <f>ROWS(B267:B271)-1</f>
        <v>4</v>
      </c>
      <c r="C266" s="658" t="s">
        <v>5896</v>
      </c>
      <c r="D266" s="158" t="s">
        <v>5897</v>
      </c>
      <c r="E266" s="101"/>
      <c r="F266" s="101"/>
      <c r="G266" s="706"/>
      <c r="H266" s="706"/>
      <c r="I266" s="10"/>
      <c r="J266" s="705"/>
      <c r="K266" s="99"/>
      <c r="L266" s="99"/>
      <c r="M266" s="99"/>
      <c r="N266" s="98"/>
      <c r="O266" s="97"/>
      <c r="P266" s="704" t="str">
        <f>IF(COUNTIF(O267:O274,"?")&gt;0,"?",IF(AND(Q266="◄",R266="►"),"◄►",IF(Q266="◄","◄",IF(R266="►","►",""))))</f>
        <v>◄</v>
      </c>
      <c r="Q266" s="43" t="str">
        <f>IF(SUM(Q267:Q271)+1=ROWS(Q267:Q271)-COUNTIF(Q267:Q271,"-"),"","◄")</f>
        <v>◄</v>
      </c>
      <c r="R266" s="42" t="str">
        <f>IF(SUM(R267:R271)&gt;0,"►","")</f>
        <v/>
      </c>
      <c r="S266" s="45"/>
      <c r="T266" s="704" t="str">
        <f>IF(COUNTIF(S267:S274,"?")&gt;0,"?",IF(AND(U266="◄",V266="►"),"◄►",IF(U266="◄","◄",IF(V266="►","►",""))))</f>
        <v>◄</v>
      </c>
      <c r="U266" s="43" t="str">
        <f>IF(SUM(U267:U271)+1=ROWS(U267:U271)-COUNTIF(U267:U271,"-"),"","◄")</f>
        <v>◄</v>
      </c>
      <c r="V266" s="42" t="str">
        <f>IF(SUM(V267:V271)&gt;0,"►","")</f>
        <v/>
      </c>
      <c r="W266" s="61">
        <f>ROWS(W267:W271)-1</f>
        <v>4</v>
      </c>
      <c r="X266" s="41">
        <f>SUM(X267:X271)-X271</f>
        <v>0</v>
      </c>
      <c r="Y266" s="94" t="s">
        <v>51</v>
      </c>
      <c r="Z266" s="93"/>
      <c r="AA266" s="41">
        <f>SUM(AA267:AA271)-AA271</f>
        <v>0</v>
      </c>
      <c r="AB266" s="94" t="s">
        <v>51</v>
      </c>
      <c r="AC266" s="93"/>
      <c r="AD266" s="5" t="s">
        <v>0</v>
      </c>
      <c r="AE266" s="697"/>
    </row>
    <row r="267" spans="1:31" x14ac:dyDescent="0.25">
      <c r="A267" s="344"/>
      <c r="B267" s="23"/>
      <c r="C267" s="113"/>
      <c r="D267" s="619" t="s">
        <v>5898</v>
      </c>
      <c r="E267" s="112" t="s">
        <v>5863</v>
      </c>
      <c r="F267" s="591" t="s">
        <v>1338</v>
      </c>
      <c r="G267" s="707" t="s">
        <v>5899</v>
      </c>
      <c r="H267" s="702" t="s">
        <v>1113</v>
      </c>
      <c r="I267" s="622" t="s">
        <v>4592</v>
      </c>
      <c r="J267" s="219" t="s">
        <v>5466</v>
      </c>
      <c r="K267" s="343"/>
      <c r="L267" s="342"/>
      <c r="M267" s="342"/>
      <c r="N267" s="341"/>
      <c r="O267" s="106" t="s">
        <v>54</v>
      </c>
      <c r="P267" s="106" t="str">
        <f>IF(AND(Q267="",R267&gt;0),"?",IF(Q267="","◄",IF(R267&gt;=1,"►","")))</f>
        <v>◄</v>
      </c>
      <c r="Q267" s="340"/>
      <c r="R267" s="339"/>
      <c r="S267" s="106" t="str">
        <f>IF(T267="?","?","")</f>
        <v/>
      </c>
      <c r="T267" s="106" t="str">
        <f>IF(AND(U267="",V267&gt;0),"?",IF(U267="","◄",IF(V267&gt;=1,"►","")))</f>
        <v>◄</v>
      </c>
      <c r="U267" s="340"/>
      <c r="V267" s="339"/>
      <c r="W267" s="23"/>
      <c r="X267" s="338"/>
      <c r="Y267" s="105">
        <f t="shared" ref="Y267:Z270" si="124">(Q267*X267)</f>
        <v>0</v>
      </c>
      <c r="Z267" s="104">
        <f t="shared" si="124"/>
        <v>0</v>
      </c>
      <c r="AA267" s="335"/>
      <c r="AB267" s="103">
        <f t="shared" ref="AB267:AC270" si="125">(U267*AA267)</f>
        <v>0</v>
      </c>
      <c r="AC267" s="587">
        <f t="shared" si="125"/>
        <v>0</v>
      </c>
      <c r="AD267" s="5" t="s">
        <v>0</v>
      </c>
      <c r="AE267" s="697"/>
    </row>
    <row r="268" spans="1:31" x14ac:dyDescent="0.25">
      <c r="A268" s="344"/>
      <c r="B268" s="23"/>
      <c r="C268" s="113"/>
      <c r="D268" s="619" t="s">
        <v>5900</v>
      </c>
      <c r="E268" s="112" t="s">
        <v>5863</v>
      </c>
      <c r="F268" s="591" t="s">
        <v>5503</v>
      </c>
      <c r="G268" s="703" t="s">
        <v>5901</v>
      </c>
      <c r="H268" s="702" t="s">
        <v>1033</v>
      </c>
      <c r="I268" s="622" t="s">
        <v>4592</v>
      </c>
      <c r="J268" s="219" t="s">
        <v>5466</v>
      </c>
      <c r="K268" s="343"/>
      <c r="L268" s="342"/>
      <c r="M268" s="342"/>
      <c r="N268" s="341"/>
      <c r="O268" s="106" t="s">
        <v>54</v>
      </c>
      <c r="P268" s="106" t="str">
        <f>IF(AND(Q268="",R268&gt;0),"?",IF(Q268="","◄",IF(R268&gt;=1,"►","")))</f>
        <v>◄</v>
      </c>
      <c r="Q268" s="340"/>
      <c r="R268" s="339"/>
      <c r="S268" s="106" t="str">
        <f>IF(T268="?","?","")</f>
        <v/>
      </c>
      <c r="T268" s="106" t="str">
        <f>IF(AND(U268="",V268&gt;0),"?",IF(U268="","◄",IF(V268&gt;=1,"►","")))</f>
        <v>◄</v>
      </c>
      <c r="U268" s="340"/>
      <c r="V268" s="339"/>
      <c r="W268" s="23"/>
      <c r="X268" s="338"/>
      <c r="Y268" s="105">
        <f t="shared" si="124"/>
        <v>0</v>
      </c>
      <c r="Z268" s="104">
        <f t="shared" si="124"/>
        <v>0</v>
      </c>
      <c r="AA268" s="335"/>
      <c r="AB268" s="103">
        <f t="shared" si="125"/>
        <v>0</v>
      </c>
      <c r="AC268" s="587">
        <f t="shared" si="125"/>
        <v>0</v>
      </c>
      <c r="AD268" s="5" t="s">
        <v>0</v>
      </c>
      <c r="AE268" s="697"/>
    </row>
    <row r="269" spans="1:31" x14ac:dyDescent="0.25">
      <c r="A269" s="344"/>
      <c r="B269" s="23"/>
      <c r="C269" s="113"/>
      <c r="D269" s="619" t="s">
        <v>5902</v>
      </c>
      <c r="E269" s="112" t="s">
        <v>5863</v>
      </c>
      <c r="F269" s="591" t="s">
        <v>5903</v>
      </c>
      <c r="G269" s="703" t="s">
        <v>5904</v>
      </c>
      <c r="H269" s="702" t="s">
        <v>5905</v>
      </c>
      <c r="I269" s="622" t="s">
        <v>4592</v>
      </c>
      <c r="J269" s="219" t="s">
        <v>5466</v>
      </c>
      <c r="K269" s="343"/>
      <c r="L269" s="342"/>
      <c r="M269" s="342"/>
      <c r="N269" s="341"/>
      <c r="O269" s="106" t="s">
        <v>54</v>
      </c>
      <c r="P269" s="106" t="str">
        <f>IF(AND(Q269="",R269&gt;0),"?",IF(Q269="","◄",IF(R269&gt;=1,"►","")))</f>
        <v>◄</v>
      </c>
      <c r="Q269" s="340"/>
      <c r="R269" s="339"/>
      <c r="S269" s="106" t="str">
        <f>IF(T269="?","?","")</f>
        <v/>
      </c>
      <c r="T269" s="106" t="str">
        <f>IF(AND(U269="",V269&gt;0),"?",IF(U269="","◄",IF(V269&gt;=1,"►","")))</f>
        <v>◄</v>
      </c>
      <c r="U269" s="340"/>
      <c r="V269" s="339"/>
      <c r="W269" s="23"/>
      <c r="X269" s="338"/>
      <c r="Y269" s="105">
        <f t="shared" si="124"/>
        <v>0</v>
      </c>
      <c r="Z269" s="104">
        <f t="shared" si="124"/>
        <v>0</v>
      </c>
      <c r="AA269" s="335"/>
      <c r="AB269" s="103">
        <f t="shared" si="125"/>
        <v>0</v>
      </c>
      <c r="AC269" s="587">
        <f t="shared" si="125"/>
        <v>0</v>
      </c>
      <c r="AD269" s="5" t="s">
        <v>0</v>
      </c>
      <c r="AE269" s="697"/>
    </row>
    <row r="270" spans="1:31" ht="15" thickBot="1" x14ac:dyDescent="0.3">
      <c r="A270" s="344"/>
      <c r="B270" s="23"/>
      <c r="C270" s="113"/>
      <c r="D270" s="619" t="s">
        <v>5906</v>
      </c>
      <c r="E270" s="112" t="s">
        <v>5863</v>
      </c>
      <c r="F270" s="591" t="s">
        <v>1338</v>
      </c>
      <c r="G270" s="707" t="s">
        <v>5907</v>
      </c>
      <c r="H270" s="702" t="s">
        <v>1113</v>
      </c>
      <c r="I270" s="622" t="s">
        <v>4592</v>
      </c>
      <c r="J270" s="219" t="s">
        <v>5466</v>
      </c>
      <c r="K270" s="343"/>
      <c r="L270" s="342" t="s">
        <v>5880</v>
      </c>
      <c r="M270" s="342"/>
      <c r="N270" s="341"/>
      <c r="O270" s="106" t="s">
        <v>54</v>
      </c>
      <c r="P270" s="106" t="str">
        <f>IF(AND(Q270="",R270&gt;0),"?",IF(Q270="","◄",IF(R270&gt;=1,"►","")))</f>
        <v>◄</v>
      </c>
      <c r="Q270" s="340"/>
      <c r="R270" s="339"/>
      <c r="S270" s="106" t="str">
        <f>IF(T270="?","?","")</f>
        <v/>
      </c>
      <c r="T270" s="106" t="str">
        <f>IF(AND(U270="",V270&gt;0),"?",IF(U270="","◄",IF(V270&gt;=1,"►","")))</f>
        <v>◄</v>
      </c>
      <c r="U270" s="340"/>
      <c r="V270" s="339"/>
      <c r="W270" s="23"/>
      <c r="X270" s="338"/>
      <c r="Y270" s="105">
        <f t="shared" si="124"/>
        <v>0</v>
      </c>
      <c r="Z270" s="104">
        <f t="shared" si="124"/>
        <v>0</v>
      </c>
      <c r="AA270" s="335"/>
      <c r="AB270" s="103">
        <f t="shared" si="125"/>
        <v>0</v>
      </c>
      <c r="AC270" s="587">
        <f t="shared" si="125"/>
        <v>0</v>
      </c>
      <c r="AD270" s="5" t="s">
        <v>0</v>
      </c>
      <c r="AE270" s="697"/>
    </row>
    <row r="271" spans="1:31" ht="16.8" thickTop="1" thickBot="1" x14ac:dyDescent="0.3">
      <c r="A271" s="157"/>
      <c r="B271" s="14">
        <f>ROWS(B272:B323)-1</f>
        <v>51</v>
      </c>
      <c r="C271" s="658" t="s">
        <v>5908</v>
      </c>
      <c r="D271" s="158" t="s">
        <v>5909</v>
      </c>
      <c r="E271" s="101"/>
      <c r="F271" s="101"/>
      <c r="G271" s="706"/>
      <c r="H271" s="706"/>
      <c r="I271" s="10"/>
      <c r="J271" s="705"/>
      <c r="K271" s="99"/>
      <c r="L271" s="99"/>
      <c r="M271" s="99"/>
      <c r="N271" s="98"/>
      <c r="O271" s="97"/>
      <c r="P271" s="704" t="str">
        <f>IF(COUNTIF(O272:O323,"?")&gt;0,"?",IF(AND(Q271="◄",R271="►"),"◄►",IF(Q271="◄","◄",IF(R271="►","►",""))))</f>
        <v>◄</v>
      </c>
      <c r="Q271" s="43" t="str">
        <f>IF(SUM(Q272:Q323)+1=ROWS(Q272:Q323)-COUNTIF(Q272:Q323,"-"),"","◄")</f>
        <v>◄</v>
      </c>
      <c r="R271" s="42" t="str">
        <f>IF(SUM(R272:R323)&gt;0,"►","")</f>
        <v/>
      </c>
      <c r="S271" s="45"/>
      <c r="T271" s="704" t="str">
        <f>IF(COUNTIF(S272:S323,"?")&gt;0,"?",IF(AND(U271="◄",V271="►"),"◄►",IF(U271="◄","◄",IF(V271="►","►",""))))</f>
        <v>◄</v>
      </c>
      <c r="U271" s="43" t="str">
        <f>IF(SUM(U272:U323)+1=ROWS(U272:U323)-COUNTIF(U272:U323,"-"),"","◄")</f>
        <v>◄</v>
      </c>
      <c r="V271" s="42" t="str">
        <f>IF(SUM(V272:V323)&gt;0,"►","")</f>
        <v/>
      </c>
      <c r="W271" s="61">
        <f>ROWS(W272:W323)-1</f>
        <v>51</v>
      </c>
      <c r="X271" s="41">
        <f>SUM(X272:X323)-X323</f>
        <v>0</v>
      </c>
      <c r="Y271" s="94" t="s">
        <v>51</v>
      </c>
      <c r="Z271" s="93"/>
      <c r="AA271" s="41">
        <f>SUM(AA272:AA323)-AA323</f>
        <v>0</v>
      </c>
      <c r="AB271" s="94" t="s">
        <v>51</v>
      </c>
      <c r="AC271" s="93"/>
      <c r="AD271" s="5" t="s">
        <v>0</v>
      </c>
      <c r="AE271" s="697"/>
    </row>
    <row r="272" spans="1:31" x14ac:dyDescent="0.25">
      <c r="A272" s="344"/>
      <c r="B272" s="23"/>
      <c r="C272" s="113"/>
      <c r="D272" s="619" t="s">
        <v>5910</v>
      </c>
      <c r="E272" s="112" t="s">
        <v>5506</v>
      </c>
      <c r="F272" s="591" t="s">
        <v>5911</v>
      </c>
      <c r="G272" s="703">
        <v>2424</v>
      </c>
      <c r="H272" s="702" t="s">
        <v>5912</v>
      </c>
      <c r="I272" s="622" t="s">
        <v>4592</v>
      </c>
      <c r="J272" s="219" t="s">
        <v>5466</v>
      </c>
      <c r="K272" s="343" t="s">
        <v>5913</v>
      </c>
      <c r="L272" s="342"/>
      <c r="M272" s="342"/>
      <c r="N272" s="341"/>
      <c r="O272" s="106" t="s">
        <v>54</v>
      </c>
      <c r="P272" s="106" t="str">
        <f t="shared" ref="P272:P303" si="126">IF(AND(Q272="",R272&gt;0),"?",IF(Q272="","◄",IF(R272&gt;=1,"►","")))</f>
        <v>◄</v>
      </c>
      <c r="Q272" s="340"/>
      <c r="R272" s="339"/>
      <c r="S272" s="106" t="str">
        <f t="shared" ref="S272:S303" si="127">IF(T272="?","?","")</f>
        <v/>
      </c>
      <c r="T272" s="106" t="str">
        <f t="shared" ref="T272:T303" si="128">IF(AND(U272="",V272&gt;0),"?",IF(U272="","◄",IF(V272&gt;=1,"►","")))</f>
        <v>◄</v>
      </c>
      <c r="U272" s="340"/>
      <c r="V272" s="339"/>
      <c r="W272" s="23"/>
      <c r="X272" s="338"/>
      <c r="Y272" s="105">
        <f t="shared" ref="Y272:Y303" si="129">(Q272*X272)</f>
        <v>0</v>
      </c>
      <c r="Z272" s="104">
        <f t="shared" ref="Z272:Z303" si="130">(R272*Y272)</f>
        <v>0</v>
      </c>
      <c r="AA272" s="335"/>
      <c r="AB272" s="103">
        <f t="shared" ref="AB272:AB303" si="131">(U272*AA272)</f>
        <v>0</v>
      </c>
      <c r="AC272" s="587">
        <f t="shared" ref="AC272:AC303" si="132">(V272*AB272)</f>
        <v>0</v>
      </c>
      <c r="AD272" s="5" t="s">
        <v>0</v>
      </c>
      <c r="AE272" s="697"/>
    </row>
    <row r="273" spans="1:31" x14ac:dyDescent="0.25">
      <c r="A273" s="344"/>
      <c r="B273" s="23"/>
      <c r="C273" s="113"/>
      <c r="D273" s="619" t="s">
        <v>5914</v>
      </c>
      <c r="E273" s="112" t="s">
        <v>5506</v>
      </c>
      <c r="F273" s="591" t="s">
        <v>5911</v>
      </c>
      <c r="G273" s="703" t="s">
        <v>5915</v>
      </c>
      <c r="H273" s="702" t="s">
        <v>5912</v>
      </c>
      <c r="I273" s="622" t="s">
        <v>4592</v>
      </c>
      <c r="J273" s="219" t="s">
        <v>5466</v>
      </c>
      <c r="K273" s="343" t="s">
        <v>1639</v>
      </c>
      <c r="L273" s="342"/>
      <c r="M273" s="342"/>
      <c r="N273" s="341"/>
      <c r="O273" s="106" t="s">
        <v>54</v>
      </c>
      <c r="P273" s="106" t="str">
        <f t="shared" si="126"/>
        <v>◄</v>
      </c>
      <c r="Q273" s="340"/>
      <c r="R273" s="339"/>
      <c r="S273" s="106" t="str">
        <f t="shared" si="127"/>
        <v/>
      </c>
      <c r="T273" s="106" t="str">
        <f t="shared" si="128"/>
        <v>◄</v>
      </c>
      <c r="U273" s="340"/>
      <c r="V273" s="339"/>
      <c r="W273" s="23"/>
      <c r="X273" s="338"/>
      <c r="Y273" s="105">
        <f t="shared" si="129"/>
        <v>0</v>
      </c>
      <c r="Z273" s="104">
        <f t="shared" si="130"/>
        <v>0</v>
      </c>
      <c r="AA273" s="335"/>
      <c r="AB273" s="103">
        <f t="shared" si="131"/>
        <v>0</v>
      </c>
      <c r="AC273" s="587">
        <f t="shared" si="132"/>
        <v>0</v>
      </c>
      <c r="AD273" s="5" t="s">
        <v>0</v>
      </c>
      <c r="AE273" s="697"/>
    </row>
    <row r="274" spans="1:31" x14ac:dyDescent="0.25">
      <c r="A274" s="344"/>
      <c r="B274" s="23"/>
      <c r="C274" s="113"/>
      <c r="D274" s="619" t="s">
        <v>5916</v>
      </c>
      <c r="E274" s="112" t="s">
        <v>5506</v>
      </c>
      <c r="F274" s="591" t="s">
        <v>1339</v>
      </c>
      <c r="G274" s="703" t="s">
        <v>5917</v>
      </c>
      <c r="H274" s="702" t="s">
        <v>5918</v>
      </c>
      <c r="I274" s="622" t="s">
        <v>4592</v>
      </c>
      <c r="J274" s="219" t="s">
        <v>5466</v>
      </c>
      <c r="K274" s="343" t="s">
        <v>5919</v>
      </c>
      <c r="L274" s="342"/>
      <c r="M274" s="342"/>
      <c r="N274" s="341"/>
      <c r="O274" s="106" t="s">
        <v>54</v>
      </c>
      <c r="P274" s="106" t="str">
        <f t="shared" si="126"/>
        <v>◄</v>
      </c>
      <c r="Q274" s="340"/>
      <c r="R274" s="339"/>
      <c r="S274" s="106" t="str">
        <f t="shared" si="127"/>
        <v/>
      </c>
      <c r="T274" s="106" t="str">
        <f t="shared" si="128"/>
        <v>◄</v>
      </c>
      <c r="U274" s="340"/>
      <c r="V274" s="339"/>
      <c r="W274" s="23"/>
      <c r="X274" s="338"/>
      <c r="Y274" s="105">
        <f t="shared" si="129"/>
        <v>0</v>
      </c>
      <c r="Z274" s="104">
        <f t="shared" si="130"/>
        <v>0</v>
      </c>
      <c r="AA274" s="335"/>
      <c r="AB274" s="103">
        <f t="shared" si="131"/>
        <v>0</v>
      </c>
      <c r="AC274" s="587">
        <f t="shared" si="132"/>
        <v>0</v>
      </c>
      <c r="AD274" s="5" t="s">
        <v>0</v>
      </c>
      <c r="AE274" s="697"/>
    </row>
    <row r="275" spans="1:31" x14ac:dyDescent="0.25">
      <c r="A275" s="344"/>
      <c r="B275" s="23"/>
      <c r="C275" s="113"/>
      <c r="D275" s="619" t="s">
        <v>5920</v>
      </c>
      <c r="E275" s="112" t="s">
        <v>5506</v>
      </c>
      <c r="F275" s="591" t="s">
        <v>1339</v>
      </c>
      <c r="G275" s="703">
        <v>2449</v>
      </c>
      <c r="H275" s="702" t="s">
        <v>5918</v>
      </c>
      <c r="I275" s="622" t="s">
        <v>4592</v>
      </c>
      <c r="J275" s="219" t="s">
        <v>5466</v>
      </c>
      <c r="K275" s="343" t="s">
        <v>5921</v>
      </c>
      <c r="L275" s="342"/>
      <c r="M275" s="342"/>
      <c r="N275" s="341"/>
      <c r="O275" s="106" t="s">
        <v>54</v>
      </c>
      <c r="P275" s="106" t="str">
        <f t="shared" si="126"/>
        <v>◄</v>
      </c>
      <c r="Q275" s="340"/>
      <c r="R275" s="339"/>
      <c r="S275" s="106" t="str">
        <f t="shared" si="127"/>
        <v/>
      </c>
      <c r="T275" s="106" t="str">
        <f t="shared" si="128"/>
        <v>◄</v>
      </c>
      <c r="U275" s="340"/>
      <c r="V275" s="339"/>
      <c r="W275" s="23"/>
      <c r="X275" s="338"/>
      <c r="Y275" s="105">
        <f t="shared" si="129"/>
        <v>0</v>
      </c>
      <c r="Z275" s="104">
        <f t="shared" si="130"/>
        <v>0</v>
      </c>
      <c r="AA275" s="335"/>
      <c r="AB275" s="103">
        <f t="shared" si="131"/>
        <v>0</v>
      </c>
      <c r="AC275" s="587">
        <f t="shared" si="132"/>
        <v>0</v>
      </c>
      <c r="AD275" s="5" t="s">
        <v>0</v>
      </c>
      <c r="AE275" s="697"/>
    </row>
    <row r="276" spans="1:31" x14ac:dyDescent="0.25">
      <c r="A276" s="344"/>
      <c r="B276" s="23"/>
      <c r="C276" s="113"/>
      <c r="D276" s="619" t="s">
        <v>5922</v>
      </c>
      <c r="E276" s="112" t="s">
        <v>5506</v>
      </c>
      <c r="F276" s="591" t="s">
        <v>5923</v>
      </c>
      <c r="G276" s="703">
        <v>2457</v>
      </c>
      <c r="H276" s="702" t="s">
        <v>5924</v>
      </c>
      <c r="I276" s="622" t="s">
        <v>4592</v>
      </c>
      <c r="J276" s="219" t="s">
        <v>5466</v>
      </c>
      <c r="K276" s="343" t="s">
        <v>5925</v>
      </c>
      <c r="L276" s="342"/>
      <c r="M276" s="342"/>
      <c r="N276" s="341"/>
      <c r="O276" s="106" t="s">
        <v>54</v>
      </c>
      <c r="P276" s="106" t="str">
        <f t="shared" si="126"/>
        <v>◄</v>
      </c>
      <c r="Q276" s="340"/>
      <c r="R276" s="339"/>
      <c r="S276" s="106" t="str">
        <f t="shared" si="127"/>
        <v/>
      </c>
      <c r="T276" s="106" t="str">
        <f t="shared" si="128"/>
        <v>◄</v>
      </c>
      <c r="U276" s="340"/>
      <c r="V276" s="339"/>
      <c r="W276" s="23"/>
      <c r="X276" s="338"/>
      <c r="Y276" s="105">
        <f t="shared" si="129"/>
        <v>0</v>
      </c>
      <c r="Z276" s="104">
        <f t="shared" si="130"/>
        <v>0</v>
      </c>
      <c r="AA276" s="335"/>
      <c r="AB276" s="103">
        <f t="shared" si="131"/>
        <v>0</v>
      </c>
      <c r="AC276" s="587">
        <f t="shared" si="132"/>
        <v>0</v>
      </c>
      <c r="AD276" s="5" t="s">
        <v>0</v>
      </c>
      <c r="AE276" s="697"/>
    </row>
    <row r="277" spans="1:31" x14ac:dyDescent="0.25">
      <c r="A277" s="344"/>
      <c r="B277" s="23"/>
      <c r="C277" s="113"/>
      <c r="D277" s="619" t="s">
        <v>5926</v>
      </c>
      <c r="E277" s="112" t="s">
        <v>5506</v>
      </c>
      <c r="F277" s="591" t="s">
        <v>2162</v>
      </c>
      <c r="G277" s="703" t="s">
        <v>5927</v>
      </c>
      <c r="H277" s="702" t="s">
        <v>5928</v>
      </c>
      <c r="I277" s="622" t="s">
        <v>4592</v>
      </c>
      <c r="J277" s="219" t="s">
        <v>5466</v>
      </c>
      <c r="K277" s="343" t="s">
        <v>5925</v>
      </c>
      <c r="L277" s="342"/>
      <c r="M277" s="342"/>
      <c r="N277" s="341"/>
      <c r="O277" s="106" t="s">
        <v>54</v>
      </c>
      <c r="P277" s="106" t="str">
        <f t="shared" si="126"/>
        <v>◄</v>
      </c>
      <c r="Q277" s="340"/>
      <c r="R277" s="339"/>
      <c r="S277" s="106" t="str">
        <f t="shared" si="127"/>
        <v/>
      </c>
      <c r="T277" s="106" t="str">
        <f t="shared" si="128"/>
        <v>◄</v>
      </c>
      <c r="U277" s="340"/>
      <c r="V277" s="339"/>
      <c r="W277" s="23"/>
      <c r="X277" s="338"/>
      <c r="Y277" s="105">
        <f t="shared" si="129"/>
        <v>0</v>
      </c>
      <c r="Z277" s="104">
        <f t="shared" si="130"/>
        <v>0</v>
      </c>
      <c r="AA277" s="335"/>
      <c r="AB277" s="103">
        <f t="shared" si="131"/>
        <v>0</v>
      </c>
      <c r="AC277" s="587">
        <f t="shared" si="132"/>
        <v>0</v>
      </c>
      <c r="AD277" s="5" t="s">
        <v>0</v>
      </c>
      <c r="AE277" s="697"/>
    </row>
    <row r="278" spans="1:31" x14ac:dyDescent="0.25">
      <c r="A278" s="344"/>
      <c r="B278" s="23"/>
      <c r="C278" s="113"/>
      <c r="D278" s="619" t="s">
        <v>5929</v>
      </c>
      <c r="E278" s="112" t="s">
        <v>5506</v>
      </c>
      <c r="F278" s="591" t="s">
        <v>2162</v>
      </c>
      <c r="G278" s="703">
        <v>2347</v>
      </c>
      <c r="H278" s="702" t="s">
        <v>5928</v>
      </c>
      <c r="I278" s="622" t="s">
        <v>4592</v>
      </c>
      <c r="J278" s="219" t="s">
        <v>5466</v>
      </c>
      <c r="K278" s="343" t="s">
        <v>5930</v>
      </c>
      <c r="L278" s="342"/>
      <c r="M278" s="342"/>
      <c r="N278" s="341"/>
      <c r="O278" s="106" t="s">
        <v>54</v>
      </c>
      <c r="P278" s="106" t="str">
        <f t="shared" si="126"/>
        <v>◄</v>
      </c>
      <c r="Q278" s="340"/>
      <c r="R278" s="339"/>
      <c r="S278" s="106" t="str">
        <f t="shared" si="127"/>
        <v/>
      </c>
      <c r="T278" s="106" t="str">
        <f t="shared" si="128"/>
        <v>◄</v>
      </c>
      <c r="U278" s="340"/>
      <c r="V278" s="339"/>
      <c r="W278" s="23"/>
      <c r="X278" s="338"/>
      <c r="Y278" s="105">
        <f t="shared" si="129"/>
        <v>0</v>
      </c>
      <c r="Z278" s="104">
        <f t="shared" si="130"/>
        <v>0</v>
      </c>
      <c r="AA278" s="335"/>
      <c r="AB278" s="103">
        <f t="shared" si="131"/>
        <v>0</v>
      </c>
      <c r="AC278" s="587">
        <f t="shared" si="132"/>
        <v>0</v>
      </c>
      <c r="AD278" s="5" t="s">
        <v>0</v>
      </c>
      <c r="AE278" s="697"/>
    </row>
    <row r="279" spans="1:31" x14ac:dyDescent="0.25">
      <c r="A279" s="344"/>
      <c r="B279" s="23"/>
      <c r="C279" s="113"/>
      <c r="D279" s="619" t="s">
        <v>5931</v>
      </c>
      <c r="E279" s="112" t="s">
        <v>5506</v>
      </c>
      <c r="F279" s="591" t="s">
        <v>2162</v>
      </c>
      <c r="G279" s="703">
        <v>2458</v>
      </c>
      <c r="H279" s="702" t="s">
        <v>5932</v>
      </c>
      <c r="I279" s="622" t="s">
        <v>4592</v>
      </c>
      <c r="J279" s="219" t="s">
        <v>5466</v>
      </c>
      <c r="K279" s="343" t="s">
        <v>5925</v>
      </c>
      <c r="L279" s="342"/>
      <c r="M279" s="342"/>
      <c r="N279" s="341"/>
      <c r="O279" s="106" t="s">
        <v>54</v>
      </c>
      <c r="P279" s="106" t="str">
        <f t="shared" si="126"/>
        <v>◄</v>
      </c>
      <c r="Q279" s="340"/>
      <c r="R279" s="339"/>
      <c r="S279" s="106" t="str">
        <f t="shared" si="127"/>
        <v/>
      </c>
      <c r="T279" s="106" t="str">
        <f t="shared" si="128"/>
        <v>◄</v>
      </c>
      <c r="U279" s="340"/>
      <c r="V279" s="339"/>
      <c r="W279" s="23"/>
      <c r="X279" s="338"/>
      <c r="Y279" s="105">
        <f t="shared" si="129"/>
        <v>0</v>
      </c>
      <c r="Z279" s="104">
        <f t="shared" si="130"/>
        <v>0</v>
      </c>
      <c r="AA279" s="335"/>
      <c r="AB279" s="103">
        <f t="shared" si="131"/>
        <v>0</v>
      </c>
      <c r="AC279" s="587">
        <f t="shared" si="132"/>
        <v>0</v>
      </c>
      <c r="AD279" s="5" t="s">
        <v>0</v>
      </c>
      <c r="AE279" s="697"/>
    </row>
    <row r="280" spans="1:31" x14ac:dyDescent="0.25">
      <c r="A280" s="344"/>
      <c r="B280" s="23"/>
      <c r="C280" s="113"/>
      <c r="D280" s="619" t="s">
        <v>5933</v>
      </c>
      <c r="E280" s="112" t="s">
        <v>5506</v>
      </c>
      <c r="F280" s="591" t="s">
        <v>2162</v>
      </c>
      <c r="G280" s="703">
        <v>2653</v>
      </c>
      <c r="H280" s="702" t="s">
        <v>5934</v>
      </c>
      <c r="I280" s="622" t="s">
        <v>4592</v>
      </c>
      <c r="J280" s="219" t="s">
        <v>5466</v>
      </c>
      <c r="K280" s="343" t="s">
        <v>5935</v>
      </c>
      <c r="L280" s="342"/>
      <c r="M280" s="342"/>
      <c r="N280" s="341"/>
      <c r="O280" s="106" t="s">
        <v>54</v>
      </c>
      <c r="P280" s="106" t="str">
        <f t="shared" si="126"/>
        <v>◄</v>
      </c>
      <c r="Q280" s="340"/>
      <c r="R280" s="339"/>
      <c r="S280" s="106" t="str">
        <f t="shared" si="127"/>
        <v/>
      </c>
      <c r="T280" s="106" t="str">
        <f t="shared" si="128"/>
        <v>◄</v>
      </c>
      <c r="U280" s="340"/>
      <c r="V280" s="339"/>
      <c r="W280" s="23"/>
      <c r="X280" s="338"/>
      <c r="Y280" s="105">
        <f t="shared" si="129"/>
        <v>0</v>
      </c>
      <c r="Z280" s="104">
        <f t="shared" si="130"/>
        <v>0</v>
      </c>
      <c r="AA280" s="335"/>
      <c r="AB280" s="103">
        <f t="shared" si="131"/>
        <v>0</v>
      </c>
      <c r="AC280" s="587">
        <f t="shared" si="132"/>
        <v>0</v>
      </c>
      <c r="AD280" s="5" t="s">
        <v>0</v>
      </c>
      <c r="AE280" s="697"/>
    </row>
    <row r="281" spans="1:31" x14ac:dyDescent="0.25">
      <c r="A281" s="344"/>
      <c r="B281" s="23"/>
      <c r="C281" s="113"/>
      <c r="D281" s="619" t="s">
        <v>5936</v>
      </c>
      <c r="E281" s="112" t="s">
        <v>5506</v>
      </c>
      <c r="F281" s="591" t="s">
        <v>5507</v>
      </c>
      <c r="G281" s="703" t="s">
        <v>5937</v>
      </c>
      <c r="H281" s="702" t="s">
        <v>5938</v>
      </c>
      <c r="I281" s="622" t="s">
        <v>4592</v>
      </c>
      <c r="J281" s="219" t="s">
        <v>5466</v>
      </c>
      <c r="K281" s="343" t="s">
        <v>5939</v>
      </c>
      <c r="L281" s="342"/>
      <c r="M281" s="342"/>
      <c r="N281" s="341"/>
      <c r="O281" s="106" t="s">
        <v>54</v>
      </c>
      <c r="P281" s="106" t="str">
        <f t="shared" si="126"/>
        <v>◄</v>
      </c>
      <c r="Q281" s="340"/>
      <c r="R281" s="339"/>
      <c r="S281" s="106" t="str">
        <f t="shared" si="127"/>
        <v/>
      </c>
      <c r="T281" s="106" t="str">
        <f t="shared" si="128"/>
        <v>◄</v>
      </c>
      <c r="U281" s="340"/>
      <c r="V281" s="339"/>
      <c r="W281" s="23"/>
      <c r="X281" s="338"/>
      <c r="Y281" s="105">
        <f t="shared" si="129"/>
        <v>0</v>
      </c>
      <c r="Z281" s="104">
        <f t="shared" si="130"/>
        <v>0</v>
      </c>
      <c r="AA281" s="335"/>
      <c r="AB281" s="103">
        <f t="shared" si="131"/>
        <v>0</v>
      </c>
      <c r="AC281" s="587">
        <f t="shared" si="132"/>
        <v>0</v>
      </c>
      <c r="AD281" s="5" t="s">
        <v>0</v>
      </c>
      <c r="AE281" s="697"/>
    </row>
    <row r="282" spans="1:31" x14ac:dyDescent="0.25">
      <c r="A282" s="344"/>
      <c r="B282" s="23"/>
      <c r="C282" s="113"/>
      <c r="D282" s="619" t="s">
        <v>5940</v>
      </c>
      <c r="E282" s="112" t="s">
        <v>5506</v>
      </c>
      <c r="F282" s="591" t="s">
        <v>5507</v>
      </c>
      <c r="G282" s="703">
        <v>2425</v>
      </c>
      <c r="H282" s="702" t="s">
        <v>5941</v>
      </c>
      <c r="I282" s="622" t="s">
        <v>4592</v>
      </c>
      <c r="J282" s="219" t="s">
        <v>5466</v>
      </c>
      <c r="K282" s="343" t="s">
        <v>5942</v>
      </c>
      <c r="L282" s="342"/>
      <c r="M282" s="342"/>
      <c r="N282" s="341"/>
      <c r="O282" s="106" t="s">
        <v>54</v>
      </c>
      <c r="P282" s="106" t="str">
        <f t="shared" si="126"/>
        <v>◄</v>
      </c>
      <c r="Q282" s="340"/>
      <c r="R282" s="339"/>
      <c r="S282" s="106" t="str">
        <f t="shared" si="127"/>
        <v/>
      </c>
      <c r="T282" s="106" t="str">
        <f t="shared" si="128"/>
        <v>◄</v>
      </c>
      <c r="U282" s="340"/>
      <c r="V282" s="339"/>
      <c r="W282" s="23"/>
      <c r="X282" s="338"/>
      <c r="Y282" s="105">
        <f t="shared" si="129"/>
        <v>0</v>
      </c>
      <c r="Z282" s="104">
        <f t="shared" si="130"/>
        <v>0</v>
      </c>
      <c r="AA282" s="335"/>
      <c r="AB282" s="103">
        <f t="shared" si="131"/>
        <v>0</v>
      </c>
      <c r="AC282" s="587">
        <f t="shared" si="132"/>
        <v>0</v>
      </c>
      <c r="AD282" s="5" t="s">
        <v>0</v>
      </c>
      <c r="AE282" s="697"/>
    </row>
    <row r="283" spans="1:31" x14ac:dyDescent="0.25">
      <c r="A283" s="344"/>
      <c r="B283" s="23"/>
      <c r="C283" s="113"/>
      <c r="D283" s="619" t="s">
        <v>5943</v>
      </c>
      <c r="E283" s="112" t="s">
        <v>5506</v>
      </c>
      <c r="F283" s="591" t="s">
        <v>5944</v>
      </c>
      <c r="G283" s="703">
        <v>2223</v>
      </c>
      <c r="H283" s="702" t="s">
        <v>5945</v>
      </c>
      <c r="I283" s="622" t="s">
        <v>4592</v>
      </c>
      <c r="J283" s="219" t="s">
        <v>5466</v>
      </c>
      <c r="K283" s="343" t="s">
        <v>5946</v>
      </c>
      <c r="L283" s="342"/>
      <c r="M283" s="342"/>
      <c r="N283" s="341"/>
      <c r="O283" s="106" t="s">
        <v>54</v>
      </c>
      <c r="P283" s="106" t="str">
        <f t="shared" si="126"/>
        <v>◄</v>
      </c>
      <c r="Q283" s="340"/>
      <c r="R283" s="339"/>
      <c r="S283" s="106" t="str">
        <f t="shared" si="127"/>
        <v/>
      </c>
      <c r="T283" s="106" t="str">
        <f t="shared" si="128"/>
        <v>◄</v>
      </c>
      <c r="U283" s="340"/>
      <c r="V283" s="339"/>
      <c r="W283" s="23"/>
      <c r="X283" s="338"/>
      <c r="Y283" s="105">
        <f t="shared" si="129"/>
        <v>0</v>
      </c>
      <c r="Z283" s="104">
        <f t="shared" si="130"/>
        <v>0</v>
      </c>
      <c r="AA283" s="335"/>
      <c r="AB283" s="103">
        <f t="shared" si="131"/>
        <v>0</v>
      </c>
      <c r="AC283" s="587">
        <f t="shared" si="132"/>
        <v>0</v>
      </c>
      <c r="AD283" s="5" t="s">
        <v>0</v>
      </c>
      <c r="AE283" s="697"/>
    </row>
    <row r="284" spans="1:31" x14ac:dyDescent="0.25">
      <c r="A284" s="344"/>
      <c r="B284" s="23"/>
      <c r="C284" s="113"/>
      <c r="D284" s="619" t="s">
        <v>5947</v>
      </c>
      <c r="E284" s="112" t="s">
        <v>5506</v>
      </c>
      <c r="F284" s="591" t="s">
        <v>5806</v>
      </c>
      <c r="G284" s="703" t="s">
        <v>5948</v>
      </c>
      <c r="H284" s="702" t="s">
        <v>5949</v>
      </c>
      <c r="I284" s="622" t="s">
        <v>4592</v>
      </c>
      <c r="J284" s="219" t="s">
        <v>5466</v>
      </c>
      <c r="K284" s="343" t="s">
        <v>5950</v>
      </c>
      <c r="L284" s="342"/>
      <c r="M284" s="342"/>
      <c r="N284" s="341"/>
      <c r="O284" s="106" t="s">
        <v>54</v>
      </c>
      <c r="P284" s="106" t="str">
        <f t="shared" si="126"/>
        <v>◄</v>
      </c>
      <c r="Q284" s="340"/>
      <c r="R284" s="339"/>
      <c r="S284" s="106" t="str">
        <f t="shared" si="127"/>
        <v/>
      </c>
      <c r="T284" s="106" t="str">
        <f t="shared" si="128"/>
        <v>◄</v>
      </c>
      <c r="U284" s="340"/>
      <c r="V284" s="339"/>
      <c r="W284" s="23"/>
      <c r="X284" s="338"/>
      <c r="Y284" s="105">
        <f t="shared" si="129"/>
        <v>0</v>
      </c>
      <c r="Z284" s="104">
        <f t="shared" si="130"/>
        <v>0</v>
      </c>
      <c r="AA284" s="335"/>
      <c r="AB284" s="103">
        <f t="shared" si="131"/>
        <v>0</v>
      </c>
      <c r="AC284" s="587">
        <f t="shared" si="132"/>
        <v>0</v>
      </c>
      <c r="AD284" s="5" t="s">
        <v>0</v>
      </c>
      <c r="AE284" s="697"/>
    </row>
    <row r="285" spans="1:31" x14ac:dyDescent="0.25">
      <c r="A285" s="344"/>
      <c r="B285" s="23"/>
      <c r="C285" s="113"/>
      <c r="D285" s="619" t="s">
        <v>5951</v>
      </c>
      <c r="E285" s="112" t="s">
        <v>5506</v>
      </c>
      <c r="F285" s="591" t="s">
        <v>5806</v>
      </c>
      <c r="G285" s="703">
        <v>2321</v>
      </c>
      <c r="H285" s="702" t="s">
        <v>5949</v>
      </c>
      <c r="I285" s="622" t="s">
        <v>4592</v>
      </c>
      <c r="J285" s="219" t="s">
        <v>5466</v>
      </c>
      <c r="K285" s="343" t="s">
        <v>5952</v>
      </c>
      <c r="L285" s="342"/>
      <c r="M285" s="342"/>
      <c r="N285" s="341"/>
      <c r="O285" s="106" t="s">
        <v>54</v>
      </c>
      <c r="P285" s="106" t="str">
        <f t="shared" si="126"/>
        <v>◄</v>
      </c>
      <c r="Q285" s="340"/>
      <c r="R285" s="339"/>
      <c r="S285" s="106" t="str">
        <f t="shared" si="127"/>
        <v/>
      </c>
      <c r="T285" s="106" t="str">
        <f t="shared" si="128"/>
        <v>◄</v>
      </c>
      <c r="U285" s="340"/>
      <c r="V285" s="339"/>
      <c r="W285" s="23"/>
      <c r="X285" s="338"/>
      <c r="Y285" s="105">
        <f t="shared" si="129"/>
        <v>0</v>
      </c>
      <c r="Z285" s="104">
        <f t="shared" si="130"/>
        <v>0</v>
      </c>
      <c r="AA285" s="335"/>
      <c r="AB285" s="103">
        <f t="shared" si="131"/>
        <v>0</v>
      </c>
      <c r="AC285" s="587">
        <f t="shared" si="132"/>
        <v>0</v>
      </c>
      <c r="AD285" s="5" t="s">
        <v>0</v>
      </c>
      <c r="AE285" s="697"/>
    </row>
    <row r="286" spans="1:31" x14ac:dyDescent="0.25">
      <c r="A286" s="344"/>
      <c r="B286" s="23"/>
      <c r="C286" s="113"/>
      <c r="D286" s="619" t="s">
        <v>5953</v>
      </c>
      <c r="E286" s="112" t="s">
        <v>5506</v>
      </c>
      <c r="F286" s="591" t="s">
        <v>5806</v>
      </c>
      <c r="G286" s="703" t="s">
        <v>5954</v>
      </c>
      <c r="H286" s="702" t="s">
        <v>5949</v>
      </c>
      <c r="I286" s="622" t="s">
        <v>4592</v>
      </c>
      <c r="J286" s="219" t="s">
        <v>5466</v>
      </c>
      <c r="K286" s="343" t="s">
        <v>5955</v>
      </c>
      <c r="L286" s="342"/>
      <c r="M286" s="342"/>
      <c r="N286" s="341"/>
      <c r="O286" s="106" t="s">
        <v>54</v>
      </c>
      <c r="P286" s="106" t="str">
        <f t="shared" si="126"/>
        <v>◄</v>
      </c>
      <c r="Q286" s="340"/>
      <c r="R286" s="339"/>
      <c r="S286" s="106" t="str">
        <f t="shared" si="127"/>
        <v/>
      </c>
      <c r="T286" s="106" t="str">
        <f t="shared" si="128"/>
        <v>◄</v>
      </c>
      <c r="U286" s="340"/>
      <c r="V286" s="339"/>
      <c r="W286" s="23"/>
      <c r="X286" s="338"/>
      <c r="Y286" s="105">
        <f t="shared" si="129"/>
        <v>0</v>
      </c>
      <c r="Z286" s="104">
        <f t="shared" si="130"/>
        <v>0</v>
      </c>
      <c r="AA286" s="335"/>
      <c r="AB286" s="103">
        <f t="shared" si="131"/>
        <v>0</v>
      </c>
      <c r="AC286" s="587">
        <f t="shared" si="132"/>
        <v>0</v>
      </c>
      <c r="AD286" s="5" t="s">
        <v>0</v>
      </c>
      <c r="AE286" s="697"/>
    </row>
    <row r="287" spans="1:31" x14ac:dyDescent="0.25">
      <c r="A287" s="344"/>
      <c r="B287" s="23"/>
      <c r="C287" s="113"/>
      <c r="D287" s="619" t="s">
        <v>5956</v>
      </c>
      <c r="E287" s="112" t="s">
        <v>5506</v>
      </c>
      <c r="F287" s="591" t="s">
        <v>5806</v>
      </c>
      <c r="G287" s="703">
        <v>2474</v>
      </c>
      <c r="H287" s="702" t="s">
        <v>5957</v>
      </c>
      <c r="I287" s="622" t="s">
        <v>4592</v>
      </c>
      <c r="J287" s="219" t="s">
        <v>5466</v>
      </c>
      <c r="K287" s="343" t="s">
        <v>5958</v>
      </c>
      <c r="L287" s="342"/>
      <c r="M287" s="342"/>
      <c r="N287" s="341"/>
      <c r="O287" s="106" t="s">
        <v>54</v>
      </c>
      <c r="P287" s="106" t="str">
        <f t="shared" si="126"/>
        <v>◄</v>
      </c>
      <c r="Q287" s="340"/>
      <c r="R287" s="339"/>
      <c r="S287" s="106" t="str">
        <f t="shared" si="127"/>
        <v/>
      </c>
      <c r="T287" s="106" t="str">
        <f t="shared" si="128"/>
        <v>◄</v>
      </c>
      <c r="U287" s="340"/>
      <c r="V287" s="339"/>
      <c r="W287" s="23"/>
      <c r="X287" s="338"/>
      <c r="Y287" s="105">
        <f t="shared" si="129"/>
        <v>0</v>
      </c>
      <c r="Z287" s="104">
        <f t="shared" si="130"/>
        <v>0</v>
      </c>
      <c r="AA287" s="335"/>
      <c r="AB287" s="103">
        <f t="shared" si="131"/>
        <v>0</v>
      </c>
      <c r="AC287" s="587">
        <f t="shared" si="132"/>
        <v>0</v>
      </c>
      <c r="AD287" s="5" t="s">
        <v>0</v>
      </c>
      <c r="AE287" s="697"/>
    </row>
    <row r="288" spans="1:31" x14ac:dyDescent="0.25">
      <c r="A288" s="344"/>
      <c r="B288" s="23"/>
      <c r="C288" s="113"/>
      <c r="D288" s="619" t="s">
        <v>5959</v>
      </c>
      <c r="E288" s="112" t="s">
        <v>5506</v>
      </c>
      <c r="F288" s="591" t="s">
        <v>5960</v>
      </c>
      <c r="G288" s="703">
        <v>2654</v>
      </c>
      <c r="H288" s="702" t="s">
        <v>5961</v>
      </c>
      <c r="I288" s="622" t="s">
        <v>4592</v>
      </c>
      <c r="J288" s="219" t="s">
        <v>5466</v>
      </c>
      <c r="K288" s="343" t="s">
        <v>5935</v>
      </c>
      <c r="L288" s="342"/>
      <c r="M288" s="342"/>
      <c r="N288" s="341"/>
      <c r="O288" s="106" t="s">
        <v>54</v>
      </c>
      <c r="P288" s="106" t="str">
        <f t="shared" si="126"/>
        <v>◄</v>
      </c>
      <c r="Q288" s="340"/>
      <c r="R288" s="339"/>
      <c r="S288" s="106" t="str">
        <f t="shared" si="127"/>
        <v/>
      </c>
      <c r="T288" s="106" t="str">
        <f t="shared" si="128"/>
        <v>◄</v>
      </c>
      <c r="U288" s="340"/>
      <c r="V288" s="339"/>
      <c r="W288" s="23"/>
      <c r="X288" s="338"/>
      <c r="Y288" s="105">
        <f t="shared" si="129"/>
        <v>0</v>
      </c>
      <c r="Z288" s="104">
        <f t="shared" si="130"/>
        <v>0</v>
      </c>
      <c r="AA288" s="335"/>
      <c r="AB288" s="103">
        <f t="shared" si="131"/>
        <v>0</v>
      </c>
      <c r="AC288" s="587">
        <f t="shared" si="132"/>
        <v>0</v>
      </c>
      <c r="AD288" s="5" t="s">
        <v>0</v>
      </c>
      <c r="AE288" s="697"/>
    </row>
    <row r="289" spans="1:31" x14ac:dyDescent="0.25">
      <c r="A289" s="344"/>
      <c r="B289" s="23"/>
      <c r="C289" s="113"/>
      <c r="D289" s="619" t="s">
        <v>5962</v>
      </c>
      <c r="E289" s="112" t="s">
        <v>5506</v>
      </c>
      <c r="F289" s="591" t="s">
        <v>5963</v>
      </c>
      <c r="G289" s="703">
        <v>2397</v>
      </c>
      <c r="H289" s="702" t="s">
        <v>5964</v>
      </c>
      <c r="I289" s="622" t="s">
        <v>4592</v>
      </c>
      <c r="J289" s="219" t="s">
        <v>5466</v>
      </c>
      <c r="K289" s="343" t="s">
        <v>5965</v>
      </c>
      <c r="L289" s="342"/>
      <c r="M289" s="342"/>
      <c r="N289" s="341"/>
      <c r="O289" s="106" t="s">
        <v>54</v>
      </c>
      <c r="P289" s="106" t="str">
        <f t="shared" si="126"/>
        <v>◄</v>
      </c>
      <c r="Q289" s="340"/>
      <c r="R289" s="339"/>
      <c r="S289" s="106" t="str">
        <f t="shared" si="127"/>
        <v/>
      </c>
      <c r="T289" s="106" t="str">
        <f t="shared" si="128"/>
        <v>◄</v>
      </c>
      <c r="U289" s="340"/>
      <c r="V289" s="339"/>
      <c r="W289" s="23"/>
      <c r="X289" s="338"/>
      <c r="Y289" s="105">
        <f t="shared" si="129"/>
        <v>0</v>
      </c>
      <c r="Z289" s="104">
        <f t="shared" si="130"/>
        <v>0</v>
      </c>
      <c r="AA289" s="335"/>
      <c r="AB289" s="103">
        <f t="shared" si="131"/>
        <v>0</v>
      </c>
      <c r="AC289" s="587">
        <f t="shared" si="132"/>
        <v>0</v>
      </c>
      <c r="AD289" s="5" t="s">
        <v>0</v>
      </c>
      <c r="AE289" s="697"/>
    </row>
    <row r="290" spans="1:31" x14ac:dyDescent="0.25">
      <c r="A290" s="344"/>
      <c r="B290" s="23"/>
      <c r="C290" s="113"/>
      <c r="D290" s="619" t="s">
        <v>5966</v>
      </c>
      <c r="E290" s="112" t="s">
        <v>5506</v>
      </c>
      <c r="F290" s="591" t="s">
        <v>5963</v>
      </c>
      <c r="G290" s="703" t="s">
        <v>5967</v>
      </c>
      <c r="H290" s="702" t="s">
        <v>5964</v>
      </c>
      <c r="I290" s="622" t="s">
        <v>4592</v>
      </c>
      <c r="J290" s="219" t="s">
        <v>5466</v>
      </c>
      <c r="K290" s="343" t="s">
        <v>5921</v>
      </c>
      <c r="L290" s="342"/>
      <c r="M290" s="342"/>
      <c r="N290" s="341"/>
      <c r="O290" s="106" t="s">
        <v>54</v>
      </c>
      <c r="P290" s="106" t="str">
        <f t="shared" si="126"/>
        <v>◄</v>
      </c>
      <c r="Q290" s="340"/>
      <c r="R290" s="339"/>
      <c r="S290" s="106" t="str">
        <f t="shared" si="127"/>
        <v/>
      </c>
      <c r="T290" s="106" t="str">
        <f t="shared" si="128"/>
        <v>◄</v>
      </c>
      <c r="U290" s="340"/>
      <c r="V290" s="339"/>
      <c r="W290" s="23"/>
      <c r="X290" s="338"/>
      <c r="Y290" s="105">
        <f t="shared" si="129"/>
        <v>0</v>
      </c>
      <c r="Z290" s="104">
        <f t="shared" si="130"/>
        <v>0</v>
      </c>
      <c r="AA290" s="335"/>
      <c r="AB290" s="103">
        <f t="shared" si="131"/>
        <v>0</v>
      </c>
      <c r="AC290" s="587">
        <f t="shared" si="132"/>
        <v>0</v>
      </c>
      <c r="AD290" s="5" t="s">
        <v>0</v>
      </c>
      <c r="AE290" s="697"/>
    </row>
    <row r="291" spans="1:31" x14ac:dyDescent="0.25">
      <c r="A291" s="344"/>
      <c r="B291" s="23"/>
      <c r="C291" s="113"/>
      <c r="D291" s="619" t="s">
        <v>5968</v>
      </c>
      <c r="E291" s="112" t="s">
        <v>5506</v>
      </c>
      <c r="F291" s="591" t="s">
        <v>5963</v>
      </c>
      <c r="G291" s="703" t="s">
        <v>5969</v>
      </c>
      <c r="H291" s="702" t="s">
        <v>5964</v>
      </c>
      <c r="I291" s="622" t="s">
        <v>4592</v>
      </c>
      <c r="J291" s="219" t="s">
        <v>5466</v>
      </c>
      <c r="K291" s="343" t="s">
        <v>5970</v>
      </c>
      <c r="L291" s="342"/>
      <c r="M291" s="342"/>
      <c r="N291" s="341"/>
      <c r="O291" s="106" t="s">
        <v>54</v>
      </c>
      <c r="P291" s="106" t="str">
        <f t="shared" si="126"/>
        <v>◄</v>
      </c>
      <c r="Q291" s="340"/>
      <c r="R291" s="339"/>
      <c r="S291" s="106" t="str">
        <f t="shared" si="127"/>
        <v/>
      </c>
      <c r="T291" s="106" t="str">
        <f t="shared" si="128"/>
        <v>◄</v>
      </c>
      <c r="U291" s="340"/>
      <c r="V291" s="339"/>
      <c r="W291" s="23"/>
      <c r="X291" s="338"/>
      <c r="Y291" s="105">
        <f t="shared" si="129"/>
        <v>0</v>
      </c>
      <c r="Z291" s="104">
        <f t="shared" si="130"/>
        <v>0</v>
      </c>
      <c r="AA291" s="335"/>
      <c r="AB291" s="103">
        <f t="shared" si="131"/>
        <v>0</v>
      </c>
      <c r="AC291" s="587">
        <f t="shared" si="132"/>
        <v>0</v>
      </c>
      <c r="AD291" s="5" t="s">
        <v>0</v>
      </c>
      <c r="AE291" s="697"/>
    </row>
    <row r="292" spans="1:31" x14ac:dyDescent="0.25">
      <c r="A292" s="344"/>
      <c r="B292" s="23"/>
      <c r="C292" s="113"/>
      <c r="D292" s="619" t="s">
        <v>5971</v>
      </c>
      <c r="E292" s="112" t="s">
        <v>5506</v>
      </c>
      <c r="F292" s="591" t="s">
        <v>5972</v>
      </c>
      <c r="G292" s="703" t="s">
        <v>5973</v>
      </c>
      <c r="H292" s="702" t="s">
        <v>5974</v>
      </c>
      <c r="I292" s="622" t="s">
        <v>4592</v>
      </c>
      <c r="J292" s="219" t="s">
        <v>5466</v>
      </c>
      <c r="K292" s="343" t="s">
        <v>5975</v>
      </c>
      <c r="L292" s="342"/>
      <c r="M292" s="342"/>
      <c r="N292" s="341"/>
      <c r="O292" s="106" t="s">
        <v>54</v>
      </c>
      <c r="P292" s="106" t="str">
        <f t="shared" si="126"/>
        <v>◄</v>
      </c>
      <c r="Q292" s="340"/>
      <c r="R292" s="339"/>
      <c r="S292" s="106" t="str">
        <f t="shared" si="127"/>
        <v/>
      </c>
      <c r="T292" s="106" t="str">
        <f t="shared" si="128"/>
        <v>◄</v>
      </c>
      <c r="U292" s="340"/>
      <c r="V292" s="339"/>
      <c r="W292" s="23"/>
      <c r="X292" s="338"/>
      <c r="Y292" s="105">
        <f t="shared" si="129"/>
        <v>0</v>
      </c>
      <c r="Z292" s="104">
        <f t="shared" si="130"/>
        <v>0</v>
      </c>
      <c r="AA292" s="335"/>
      <c r="AB292" s="103">
        <f t="shared" si="131"/>
        <v>0</v>
      </c>
      <c r="AC292" s="587">
        <f t="shared" si="132"/>
        <v>0</v>
      </c>
      <c r="AD292" s="5" t="s">
        <v>0</v>
      </c>
      <c r="AE292" s="697"/>
    </row>
    <row r="293" spans="1:31" x14ac:dyDescent="0.25">
      <c r="A293" s="344"/>
      <c r="B293" s="23"/>
      <c r="C293" s="113"/>
      <c r="D293" s="619" t="s">
        <v>5976</v>
      </c>
      <c r="E293" s="112" t="s">
        <v>5506</v>
      </c>
      <c r="F293" s="591" t="s">
        <v>5972</v>
      </c>
      <c r="G293" s="703" t="s">
        <v>5977</v>
      </c>
      <c r="H293" s="702" t="s">
        <v>5974</v>
      </c>
      <c r="I293" s="622" t="s">
        <v>4592</v>
      </c>
      <c r="J293" s="219" t="s">
        <v>5466</v>
      </c>
      <c r="K293" s="343" t="s">
        <v>5978</v>
      </c>
      <c r="L293" s="342"/>
      <c r="M293" s="342"/>
      <c r="N293" s="341"/>
      <c r="O293" s="106" t="s">
        <v>54</v>
      </c>
      <c r="P293" s="106" t="str">
        <f t="shared" si="126"/>
        <v>◄</v>
      </c>
      <c r="Q293" s="340"/>
      <c r="R293" s="339"/>
      <c r="S293" s="106" t="str">
        <f t="shared" si="127"/>
        <v/>
      </c>
      <c r="T293" s="106" t="str">
        <f t="shared" si="128"/>
        <v>◄</v>
      </c>
      <c r="U293" s="340"/>
      <c r="V293" s="339"/>
      <c r="W293" s="23"/>
      <c r="X293" s="338"/>
      <c r="Y293" s="105">
        <f t="shared" si="129"/>
        <v>0</v>
      </c>
      <c r="Z293" s="104">
        <f t="shared" si="130"/>
        <v>0</v>
      </c>
      <c r="AA293" s="335"/>
      <c r="AB293" s="103">
        <f t="shared" si="131"/>
        <v>0</v>
      </c>
      <c r="AC293" s="587">
        <f t="shared" si="132"/>
        <v>0</v>
      </c>
      <c r="AD293" s="5" t="s">
        <v>0</v>
      </c>
      <c r="AE293" s="697"/>
    </row>
    <row r="294" spans="1:31" x14ac:dyDescent="0.25">
      <c r="A294" s="344"/>
      <c r="B294" s="23"/>
      <c r="C294" s="113"/>
      <c r="D294" s="619" t="s">
        <v>5979</v>
      </c>
      <c r="E294" s="112" t="s">
        <v>5506</v>
      </c>
      <c r="F294" s="591" t="s">
        <v>5972</v>
      </c>
      <c r="G294" s="703" t="s">
        <v>5980</v>
      </c>
      <c r="H294" s="702" t="s">
        <v>5974</v>
      </c>
      <c r="I294" s="622" t="s">
        <v>4592</v>
      </c>
      <c r="J294" s="219" t="s">
        <v>5466</v>
      </c>
      <c r="K294" s="343" t="s">
        <v>5981</v>
      </c>
      <c r="L294" s="342"/>
      <c r="M294" s="342"/>
      <c r="N294" s="341"/>
      <c r="O294" s="106" t="s">
        <v>54</v>
      </c>
      <c r="P294" s="106" t="str">
        <f t="shared" si="126"/>
        <v>◄</v>
      </c>
      <c r="Q294" s="340"/>
      <c r="R294" s="339"/>
      <c r="S294" s="106" t="str">
        <f t="shared" si="127"/>
        <v/>
      </c>
      <c r="T294" s="106" t="str">
        <f t="shared" si="128"/>
        <v>◄</v>
      </c>
      <c r="U294" s="340"/>
      <c r="V294" s="339"/>
      <c r="W294" s="23"/>
      <c r="X294" s="338"/>
      <c r="Y294" s="105">
        <f t="shared" si="129"/>
        <v>0</v>
      </c>
      <c r="Z294" s="104">
        <f t="shared" si="130"/>
        <v>0</v>
      </c>
      <c r="AA294" s="335"/>
      <c r="AB294" s="103">
        <f t="shared" si="131"/>
        <v>0</v>
      </c>
      <c r="AC294" s="587">
        <f t="shared" si="132"/>
        <v>0</v>
      </c>
      <c r="AD294" s="5" t="s">
        <v>0</v>
      </c>
      <c r="AE294" s="697"/>
    </row>
    <row r="295" spans="1:31" x14ac:dyDescent="0.25">
      <c r="A295" s="344"/>
      <c r="B295" s="23"/>
      <c r="C295" s="113"/>
      <c r="D295" s="619" t="s">
        <v>5982</v>
      </c>
      <c r="E295" s="112" t="s">
        <v>5506</v>
      </c>
      <c r="F295" s="591" t="s">
        <v>5972</v>
      </c>
      <c r="G295" s="703">
        <v>2475</v>
      </c>
      <c r="H295" s="702" t="s">
        <v>5983</v>
      </c>
      <c r="I295" s="622" t="s">
        <v>4592</v>
      </c>
      <c r="J295" s="219" t="s">
        <v>5466</v>
      </c>
      <c r="K295" s="343" t="s">
        <v>5984</v>
      </c>
      <c r="L295" s="342"/>
      <c r="M295" s="342"/>
      <c r="N295" s="341"/>
      <c r="O295" s="106" t="s">
        <v>54</v>
      </c>
      <c r="P295" s="106" t="str">
        <f t="shared" si="126"/>
        <v>◄</v>
      </c>
      <c r="Q295" s="340"/>
      <c r="R295" s="339"/>
      <c r="S295" s="106" t="str">
        <f t="shared" si="127"/>
        <v/>
      </c>
      <c r="T295" s="106" t="str">
        <f t="shared" si="128"/>
        <v>◄</v>
      </c>
      <c r="U295" s="340"/>
      <c r="V295" s="339"/>
      <c r="W295" s="23"/>
      <c r="X295" s="338"/>
      <c r="Y295" s="105">
        <f t="shared" si="129"/>
        <v>0</v>
      </c>
      <c r="Z295" s="104">
        <f t="shared" si="130"/>
        <v>0</v>
      </c>
      <c r="AA295" s="335"/>
      <c r="AB295" s="103">
        <f t="shared" si="131"/>
        <v>0</v>
      </c>
      <c r="AC295" s="587">
        <f t="shared" si="132"/>
        <v>0</v>
      </c>
      <c r="AD295" s="5" t="s">
        <v>0</v>
      </c>
      <c r="AE295" s="697"/>
    </row>
    <row r="296" spans="1:31" x14ac:dyDescent="0.25">
      <c r="A296" s="344"/>
      <c r="B296" s="23"/>
      <c r="C296" s="113"/>
      <c r="D296" s="619" t="s">
        <v>5985</v>
      </c>
      <c r="E296" s="112" t="s">
        <v>5506</v>
      </c>
      <c r="F296" s="591" t="s">
        <v>5972</v>
      </c>
      <c r="G296" s="703">
        <v>2638</v>
      </c>
      <c r="H296" s="702" t="s">
        <v>5986</v>
      </c>
      <c r="I296" s="622" t="s">
        <v>4592</v>
      </c>
      <c r="J296" s="219" t="s">
        <v>5466</v>
      </c>
      <c r="K296" s="343" t="s">
        <v>5987</v>
      </c>
      <c r="L296" s="342"/>
      <c r="M296" s="342"/>
      <c r="N296" s="341"/>
      <c r="O296" s="106" t="s">
        <v>54</v>
      </c>
      <c r="P296" s="106" t="str">
        <f t="shared" si="126"/>
        <v>◄</v>
      </c>
      <c r="Q296" s="340"/>
      <c r="R296" s="339"/>
      <c r="S296" s="106" t="str">
        <f t="shared" si="127"/>
        <v/>
      </c>
      <c r="T296" s="106" t="str">
        <f t="shared" si="128"/>
        <v>◄</v>
      </c>
      <c r="U296" s="340"/>
      <c r="V296" s="339"/>
      <c r="W296" s="23"/>
      <c r="X296" s="338"/>
      <c r="Y296" s="105">
        <f t="shared" si="129"/>
        <v>0</v>
      </c>
      <c r="Z296" s="104">
        <f t="shared" si="130"/>
        <v>0</v>
      </c>
      <c r="AA296" s="335"/>
      <c r="AB296" s="103">
        <f t="shared" si="131"/>
        <v>0</v>
      </c>
      <c r="AC296" s="587">
        <f t="shared" si="132"/>
        <v>0</v>
      </c>
      <c r="AD296" s="5" t="s">
        <v>0</v>
      </c>
      <c r="AE296" s="697"/>
    </row>
    <row r="297" spans="1:31" x14ac:dyDescent="0.25">
      <c r="A297" s="344"/>
      <c r="B297" s="23"/>
      <c r="C297" s="113"/>
      <c r="D297" s="619" t="s">
        <v>5988</v>
      </c>
      <c r="E297" s="112" t="s">
        <v>5506</v>
      </c>
      <c r="F297" s="591" t="s">
        <v>5989</v>
      </c>
      <c r="G297" s="703">
        <v>2526</v>
      </c>
      <c r="H297" s="702" t="s">
        <v>5990</v>
      </c>
      <c r="I297" s="622" t="s">
        <v>4592</v>
      </c>
      <c r="J297" s="219" t="s">
        <v>5466</v>
      </c>
      <c r="K297" s="343" t="s">
        <v>5991</v>
      </c>
      <c r="L297" s="342"/>
      <c r="M297" s="342"/>
      <c r="N297" s="341"/>
      <c r="O297" s="106" t="s">
        <v>54</v>
      </c>
      <c r="P297" s="106" t="str">
        <f t="shared" si="126"/>
        <v>◄</v>
      </c>
      <c r="Q297" s="340"/>
      <c r="R297" s="339"/>
      <c r="S297" s="106" t="str">
        <f t="shared" si="127"/>
        <v/>
      </c>
      <c r="T297" s="106" t="str">
        <f t="shared" si="128"/>
        <v>◄</v>
      </c>
      <c r="U297" s="340"/>
      <c r="V297" s="339"/>
      <c r="W297" s="23"/>
      <c r="X297" s="338"/>
      <c r="Y297" s="105">
        <f t="shared" si="129"/>
        <v>0</v>
      </c>
      <c r="Z297" s="104">
        <f t="shared" si="130"/>
        <v>0</v>
      </c>
      <c r="AA297" s="335"/>
      <c r="AB297" s="103">
        <f t="shared" si="131"/>
        <v>0</v>
      </c>
      <c r="AC297" s="587">
        <f t="shared" si="132"/>
        <v>0</v>
      </c>
      <c r="AD297" s="5" t="s">
        <v>0</v>
      </c>
      <c r="AE297" s="697"/>
    </row>
    <row r="298" spans="1:31" x14ac:dyDescent="0.25">
      <c r="A298" s="344"/>
      <c r="B298" s="23"/>
      <c r="C298" s="113"/>
      <c r="D298" s="619" t="s">
        <v>5992</v>
      </c>
      <c r="E298" s="112" t="s">
        <v>5506</v>
      </c>
      <c r="F298" s="591" t="s">
        <v>5993</v>
      </c>
      <c r="G298" s="703">
        <v>2295</v>
      </c>
      <c r="H298" s="702" t="s">
        <v>5994</v>
      </c>
      <c r="I298" s="622" t="s">
        <v>4592</v>
      </c>
      <c r="J298" s="219" t="s">
        <v>5466</v>
      </c>
      <c r="K298" s="343" t="s">
        <v>5995</v>
      </c>
      <c r="L298" s="342"/>
      <c r="M298" s="342"/>
      <c r="N298" s="341"/>
      <c r="O298" s="106" t="s">
        <v>54</v>
      </c>
      <c r="P298" s="106" t="str">
        <f t="shared" si="126"/>
        <v>◄</v>
      </c>
      <c r="Q298" s="340"/>
      <c r="R298" s="339"/>
      <c r="S298" s="106" t="str">
        <f t="shared" si="127"/>
        <v/>
      </c>
      <c r="T298" s="106" t="str">
        <f t="shared" si="128"/>
        <v>◄</v>
      </c>
      <c r="U298" s="340"/>
      <c r="V298" s="339"/>
      <c r="W298" s="23"/>
      <c r="X298" s="338"/>
      <c r="Y298" s="105">
        <f t="shared" si="129"/>
        <v>0</v>
      </c>
      <c r="Z298" s="104">
        <f t="shared" si="130"/>
        <v>0</v>
      </c>
      <c r="AA298" s="335"/>
      <c r="AB298" s="103">
        <f t="shared" si="131"/>
        <v>0</v>
      </c>
      <c r="AC298" s="587">
        <f t="shared" si="132"/>
        <v>0</v>
      </c>
      <c r="AD298" s="5" t="s">
        <v>0</v>
      </c>
      <c r="AE298" s="697"/>
    </row>
    <row r="299" spans="1:31" x14ac:dyDescent="0.25">
      <c r="A299" s="344"/>
      <c r="B299" s="23"/>
      <c r="C299" s="113"/>
      <c r="D299" s="619" t="s">
        <v>5996</v>
      </c>
      <c r="E299" s="112" t="s">
        <v>5506</v>
      </c>
      <c r="F299" s="591" t="s">
        <v>5993</v>
      </c>
      <c r="G299" s="703" t="s">
        <v>5997</v>
      </c>
      <c r="H299" s="702" t="s">
        <v>5994</v>
      </c>
      <c r="I299" s="622" t="s">
        <v>4592</v>
      </c>
      <c r="J299" s="219" t="s">
        <v>5466</v>
      </c>
      <c r="K299" s="343" t="s">
        <v>5998</v>
      </c>
      <c r="L299" s="342"/>
      <c r="M299" s="342"/>
      <c r="N299" s="341"/>
      <c r="O299" s="106" t="s">
        <v>54</v>
      </c>
      <c r="P299" s="106" t="str">
        <f t="shared" si="126"/>
        <v>◄</v>
      </c>
      <c r="Q299" s="340"/>
      <c r="R299" s="339"/>
      <c r="S299" s="106" t="str">
        <f t="shared" si="127"/>
        <v/>
      </c>
      <c r="T299" s="106" t="str">
        <f t="shared" si="128"/>
        <v>◄</v>
      </c>
      <c r="U299" s="340"/>
      <c r="V299" s="339"/>
      <c r="W299" s="23"/>
      <c r="X299" s="338"/>
      <c r="Y299" s="105">
        <f t="shared" si="129"/>
        <v>0</v>
      </c>
      <c r="Z299" s="104">
        <f t="shared" si="130"/>
        <v>0</v>
      </c>
      <c r="AA299" s="335"/>
      <c r="AB299" s="103">
        <f t="shared" si="131"/>
        <v>0</v>
      </c>
      <c r="AC299" s="587">
        <f t="shared" si="132"/>
        <v>0</v>
      </c>
      <c r="AD299" s="5" t="s">
        <v>0</v>
      </c>
      <c r="AE299" s="697"/>
    </row>
    <row r="300" spans="1:31" x14ac:dyDescent="0.25">
      <c r="A300" s="344"/>
      <c r="B300" s="23"/>
      <c r="C300" s="113"/>
      <c r="D300" s="619" t="s">
        <v>5999</v>
      </c>
      <c r="E300" s="112" t="s">
        <v>5506</v>
      </c>
      <c r="F300" s="591" t="s">
        <v>5993</v>
      </c>
      <c r="G300" s="703">
        <v>2459</v>
      </c>
      <c r="H300" s="702" t="s">
        <v>6000</v>
      </c>
      <c r="I300" s="622" t="s">
        <v>4592</v>
      </c>
      <c r="J300" s="219" t="s">
        <v>5466</v>
      </c>
      <c r="K300" s="343" t="s">
        <v>6001</v>
      </c>
      <c r="L300" s="342"/>
      <c r="M300" s="342"/>
      <c r="N300" s="341"/>
      <c r="O300" s="106" t="s">
        <v>54</v>
      </c>
      <c r="P300" s="106" t="str">
        <f t="shared" si="126"/>
        <v>◄</v>
      </c>
      <c r="Q300" s="340"/>
      <c r="R300" s="339"/>
      <c r="S300" s="106" t="str">
        <f t="shared" si="127"/>
        <v/>
      </c>
      <c r="T300" s="106" t="str">
        <f t="shared" si="128"/>
        <v>◄</v>
      </c>
      <c r="U300" s="340"/>
      <c r="V300" s="339"/>
      <c r="W300" s="23"/>
      <c r="X300" s="338"/>
      <c r="Y300" s="105">
        <f t="shared" si="129"/>
        <v>0</v>
      </c>
      <c r="Z300" s="104">
        <f t="shared" si="130"/>
        <v>0</v>
      </c>
      <c r="AA300" s="335"/>
      <c r="AB300" s="103">
        <f t="shared" si="131"/>
        <v>0</v>
      </c>
      <c r="AC300" s="587">
        <f t="shared" si="132"/>
        <v>0</v>
      </c>
      <c r="AD300" s="5" t="s">
        <v>0</v>
      </c>
      <c r="AE300" s="697"/>
    </row>
    <row r="301" spans="1:31" x14ac:dyDescent="0.25">
      <c r="A301" s="344"/>
      <c r="B301" s="23"/>
      <c r="C301" s="113"/>
      <c r="D301" s="619" t="s">
        <v>6002</v>
      </c>
      <c r="E301" s="112" t="s">
        <v>5506</v>
      </c>
      <c r="F301" s="591" t="s">
        <v>5993</v>
      </c>
      <c r="G301" s="703">
        <v>2665</v>
      </c>
      <c r="H301" s="702" t="s">
        <v>6003</v>
      </c>
      <c r="I301" s="622" t="s">
        <v>4592</v>
      </c>
      <c r="J301" s="219" t="s">
        <v>5466</v>
      </c>
      <c r="K301" s="343" t="s">
        <v>6004</v>
      </c>
      <c r="L301" s="342"/>
      <c r="M301" s="342"/>
      <c r="N301" s="341"/>
      <c r="O301" s="106" t="s">
        <v>54</v>
      </c>
      <c r="P301" s="106" t="str">
        <f t="shared" si="126"/>
        <v>◄</v>
      </c>
      <c r="Q301" s="340"/>
      <c r="R301" s="339"/>
      <c r="S301" s="106" t="str">
        <f t="shared" si="127"/>
        <v/>
      </c>
      <c r="T301" s="106" t="str">
        <f t="shared" si="128"/>
        <v>◄</v>
      </c>
      <c r="U301" s="340"/>
      <c r="V301" s="339"/>
      <c r="W301" s="23"/>
      <c r="X301" s="338"/>
      <c r="Y301" s="105">
        <f t="shared" si="129"/>
        <v>0</v>
      </c>
      <c r="Z301" s="104">
        <f t="shared" si="130"/>
        <v>0</v>
      </c>
      <c r="AA301" s="335"/>
      <c r="AB301" s="103">
        <f t="shared" si="131"/>
        <v>0</v>
      </c>
      <c r="AC301" s="587">
        <f t="shared" si="132"/>
        <v>0</v>
      </c>
      <c r="AD301" s="5" t="s">
        <v>0</v>
      </c>
      <c r="AE301" s="697"/>
    </row>
    <row r="302" spans="1:31" x14ac:dyDescent="0.25">
      <c r="A302" s="344"/>
      <c r="B302" s="23"/>
      <c r="C302" s="113"/>
      <c r="D302" s="619" t="s">
        <v>6005</v>
      </c>
      <c r="E302" s="112" t="s">
        <v>5506</v>
      </c>
      <c r="F302" s="591" t="s">
        <v>6006</v>
      </c>
      <c r="G302" s="703">
        <v>2577</v>
      </c>
      <c r="H302" s="702" t="s">
        <v>6007</v>
      </c>
      <c r="I302" s="622" t="s">
        <v>4592</v>
      </c>
      <c r="J302" s="219" t="s">
        <v>5466</v>
      </c>
      <c r="K302" s="343" t="s">
        <v>6008</v>
      </c>
      <c r="L302" s="342"/>
      <c r="M302" s="342"/>
      <c r="N302" s="341"/>
      <c r="O302" s="106" t="s">
        <v>54</v>
      </c>
      <c r="P302" s="106" t="str">
        <f t="shared" si="126"/>
        <v>◄</v>
      </c>
      <c r="Q302" s="340"/>
      <c r="R302" s="339"/>
      <c r="S302" s="106" t="str">
        <f t="shared" si="127"/>
        <v/>
      </c>
      <c r="T302" s="106" t="str">
        <f t="shared" si="128"/>
        <v>◄</v>
      </c>
      <c r="U302" s="340"/>
      <c r="V302" s="339"/>
      <c r="W302" s="23"/>
      <c r="X302" s="338"/>
      <c r="Y302" s="105">
        <f t="shared" si="129"/>
        <v>0</v>
      </c>
      <c r="Z302" s="104">
        <f t="shared" si="130"/>
        <v>0</v>
      </c>
      <c r="AA302" s="335"/>
      <c r="AB302" s="103">
        <f t="shared" si="131"/>
        <v>0</v>
      </c>
      <c r="AC302" s="587">
        <f t="shared" si="132"/>
        <v>0</v>
      </c>
      <c r="AD302" s="5" t="s">
        <v>0</v>
      </c>
      <c r="AE302" s="697"/>
    </row>
    <row r="303" spans="1:31" x14ac:dyDescent="0.25">
      <c r="A303" s="344"/>
      <c r="B303" s="23"/>
      <c r="C303" s="113"/>
      <c r="D303" s="619" t="s">
        <v>6009</v>
      </c>
      <c r="E303" s="112" t="s">
        <v>5506</v>
      </c>
      <c r="F303" s="591" t="s">
        <v>6006</v>
      </c>
      <c r="G303" s="703" t="s">
        <v>6010</v>
      </c>
      <c r="H303" s="702" t="s">
        <v>6007</v>
      </c>
      <c r="I303" s="622" t="s">
        <v>4592</v>
      </c>
      <c r="J303" s="219" t="s">
        <v>5466</v>
      </c>
      <c r="K303" s="343" t="s">
        <v>6011</v>
      </c>
      <c r="L303" s="342"/>
      <c r="M303" s="342"/>
      <c r="N303" s="341"/>
      <c r="O303" s="106" t="s">
        <v>54</v>
      </c>
      <c r="P303" s="106" t="str">
        <f t="shared" si="126"/>
        <v>◄</v>
      </c>
      <c r="Q303" s="340"/>
      <c r="R303" s="339"/>
      <c r="S303" s="106" t="str">
        <f t="shared" si="127"/>
        <v/>
      </c>
      <c r="T303" s="106" t="str">
        <f t="shared" si="128"/>
        <v>◄</v>
      </c>
      <c r="U303" s="340"/>
      <c r="V303" s="339"/>
      <c r="W303" s="23"/>
      <c r="X303" s="338"/>
      <c r="Y303" s="105">
        <f t="shared" si="129"/>
        <v>0</v>
      </c>
      <c r="Z303" s="104">
        <f t="shared" si="130"/>
        <v>0</v>
      </c>
      <c r="AA303" s="335"/>
      <c r="AB303" s="103">
        <f t="shared" si="131"/>
        <v>0</v>
      </c>
      <c r="AC303" s="587">
        <f t="shared" si="132"/>
        <v>0</v>
      </c>
      <c r="AD303" s="5" t="s">
        <v>0</v>
      </c>
      <c r="AE303" s="697"/>
    </row>
    <row r="304" spans="1:31" x14ac:dyDescent="0.25">
      <c r="A304" s="344"/>
      <c r="B304" s="23"/>
      <c r="C304" s="113"/>
      <c r="D304" s="619" t="s">
        <v>6012</v>
      </c>
      <c r="E304" s="112" t="s">
        <v>5506</v>
      </c>
      <c r="F304" s="591" t="s">
        <v>6006</v>
      </c>
      <c r="G304" s="703" t="s">
        <v>6013</v>
      </c>
      <c r="H304" s="702" t="s">
        <v>6007</v>
      </c>
      <c r="I304" s="622" t="s">
        <v>4592</v>
      </c>
      <c r="J304" s="219" t="s">
        <v>5466</v>
      </c>
      <c r="K304" s="343" t="s">
        <v>1639</v>
      </c>
      <c r="L304" s="342"/>
      <c r="M304" s="342"/>
      <c r="N304" s="341"/>
      <c r="O304" s="106" t="s">
        <v>54</v>
      </c>
      <c r="P304" s="106" t="str">
        <f t="shared" ref="P304:P321" si="133">IF(AND(Q304="",R304&gt;0),"?",IF(Q304="","◄",IF(R304&gt;=1,"►","")))</f>
        <v>◄</v>
      </c>
      <c r="Q304" s="340"/>
      <c r="R304" s="339"/>
      <c r="S304" s="106" t="str">
        <f t="shared" ref="S304:S321" si="134">IF(T304="?","?","")</f>
        <v/>
      </c>
      <c r="T304" s="106" t="str">
        <f t="shared" ref="T304:T321" si="135">IF(AND(U304="",V304&gt;0),"?",IF(U304="","◄",IF(V304&gt;=1,"►","")))</f>
        <v>◄</v>
      </c>
      <c r="U304" s="340"/>
      <c r="V304" s="339"/>
      <c r="W304" s="23"/>
      <c r="X304" s="338"/>
      <c r="Y304" s="105">
        <f t="shared" ref="Y304:Y321" si="136">(Q304*X304)</f>
        <v>0</v>
      </c>
      <c r="Z304" s="104">
        <f t="shared" ref="Z304:Z321" si="137">(R304*Y304)</f>
        <v>0</v>
      </c>
      <c r="AA304" s="335"/>
      <c r="AB304" s="103">
        <f t="shared" ref="AB304:AB321" si="138">(U304*AA304)</f>
        <v>0</v>
      </c>
      <c r="AC304" s="587">
        <f t="shared" ref="AC304:AC321" si="139">(V304*AB304)</f>
        <v>0</v>
      </c>
      <c r="AD304" s="5" t="s">
        <v>0</v>
      </c>
      <c r="AE304" s="697"/>
    </row>
    <row r="305" spans="1:31" x14ac:dyDescent="0.25">
      <c r="A305" s="344"/>
      <c r="B305" s="23"/>
      <c r="C305" s="113"/>
      <c r="D305" s="619" t="s">
        <v>6014</v>
      </c>
      <c r="E305" s="112" t="s">
        <v>5506</v>
      </c>
      <c r="F305" s="591" t="s">
        <v>6015</v>
      </c>
      <c r="G305" s="703">
        <v>2476</v>
      </c>
      <c r="H305" s="702" t="s">
        <v>6016</v>
      </c>
      <c r="I305" s="622" t="s">
        <v>4592</v>
      </c>
      <c r="J305" s="219" t="s">
        <v>5466</v>
      </c>
      <c r="K305" s="343" t="s">
        <v>5984</v>
      </c>
      <c r="L305" s="342"/>
      <c r="M305" s="342"/>
      <c r="N305" s="341"/>
      <c r="O305" s="106" t="s">
        <v>54</v>
      </c>
      <c r="P305" s="106" t="str">
        <f t="shared" si="133"/>
        <v>◄</v>
      </c>
      <c r="Q305" s="340"/>
      <c r="R305" s="339"/>
      <c r="S305" s="106" t="str">
        <f t="shared" si="134"/>
        <v/>
      </c>
      <c r="T305" s="106" t="str">
        <f t="shared" si="135"/>
        <v>◄</v>
      </c>
      <c r="U305" s="340"/>
      <c r="V305" s="339"/>
      <c r="W305" s="23"/>
      <c r="X305" s="338"/>
      <c r="Y305" s="105">
        <f t="shared" si="136"/>
        <v>0</v>
      </c>
      <c r="Z305" s="104">
        <f t="shared" si="137"/>
        <v>0</v>
      </c>
      <c r="AA305" s="335"/>
      <c r="AB305" s="103">
        <f t="shared" si="138"/>
        <v>0</v>
      </c>
      <c r="AC305" s="587">
        <f t="shared" si="139"/>
        <v>0</v>
      </c>
      <c r="AD305" s="5" t="s">
        <v>0</v>
      </c>
      <c r="AE305" s="697"/>
    </row>
    <row r="306" spans="1:31" x14ac:dyDescent="0.25">
      <c r="A306" s="344"/>
      <c r="B306" s="23"/>
      <c r="C306" s="113"/>
      <c r="D306" s="619" t="s">
        <v>6017</v>
      </c>
      <c r="E306" s="112" t="s">
        <v>5506</v>
      </c>
      <c r="F306" s="591" t="s">
        <v>6015</v>
      </c>
      <c r="G306" s="703" t="s">
        <v>6018</v>
      </c>
      <c r="H306" s="702" t="s">
        <v>6016</v>
      </c>
      <c r="I306" s="622" t="s">
        <v>4592</v>
      </c>
      <c r="J306" s="219" t="s">
        <v>5466</v>
      </c>
      <c r="K306" s="343" t="s">
        <v>1639</v>
      </c>
      <c r="L306" s="342"/>
      <c r="M306" s="342"/>
      <c r="N306" s="341"/>
      <c r="O306" s="106" t="s">
        <v>54</v>
      </c>
      <c r="P306" s="106" t="str">
        <f t="shared" si="133"/>
        <v>◄</v>
      </c>
      <c r="Q306" s="340"/>
      <c r="R306" s="339"/>
      <c r="S306" s="106" t="str">
        <f t="shared" si="134"/>
        <v/>
      </c>
      <c r="T306" s="106" t="str">
        <f t="shared" si="135"/>
        <v>◄</v>
      </c>
      <c r="U306" s="340"/>
      <c r="V306" s="339"/>
      <c r="W306" s="23"/>
      <c r="X306" s="338"/>
      <c r="Y306" s="105">
        <f t="shared" si="136"/>
        <v>0</v>
      </c>
      <c r="Z306" s="104">
        <f t="shared" si="137"/>
        <v>0</v>
      </c>
      <c r="AA306" s="335"/>
      <c r="AB306" s="103">
        <f t="shared" si="138"/>
        <v>0</v>
      </c>
      <c r="AC306" s="587">
        <f t="shared" si="139"/>
        <v>0</v>
      </c>
      <c r="AD306" s="5" t="s">
        <v>0</v>
      </c>
      <c r="AE306" s="697"/>
    </row>
    <row r="307" spans="1:31" x14ac:dyDescent="0.25">
      <c r="A307" s="344"/>
      <c r="B307" s="23"/>
      <c r="C307" s="113"/>
      <c r="D307" s="619" t="s">
        <v>6019</v>
      </c>
      <c r="E307" s="112" t="s">
        <v>5506</v>
      </c>
      <c r="F307" s="591" t="s">
        <v>6020</v>
      </c>
      <c r="G307" s="703">
        <v>2460</v>
      </c>
      <c r="H307" s="702" t="s">
        <v>6021</v>
      </c>
      <c r="I307" s="622" t="s">
        <v>4592</v>
      </c>
      <c r="J307" s="219" t="s">
        <v>5466</v>
      </c>
      <c r="K307" s="343" t="s">
        <v>5925</v>
      </c>
      <c r="L307" s="342"/>
      <c r="M307" s="342"/>
      <c r="N307" s="341"/>
      <c r="O307" s="106" t="s">
        <v>54</v>
      </c>
      <c r="P307" s="106" t="str">
        <f t="shared" si="133"/>
        <v>◄</v>
      </c>
      <c r="Q307" s="340"/>
      <c r="R307" s="339"/>
      <c r="S307" s="106" t="str">
        <f t="shared" si="134"/>
        <v/>
      </c>
      <c r="T307" s="106" t="str">
        <f t="shared" si="135"/>
        <v>◄</v>
      </c>
      <c r="U307" s="340"/>
      <c r="V307" s="339"/>
      <c r="W307" s="23"/>
      <c r="X307" s="338"/>
      <c r="Y307" s="105">
        <f t="shared" si="136"/>
        <v>0</v>
      </c>
      <c r="Z307" s="104">
        <f t="shared" si="137"/>
        <v>0</v>
      </c>
      <c r="AA307" s="335"/>
      <c r="AB307" s="103">
        <f t="shared" si="138"/>
        <v>0</v>
      </c>
      <c r="AC307" s="587">
        <f t="shared" si="139"/>
        <v>0</v>
      </c>
      <c r="AD307" s="5" t="s">
        <v>0</v>
      </c>
      <c r="AE307" s="697"/>
    </row>
    <row r="308" spans="1:31" x14ac:dyDescent="0.25">
      <c r="A308" s="344"/>
      <c r="B308" s="23"/>
      <c r="C308" s="113"/>
      <c r="D308" s="619" t="s">
        <v>6022</v>
      </c>
      <c r="E308" s="112" t="s">
        <v>5506</v>
      </c>
      <c r="F308" s="591" t="s">
        <v>6020</v>
      </c>
      <c r="G308" s="703" t="s">
        <v>6023</v>
      </c>
      <c r="H308" s="702" t="s">
        <v>6021</v>
      </c>
      <c r="I308" s="622" t="s">
        <v>4592</v>
      </c>
      <c r="J308" s="219" t="s">
        <v>5466</v>
      </c>
      <c r="K308" s="343" t="s">
        <v>6024</v>
      </c>
      <c r="L308" s="342"/>
      <c r="M308" s="342"/>
      <c r="N308" s="341"/>
      <c r="O308" s="106" t="s">
        <v>54</v>
      </c>
      <c r="P308" s="106" t="str">
        <f t="shared" si="133"/>
        <v>◄</v>
      </c>
      <c r="Q308" s="340"/>
      <c r="R308" s="339"/>
      <c r="S308" s="106" t="str">
        <f t="shared" si="134"/>
        <v/>
      </c>
      <c r="T308" s="106" t="str">
        <f t="shared" si="135"/>
        <v>◄</v>
      </c>
      <c r="U308" s="340"/>
      <c r="V308" s="339"/>
      <c r="W308" s="23"/>
      <c r="X308" s="338"/>
      <c r="Y308" s="105">
        <f t="shared" si="136"/>
        <v>0</v>
      </c>
      <c r="Z308" s="104">
        <f t="shared" si="137"/>
        <v>0</v>
      </c>
      <c r="AA308" s="335"/>
      <c r="AB308" s="103">
        <f t="shared" si="138"/>
        <v>0</v>
      </c>
      <c r="AC308" s="587">
        <f t="shared" si="139"/>
        <v>0</v>
      </c>
      <c r="AD308" s="5" t="s">
        <v>0</v>
      </c>
      <c r="AE308" s="697"/>
    </row>
    <row r="309" spans="1:31" x14ac:dyDescent="0.25">
      <c r="A309" s="344"/>
      <c r="B309" s="23"/>
      <c r="C309" s="113"/>
      <c r="D309" s="619" t="s">
        <v>6025</v>
      </c>
      <c r="E309" s="112" t="s">
        <v>5506</v>
      </c>
      <c r="F309" s="591" t="s">
        <v>6020</v>
      </c>
      <c r="G309" s="703" t="s">
        <v>6026</v>
      </c>
      <c r="H309" s="702" t="s">
        <v>6021</v>
      </c>
      <c r="I309" s="622" t="s">
        <v>4592</v>
      </c>
      <c r="J309" s="219" t="s">
        <v>5466</v>
      </c>
      <c r="K309" s="343" t="s">
        <v>1639</v>
      </c>
      <c r="L309" s="342"/>
      <c r="M309" s="342"/>
      <c r="N309" s="341"/>
      <c r="O309" s="106" t="s">
        <v>54</v>
      </c>
      <c r="P309" s="106" t="str">
        <f t="shared" si="133"/>
        <v>◄</v>
      </c>
      <c r="Q309" s="340"/>
      <c r="R309" s="339"/>
      <c r="S309" s="106" t="str">
        <f t="shared" si="134"/>
        <v/>
      </c>
      <c r="T309" s="106" t="str">
        <f t="shared" si="135"/>
        <v>◄</v>
      </c>
      <c r="U309" s="340"/>
      <c r="V309" s="339"/>
      <c r="W309" s="23"/>
      <c r="X309" s="338"/>
      <c r="Y309" s="105">
        <f t="shared" si="136"/>
        <v>0</v>
      </c>
      <c r="Z309" s="104">
        <f t="shared" si="137"/>
        <v>0</v>
      </c>
      <c r="AA309" s="335"/>
      <c r="AB309" s="103">
        <f t="shared" si="138"/>
        <v>0</v>
      </c>
      <c r="AC309" s="587">
        <f t="shared" si="139"/>
        <v>0</v>
      </c>
      <c r="AD309" s="5" t="s">
        <v>0</v>
      </c>
      <c r="AE309" s="697"/>
    </row>
    <row r="310" spans="1:31" x14ac:dyDescent="0.25">
      <c r="A310" s="344"/>
      <c r="B310" s="23"/>
      <c r="C310" s="113"/>
      <c r="D310" s="619" t="s">
        <v>6027</v>
      </c>
      <c r="E310" s="112" t="s">
        <v>5506</v>
      </c>
      <c r="F310" s="591" t="s">
        <v>6028</v>
      </c>
      <c r="G310" s="703" t="s">
        <v>6029</v>
      </c>
      <c r="H310" s="702" t="s">
        <v>6030</v>
      </c>
      <c r="I310" s="622" t="s">
        <v>4592</v>
      </c>
      <c r="J310" s="219" t="s">
        <v>5466</v>
      </c>
      <c r="K310" s="343" t="s">
        <v>6031</v>
      </c>
      <c r="L310" s="342"/>
      <c r="M310" s="342"/>
      <c r="N310" s="341"/>
      <c r="O310" s="106" t="s">
        <v>54</v>
      </c>
      <c r="P310" s="106" t="str">
        <f t="shared" si="133"/>
        <v>◄</v>
      </c>
      <c r="Q310" s="340"/>
      <c r="R310" s="339"/>
      <c r="S310" s="106" t="str">
        <f t="shared" si="134"/>
        <v/>
      </c>
      <c r="T310" s="106" t="str">
        <f t="shared" si="135"/>
        <v>◄</v>
      </c>
      <c r="U310" s="340"/>
      <c r="V310" s="339"/>
      <c r="W310" s="23"/>
      <c r="X310" s="338"/>
      <c r="Y310" s="105">
        <f t="shared" si="136"/>
        <v>0</v>
      </c>
      <c r="Z310" s="104">
        <f t="shared" si="137"/>
        <v>0</v>
      </c>
      <c r="AA310" s="335"/>
      <c r="AB310" s="103">
        <f t="shared" si="138"/>
        <v>0</v>
      </c>
      <c r="AC310" s="587">
        <f t="shared" si="139"/>
        <v>0</v>
      </c>
      <c r="AD310" s="5" t="s">
        <v>0</v>
      </c>
      <c r="AE310" s="697"/>
    </row>
    <row r="311" spans="1:31" x14ac:dyDescent="0.25">
      <c r="A311" s="344"/>
      <c r="B311" s="23"/>
      <c r="C311" s="113"/>
      <c r="D311" s="619" t="s">
        <v>6032</v>
      </c>
      <c r="E311" s="112" t="s">
        <v>5506</v>
      </c>
      <c r="F311" s="591" t="s">
        <v>6028</v>
      </c>
      <c r="G311" s="703">
        <v>2426</v>
      </c>
      <c r="H311" s="702" t="s">
        <v>6033</v>
      </c>
      <c r="I311" s="622" t="s">
        <v>4592</v>
      </c>
      <c r="J311" s="219" t="s">
        <v>5466</v>
      </c>
      <c r="K311" s="343" t="s">
        <v>5942</v>
      </c>
      <c r="L311" s="342"/>
      <c r="M311" s="342"/>
      <c r="N311" s="341"/>
      <c r="O311" s="106" t="s">
        <v>54</v>
      </c>
      <c r="P311" s="106" t="str">
        <f t="shared" si="133"/>
        <v>◄</v>
      </c>
      <c r="Q311" s="340"/>
      <c r="R311" s="339"/>
      <c r="S311" s="106" t="str">
        <f t="shared" si="134"/>
        <v/>
      </c>
      <c r="T311" s="106" t="str">
        <f t="shared" si="135"/>
        <v>◄</v>
      </c>
      <c r="U311" s="340"/>
      <c r="V311" s="339"/>
      <c r="W311" s="23"/>
      <c r="X311" s="338"/>
      <c r="Y311" s="105">
        <f t="shared" si="136"/>
        <v>0</v>
      </c>
      <c r="Z311" s="104">
        <f t="shared" si="137"/>
        <v>0</v>
      </c>
      <c r="AA311" s="335"/>
      <c r="AB311" s="103">
        <f t="shared" si="138"/>
        <v>0</v>
      </c>
      <c r="AC311" s="587">
        <f t="shared" si="139"/>
        <v>0</v>
      </c>
      <c r="AD311" s="5" t="s">
        <v>0</v>
      </c>
      <c r="AE311" s="697"/>
    </row>
    <row r="312" spans="1:31" x14ac:dyDescent="0.25">
      <c r="A312" s="344"/>
      <c r="B312" s="23"/>
      <c r="C312" s="113"/>
      <c r="D312" s="619" t="s">
        <v>6034</v>
      </c>
      <c r="E312" s="112" t="s">
        <v>5506</v>
      </c>
      <c r="F312" s="591" t="s">
        <v>5298</v>
      </c>
      <c r="G312" s="703" t="s">
        <v>6035</v>
      </c>
      <c r="H312" s="702" t="s">
        <v>6036</v>
      </c>
      <c r="I312" s="622" t="s">
        <v>4592</v>
      </c>
      <c r="J312" s="219" t="s">
        <v>5466</v>
      </c>
      <c r="K312" s="343" t="s">
        <v>6037</v>
      </c>
      <c r="L312" s="342"/>
      <c r="M312" s="342"/>
      <c r="N312" s="341"/>
      <c r="O312" s="106" t="s">
        <v>54</v>
      </c>
      <c r="P312" s="106" t="str">
        <f t="shared" si="133"/>
        <v>◄</v>
      </c>
      <c r="Q312" s="340"/>
      <c r="R312" s="339"/>
      <c r="S312" s="106" t="str">
        <f t="shared" si="134"/>
        <v/>
      </c>
      <c r="T312" s="106" t="str">
        <f t="shared" si="135"/>
        <v>◄</v>
      </c>
      <c r="U312" s="340"/>
      <c r="V312" s="339"/>
      <c r="W312" s="23"/>
      <c r="X312" s="338"/>
      <c r="Y312" s="105">
        <f t="shared" si="136"/>
        <v>0</v>
      </c>
      <c r="Z312" s="104">
        <f t="shared" si="137"/>
        <v>0</v>
      </c>
      <c r="AA312" s="335"/>
      <c r="AB312" s="103">
        <f t="shared" si="138"/>
        <v>0</v>
      </c>
      <c r="AC312" s="587">
        <f t="shared" si="139"/>
        <v>0</v>
      </c>
      <c r="AD312" s="5" t="s">
        <v>0</v>
      </c>
      <c r="AE312" s="697"/>
    </row>
    <row r="313" spans="1:31" x14ac:dyDescent="0.25">
      <c r="A313" s="344"/>
      <c r="B313" s="23"/>
      <c r="C313" s="113"/>
      <c r="D313" s="619" t="s">
        <v>6038</v>
      </c>
      <c r="E313" s="112" t="s">
        <v>5506</v>
      </c>
      <c r="F313" s="591" t="s">
        <v>5298</v>
      </c>
      <c r="G313" s="703">
        <v>2351</v>
      </c>
      <c r="H313" s="702" t="s">
        <v>6036</v>
      </c>
      <c r="I313" s="622" t="s">
        <v>4592</v>
      </c>
      <c r="J313" s="219" t="s">
        <v>5466</v>
      </c>
      <c r="K313" s="343" t="s">
        <v>6039</v>
      </c>
      <c r="L313" s="342"/>
      <c r="M313" s="342"/>
      <c r="N313" s="341"/>
      <c r="O313" s="106" t="s">
        <v>54</v>
      </c>
      <c r="P313" s="106" t="str">
        <f t="shared" si="133"/>
        <v>◄</v>
      </c>
      <c r="Q313" s="340"/>
      <c r="R313" s="339"/>
      <c r="S313" s="106" t="str">
        <f t="shared" si="134"/>
        <v/>
      </c>
      <c r="T313" s="106" t="str">
        <f t="shared" si="135"/>
        <v>◄</v>
      </c>
      <c r="U313" s="340"/>
      <c r="V313" s="339"/>
      <c r="W313" s="23"/>
      <c r="X313" s="338"/>
      <c r="Y313" s="105">
        <f t="shared" si="136"/>
        <v>0</v>
      </c>
      <c r="Z313" s="104">
        <f t="shared" si="137"/>
        <v>0</v>
      </c>
      <c r="AA313" s="335"/>
      <c r="AB313" s="103">
        <f t="shared" si="138"/>
        <v>0</v>
      </c>
      <c r="AC313" s="587">
        <f t="shared" si="139"/>
        <v>0</v>
      </c>
      <c r="AD313" s="5" t="s">
        <v>0</v>
      </c>
      <c r="AE313" s="697"/>
    </row>
    <row r="314" spans="1:31" x14ac:dyDescent="0.25">
      <c r="A314" s="344"/>
      <c r="B314" s="23"/>
      <c r="C314" s="113"/>
      <c r="D314" s="619" t="s">
        <v>6040</v>
      </c>
      <c r="E314" s="112" t="s">
        <v>5506</v>
      </c>
      <c r="F314" s="591" t="s">
        <v>5298</v>
      </c>
      <c r="G314" s="703" t="s">
        <v>6041</v>
      </c>
      <c r="H314" s="702" t="s">
        <v>6036</v>
      </c>
      <c r="I314" s="622" t="s">
        <v>4592</v>
      </c>
      <c r="J314" s="219" t="s">
        <v>5466</v>
      </c>
      <c r="K314" s="343" t="s">
        <v>6042</v>
      </c>
      <c r="L314" s="342"/>
      <c r="M314" s="342"/>
      <c r="N314" s="341"/>
      <c r="O314" s="106" t="s">
        <v>54</v>
      </c>
      <c r="P314" s="106" t="str">
        <f t="shared" si="133"/>
        <v>◄</v>
      </c>
      <c r="Q314" s="340"/>
      <c r="R314" s="339"/>
      <c r="S314" s="106" t="str">
        <f t="shared" si="134"/>
        <v/>
      </c>
      <c r="T314" s="106" t="str">
        <f t="shared" si="135"/>
        <v>◄</v>
      </c>
      <c r="U314" s="340"/>
      <c r="V314" s="339"/>
      <c r="W314" s="23"/>
      <c r="X314" s="338"/>
      <c r="Y314" s="105">
        <f t="shared" si="136"/>
        <v>0</v>
      </c>
      <c r="Z314" s="104">
        <f t="shared" si="137"/>
        <v>0</v>
      </c>
      <c r="AA314" s="335"/>
      <c r="AB314" s="103">
        <f t="shared" si="138"/>
        <v>0</v>
      </c>
      <c r="AC314" s="587">
        <f t="shared" si="139"/>
        <v>0</v>
      </c>
      <c r="AD314" s="5" t="s">
        <v>0</v>
      </c>
      <c r="AE314" s="697"/>
    </row>
    <row r="315" spans="1:31" x14ac:dyDescent="0.25">
      <c r="A315" s="344"/>
      <c r="B315" s="23"/>
      <c r="C315" s="113"/>
      <c r="D315" s="619" t="s">
        <v>6043</v>
      </c>
      <c r="E315" s="112" t="s">
        <v>5506</v>
      </c>
      <c r="F315" s="591" t="s">
        <v>5298</v>
      </c>
      <c r="G315" s="703">
        <v>2461</v>
      </c>
      <c r="H315" s="702" t="s">
        <v>6044</v>
      </c>
      <c r="I315" s="622" t="s">
        <v>4592</v>
      </c>
      <c r="J315" s="219" t="s">
        <v>5466</v>
      </c>
      <c r="K315" s="343" t="s">
        <v>5925</v>
      </c>
      <c r="L315" s="342"/>
      <c r="M315" s="342"/>
      <c r="N315" s="341"/>
      <c r="O315" s="106" t="s">
        <v>54</v>
      </c>
      <c r="P315" s="106" t="str">
        <f t="shared" si="133"/>
        <v>◄</v>
      </c>
      <c r="Q315" s="340"/>
      <c r="R315" s="339"/>
      <c r="S315" s="106" t="str">
        <f t="shared" si="134"/>
        <v/>
      </c>
      <c r="T315" s="106" t="str">
        <f t="shared" si="135"/>
        <v>◄</v>
      </c>
      <c r="U315" s="340"/>
      <c r="V315" s="339"/>
      <c r="W315" s="23"/>
      <c r="X315" s="338"/>
      <c r="Y315" s="105">
        <f t="shared" si="136"/>
        <v>0</v>
      </c>
      <c r="Z315" s="104">
        <f t="shared" si="137"/>
        <v>0</v>
      </c>
      <c r="AA315" s="335"/>
      <c r="AB315" s="103">
        <f t="shared" si="138"/>
        <v>0</v>
      </c>
      <c r="AC315" s="587">
        <f t="shared" si="139"/>
        <v>0</v>
      </c>
      <c r="AD315" s="5" t="s">
        <v>0</v>
      </c>
      <c r="AE315" s="697"/>
    </row>
    <row r="316" spans="1:31" x14ac:dyDescent="0.25">
      <c r="A316" s="344"/>
      <c r="B316" s="23"/>
      <c r="C316" s="113"/>
      <c r="D316" s="619" t="s">
        <v>6045</v>
      </c>
      <c r="E316" s="112" t="s">
        <v>5506</v>
      </c>
      <c r="F316" s="591" t="s">
        <v>6046</v>
      </c>
      <c r="G316" s="703">
        <v>2449</v>
      </c>
      <c r="H316" s="702" t="s">
        <v>6047</v>
      </c>
      <c r="I316" s="622" t="s">
        <v>4592</v>
      </c>
      <c r="J316" s="219" t="s">
        <v>5466</v>
      </c>
      <c r="K316" s="343" t="s">
        <v>6048</v>
      </c>
      <c r="L316" s="342"/>
      <c r="M316" s="342"/>
      <c r="N316" s="341"/>
      <c r="O316" s="106" t="s">
        <v>54</v>
      </c>
      <c r="P316" s="106" t="str">
        <f t="shared" si="133"/>
        <v>◄</v>
      </c>
      <c r="Q316" s="340"/>
      <c r="R316" s="339"/>
      <c r="S316" s="106" t="str">
        <f t="shared" si="134"/>
        <v/>
      </c>
      <c r="T316" s="106" t="str">
        <f t="shared" si="135"/>
        <v>◄</v>
      </c>
      <c r="U316" s="340"/>
      <c r="V316" s="339"/>
      <c r="W316" s="23"/>
      <c r="X316" s="338"/>
      <c r="Y316" s="105">
        <f t="shared" si="136"/>
        <v>0</v>
      </c>
      <c r="Z316" s="104">
        <f t="shared" si="137"/>
        <v>0</v>
      </c>
      <c r="AA316" s="335"/>
      <c r="AB316" s="103">
        <f t="shared" si="138"/>
        <v>0</v>
      </c>
      <c r="AC316" s="587">
        <f t="shared" si="139"/>
        <v>0</v>
      </c>
      <c r="AD316" s="5" t="s">
        <v>0</v>
      </c>
      <c r="AE316" s="697"/>
    </row>
    <row r="317" spans="1:31" x14ac:dyDescent="0.25">
      <c r="A317" s="344"/>
      <c r="B317" s="23"/>
      <c r="C317" s="113"/>
      <c r="D317" s="619" t="s">
        <v>6049</v>
      </c>
      <c r="E317" s="112" t="s">
        <v>5506</v>
      </c>
      <c r="F317" s="591" t="s">
        <v>6050</v>
      </c>
      <c r="G317" s="703">
        <v>2533</v>
      </c>
      <c r="H317" s="702" t="s">
        <v>6051</v>
      </c>
      <c r="I317" s="622" t="s">
        <v>4592</v>
      </c>
      <c r="J317" s="219" t="s">
        <v>5466</v>
      </c>
      <c r="K317" s="343" t="s">
        <v>6052</v>
      </c>
      <c r="L317" s="342"/>
      <c r="M317" s="342"/>
      <c r="N317" s="341"/>
      <c r="O317" s="106" t="s">
        <v>54</v>
      </c>
      <c r="P317" s="106" t="str">
        <f t="shared" si="133"/>
        <v>◄</v>
      </c>
      <c r="Q317" s="340"/>
      <c r="R317" s="339"/>
      <c r="S317" s="106" t="str">
        <f t="shared" si="134"/>
        <v/>
      </c>
      <c r="T317" s="106" t="str">
        <f t="shared" si="135"/>
        <v>◄</v>
      </c>
      <c r="U317" s="340"/>
      <c r="V317" s="339"/>
      <c r="W317" s="23"/>
      <c r="X317" s="338"/>
      <c r="Y317" s="105">
        <f t="shared" si="136"/>
        <v>0</v>
      </c>
      <c r="Z317" s="104">
        <f t="shared" si="137"/>
        <v>0</v>
      </c>
      <c r="AA317" s="335"/>
      <c r="AB317" s="103">
        <f t="shared" si="138"/>
        <v>0</v>
      </c>
      <c r="AC317" s="587">
        <f t="shared" si="139"/>
        <v>0</v>
      </c>
      <c r="AD317" s="5" t="s">
        <v>0</v>
      </c>
      <c r="AE317" s="697"/>
    </row>
    <row r="318" spans="1:31" x14ac:dyDescent="0.25">
      <c r="A318" s="344"/>
      <c r="B318" s="23"/>
      <c r="C318" s="113"/>
      <c r="D318" s="619" t="s">
        <v>6053</v>
      </c>
      <c r="E318" s="112" t="s">
        <v>5506</v>
      </c>
      <c r="F318" s="591" t="s">
        <v>6050</v>
      </c>
      <c r="G318" s="703" t="s">
        <v>6054</v>
      </c>
      <c r="H318" s="702" t="s">
        <v>6051</v>
      </c>
      <c r="I318" s="622" t="s">
        <v>4592</v>
      </c>
      <c r="J318" s="219" t="s">
        <v>5466</v>
      </c>
      <c r="K318" s="343" t="s">
        <v>6055</v>
      </c>
      <c r="L318" s="342"/>
      <c r="M318" s="342"/>
      <c r="N318" s="341"/>
      <c r="O318" s="106" t="s">
        <v>54</v>
      </c>
      <c r="P318" s="106" t="str">
        <f t="shared" si="133"/>
        <v>◄</v>
      </c>
      <c r="Q318" s="340"/>
      <c r="R318" s="339"/>
      <c r="S318" s="106" t="str">
        <f t="shared" si="134"/>
        <v/>
      </c>
      <c r="T318" s="106" t="str">
        <f t="shared" si="135"/>
        <v>◄</v>
      </c>
      <c r="U318" s="340"/>
      <c r="V318" s="339"/>
      <c r="W318" s="23"/>
      <c r="X318" s="338"/>
      <c r="Y318" s="105">
        <f t="shared" si="136"/>
        <v>0</v>
      </c>
      <c r="Z318" s="104">
        <f t="shared" si="137"/>
        <v>0</v>
      </c>
      <c r="AA318" s="335"/>
      <c r="AB318" s="103">
        <f t="shared" si="138"/>
        <v>0</v>
      </c>
      <c r="AC318" s="587">
        <f t="shared" si="139"/>
        <v>0</v>
      </c>
      <c r="AD318" s="5" t="s">
        <v>0</v>
      </c>
      <c r="AE318" s="697"/>
    </row>
    <row r="319" spans="1:31" x14ac:dyDescent="0.25">
      <c r="A319" s="344"/>
      <c r="B319" s="23"/>
      <c r="C319" s="113"/>
      <c r="D319" s="619" t="s">
        <v>6056</v>
      </c>
      <c r="E319" s="112" t="s">
        <v>5506</v>
      </c>
      <c r="F319" s="591" t="s">
        <v>6050</v>
      </c>
      <c r="G319" s="703" t="s">
        <v>6057</v>
      </c>
      <c r="H319" s="702" t="s">
        <v>6051</v>
      </c>
      <c r="I319" s="622" t="s">
        <v>4592</v>
      </c>
      <c r="J319" s="219" t="s">
        <v>5466</v>
      </c>
      <c r="K319" s="343" t="s">
        <v>1639</v>
      </c>
      <c r="L319" s="342"/>
      <c r="M319" s="342"/>
      <c r="N319" s="341"/>
      <c r="O319" s="106" t="s">
        <v>54</v>
      </c>
      <c r="P319" s="106" t="str">
        <f t="shared" si="133"/>
        <v>◄</v>
      </c>
      <c r="Q319" s="340"/>
      <c r="R319" s="339"/>
      <c r="S319" s="106" t="str">
        <f t="shared" si="134"/>
        <v/>
      </c>
      <c r="T319" s="106" t="str">
        <f t="shared" si="135"/>
        <v>◄</v>
      </c>
      <c r="U319" s="340"/>
      <c r="V319" s="339"/>
      <c r="W319" s="23"/>
      <c r="X319" s="338"/>
      <c r="Y319" s="105">
        <f t="shared" si="136"/>
        <v>0</v>
      </c>
      <c r="Z319" s="104">
        <f t="shared" si="137"/>
        <v>0</v>
      </c>
      <c r="AA319" s="335"/>
      <c r="AB319" s="103">
        <f t="shared" si="138"/>
        <v>0</v>
      </c>
      <c r="AC319" s="587">
        <f t="shared" si="139"/>
        <v>0</v>
      </c>
      <c r="AD319" s="5" t="s">
        <v>0</v>
      </c>
      <c r="AE319" s="697"/>
    </row>
    <row r="320" spans="1:31" x14ac:dyDescent="0.25">
      <c r="A320" s="344"/>
      <c r="B320" s="23"/>
      <c r="C320" s="113"/>
      <c r="D320" s="619" t="s">
        <v>6058</v>
      </c>
      <c r="E320" s="112" t="s">
        <v>5506</v>
      </c>
      <c r="F320" s="591" t="s">
        <v>6059</v>
      </c>
      <c r="G320" s="703">
        <v>2623</v>
      </c>
      <c r="H320" s="702" t="s">
        <v>6060</v>
      </c>
      <c r="I320" s="622" t="s">
        <v>4592</v>
      </c>
      <c r="J320" s="219" t="s">
        <v>5466</v>
      </c>
      <c r="K320" s="343" t="s">
        <v>6061</v>
      </c>
      <c r="L320" s="342"/>
      <c r="M320" s="342"/>
      <c r="N320" s="341"/>
      <c r="O320" s="106" t="s">
        <v>54</v>
      </c>
      <c r="P320" s="106" t="str">
        <f t="shared" si="133"/>
        <v>◄</v>
      </c>
      <c r="Q320" s="340"/>
      <c r="R320" s="339"/>
      <c r="S320" s="106" t="str">
        <f t="shared" si="134"/>
        <v/>
      </c>
      <c r="T320" s="106" t="str">
        <f t="shared" si="135"/>
        <v>◄</v>
      </c>
      <c r="U320" s="340"/>
      <c r="V320" s="339"/>
      <c r="W320" s="23"/>
      <c r="X320" s="338"/>
      <c r="Y320" s="105">
        <f t="shared" si="136"/>
        <v>0</v>
      </c>
      <c r="Z320" s="104">
        <f t="shared" si="137"/>
        <v>0</v>
      </c>
      <c r="AA320" s="335"/>
      <c r="AB320" s="103">
        <f t="shared" si="138"/>
        <v>0</v>
      </c>
      <c r="AC320" s="587">
        <f t="shared" si="139"/>
        <v>0</v>
      </c>
      <c r="AD320" s="5" t="s">
        <v>0</v>
      </c>
      <c r="AE320" s="697"/>
    </row>
    <row r="321" spans="1:31" x14ac:dyDescent="0.25">
      <c r="A321" s="344">
        <v>1</v>
      </c>
      <c r="B321" s="23"/>
      <c r="C321" s="113"/>
      <c r="D321" s="619" t="s">
        <v>5505</v>
      </c>
      <c r="E321" s="112" t="s">
        <v>5506</v>
      </c>
      <c r="F321" s="591" t="s">
        <v>5507</v>
      </c>
      <c r="G321" s="703" t="s">
        <v>5508</v>
      </c>
      <c r="H321" s="702" t="s">
        <v>5509</v>
      </c>
      <c r="I321" s="622" t="s">
        <v>4592</v>
      </c>
      <c r="J321" s="219" t="s">
        <v>5466</v>
      </c>
      <c r="K321" s="343" t="s">
        <v>1639</v>
      </c>
      <c r="L321" s="342"/>
      <c r="M321" s="342"/>
      <c r="N321" s="341"/>
      <c r="O321" s="106" t="s">
        <v>54</v>
      </c>
      <c r="P321" s="106" t="str">
        <f t="shared" si="133"/>
        <v>◄</v>
      </c>
      <c r="Q321" s="340"/>
      <c r="R321" s="339"/>
      <c r="S321" s="106" t="str">
        <f t="shared" si="134"/>
        <v/>
      </c>
      <c r="T321" s="106" t="str">
        <f t="shared" si="135"/>
        <v>◄</v>
      </c>
      <c r="U321" s="340"/>
      <c r="V321" s="339"/>
      <c r="W321" s="23"/>
      <c r="X321" s="338"/>
      <c r="Y321" s="105">
        <f t="shared" si="136"/>
        <v>0</v>
      </c>
      <c r="Z321" s="104">
        <f t="shared" si="137"/>
        <v>0</v>
      </c>
      <c r="AA321" s="335"/>
      <c r="AB321" s="103">
        <f t="shared" si="138"/>
        <v>0</v>
      </c>
      <c r="AC321" s="587">
        <f t="shared" si="139"/>
        <v>0</v>
      </c>
      <c r="AD321" s="5" t="s">
        <v>0</v>
      </c>
      <c r="AE321" s="697"/>
    </row>
    <row r="322" spans="1:31" ht="47.4" customHeight="1" thickBot="1" x14ac:dyDescent="0.3">
      <c r="A322" s="701"/>
      <c r="B322" s="701"/>
      <c r="C322" s="1083" t="s">
        <v>5465</v>
      </c>
      <c r="D322" s="1084"/>
      <c r="E322" s="1084"/>
      <c r="F322" s="1084"/>
      <c r="G322" s="1084"/>
      <c r="H322" s="1084"/>
      <c r="I322" s="1084"/>
      <c r="J322" s="1084"/>
      <c r="K322" s="1084"/>
      <c r="L322" s="1084"/>
      <c r="M322" s="1084"/>
      <c r="N322" s="1084"/>
      <c r="O322" s="1084"/>
      <c r="P322" s="700"/>
      <c r="Q322" s="669"/>
      <c r="R322" s="668"/>
      <c r="S322" s="671"/>
      <c r="T322" s="670"/>
      <c r="U322" s="669"/>
      <c r="V322" s="668"/>
      <c r="W322" s="667"/>
      <c r="X322" s="699"/>
      <c r="Y322" s="698"/>
      <c r="Z322" s="698"/>
      <c r="AA322" s="699"/>
      <c r="AB322" s="698"/>
      <c r="AC322" s="698"/>
      <c r="AD322" s="5"/>
      <c r="AE322" s="697"/>
    </row>
    <row r="323" spans="1:31" x14ac:dyDescent="0.3">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c r="AA323" s="101"/>
      <c r="AB323" s="101"/>
      <c r="AC323" s="101"/>
      <c r="AD323" s="5" t="s">
        <v>0</v>
      </c>
      <c r="AE323" s="697"/>
    </row>
  </sheetData>
  <sheetProtection sheet="1" objects="1" scenarios="1"/>
  <autoFilter ref="A1:AD323" xr:uid="{C7DD5A37-BCA6-4523-B5FB-5E1709907BB3}"/>
  <mergeCells count="34">
    <mergeCell ref="P4:P6"/>
    <mergeCell ref="U6:U7"/>
    <mergeCell ref="G6:H6"/>
    <mergeCell ref="K5:K6"/>
    <mergeCell ref="AB7:AC7"/>
    <mergeCell ref="Y6:Z6"/>
    <mergeCell ref="AB6:AC6"/>
    <mergeCell ref="W2:W6"/>
    <mergeCell ref="Q6:Q7"/>
    <mergeCell ref="R6:R7"/>
    <mergeCell ref="C322:O322"/>
    <mergeCell ref="AD2:AD6"/>
    <mergeCell ref="Q3:R3"/>
    <mergeCell ref="U3:V3"/>
    <mergeCell ref="X3:Z3"/>
    <mergeCell ref="AA3:AC3"/>
    <mergeCell ref="Q2:V2"/>
    <mergeCell ref="X2:AC2"/>
    <mergeCell ref="U4:V4"/>
    <mergeCell ref="T4:T7"/>
    <mergeCell ref="Q4:R4"/>
    <mergeCell ref="V6:V7"/>
    <mergeCell ref="Y7:Z7"/>
    <mergeCell ref="X4:Z4"/>
    <mergeCell ref="AA4:AC4"/>
    <mergeCell ref="G5:J5"/>
    <mergeCell ref="A5:A7"/>
    <mergeCell ref="C2:J2"/>
    <mergeCell ref="K2:N2"/>
    <mergeCell ref="K3:N3"/>
    <mergeCell ref="L5:N5"/>
    <mergeCell ref="C6:F6"/>
    <mergeCell ref="K4:L4"/>
    <mergeCell ref="M4:N4"/>
  </mergeCells>
  <conditionalFormatting sqref="P7:P8">
    <cfRule type="cellIs" priority="31" operator="equal">
      <formula>"◄"</formula>
    </cfRule>
    <cfRule type="cellIs" dxfId="32" priority="30" operator="equal">
      <formula>"•"</formula>
    </cfRule>
    <cfRule type="cellIs" dxfId="31" priority="29" operator="equal">
      <formula>"◄"</formula>
    </cfRule>
    <cfRule type="cellIs" dxfId="30" priority="32" operator="equal">
      <formula>"►"</formula>
    </cfRule>
  </conditionalFormatting>
  <conditionalFormatting sqref="P21 P59">
    <cfRule type="cellIs" dxfId="29" priority="44" operator="equal">
      <formula>"►"</formula>
    </cfRule>
    <cfRule type="cellIs" dxfId="28" priority="41" operator="equal">
      <formula>"◄"</formula>
    </cfRule>
    <cfRule type="cellIs" dxfId="27" priority="42" operator="equal">
      <formula>"•"</formula>
    </cfRule>
    <cfRule type="cellIs" priority="43" operator="equal">
      <formula>"◄"</formula>
    </cfRule>
  </conditionalFormatting>
  <conditionalFormatting sqref="P42:P43">
    <cfRule type="cellIs" dxfId="26" priority="20" operator="equal">
      <formula>"►"</formula>
    </cfRule>
    <cfRule type="cellIs" dxfId="25" priority="17" operator="equal">
      <formula>"◄"</formula>
    </cfRule>
    <cfRule type="cellIs" dxfId="24" priority="18" operator="equal">
      <formula>"•"</formula>
    </cfRule>
    <cfRule type="cellIs" priority="19" operator="equal">
      <formula>"◄"</formula>
    </cfRule>
  </conditionalFormatting>
  <conditionalFormatting sqref="P67 P78 P89 P103 P117 P131 P167 P203 P219 P235 P248 P258 P266 P271">
    <cfRule type="cellIs" dxfId="23" priority="28" operator="equal">
      <formula>"►"</formula>
    </cfRule>
    <cfRule type="cellIs" dxfId="22" priority="26" operator="equal">
      <formula>"•"</formula>
    </cfRule>
    <cfRule type="cellIs" dxfId="21" priority="25" operator="equal">
      <formula>"◄"</formula>
    </cfRule>
    <cfRule type="cellIs" priority="27" operator="equal">
      <formula>"◄"</formula>
    </cfRule>
  </conditionalFormatting>
  <conditionalFormatting sqref="P143:P144">
    <cfRule type="cellIs" dxfId="20" priority="13" operator="equal">
      <formula>"◄"</formula>
    </cfRule>
    <cfRule type="cellIs" dxfId="19" priority="14" operator="equal">
      <formula>"•"</formula>
    </cfRule>
    <cfRule type="cellIs" priority="15" operator="equal">
      <formula>"◄"</formula>
    </cfRule>
    <cfRule type="cellIs" dxfId="18" priority="16" operator="equal">
      <formula>"►"</formula>
    </cfRule>
  </conditionalFormatting>
  <conditionalFormatting sqref="P190:P191">
    <cfRule type="cellIs" priority="11" operator="equal">
      <formula>"◄"</formula>
    </cfRule>
    <cfRule type="cellIs" dxfId="17" priority="9" operator="equal">
      <formula>"◄"</formula>
    </cfRule>
    <cfRule type="cellIs" dxfId="16" priority="10" operator="equal">
      <formula>"•"</formula>
    </cfRule>
    <cfRule type="cellIs" dxfId="15" priority="12" operator="equal">
      <formula>"►"</formula>
    </cfRule>
  </conditionalFormatting>
  <conditionalFormatting sqref="P225:P226">
    <cfRule type="cellIs" priority="7" operator="equal">
      <formula>"◄"</formula>
    </cfRule>
    <cfRule type="cellIs" dxfId="14" priority="8" operator="equal">
      <formula>"►"</formula>
    </cfRule>
    <cfRule type="cellIs" dxfId="13" priority="6" operator="equal">
      <formula>"•"</formula>
    </cfRule>
    <cfRule type="cellIs" dxfId="12" priority="5" operator="equal">
      <formula>"◄"</formula>
    </cfRule>
  </conditionalFormatting>
  <conditionalFormatting sqref="P322:P323">
    <cfRule type="cellIs" dxfId="11" priority="4" operator="equal">
      <formula>"►"</formula>
    </cfRule>
    <cfRule type="cellIs" priority="3" operator="equal">
      <formula>"◄"</formula>
    </cfRule>
    <cfRule type="cellIs" dxfId="10" priority="2" operator="equal">
      <formula>"•"</formula>
    </cfRule>
    <cfRule type="cellIs" dxfId="9" priority="1" operator="equal">
      <formula>"◄"</formula>
    </cfRule>
  </conditionalFormatting>
  <conditionalFormatting sqref="T8">
    <cfRule type="cellIs" dxfId="8" priority="33" operator="equal">
      <formula>"◄"</formula>
    </cfRule>
    <cfRule type="cellIs" priority="35" operator="equal">
      <formula>"◄"</formula>
    </cfRule>
    <cfRule type="cellIs" dxfId="7" priority="36" operator="equal">
      <formula>"►"</formula>
    </cfRule>
    <cfRule type="cellIs" dxfId="6" priority="34" operator="equal">
      <formula>"•"</formula>
    </cfRule>
  </conditionalFormatting>
  <conditionalFormatting sqref="T21 T43 T59">
    <cfRule type="cellIs" dxfId="5" priority="37" operator="equal">
      <formula>"◄"</formula>
    </cfRule>
    <cfRule type="cellIs" dxfId="4" priority="38" operator="equal">
      <formula>"•"</formula>
    </cfRule>
    <cfRule type="cellIs" dxfId="3" priority="40" operator="equal">
      <formula>"►"</formula>
    </cfRule>
    <cfRule type="cellIs" priority="39" operator="equal">
      <formula>"◄"</formula>
    </cfRule>
  </conditionalFormatting>
  <conditionalFormatting sqref="T67 T78 T89 T103 T117 T131 T144 T167 T191 T203 T219 T226 T235 T248 T258 T266 T271 T323">
    <cfRule type="cellIs" dxfId="2" priority="24" operator="equal">
      <formula>"►"</formula>
    </cfRule>
    <cfRule type="cellIs" dxfId="1" priority="22" operator="equal">
      <formula>"•"</formula>
    </cfRule>
    <cfRule type="cellIs" dxfId="0" priority="21" operator="equal">
      <formula>"◄"</formula>
    </cfRule>
    <cfRule type="cellIs" priority="23" operator="equal">
      <formula>"◄"</formula>
    </cfRule>
  </conditionalFormatting>
  <hyperlinks>
    <hyperlink ref="K4:L4" location="'timbres manquants PRE'!A1" display="'timbres manquants PRE'!A1" xr:uid="{5FD0940C-0840-4759-ACDA-36B3E76C4A2A}"/>
  </hyperlinks>
  <printOptions horizontalCentered="1"/>
  <pageMargins left="0" right="0" top="0.31496062992125984" bottom="0" header="0" footer="0"/>
  <pageSetup paperSize="9" scale="82" orientation="landscape" horizontalDpi="4294967292" verticalDpi="4294967293" r:id="rId1"/>
  <headerFooter>
    <oddHeader>&amp;L    &amp;A&amp;C&amp;P van &amp;N&amp;R&amp;G</oddHeader>
    <oddFooter>&amp;R&amp;G</oddFooter>
  </headerFooter>
  <rowBreaks count="5" manualBreakCount="5">
    <brk id="77" min="1" max="14" man="1"/>
    <brk id="116" min="1" max="14" man="1"/>
    <brk id="142" min="1" max="14" man="1"/>
    <brk id="224" min="1" max="14" man="1"/>
    <brk id="265" min="1" max="14"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F48F-AC8B-49A7-870B-6B03967E9EE2}">
  <sheetPr>
    <tabColor theme="9" tint="0.39997558519241921"/>
  </sheetPr>
  <dimension ref="A1:M289"/>
  <sheetViews>
    <sheetView zoomScale="80" zoomScaleNormal="80" workbookViewId="0">
      <pane xSplit="2" ySplit="1" topLeftCell="C5" activePane="bottomRight" state="frozen"/>
      <selection pane="topRight" activeCell="C1" sqref="C1"/>
      <selection pane="bottomLeft" activeCell="A2" sqref="A2"/>
      <selection pane="bottomRight" activeCell="G36" sqref="G36"/>
    </sheetView>
  </sheetViews>
  <sheetFormatPr defaultRowHeight="14.4" x14ac:dyDescent="0.3"/>
  <cols>
    <col min="1" max="1" width="3.77734375" customWidth="1"/>
    <col min="2" max="2" width="3.5546875" customWidth="1"/>
    <col min="3" max="3" width="6" customWidth="1"/>
    <col min="4" max="4" width="12.21875" customWidth="1"/>
    <col min="5" max="5" width="11" customWidth="1"/>
    <col min="6" max="6" width="20.88671875" customWidth="1"/>
    <col min="7" max="7" width="35.33203125" customWidth="1"/>
    <col min="8" max="8" width="70" customWidth="1"/>
    <col min="9" max="9" width="16.77734375" customWidth="1"/>
    <col min="10" max="10" width="12.109375" customWidth="1"/>
    <col min="11" max="11" width="17.88671875" customWidth="1"/>
    <col min="12" max="12" width="46.5546875" customWidth="1"/>
    <col min="13" max="13" width="3.109375" customWidth="1"/>
  </cols>
  <sheetData>
    <row r="1" spans="1:13" ht="34.200000000000003" customHeight="1" thickBot="1" x14ac:dyDescent="0.35">
      <c r="D1" s="581" t="s">
        <v>4585</v>
      </c>
      <c r="E1" s="581"/>
      <c r="F1" s="580"/>
      <c r="G1" s="579"/>
      <c r="H1" s="578"/>
      <c r="I1" s="775" t="s">
        <v>6127</v>
      </c>
    </row>
    <row r="2" spans="1:13" ht="32.4" customHeight="1" thickTop="1" thickBot="1" x14ac:dyDescent="0.35">
      <c r="A2" s="573">
        <f>SUM(A3:A4)</f>
        <v>2</v>
      </c>
      <c r="B2" s="572"/>
      <c r="C2" s="69"/>
      <c r="D2" s="87" t="s">
        <v>4574</v>
      </c>
      <c r="E2" s="86"/>
      <c r="F2" s="85"/>
      <c r="G2" s="84"/>
      <c r="H2" s="733" t="s">
        <v>6070</v>
      </c>
      <c r="I2" s="787" t="s">
        <v>80</v>
      </c>
      <c r="J2" s="788"/>
      <c r="K2" s="788"/>
      <c r="L2" s="789"/>
      <c r="M2" s="97"/>
    </row>
    <row r="3" spans="1:13" ht="20.399999999999999" customHeight="1" thickTop="1" x14ac:dyDescent="0.3">
      <c r="A3" s="570">
        <f>'Invent BA (FR)'!A33</f>
        <v>1</v>
      </c>
      <c r="B3" s="37"/>
      <c r="C3" s="377"/>
      <c r="D3" s="376" t="s">
        <v>1940</v>
      </c>
      <c r="E3" s="375"/>
      <c r="F3" s="577">
        <v>12785</v>
      </c>
      <c r="G3" s="111">
        <v>0.6</v>
      </c>
      <c r="H3" s="372" t="s">
        <v>4</v>
      </c>
      <c r="I3" s="575"/>
      <c r="J3" s="30"/>
      <c r="K3" s="30"/>
      <c r="L3" s="574"/>
      <c r="M3" s="97"/>
    </row>
    <row r="4" spans="1:13" ht="20.399999999999999" customHeight="1" x14ac:dyDescent="0.3">
      <c r="A4" s="570">
        <f>'Invent BA (FR)'!A34</f>
        <v>1</v>
      </c>
      <c r="B4" s="37"/>
      <c r="C4" s="377"/>
      <c r="D4" s="376" t="s">
        <v>1941</v>
      </c>
      <c r="E4" s="375"/>
      <c r="F4" s="577">
        <v>12785</v>
      </c>
      <c r="G4" s="111">
        <v>0.8</v>
      </c>
      <c r="H4" s="372" t="s">
        <v>3</v>
      </c>
      <c r="I4" s="575"/>
      <c r="J4" s="30"/>
      <c r="K4" s="30"/>
      <c r="L4" s="574"/>
      <c r="M4" s="97"/>
    </row>
    <row r="5" spans="1:13" ht="15" thickBot="1" x14ac:dyDescent="0.35">
      <c r="A5" s="100"/>
      <c r="B5" s="14"/>
      <c r="C5" s="777"/>
      <c r="D5" s="778"/>
      <c r="E5" s="778"/>
      <c r="F5" s="778"/>
      <c r="G5" s="778"/>
      <c r="H5" s="778"/>
      <c r="I5" s="100"/>
      <c r="J5" s="98"/>
      <c r="K5" s="193"/>
      <c r="L5" s="193"/>
      <c r="M5" s="97"/>
    </row>
    <row r="6" spans="1:13" ht="32.4" customHeight="1" thickTop="1" thickBot="1" x14ac:dyDescent="0.35">
      <c r="A6" s="573">
        <f>SUM(A7:A10)</f>
        <v>4</v>
      </c>
      <c r="B6" s="572"/>
      <c r="C6" s="148"/>
      <c r="D6" s="146" t="s">
        <v>4575</v>
      </c>
      <c r="E6" s="147"/>
      <c r="F6" s="146"/>
      <c r="G6" s="146"/>
      <c r="H6" s="733" t="s">
        <v>6071</v>
      </c>
      <c r="I6" s="787" t="s">
        <v>80</v>
      </c>
      <c r="J6" s="788"/>
      <c r="K6" s="788"/>
      <c r="L6" s="789"/>
      <c r="M6" s="97"/>
    </row>
    <row r="7" spans="1:13" ht="15" customHeight="1" thickTop="1" x14ac:dyDescent="0.3">
      <c r="A7" s="570">
        <f>' invent JO (FR)'!A30</f>
        <v>1</v>
      </c>
      <c r="B7" s="23"/>
      <c r="C7" s="113"/>
      <c r="D7" s="806" t="s">
        <v>56</v>
      </c>
      <c r="E7" s="807">
        <v>13</v>
      </c>
      <c r="F7" s="112">
        <v>10228</v>
      </c>
      <c r="G7" s="111">
        <v>20</v>
      </c>
      <c r="H7" s="110" t="s">
        <v>1984</v>
      </c>
      <c r="I7" s="109"/>
      <c r="J7" s="108"/>
      <c r="K7" s="108"/>
      <c r="L7" s="107"/>
      <c r="M7" s="97"/>
    </row>
    <row r="8" spans="1:13" ht="13.8" customHeight="1" x14ac:dyDescent="0.3">
      <c r="A8" s="570">
        <f>' invent JO (FR)'!A59</f>
        <v>1</v>
      </c>
      <c r="B8" s="23"/>
      <c r="C8" s="113"/>
      <c r="D8" s="806" t="s">
        <v>2032</v>
      </c>
      <c r="E8" s="808">
        <v>7</v>
      </c>
      <c r="F8" s="112">
        <v>10594</v>
      </c>
      <c r="G8" s="111">
        <v>0.2</v>
      </c>
      <c r="H8" s="110" t="s">
        <v>1950</v>
      </c>
      <c r="I8" s="109" t="s">
        <v>55</v>
      </c>
      <c r="J8" s="108"/>
      <c r="K8" s="108"/>
      <c r="L8" s="107"/>
      <c r="M8" s="97"/>
    </row>
    <row r="9" spans="1:13" ht="14.4" customHeight="1" x14ac:dyDescent="0.3">
      <c r="A9" s="570">
        <f>' invent JO (FR)'!A60</f>
        <v>1</v>
      </c>
      <c r="B9" s="23"/>
      <c r="C9" s="113"/>
      <c r="D9" s="806" t="s">
        <v>2033</v>
      </c>
      <c r="E9" s="808">
        <v>8</v>
      </c>
      <c r="F9" s="112">
        <v>10594</v>
      </c>
      <c r="G9" s="111">
        <v>0.4</v>
      </c>
      <c r="H9" s="110" t="s">
        <v>1167</v>
      </c>
      <c r="I9" s="109" t="s">
        <v>55</v>
      </c>
      <c r="J9" s="108"/>
      <c r="K9" s="108"/>
      <c r="L9" s="107"/>
      <c r="M9" s="97"/>
    </row>
    <row r="10" spans="1:13" x14ac:dyDescent="0.3">
      <c r="A10" s="570">
        <f>' invent JO (FR)'!A81</f>
        <v>1</v>
      </c>
      <c r="B10" s="23"/>
      <c r="C10" s="113"/>
      <c r="D10" s="809" t="s">
        <v>2055</v>
      </c>
      <c r="E10" s="810">
        <v>8</v>
      </c>
      <c r="F10" s="112">
        <v>10594</v>
      </c>
      <c r="G10" s="111">
        <v>0.9</v>
      </c>
      <c r="H10" s="110" t="s">
        <v>1950</v>
      </c>
      <c r="I10" s="109" t="s">
        <v>55</v>
      </c>
      <c r="J10" s="108"/>
      <c r="K10" s="108"/>
      <c r="L10" s="107"/>
      <c r="M10" s="97"/>
    </row>
    <row r="11" spans="1:13" ht="15" thickBot="1" x14ac:dyDescent="0.35">
      <c r="A11" s="100"/>
      <c r="B11" s="14"/>
      <c r="C11" s="777"/>
      <c r="D11" s="778"/>
      <c r="E11" s="778"/>
      <c r="F11" s="778"/>
      <c r="G11" s="778"/>
      <c r="H11" s="778"/>
      <c r="I11" s="100"/>
      <c r="J11" s="98"/>
      <c r="K11" s="193"/>
      <c r="L11" s="193"/>
      <c r="M11" s="97"/>
    </row>
    <row r="12" spans="1:13" ht="32.4" thickTop="1" thickBot="1" x14ac:dyDescent="0.35">
      <c r="A12" s="573">
        <f>SUM(A13:A15)</f>
        <v>3</v>
      </c>
      <c r="B12" s="572"/>
      <c r="C12" s="148"/>
      <c r="D12" s="146" t="s">
        <v>4576</v>
      </c>
      <c r="E12" s="147"/>
      <c r="F12" s="146"/>
      <c r="G12" s="146"/>
      <c r="H12" s="733" t="s">
        <v>6072</v>
      </c>
      <c r="I12" s="796" t="s">
        <v>80</v>
      </c>
      <c r="J12" s="797"/>
      <c r="K12" s="798"/>
      <c r="L12" s="798"/>
      <c r="M12" s="97"/>
    </row>
    <row r="13" spans="1:13" ht="15" thickTop="1" x14ac:dyDescent="0.3">
      <c r="A13" s="344">
        <f>'invent Ki (FR)'!A23</f>
        <v>1</v>
      </c>
      <c r="B13" s="23"/>
      <c r="C13" s="782" t="s">
        <v>159</v>
      </c>
      <c r="D13" s="783"/>
      <c r="E13" s="784"/>
      <c r="F13" s="112">
        <v>37942</v>
      </c>
      <c r="G13" s="153">
        <v>66.900000000000006</v>
      </c>
      <c r="H13" s="110" t="s">
        <v>135</v>
      </c>
      <c r="I13" s="109" t="s">
        <v>120</v>
      </c>
      <c r="J13" s="108"/>
      <c r="K13" s="108"/>
      <c r="L13" s="119"/>
      <c r="M13" s="106" t="s">
        <v>54</v>
      </c>
    </row>
    <row r="14" spans="1:13" x14ac:dyDescent="0.3">
      <c r="A14" s="344">
        <f>'invent Ki (FR)'!A25</f>
        <v>1</v>
      </c>
      <c r="B14" s="23"/>
      <c r="C14" s="782" t="s">
        <v>157</v>
      </c>
      <c r="D14" s="785"/>
      <c r="E14" s="786"/>
      <c r="F14" s="112">
        <v>37942</v>
      </c>
      <c r="G14" s="153">
        <v>86.8</v>
      </c>
      <c r="H14" s="110" t="s">
        <v>133</v>
      </c>
      <c r="I14" s="109" t="s">
        <v>116</v>
      </c>
      <c r="J14" s="108"/>
      <c r="K14" s="108"/>
      <c r="L14" s="119"/>
      <c r="M14" s="106" t="s">
        <v>54</v>
      </c>
    </row>
    <row r="15" spans="1:13" x14ac:dyDescent="0.3">
      <c r="A15" s="344">
        <f>'invent Ki (FR)'!A26</f>
        <v>1</v>
      </c>
      <c r="B15" s="23"/>
      <c r="C15" s="782" t="s">
        <v>156</v>
      </c>
      <c r="D15" s="785"/>
      <c r="E15" s="786"/>
      <c r="F15" s="112">
        <v>37942</v>
      </c>
      <c r="G15" s="153">
        <v>111.6</v>
      </c>
      <c r="H15" s="110" t="s">
        <v>132</v>
      </c>
      <c r="I15" s="109" t="s">
        <v>114</v>
      </c>
      <c r="J15" s="108"/>
      <c r="K15" s="108"/>
      <c r="L15" s="119"/>
      <c r="M15" s="106" t="s">
        <v>54</v>
      </c>
    </row>
    <row r="16" spans="1:13" ht="15" thickBot="1" x14ac:dyDescent="0.35">
      <c r="A16" s="100"/>
      <c r="B16" s="14"/>
      <c r="C16" s="777"/>
      <c r="D16" s="778"/>
      <c r="E16" s="778"/>
      <c r="F16" s="778"/>
      <c r="G16" s="778"/>
      <c r="H16" s="778"/>
      <c r="I16" s="100"/>
      <c r="J16" s="98"/>
      <c r="K16" s="193"/>
      <c r="L16" s="193"/>
      <c r="M16" s="97"/>
    </row>
    <row r="17" spans="1:13" ht="32.4" customHeight="1" thickTop="1" thickBot="1" x14ac:dyDescent="0.35">
      <c r="A17" s="573">
        <f>SUM(A18:A18)</f>
        <v>1</v>
      </c>
      <c r="B17" s="572"/>
      <c r="C17" s="148"/>
      <c r="D17" s="146" t="s">
        <v>4577</v>
      </c>
      <c r="E17" s="147"/>
      <c r="F17" s="146"/>
      <c r="G17" s="146"/>
      <c r="H17" s="733" t="s">
        <v>6073</v>
      </c>
      <c r="I17" s="796" t="s">
        <v>80</v>
      </c>
      <c r="J17" s="797"/>
      <c r="K17" s="798"/>
      <c r="L17" s="798"/>
      <c r="M17" s="97"/>
    </row>
    <row r="18" spans="1:13" ht="15" thickTop="1" x14ac:dyDescent="0.3">
      <c r="A18" s="344">
        <f>'invent KT (FR)'!A10</f>
        <v>1</v>
      </c>
      <c r="B18" s="23"/>
      <c r="C18" s="113"/>
      <c r="D18" s="155" t="s">
        <v>366</v>
      </c>
      <c r="E18" s="154">
        <v>2</v>
      </c>
      <c r="F18" s="163" t="s">
        <v>295</v>
      </c>
      <c r="G18" s="111" t="s">
        <v>2094</v>
      </c>
      <c r="H18" s="110" t="s">
        <v>294</v>
      </c>
      <c r="I18" s="181" t="s">
        <v>293</v>
      </c>
      <c r="J18" s="180" t="s">
        <v>292</v>
      </c>
      <c r="K18" s="108"/>
      <c r="L18" s="341"/>
      <c r="M18" s="106" t="s">
        <v>54</v>
      </c>
    </row>
    <row r="19" spans="1:13" ht="15" thickBot="1" x14ac:dyDescent="0.35">
      <c r="A19" s="100"/>
      <c r="B19" s="14"/>
      <c r="C19" s="777"/>
      <c r="D19" s="778"/>
      <c r="E19" s="778"/>
      <c r="F19" s="778"/>
      <c r="G19" s="778"/>
      <c r="H19" s="778"/>
      <c r="I19" s="100"/>
      <c r="J19" s="98"/>
      <c r="K19" s="193"/>
      <c r="L19" s="193"/>
      <c r="M19" s="97"/>
    </row>
    <row r="20" spans="1:13" ht="32.4" customHeight="1" thickTop="1" thickBot="1" x14ac:dyDescent="0.35">
      <c r="A20" s="573">
        <f>SUM(A21:A74)</f>
        <v>53</v>
      </c>
      <c r="B20" s="572"/>
      <c r="C20" s="148"/>
      <c r="D20" s="226" t="s">
        <v>4578</v>
      </c>
      <c r="E20" s="147"/>
      <c r="F20" s="146"/>
      <c r="G20" s="146"/>
      <c r="H20" s="733" t="s">
        <v>6074</v>
      </c>
      <c r="I20" s="802" t="s">
        <v>80</v>
      </c>
      <c r="J20" s="803"/>
      <c r="K20" s="803"/>
      <c r="L20" s="803"/>
      <c r="M20" s="106" t="s">
        <v>54</v>
      </c>
    </row>
    <row r="21" spans="1:13" ht="15" thickTop="1" x14ac:dyDescent="0.3">
      <c r="A21" s="344">
        <f>'invent OC (FR)'!A20</f>
        <v>1</v>
      </c>
      <c r="B21" s="23"/>
      <c r="C21" s="113"/>
      <c r="D21" s="155" t="s">
        <v>536</v>
      </c>
      <c r="E21" s="154" t="s">
        <v>807</v>
      </c>
      <c r="F21" s="197" t="s">
        <v>805</v>
      </c>
      <c r="G21" s="111" t="s">
        <v>721</v>
      </c>
      <c r="H21" s="110" t="s">
        <v>780</v>
      </c>
      <c r="I21" s="109" t="s">
        <v>805</v>
      </c>
      <c r="J21" s="223" t="s">
        <v>390</v>
      </c>
      <c r="K21" s="119"/>
      <c r="L21" s="223" t="s">
        <v>804</v>
      </c>
      <c r="M21" s="106" t="s">
        <v>54</v>
      </c>
    </row>
    <row r="22" spans="1:13" x14ac:dyDescent="0.3">
      <c r="A22" s="344">
        <f>'invent OC (FR)'!A21</f>
        <v>1</v>
      </c>
      <c r="B22" s="23"/>
      <c r="C22" s="113"/>
      <c r="D22" s="155" t="s">
        <v>536</v>
      </c>
      <c r="E22" s="154" t="s">
        <v>806</v>
      </c>
      <c r="F22" s="197" t="s">
        <v>805</v>
      </c>
      <c r="G22" s="111" t="s">
        <v>740</v>
      </c>
      <c r="H22" s="110" t="s">
        <v>782</v>
      </c>
      <c r="I22" s="109" t="s">
        <v>805</v>
      </c>
      <c r="J22" s="223" t="s">
        <v>390</v>
      </c>
      <c r="K22" s="119"/>
      <c r="L22" s="223" t="s">
        <v>804</v>
      </c>
      <c r="M22" s="106" t="s">
        <v>54</v>
      </c>
    </row>
    <row r="23" spans="1:13" x14ac:dyDescent="0.3">
      <c r="A23" s="344">
        <f>'invent OC (FR)'!A53</f>
        <v>1</v>
      </c>
      <c r="B23" s="23"/>
      <c r="C23" s="113"/>
      <c r="D23" s="189" t="s">
        <v>536</v>
      </c>
      <c r="E23" s="188" t="s">
        <v>201</v>
      </c>
      <c r="F23" s="197">
        <v>6180</v>
      </c>
      <c r="G23" s="111" t="s">
        <v>769</v>
      </c>
      <c r="H23" s="110" t="s">
        <v>768</v>
      </c>
      <c r="I23" s="176">
        <v>6180</v>
      </c>
      <c r="J23" s="194" t="s">
        <v>390</v>
      </c>
      <c r="K23" s="108"/>
      <c r="L23" s="194"/>
      <c r="M23" s="106" t="s">
        <v>54</v>
      </c>
    </row>
    <row r="24" spans="1:13" x14ac:dyDescent="0.3">
      <c r="A24" s="344">
        <f>'invent OC (FR)'!A56</f>
        <v>1</v>
      </c>
      <c r="B24" s="23"/>
      <c r="C24" s="113"/>
      <c r="D24" s="189" t="s">
        <v>536</v>
      </c>
      <c r="E24" s="188" t="s">
        <v>766</v>
      </c>
      <c r="F24" s="197">
        <v>6180</v>
      </c>
      <c r="G24" s="111" t="s">
        <v>765</v>
      </c>
      <c r="H24" s="110" t="s">
        <v>764</v>
      </c>
      <c r="I24" s="176">
        <v>6180</v>
      </c>
      <c r="J24" s="194" t="s">
        <v>390</v>
      </c>
      <c r="K24" s="108"/>
      <c r="L24" s="194"/>
      <c r="M24" s="106" t="s">
        <v>54</v>
      </c>
    </row>
    <row r="25" spans="1:13" x14ac:dyDescent="0.3">
      <c r="A25" s="344">
        <f>'invent OC (FR)'!A59</f>
        <v>1</v>
      </c>
      <c r="B25" s="23"/>
      <c r="C25" s="113"/>
      <c r="D25" s="189" t="s">
        <v>536</v>
      </c>
      <c r="E25" s="188" t="s">
        <v>759</v>
      </c>
      <c r="F25" s="197">
        <v>6180</v>
      </c>
      <c r="G25" s="111" t="s">
        <v>756</v>
      </c>
      <c r="H25" s="110" t="s">
        <v>758</v>
      </c>
      <c r="I25" s="176">
        <v>6180</v>
      </c>
      <c r="J25" s="194" t="s">
        <v>390</v>
      </c>
      <c r="K25" s="108"/>
      <c r="L25" s="194"/>
      <c r="M25" s="106" t="s">
        <v>54</v>
      </c>
    </row>
    <row r="26" spans="1:13" x14ac:dyDescent="0.3">
      <c r="A26" s="344">
        <f>'invent OC (FR)'!A56</f>
        <v>1</v>
      </c>
      <c r="B26" s="23"/>
      <c r="C26" s="113"/>
      <c r="D26" s="189" t="s">
        <v>536</v>
      </c>
      <c r="E26" s="188" t="s">
        <v>749</v>
      </c>
      <c r="F26" s="197">
        <v>6180</v>
      </c>
      <c r="G26" s="111" t="s">
        <v>748</v>
      </c>
      <c r="H26" s="110" t="s">
        <v>747</v>
      </c>
      <c r="I26" s="176">
        <v>6180</v>
      </c>
      <c r="J26" s="194" t="s">
        <v>390</v>
      </c>
      <c r="K26" s="108"/>
      <c r="L26" s="194"/>
      <c r="M26" s="106" t="s">
        <v>54</v>
      </c>
    </row>
    <row r="27" spans="1:13" x14ac:dyDescent="0.3">
      <c r="A27" s="344">
        <f>'invent OC (FR)'!A71</f>
        <v>1</v>
      </c>
      <c r="B27" s="23"/>
      <c r="C27" s="113"/>
      <c r="D27" s="155" t="s">
        <v>536</v>
      </c>
      <c r="E27" s="154" t="s">
        <v>733</v>
      </c>
      <c r="F27" s="197">
        <v>6180</v>
      </c>
      <c r="G27" s="111" t="s">
        <v>732</v>
      </c>
      <c r="H27" s="110" t="s">
        <v>731</v>
      </c>
      <c r="I27" s="176">
        <v>6180</v>
      </c>
      <c r="J27" s="195" t="s">
        <v>390</v>
      </c>
      <c r="K27" s="108"/>
      <c r="L27" s="194" t="s">
        <v>730</v>
      </c>
      <c r="M27" s="106" t="s">
        <v>54</v>
      </c>
    </row>
    <row r="28" spans="1:13" x14ac:dyDescent="0.3">
      <c r="A28" s="344">
        <f>'invent OC (FR)'!A72</f>
        <v>1</v>
      </c>
      <c r="B28" s="23"/>
      <c r="C28" s="113"/>
      <c r="D28" s="155" t="s">
        <v>536</v>
      </c>
      <c r="E28" s="154" t="s">
        <v>729</v>
      </c>
      <c r="F28" s="197">
        <v>6180</v>
      </c>
      <c r="G28" s="111" t="s">
        <v>721</v>
      </c>
      <c r="H28" s="110" t="s">
        <v>724</v>
      </c>
      <c r="I28" s="176">
        <v>6180</v>
      </c>
      <c r="J28" s="195" t="s">
        <v>390</v>
      </c>
      <c r="K28" s="108"/>
      <c r="L28" s="194" t="s">
        <v>728</v>
      </c>
      <c r="M28" s="106" t="s">
        <v>54</v>
      </c>
    </row>
    <row r="29" spans="1:13" x14ac:dyDescent="0.3">
      <c r="A29" s="344">
        <f>'invent OC (FR)'!A73</f>
        <v>1</v>
      </c>
      <c r="B29" s="23"/>
      <c r="C29" s="113"/>
      <c r="D29" s="155" t="s">
        <v>536</v>
      </c>
      <c r="E29" s="154" t="s">
        <v>727</v>
      </c>
      <c r="F29" s="197">
        <v>6180</v>
      </c>
      <c r="G29" s="111" t="s">
        <v>721</v>
      </c>
      <c r="H29" s="110" t="s">
        <v>720</v>
      </c>
      <c r="I29" s="176">
        <v>6180</v>
      </c>
      <c r="J29" s="195" t="s">
        <v>390</v>
      </c>
      <c r="K29" s="108"/>
      <c r="L29" s="194" t="s">
        <v>726</v>
      </c>
      <c r="M29" s="106" t="s">
        <v>54</v>
      </c>
    </row>
    <row r="30" spans="1:13" x14ac:dyDescent="0.3">
      <c r="A30" s="344">
        <f>'invent OC (FR)'!A74</f>
        <v>1</v>
      </c>
      <c r="B30" s="23"/>
      <c r="C30" s="113"/>
      <c r="D30" s="155" t="s">
        <v>536</v>
      </c>
      <c r="E30" s="154" t="s">
        <v>725</v>
      </c>
      <c r="F30" s="197">
        <v>6180</v>
      </c>
      <c r="G30" s="111" t="s">
        <v>721</v>
      </c>
      <c r="H30" s="110" t="s">
        <v>724</v>
      </c>
      <c r="I30" s="176">
        <v>6180</v>
      </c>
      <c r="J30" s="195" t="s">
        <v>390</v>
      </c>
      <c r="K30" s="108"/>
      <c r="L30" s="194" t="s">
        <v>723</v>
      </c>
      <c r="M30" s="106" t="s">
        <v>54</v>
      </c>
    </row>
    <row r="31" spans="1:13" x14ac:dyDescent="0.3">
      <c r="A31" s="344">
        <f>'invent OC (FR)'!A75</f>
        <v>1</v>
      </c>
      <c r="B31" s="23"/>
      <c r="C31" s="113"/>
      <c r="D31" s="155" t="s">
        <v>536</v>
      </c>
      <c r="E31" s="154" t="s">
        <v>722</v>
      </c>
      <c r="F31" s="197">
        <v>6180</v>
      </c>
      <c r="G31" s="111" t="s">
        <v>721</v>
      </c>
      <c r="H31" s="110" t="s">
        <v>720</v>
      </c>
      <c r="I31" s="176">
        <v>6180</v>
      </c>
      <c r="J31" s="195" t="s">
        <v>390</v>
      </c>
      <c r="K31" s="108"/>
      <c r="L31" s="194" t="s">
        <v>723</v>
      </c>
      <c r="M31" s="106" t="s">
        <v>54</v>
      </c>
    </row>
    <row r="32" spans="1:13" x14ac:dyDescent="0.3">
      <c r="A32" s="344">
        <f>'invent OC (FR)'!A84</f>
        <v>1</v>
      </c>
      <c r="B32" s="23"/>
      <c r="C32" s="113"/>
      <c r="D32" s="189" t="s">
        <v>536</v>
      </c>
      <c r="E32" s="188" t="s">
        <v>707</v>
      </c>
      <c r="F32" s="197">
        <v>7203</v>
      </c>
      <c r="G32" s="196">
        <v>3</v>
      </c>
      <c r="H32" s="110" t="s">
        <v>515</v>
      </c>
      <c r="I32" s="176">
        <v>7203</v>
      </c>
      <c r="J32" s="195" t="s">
        <v>390</v>
      </c>
      <c r="K32" s="107" t="s">
        <v>514</v>
      </c>
      <c r="L32" s="195"/>
      <c r="M32" s="106" t="s">
        <v>54</v>
      </c>
    </row>
    <row r="33" spans="1:13" x14ac:dyDescent="0.3">
      <c r="A33" s="344">
        <f>'invent OC (FR)'!A86</f>
        <v>1</v>
      </c>
      <c r="B33" s="23"/>
      <c r="C33" s="113"/>
      <c r="D33" s="189" t="s">
        <v>536</v>
      </c>
      <c r="E33" s="188" t="s">
        <v>706</v>
      </c>
      <c r="F33" s="197">
        <v>7203</v>
      </c>
      <c r="G33" s="196">
        <v>5</v>
      </c>
      <c r="H33" s="110" t="s">
        <v>705</v>
      </c>
      <c r="I33" s="176">
        <v>7203</v>
      </c>
      <c r="J33" s="195" t="s">
        <v>390</v>
      </c>
      <c r="K33" s="107" t="s">
        <v>622</v>
      </c>
      <c r="L33" s="195"/>
      <c r="M33" s="106" t="s">
        <v>54</v>
      </c>
    </row>
    <row r="34" spans="1:13" x14ac:dyDescent="0.3">
      <c r="A34" s="344">
        <f>'invent OC (FR)'!A88</f>
        <v>1</v>
      </c>
      <c r="B34" s="23"/>
      <c r="C34" s="113"/>
      <c r="D34" s="189" t="s">
        <v>536</v>
      </c>
      <c r="E34" s="188" t="s">
        <v>704</v>
      </c>
      <c r="F34" s="197">
        <v>7203</v>
      </c>
      <c r="G34" s="196">
        <v>10</v>
      </c>
      <c r="H34" s="110" t="s">
        <v>703</v>
      </c>
      <c r="I34" s="176">
        <v>7203</v>
      </c>
      <c r="J34" s="195" t="s">
        <v>390</v>
      </c>
      <c r="K34" s="107" t="s">
        <v>619</v>
      </c>
      <c r="L34" s="195"/>
      <c r="M34" s="106" t="s">
        <v>54</v>
      </c>
    </row>
    <row r="35" spans="1:13" x14ac:dyDescent="0.3">
      <c r="A35" s="344">
        <f>'invent OC (FR)'!A90</f>
        <v>1</v>
      </c>
      <c r="B35" s="23"/>
      <c r="C35" s="113"/>
      <c r="D35" s="189" t="s">
        <v>536</v>
      </c>
      <c r="E35" s="188" t="s">
        <v>702</v>
      </c>
      <c r="F35" s="197">
        <v>7203</v>
      </c>
      <c r="G35" s="196">
        <v>15</v>
      </c>
      <c r="H35" s="110" t="s">
        <v>701</v>
      </c>
      <c r="I35" s="176">
        <v>7203</v>
      </c>
      <c r="J35" s="195" t="s">
        <v>390</v>
      </c>
      <c r="K35" s="107" t="s">
        <v>700</v>
      </c>
      <c r="L35" s="195"/>
      <c r="M35" s="106" t="s">
        <v>54</v>
      </c>
    </row>
    <row r="36" spans="1:13" x14ac:dyDescent="0.3">
      <c r="A36" s="344">
        <f>'invent OC (FR)'!A94</f>
        <v>1</v>
      </c>
      <c r="B36" s="23"/>
      <c r="C36" s="113"/>
      <c r="D36" s="189" t="s">
        <v>536</v>
      </c>
      <c r="E36" s="188" t="s">
        <v>696</v>
      </c>
      <c r="F36" s="197">
        <v>7203</v>
      </c>
      <c r="G36" s="196">
        <v>25</v>
      </c>
      <c r="H36" s="110" t="s">
        <v>695</v>
      </c>
      <c r="I36" s="176">
        <v>7203</v>
      </c>
      <c r="J36" s="195" t="s">
        <v>390</v>
      </c>
      <c r="K36" s="200" t="s">
        <v>606</v>
      </c>
      <c r="L36" s="195"/>
      <c r="M36" s="106" t="s">
        <v>54</v>
      </c>
    </row>
    <row r="37" spans="1:13" x14ac:dyDescent="0.3">
      <c r="A37" s="344">
        <f>'invent OC (FR)'!A107</f>
        <v>1</v>
      </c>
      <c r="B37" s="23"/>
      <c r="C37" s="113"/>
      <c r="D37" s="189" t="s">
        <v>536</v>
      </c>
      <c r="E37" s="188" t="s">
        <v>690</v>
      </c>
      <c r="F37" s="197">
        <v>7203</v>
      </c>
      <c r="G37" s="196" t="s">
        <v>457</v>
      </c>
      <c r="H37" s="110" t="s">
        <v>417</v>
      </c>
      <c r="I37" s="176">
        <v>7203</v>
      </c>
      <c r="J37" s="195" t="s">
        <v>390</v>
      </c>
      <c r="K37" s="200" t="s">
        <v>454</v>
      </c>
      <c r="L37" s="195"/>
      <c r="M37" s="106" t="s">
        <v>54</v>
      </c>
    </row>
    <row r="38" spans="1:13" x14ac:dyDescent="0.3">
      <c r="A38" s="344">
        <f>'invent OC (FR)'!A110</f>
        <v>1</v>
      </c>
      <c r="B38" s="23"/>
      <c r="C38" s="113"/>
      <c r="D38" s="155" t="s">
        <v>536</v>
      </c>
      <c r="E38" s="154" t="s">
        <v>682</v>
      </c>
      <c r="F38" s="197">
        <v>7203</v>
      </c>
      <c r="G38" s="196">
        <v>5</v>
      </c>
      <c r="H38" s="110" t="s">
        <v>681</v>
      </c>
      <c r="I38" s="176">
        <v>7203</v>
      </c>
      <c r="J38" s="195" t="s">
        <v>390</v>
      </c>
      <c r="K38" s="200" t="s">
        <v>680</v>
      </c>
      <c r="L38" s="195" t="s">
        <v>676</v>
      </c>
      <c r="M38" s="106" t="s">
        <v>54</v>
      </c>
    </row>
    <row r="39" spans="1:13" x14ac:dyDescent="0.3">
      <c r="A39" s="344">
        <f>'invent OC (FR)'!A111</f>
        <v>1</v>
      </c>
      <c r="B39" s="23"/>
      <c r="C39" s="113"/>
      <c r="D39" s="155" t="s">
        <v>536</v>
      </c>
      <c r="E39" s="154" t="s">
        <v>679</v>
      </c>
      <c r="F39" s="197">
        <v>7203</v>
      </c>
      <c r="G39" s="196">
        <v>20</v>
      </c>
      <c r="H39" s="110" t="s">
        <v>678</v>
      </c>
      <c r="I39" s="176">
        <v>7203</v>
      </c>
      <c r="J39" s="195" t="s">
        <v>390</v>
      </c>
      <c r="K39" s="200" t="s">
        <v>677</v>
      </c>
      <c r="L39" s="195" t="s">
        <v>676</v>
      </c>
      <c r="M39" s="106" t="s">
        <v>54</v>
      </c>
    </row>
    <row r="40" spans="1:13" x14ac:dyDescent="0.3">
      <c r="A40" s="344">
        <f>'invent OC (FR)'!A84</f>
        <v>1</v>
      </c>
      <c r="B40" s="23"/>
      <c r="C40" s="113"/>
      <c r="D40" s="189" t="s">
        <v>536</v>
      </c>
      <c r="E40" s="188" t="s">
        <v>666</v>
      </c>
      <c r="F40" s="197">
        <v>7203</v>
      </c>
      <c r="G40" s="196" t="s">
        <v>457</v>
      </c>
      <c r="H40" s="110" t="s">
        <v>417</v>
      </c>
      <c r="I40" s="176">
        <v>7203</v>
      </c>
      <c r="J40" s="195" t="s">
        <v>390</v>
      </c>
      <c r="K40" s="200" t="s">
        <v>454</v>
      </c>
      <c r="L40" s="195"/>
      <c r="M40" s="106" t="s">
        <v>54</v>
      </c>
    </row>
    <row r="41" spans="1:13" x14ac:dyDescent="0.3">
      <c r="A41" s="344">
        <f>'invent OC (FR)'!A124</f>
        <v>1</v>
      </c>
      <c r="B41" s="23"/>
      <c r="C41" s="113"/>
      <c r="D41" s="155" t="s">
        <v>536</v>
      </c>
      <c r="E41" s="154" t="s">
        <v>657</v>
      </c>
      <c r="F41" s="197">
        <v>7203</v>
      </c>
      <c r="G41" s="196">
        <v>15</v>
      </c>
      <c r="H41" s="110" t="s">
        <v>656</v>
      </c>
      <c r="I41" s="176">
        <v>7203</v>
      </c>
      <c r="J41" s="195" t="s">
        <v>390</v>
      </c>
      <c r="K41" s="200" t="s">
        <v>494</v>
      </c>
      <c r="L41" s="804" t="s">
        <v>662</v>
      </c>
      <c r="M41" s="106" t="s">
        <v>54</v>
      </c>
    </row>
    <row r="42" spans="1:13" x14ac:dyDescent="0.3">
      <c r="A42" s="344">
        <f>'invent OC (FR)'!A126</f>
        <v>1</v>
      </c>
      <c r="B42" s="23"/>
      <c r="C42" s="113"/>
      <c r="D42" s="155" t="s">
        <v>536</v>
      </c>
      <c r="E42" s="154" t="s">
        <v>654</v>
      </c>
      <c r="F42" s="197">
        <v>7203</v>
      </c>
      <c r="G42" s="196">
        <v>25</v>
      </c>
      <c r="H42" s="110" t="s">
        <v>476</v>
      </c>
      <c r="I42" s="176">
        <v>7203</v>
      </c>
      <c r="J42" s="195" t="s">
        <v>390</v>
      </c>
      <c r="K42" s="200" t="s">
        <v>475</v>
      </c>
      <c r="L42" s="805"/>
      <c r="M42" s="106" t="s">
        <v>54</v>
      </c>
    </row>
    <row r="43" spans="1:13" x14ac:dyDescent="0.3">
      <c r="A43" s="344">
        <f>'invent OC (FR)'!A133</f>
        <v>1</v>
      </c>
      <c r="B43" s="23"/>
      <c r="C43" s="113"/>
      <c r="D43" s="189" t="s">
        <v>536</v>
      </c>
      <c r="E43" s="188" t="s">
        <v>645</v>
      </c>
      <c r="F43" s="197">
        <v>7203</v>
      </c>
      <c r="G43" s="196" t="s">
        <v>430</v>
      </c>
      <c r="H43" s="110" t="s">
        <v>426</v>
      </c>
      <c r="I43" s="176">
        <v>7203</v>
      </c>
      <c r="J43" s="195" t="s">
        <v>416</v>
      </c>
      <c r="K43" s="200" t="s">
        <v>415</v>
      </c>
      <c r="L43" s="195"/>
      <c r="M43" s="106" t="s">
        <v>54</v>
      </c>
    </row>
    <row r="44" spans="1:13" x14ac:dyDescent="0.3">
      <c r="A44" s="344">
        <f>'invent OC (FR)'!A134</f>
        <v>1</v>
      </c>
      <c r="B44" s="23"/>
      <c r="C44" s="113"/>
      <c r="D44" s="189" t="s">
        <v>536</v>
      </c>
      <c r="E44" s="188" t="s">
        <v>644</v>
      </c>
      <c r="F44" s="197">
        <v>7203</v>
      </c>
      <c r="G44" s="196" t="s">
        <v>430</v>
      </c>
      <c r="H44" s="110" t="s">
        <v>634</v>
      </c>
      <c r="I44" s="176">
        <v>7203</v>
      </c>
      <c r="J44" s="195" t="s">
        <v>416</v>
      </c>
      <c r="K44" s="200" t="s">
        <v>415</v>
      </c>
      <c r="L44" s="195"/>
      <c r="M44" s="106" t="s">
        <v>54</v>
      </c>
    </row>
    <row r="45" spans="1:13" x14ac:dyDescent="0.3">
      <c r="A45" s="344">
        <f>'invent OC (FR)'!A136</f>
        <v>1</v>
      </c>
      <c r="B45" s="23"/>
      <c r="C45" s="113"/>
      <c r="D45" s="155" t="s">
        <v>536</v>
      </c>
      <c r="E45" s="154" t="s">
        <v>642</v>
      </c>
      <c r="F45" s="197">
        <v>7203</v>
      </c>
      <c r="G45" s="196" t="s">
        <v>457</v>
      </c>
      <c r="H45" s="110" t="s">
        <v>420</v>
      </c>
      <c r="I45" s="176">
        <v>7203</v>
      </c>
      <c r="J45" s="195" t="s">
        <v>416</v>
      </c>
      <c r="K45" s="200" t="s">
        <v>428</v>
      </c>
      <c r="L45" s="195"/>
      <c r="M45" s="106" t="s">
        <v>54</v>
      </c>
    </row>
    <row r="46" spans="1:13" x14ac:dyDescent="0.3">
      <c r="A46" s="344">
        <f>'invent OC (FR)'!A137</f>
        <v>1</v>
      </c>
      <c r="B46" s="23"/>
      <c r="C46" s="113"/>
      <c r="D46" s="189" t="s">
        <v>536</v>
      </c>
      <c r="E46" s="188" t="s">
        <v>641</v>
      </c>
      <c r="F46" s="197">
        <v>7203</v>
      </c>
      <c r="G46" s="196" t="s">
        <v>457</v>
      </c>
      <c r="H46" s="110" t="s">
        <v>426</v>
      </c>
      <c r="I46" s="176">
        <v>7203</v>
      </c>
      <c r="J46" s="195" t="s">
        <v>416</v>
      </c>
      <c r="K46" s="200" t="s">
        <v>415</v>
      </c>
      <c r="L46" s="195"/>
      <c r="M46" s="106" t="s">
        <v>54</v>
      </c>
    </row>
    <row r="47" spans="1:13" x14ac:dyDescent="0.3">
      <c r="A47" s="344">
        <f>'invent OC (FR)'!A138</f>
        <v>1</v>
      </c>
      <c r="B47" s="23"/>
      <c r="C47" s="113"/>
      <c r="D47" s="155" t="s">
        <v>536</v>
      </c>
      <c r="E47" s="154" t="s">
        <v>640</v>
      </c>
      <c r="F47" s="197">
        <v>7203</v>
      </c>
      <c r="G47" s="196" t="s">
        <v>457</v>
      </c>
      <c r="H47" s="110" t="s">
        <v>436</v>
      </c>
      <c r="I47" s="176">
        <v>7203</v>
      </c>
      <c r="J47" s="195" t="s">
        <v>416</v>
      </c>
      <c r="K47" s="200" t="s">
        <v>428</v>
      </c>
      <c r="L47" s="195"/>
      <c r="M47" s="106" t="s">
        <v>54</v>
      </c>
    </row>
    <row r="48" spans="1:13" x14ac:dyDescent="0.3">
      <c r="A48" s="344">
        <f>'invent OC (FR)'!A139</f>
        <v>1</v>
      </c>
      <c r="B48" s="23"/>
      <c r="C48" s="113"/>
      <c r="D48" s="189" t="s">
        <v>536</v>
      </c>
      <c r="E48" s="188" t="s">
        <v>639</v>
      </c>
      <c r="F48" s="197">
        <v>7203</v>
      </c>
      <c r="G48" s="196" t="s">
        <v>457</v>
      </c>
      <c r="H48" s="110" t="s">
        <v>433</v>
      </c>
      <c r="I48" s="176">
        <v>7203</v>
      </c>
      <c r="J48" s="195" t="s">
        <v>416</v>
      </c>
      <c r="K48" s="200" t="s">
        <v>415</v>
      </c>
      <c r="L48" s="195"/>
      <c r="M48" s="106" t="s">
        <v>54</v>
      </c>
    </row>
    <row r="49" spans="1:13" x14ac:dyDescent="0.3">
      <c r="A49" s="344">
        <f>'invent OC (FR)'!A140</f>
        <v>1</v>
      </c>
      <c r="B49" s="23"/>
      <c r="C49" s="113"/>
      <c r="D49" s="155" t="s">
        <v>536</v>
      </c>
      <c r="E49" s="154" t="s">
        <v>638</v>
      </c>
      <c r="F49" s="197">
        <v>7203</v>
      </c>
      <c r="G49" s="196" t="s">
        <v>457</v>
      </c>
      <c r="H49" s="110" t="s">
        <v>637</v>
      </c>
      <c r="I49" s="176">
        <v>7203</v>
      </c>
      <c r="J49" s="195" t="s">
        <v>416</v>
      </c>
      <c r="K49" s="200" t="s">
        <v>415</v>
      </c>
      <c r="L49" s="195"/>
      <c r="M49" s="106" t="s">
        <v>54</v>
      </c>
    </row>
    <row r="50" spans="1:13" x14ac:dyDescent="0.3">
      <c r="A50" s="344">
        <f>A49</f>
        <v>1</v>
      </c>
      <c r="B50" s="23"/>
      <c r="C50" s="113"/>
      <c r="D50" s="189" t="s">
        <v>536</v>
      </c>
      <c r="E50" s="188" t="s">
        <v>636</v>
      </c>
      <c r="F50" s="197">
        <v>7203</v>
      </c>
      <c r="G50" s="196" t="s">
        <v>457</v>
      </c>
      <c r="H50" s="110" t="s">
        <v>426</v>
      </c>
      <c r="I50" s="176">
        <v>7203</v>
      </c>
      <c r="J50" s="195" t="s">
        <v>416</v>
      </c>
      <c r="K50" s="200" t="s">
        <v>415</v>
      </c>
      <c r="L50" s="195"/>
      <c r="M50" s="106" t="s">
        <v>54</v>
      </c>
    </row>
    <row r="51" spans="1:13" x14ac:dyDescent="0.3">
      <c r="A51" s="344">
        <f>'invent OC (FR)'!A142</f>
        <v>1</v>
      </c>
      <c r="B51" s="23"/>
      <c r="C51" s="113"/>
      <c r="D51" s="189" t="s">
        <v>536</v>
      </c>
      <c r="E51" s="188" t="s">
        <v>635</v>
      </c>
      <c r="F51" s="197">
        <v>7203</v>
      </c>
      <c r="G51" s="196" t="s">
        <v>457</v>
      </c>
      <c r="H51" s="110" t="s">
        <v>634</v>
      </c>
      <c r="I51" s="176">
        <v>7203</v>
      </c>
      <c r="J51" s="195" t="s">
        <v>416</v>
      </c>
      <c r="K51" s="200" t="s">
        <v>415</v>
      </c>
      <c r="L51" s="195"/>
      <c r="M51" s="106" t="s">
        <v>54</v>
      </c>
    </row>
    <row r="52" spans="1:13" x14ac:dyDescent="0.3">
      <c r="A52" s="344">
        <f>'invent OC (FR)'!A143</f>
        <v>1</v>
      </c>
      <c r="B52" s="23"/>
      <c r="C52" s="113"/>
      <c r="D52" s="155" t="s">
        <v>536</v>
      </c>
      <c r="E52" s="154" t="s">
        <v>633</v>
      </c>
      <c r="F52" s="197">
        <v>7203</v>
      </c>
      <c r="G52" s="196" t="s">
        <v>457</v>
      </c>
      <c r="H52" s="110" t="s">
        <v>632</v>
      </c>
      <c r="I52" s="176">
        <v>7203</v>
      </c>
      <c r="J52" s="195" t="s">
        <v>416</v>
      </c>
      <c r="K52" s="200" t="s">
        <v>415</v>
      </c>
      <c r="L52" s="195"/>
      <c r="M52" s="106" t="s">
        <v>54</v>
      </c>
    </row>
    <row r="53" spans="1:13" x14ac:dyDescent="0.3">
      <c r="A53" s="344">
        <f>'invent OC (FR)'!A169</f>
        <v>1</v>
      </c>
      <c r="B53" s="23"/>
      <c r="C53" s="113"/>
      <c r="D53" s="189" t="s">
        <v>536</v>
      </c>
      <c r="E53" s="188" t="s">
        <v>588</v>
      </c>
      <c r="F53" s="197">
        <v>7385</v>
      </c>
      <c r="G53" s="196">
        <v>1</v>
      </c>
      <c r="H53" s="201" t="s">
        <v>524</v>
      </c>
      <c r="I53" s="176">
        <v>7385</v>
      </c>
      <c r="J53" s="195" t="s">
        <v>390</v>
      </c>
      <c r="K53" s="200" t="s">
        <v>587</v>
      </c>
      <c r="L53" s="194"/>
      <c r="M53" s="106" t="s">
        <v>54</v>
      </c>
    </row>
    <row r="54" spans="1:13" x14ac:dyDescent="0.3">
      <c r="A54" s="344">
        <f>'invent OC (FR)'!A171</f>
        <v>1</v>
      </c>
      <c r="B54" s="23"/>
      <c r="C54" s="113"/>
      <c r="D54" s="189" t="s">
        <v>536</v>
      </c>
      <c r="E54" s="188" t="s">
        <v>586</v>
      </c>
      <c r="F54" s="197" t="s">
        <v>518</v>
      </c>
      <c r="G54" s="196">
        <v>2</v>
      </c>
      <c r="H54" s="201" t="s">
        <v>585</v>
      </c>
      <c r="I54" s="210" t="s">
        <v>518</v>
      </c>
      <c r="J54" s="195" t="s">
        <v>390</v>
      </c>
      <c r="K54" s="200" t="s">
        <v>584</v>
      </c>
      <c r="L54" s="194"/>
      <c r="M54" s="106" t="s">
        <v>54</v>
      </c>
    </row>
    <row r="55" spans="1:13" x14ac:dyDescent="0.3">
      <c r="A55" s="344">
        <f>'invent OC (FR)'!A178</f>
        <v>1</v>
      </c>
      <c r="B55" s="23"/>
      <c r="C55" s="113"/>
      <c r="D55" s="189" t="s">
        <v>536</v>
      </c>
      <c r="E55" s="188" t="s">
        <v>578</v>
      </c>
      <c r="F55" s="197">
        <v>7385</v>
      </c>
      <c r="G55" s="196">
        <v>15</v>
      </c>
      <c r="H55" s="201" t="s">
        <v>504</v>
      </c>
      <c r="I55" s="176">
        <v>7385</v>
      </c>
      <c r="J55" s="195" t="s">
        <v>390</v>
      </c>
      <c r="K55" s="200" t="s">
        <v>503</v>
      </c>
      <c r="L55" s="194"/>
      <c r="M55" s="106" t="s">
        <v>54</v>
      </c>
    </row>
    <row r="56" spans="1:13" x14ac:dyDescent="0.3">
      <c r="A56" s="344">
        <f>'invent OC (FR)'!A182</f>
        <v>1</v>
      </c>
      <c r="B56" s="23"/>
      <c r="C56" s="113"/>
      <c r="D56" s="189" t="s">
        <v>536</v>
      </c>
      <c r="E56" s="188" t="s">
        <v>576</v>
      </c>
      <c r="F56" s="197">
        <v>7385</v>
      </c>
      <c r="G56" s="196">
        <v>25</v>
      </c>
      <c r="H56" s="201" t="s">
        <v>498</v>
      </c>
      <c r="I56" s="176">
        <v>7385</v>
      </c>
      <c r="J56" s="195" t="s">
        <v>390</v>
      </c>
      <c r="K56" s="200" t="s">
        <v>497</v>
      </c>
      <c r="L56" s="194"/>
      <c r="M56" s="106" t="s">
        <v>54</v>
      </c>
    </row>
    <row r="57" spans="1:13" x14ac:dyDescent="0.3">
      <c r="A57" s="344">
        <f>'invent OC (FR)'!A199</f>
        <v>1</v>
      </c>
      <c r="B57" s="23"/>
      <c r="C57" s="113"/>
      <c r="D57" s="155" t="s">
        <v>536</v>
      </c>
      <c r="E57" s="154" t="s">
        <v>566</v>
      </c>
      <c r="F57" s="197">
        <v>7385</v>
      </c>
      <c r="G57" s="196">
        <v>35</v>
      </c>
      <c r="H57" s="110" t="s">
        <v>446</v>
      </c>
      <c r="I57" s="176">
        <v>7385</v>
      </c>
      <c r="J57" s="195" t="s">
        <v>390</v>
      </c>
      <c r="K57" s="200" t="s">
        <v>565</v>
      </c>
      <c r="L57" s="194"/>
      <c r="M57" s="106" t="s">
        <v>54</v>
      </c>
    </row>
    <row r="58" spans="1:13" x14ac:dyDescent="0.3">
      <c r="A58" s="344">
        <f>'invent OC (FR)'!A204</f>
        <v>1</v>
      </c>
      <c r="B58" s="23"/>
      <c r="C58" s="113"/>
      <c r="D58" s="209" t="s">
        <v>536</v>
      </c>
      <c r="E58" s="208" t="s">
        <v>558</v>
      </c>
      <c r="F58" s="197">
        <v>7385</v>
      </c>
      <c r="G58" s="207">
        <v>5</v>
      </c>
      <c r="H58" s="206" t="s">
        <v>483</v>
      </c>
      <c r="I58" s="205">
        <v>7385</v>
      </c>
      <c r="J58" s="204" t="s">
        <v>390</v>
      </c>
      <c r="K58" s="203" t="s">
        <v>557</v>
      </c>
      <c r="L58" s="211" t="s">
        <v>481</v>
      </c>
      <c r="M58" s="106" t="s">
        <v>54</v>
      </c>
    </row>
    <row r="59" spans="1:13" x14ac:dyDescent="0.3">
      <c r="A59" s="344">
        <f>'invent OC (FR)'!A205</f>
        <v>1</v>
      </c>
      <c r="B59" s="23"/>
      <c r="C59" s="113"/>
      <c r="D59" s="155" t="s">
        <v>536</v>
      </c>
      <c r="E59" s="154" t="s">
        <v>556</v>
      </c>
      <c r="F59" s="197">
        <v>7385</v>
      </c>
      <c r="G59" s="196">
        <v>10</v>
      </c>
      <c r="H59" s="201" t="s">
        <v>473</v>
      </c>
      <c r="I59" s="176">
        <v>7385</v>
      </c>
      <c r="J59" s="195" t="s">
        <v>390</v>
      </c>
      <c r="K59" s="200" t="s">
        <v>555</v>
      </c>
      <c r="L59" s="194"/>
      <c r="M59" s="106" t="s">
        <v>54</v>
      </c>
    </row>
    <row r="60" spans="1:13" x14ac:dyDescent="0.3">
      <c r="A60" s="344">
        <f>'invent OC (FR)'!A214</f>
        <v>1</v>
      </c>
      <c r="B60" s="23"/>
      <c r="C60" s="113"/>
      <c r="D60" s="189" t="s">
        <v>536</v>
      </c>
      <c r="E60" s="188" t="s">
        <v>545</v>
      </c>
      <c r="F60" s="197">
        <v>7385</v>
      </c>
      <c r="G60" s="196" t="s">
        <v>437</v>
      </c>
      <c r="H60" s="201" t="s">
        <v>433</v>
      </c>
      <c r="I60" s="176">
        <v>7385</v>
      </c>
      <c r="J60" s="194" t="s">
        <v>416</v>
      </c>
      <c r="K60" s="200" t="s">
        <v>538</v>
      </c>
      <c r="L60" s="194"/>
      <c r="M60" s="106" t="s">
        <v>54</v>
      </c>
    </row>
    <row r="61" spans="1:13" x14ac:dyDescent="0.3">
      <c r="A61" s="344">
        <f>'invent OC (FR)'!A216</f>
        <v>1</v>
      </c>
      <c r="B61" s="23"/>
      <c r="C61" s="113"/>
      <c r="D61" s="189" t="s">
        <v>536</v>
      </c>
      <c r="E61" s="188" t="s">
        <v>543</v>
      </c>
      <c r="F61" s="197">
        <v>7385</v>
      </c>
      <c r="G61" s="196" t="s">
        <v>430</v>
      </c>
      <c r="H61" s="201" t="s">
        <v>426</v>
      </c>
      <c r="I61" s="176">
        <v>7385</v>
      </c>
      <c r="J61" s="194" t="s">
        <v>416</v>
      </c>
      <c r="K61" s="200" t="s">
        <v>538</v>
      </c>
      <c r="L61" s="194"/>
      <c r="M61" s="106" t="s">
        <v>54</v>
      </c>
    </row>
    <row r="62" spans="1:13" x14ac:dyDescent="0.3">
      <c r="A62" s="344">
        <f>'invent OC (FR)'!A219</f>
        <v>1</v>
      </c>
      <c r="B62" s="23"/>
      <c r="C62" s="113"/>
      <c r="D62" s="189" t="s">
        <v>536</v>
      </c>
      <c r="E62" s="188" t="s">
        <v>539</v>
      </c>
      <c r="F62" s="197">
        <v>7385</v>
      </c>
      <c r="G62" s="196" t="s">
        <v>457</v>
      </c>
      <c r="H62" s="201" t="s">
        <v>417</v>
      </c>
      <c r="I62" s="176">
        <v>7385</v>
      </c>
      <c r="J62" s="194" t="s">
        <v>416</v>
      </c>
      <c r="K62" s="200" t="s">
        <v>538</v>
      </c>
      <c r="L62" s="194"/>
      <c r="M62" s="106" t="s">
        <v>54</v>
      </c>
    </row>
    <row r="63" spans="1:13" ht="14.4" customHeight="1" x14ac:dyDescent="0.3">
      <c r="A63" s="344">
        <f>'invent OC (FR)'!A227</f>
        <v>1</v>
      </c>
      <c r="B63" s="23"/>
      <c r="C63" s="113"/>
      <c r="D63" s="155" t="s">
        <v>536</v>
      </c>
      <c r="E63" s="154" t="s">
        <v>535</v>
      </c>
      <c r="F63" s="197">
        <v>7385</v>
      </c>
      <c r="G63" s="196">
        <v>5</v>
      </c>
      <c r="H63" s="110" t="s">
        <v>534</v>
      </c>
      <c r="I63" s="176">
        <v>7385</v>
      </c>
      <c r="J63" s="195" t="s">
        <v>390</v>
      </c>
      <c r="K63" s="119" t="s">
        <v>412</v>
      </c>
      <c r="L63" s="194" t="s">
        <v>409</v>
      </c>
      <c r="M63" s="106" t="s">
        <v>54</v>
      </c>
    </row>
    <row r="64" spans="1:13" x14ac:dyDescent="0.3">
      <c r="A64" s="344">
        <f>'invent OC (FR)'!A240</f>
        <v>1</v>
      </c>
      <c r="B64" s="23"/>
      <c r="C64" s="113"/>
      <c r="D64" s="189" t="s">
        <v>536</v>
      </c>
      <c r="E64" s="188" t="s">
        <v>511</v>
      </c>
      <c r="F64" s="197">
        <v>7385</v>
      </c>
      <c r="G64" s="196">
        <v>5</v>
      </c>
      <c r="H64" s="201" t="s">
        <v>510</v>
      </c>
      <c r="I64" s="176">
        <v>7385</v>
      </c>
      <c r="J64" s="195" t="s">
        <v>390</v>
      </c>
      <c r="K64" s="200" t="s">
        <v>509</v>
      </c>
      <c r="L64" s="194"/>
      <c r="M64" s="106" t="s">
        <v>54</v>
      </c>
    </row>
    <row r="65" spans="1:13" x14ac:dyDescent="0.3">
      <c r="A65" s="344">
        <f>'invent OC (FR)'!A244</f>
        <v>1</v>
      </c>
      <c r="B65" s="23"/>
      <c r="C65" s="113"/>
      <c r="D65" s="189" t="s">
        <v>536</v>
      </c>
      <c r="E65" s="188" t="s">
        <v>505</v>
      </c>
      <c r="F65" s="197">
        <v>7385</v>
      </c>
      <c r="G65" s="196">
        <v>15</v>
      </c>
      <c r="H65" s="201" t="s">
        <v>504</v>
      </c>
      <c r="I65" s="176">
        <v>7385</v>
      </c>
      <c r="J65" s="195" t="s">
        <v>390</v>
      </c>
      <c r="K65" s="200" t="s">
        <v>503</v>
      </c>
      <c r="L65" s="194"/>
      <c r="M65" s="106" t="s">
        <v>54</v>
      </c>
    </row>
    <row r="66" spans="1:13" x14ac:dyDescent="0.3">
      <c r="A66" s="344">
        <f>'invent OC (FR)'!A253</f>
        <v>1</v>
      </c>
      <c r="B66" s="23"/>
      <c r="C66" s="113"/>
      <c r="D66" s="155" t="s">
        <v>536</v>
      </c>
      <c r="E66" s="154" t="s">
        <v>487</v>
      </c>
      <c r="F66" s="197">
        <v>7385</v>
      </c>
      <c r="G66" s="196">
        <v>5</v>
      </c>
      <c r="H66" s="201" t="s">
        <v>483</v>
      </c>
      <c r="I66" s="176">
        <v>7385</v>
      </c>
      <c r="J66" s="195" t="s">
        <v>390</v>
      </c>
      <c r="K66" s="200" t="s">
        <v>486</v>
      </c>
      <c r="L66" s="194"/>
      <c r="M66" s="106" t="s">
        <v>54</v>
      </c>
    </row>
    <row r="67" spans="1:13" x14ac:dyDescent="0.3">
      <c r="A67" s="344">
        <f>'invent OC (FR)'!A256</f>
        <v>1</v>
      </c>
      <c r="B67" s="23"/>
      <c r="C67" s="113"/>
      <c r="D67" s="155" t="s">
        <v>536</v>
      </c>
      <c r="E67" s="154" t="s">
        <v>480</v>
      </c>
      <c r="F67" s="197">
        <v>7385</v>
      </c>
      <c r="G67" s="196">
        <v>20</v>
      </c>
      <c r="H67" s="201" t="s">
        <v>479</v>
      </c>
      <c r="I67" s="176">
        <v>7385</v>
      </c>
      <c r="J67" s="195" t="s">
        <v>390</v>
      </c>
      <c r="K67" s="200" t="s">
        <v>478</v>
      </c>
      <c r="L67" s="194"/>
      <c r="M67" s="106" t="s">
        <v>54</v>
      </c>
    </row>
    <row r="68" spans="1:13" x14ac:dyDescent="0.3">
      <c r="A68" s="344">
        <f>'invent OC (FR)'!A112</f>
        <v>0</v>
      </c>
      <c r="B68" s="23"/>
      <c r="C68" s="113"/>
      <c r="D68" s="155" t="s">
        <v>536</v>
      </c>
      <c r="E68" s="154" t="s">
        <v>477</v>
      </c>
      <c r="F68" s="197">
        <v>7385</v>
      </c>
      <c r="G68" s="196">
        <v>25</v>
      </c>
      <c r="H68" s="201" t="s">
        <v>476</v>
      </c>
      <c r="I68" s="176">
        <v>7385</v>
      </c>
      <c r="J68" s="195" t="s">
        <v>390</v>
      </c>
      <c r="K68" s="200" t="s">
        <v>475</v>
      </c>
      <c r="L68" s="194"/>
      <c r="M68" s="106" t="s">
        <v>54</v>
      </c>
    </row>
    <row r="69" spans="1:13" x14ac:dyDescent="0.3">
      <c r="A69" s="344">
        <f>'invent OC (FR)'!A257</f>
        <v>1</v>
      </c>
      <c r="B69" s="23"/>
      <c r="C69" s="113"/>
      <c r="D69" s="155" t="s">
        <v>536</v>
      </c>
      <c r="E69" s="154" t="s">
        <v>474</v>
      </c>
      <c r="F69" s="197">
        <v>7385</v>
      </c>
      <c r="G69" s="196">
        <v>10</v>
      </c>
      <c r="H69" s="201" t="s">
        <v>473</v>
      </c>
      <c r="I69" s="176">
        <v>7385</v>
      </c>
      <c r="J69" s="195" t="s">
        <v>390</v>
      </c>
      <c r="K69" s="200" t="s">
        <v>472</v>
      </c>
      <c r="L69" s="194"/>
      <c r="M69" s="106" t="s">
        <v>54</v>
      </c>
    </row>
    <row r="70" spans="1:13" x14ac:dyDescent="0.3">
      <c r="A70" s="344">
        <f>'invent OC (FR)'!A258</f>
        <v>1</v>
      </c>
      <c r="B70" s="23"/>
      <c r="C70" s="113"/>
      <c r="D70" s="189" t="s">
        <v>536</v>
      </c>
      <c r="E70" s="188" t="s">
        <v>455</v>
      </c>
      <c r="F70" s="197">
        <v>7385</v>
      </c>
      <c r="G70" s="196" t="s">
        <v>457</v>
      </c>
      <c r="H70" s="201" t="s">
        <v>417</v>
      </c>
      <c r="I70" s="176">
        <v>7385</v>
      </c>
      <c r="J70" s="195" t="s">
        <v>390</v>
      </c>
      <c r="K70" s="200" t="s">
        <v>454</v>
      </c>
      <c r="L70" s="194"/>
      <c r="M70" s="106" t="s">
        <v>54</v>
      </c>
    </row>
    <row r="71" spans="1:13" x14ac:dyDescent="0.3">
      <c r="A71" s="344">
        <f>'invent OC (FR)'!A274</f>
        <v>1</v>
      </c>
      <c r="B71" s="23"/>
      <c r="C71" s="113"/>
      <c r="D71" s="155" t="s">
        <v>536</v>
      </c>
      <c r="E71" s="154" t="s">
        <v>450</v>
      </c>
      <c r="F71" s="197">
        <v>7385</v>
      </c>
      <c r="G71" s="196" t="s">
        <v>424</v>
      </c>
      <c r="H71" s="201" t="s">
        <v>423</v>
      </c>
      <c r="I71" s="176">
        <v>7385</v>
      </c>
      <c r="J71" s="195" t="s">
        <v>390</v>
      </c>
      <c r="K71" s="200" t="s">
        <v>449</v>
      </c>
      <c r="L71" s="194" t="s">
        <v>402</v>
      </c>
      <c r="M71" s="106" t="s">
        <v>54</v>
      </c>
    </row>
    <row r="72" spans="1:13" x14ac:dyDescent="0.3">
      <c r="A72" s="344">
        <f>'invent OC (FR)'!A280</f>
        <v>1</v>
      </c>
      <c r="B72" s="23"/>
      <c r="C72" s="113"/>
      <c r="D72" s="155" t="s">
        <v>536</v>
      </c>
      <c r="E72" s="154" t="s">
        <v>438</v>
      </c>
      <c r="F72" s="197">
        <v>7385</v>
      </c>
      <c r="G72" s="196" t="s">
        <v>437</v>
      </c>
      <c r="H72" s="201" t="s">
        <v>436</v>
      </c>
      <c r="I72" s="176">
        <v>7385</v>
      </c>
      <c r="J72" s="195" t="s">
        <v>416</v>
      </c>
      <c r="K72" s="200" t="s">
        <v>435</v>
      </c>
      <c r="L72" s="194"/>
      <c r="M72" s="106" t="s">
        <v>54</v>
      </c>
    </row>
    <row r="73" spans="1:13" ht="18" customHeight="1" x14ac:dyDescent="0.3">
      <c r="A73" s="344">
        <f>'invent OC (FR)'!A294</f>
        <v>1</v>
      </c>
      <c r="B73" s="23"/>
      <c r="C73" s="113"/>
      <c r="D73" s="155" t="s">
        <v>536</v>
      </c>
      <c r="E73" s="154" t="s">
        <v>413</v>
      </c>
      <c r="F73" s="197">
        <v>7385</v>
      </c>
      <c r="G73" s="196">
        <v>10</v>
      </c>
      <c r="H73" s="110" t="s">
        <v>400</v>
      </c>
      <c r="I73" s="176">
        <v>7385</v>
      </c>
      <c r="J73" s="195" t="s">
        <v>390</v>
      </c>
      <c r="K73" s="119" t="s">
        <v>412</v>
      </c>
      <c r="L73" s="194" t="s">
        <v>409</v>
      </c>
      <c r="M73" s="106" t="s">
        <v>54</v>
      </c>
    </row>
    <row r="74" spans="1:13" ht="18" customHeight="1" x14ac:dyDescent="0.3">
      <c r="A74" s="344">
        <f>'invent OC (FR)'!A295</f>
        <v>1</v>
      </c>
      <c r="B74" s="23"/>
      <c r="C74" s="113"/>
      <c r="D74" s="155" t="s">
        <v>536</v>
      </c>
      <c r="E74" s="154" t="s">
        <v>411</v>
      </c>
      <c r="F74" s="197">
        <v>7385</v>
      </c>
      <c r="G74" s="196">
        <v>20</v>
      </c>
      <c r="H74" s="110" t="s">
        <v>397</v>
      </c>
      <c r="I74" s="176">
        <v>7385</v>
      </c>
      <c r="J74" s="195" t="s">
        <v>390</v>
      </c>
      <c r="K74" s="119" t="s">
        <v>410</v>
      </c>
      <c r="L74" s="194" t="s">
        <v>409</v>
      </c>
      <c r="M74" s="106" t="s">
        <v>54</v>
      </c>
    </row>
    <row r="75" spans="1:13" ht="15" thickBot="1" x14ac:dyDescent="0.35">
      <c r="A75" s="100"/>
      <c r="B75" s="14"/>
      <c r="C75" s="777"/>
      <c r="D75" s="778"/>
      <c r="E75" s="778"/>
      <c r="F75" s="778"/>
      <c r="G75" s="778"/>
      <c r="H75" s="778"/>
      <c r="I75" s="100"/>
      <c r="J75" s="98"/>
      <c r="K75" s="193"/>
      <c r="L75" s="193"/>
      <c r="M75" s="97"/>
    </row>
    <row r="76" spans="1:13" ht="32.4" thickTop="1" thickBot="1" x14ac:dyDescent="0.35">
      <c r="A76" s="573">
        <f>SUM(A77:A86)</f>
        <v>10</v>
      </c>
      <c r="B76" s="572"/>
      <c r="C76" s="148"/>
      <c r="D76" s="226" t="s">
        <v>4579</v>
      </c>
      <c r="E76" s="147"/>
      <c r="F76" s="146"/>
      <c r="G76" s="146"/>
      <c r="H76" s="733" t="s">
        <v>6075</v>
      </c>
      <c r="I76" s="800" t="s">
        <v>80</v>
      </c>
      <c r="J76" s="801"/>
      <c r="K76" s="801"/>
      <c r="L76" s="801"/>
      <c r="M76" s="97"/>
    </row>
    <row r="77" spans="1:13" ht="21" customHeight="1" thickTop="1" x14ac:dyDescent="0.3">
      <c r="A77" s="344">
        <f>+' inventer PA (FR)'!A14</f>
        <v>1</v>
      </c>
      <c r="B77" s="23"/>
      <c r="C77" s="113"/>
      <c r="D77" s="238" t="s">
        <v>1004</v>
      </c>
      <c r="E77" s="112">
        <v>11078</v>
      </c>
      <c r="F77" s="111">
        <v>0.5</v>
      </c>
      <c r="G77" s="113" t="s">
        <v>990</v>
      </c>
      <c r="H77" s="244" t="s">
        <v>1003</v>
      </c>
      <c r="I77" s="240"/>
      <c r="J77" s="108"/>
      <c r="K77" s="108"/>
      <c r="L77" s="119"/>
      <c r="M77" s="106" t="s">
        <v>54</v>
      </c>
    </row>
    <row r="78" spans="1:13" ht="21" customHeight="1" x14ac:dyDescent="0.3">
      <c r="A78" s="344">
        <f>+' inventer PA (FR)'!A27</f>
        <v>1</v>
      </c>
      <c r="B78" s="23"/>
      <c r="C78" s="113"/>
      <c r="D78" s="238" t="s">
        <v>987</v>
      </c>
      <c r="E78" s="112">
        <v>11295</v>
      </c>
      <c r="F78" s="111">
        <v>5</v>
      </c>
      <c r="G78" s="113" t="s">
        <v>986</v>
      </c>
      <c r="H78" s="244" t="s">
        <v>972</v>
      </c>
      <c r="I78" s="240"/>
      <c r="J78" s="108"/>
      <c r="K78" s="108"/>
      <c r="L78" s="119"/>
      <c r="M78" s="106" t="s">
        <v>54</v>
      </c>
    </row>
    <row r="79" spans="1:13" ht="21" customHeight="1" x14ac:dyDescent="0.3">
      <c r="A79" s="344">
        <f>+' inventer PA (FR)'!A32</f>
        <v>1</v>
      </c>
      <c r="B79" s="23"/>
      <c r="C79" s="113"/>
      <c r="D79" s="238" t="s">
        <v>978</v>
      </c>
      <c r="E79" s="112">
        <v>12929</v>
      </c>
      <c r="F79" s="111" t="s">
        <v>974</v>
      </c>
      <c r="G79" s="113" t="s">
        <v>977</v>
      </c>
      <c r="H79" s="244" t="s">
        <v>976</v>
      </c>
      <c r="I79" s="240"/>
      <c r="J79" s="108"/>
      <c r="K79" s="108"/>
      <c r="L79" s="119"/>
      <c r="M79" s="106" t="s">
        <v>54</v>
      </c>
    </row>
    <row r="80" spans="1:13" ht="21" customHeight="1" x14ac:dyDescent="0.3">
      <c r="A80" s="344">
        <f>+' inventer PA (FR)'!A79</f>
        <v>1</v>
      </c>
      <c r="B80" s="23"/>
      <c r="C80" s="113"/>
      <c r="D80" s="238" t="s">
        <v>894</v>
      </c>
      <c r="E80" s="112">
        <v>17305</v>
      </c>
      <c r="F80" s="243" t="s">
        <v>885</v>
      </c>
      <c r="G80" s="113" t="s">
        <v>884</v>
      </c>
      <c r="H80" s="235" t="s">
        <v>883</v>
      </c>
      <c r="I80" s="240" t="s">
        <v>893</v>
      </c>
      <c r="J80" s="108"/>
      <c r="K80" s="108"/>
      <c r="L80" s="119"/>
      <c r="M80" s="106" t="s">
        <v>54</v>
      </c>
    </row>
    <row r="81" spans="1:13" ht="21" customHeight="1" x14ac:dyDescent="0.3">
      <c r="A81" s="344">
        <f>+' inventer PA (FR)'!A80</f>
        <v>1</v>
      </c>
      <c r="B81" s="23"/>
      <c r="C81" s="113"/>
      <c r="D81" s="238" t="s">
        <v>892</v>
      </c>
      <c r="E81" s="112">
        <v>17305</v>
      </c>
      <c r="F81" s="243" t="s">
        <v>877</v>
      </c>
      <c r="G81" s="113" t="s">
        <v>880</v>
      </c>
      <c r="H81" s="235" t="s">
        <v>875</v>
      </c>
      <c r="I81" s="240" t="s">
        <v>879</v>
      </c>
      <c r="J81" s="108"/>
      <c r="K81" s="108"/>
      <c r="L81" s="119"/>
      <c r="M81" s="106" t="s">
        <v>54</v>
      </c>
    </row>
    <row r="82" spans="1:13" ht="21" customHeight="1" x14ac:dyDescent="0.3">
      <c r="A82" s="344">
        <f>+' inventer PA (FR)'!A81</f>
        <v>1</v>
      </c>
      <c r="B82" s="23"/>
      <c r="C82" s="113"/>
      <c r="D82" s="238" t="s">
        <v>891</v>
      </c>
      <c r="E82" s="112">
        <v>17305</v>
      </c>
      <c r="F82" s="243" t="s">
        <v>877</v>
      </c>
      <c r="G82" s="113" t="s">
        <v>876</v>
      </c>
      <c r="H82" s="235" t="s">
        <v>875</v>
      </c>
      <c r="I82" s="240" t="s">
        <v>874</v>
      </c>
      <c r="J82" s="108"/>
      <c r="K82" s="108"/>
      <c r="L82" s="119"/>
      <c r="M82" s="106" t="s">
        <v>54</v>
      </c>
    </row>
    <row r="83" spans="1:13" ht="21" customHeight="1" x14ac:dyDescent="0.3">
      <c r="A83" s="344">
        <f>+' inventer PA (FR)'!A82</f>
        <v>1</v>
      </c>
      <c r="B83" s="23"/>
      <c r="C83" s="113"/>
      <c r="D83" s="238" t="s">
        <v>890</v>
      </c>
      <c r="E83" s="112">
        <v>17305</v>
      </c>
      <c r="F83" s="243" t="s">
        <v>877</v>
      </c>
      <c r="G83" s="113" t="s">
        <v>889</v>
      </c>
      <c r="H83" s="244" t="s">
        <v>888</v>
      </c>
      <c r="I83" s="240" t="s">
        <v>887</v>
      </c>
      <c r="J83" s="108"/>
      <c r="K83" s="108"/>
      <c r="L83" s="119"/>
      <c r="M83" s="106" t="s">
        <v>54</v>
      </c>
    </row>
    <row r="84" spans="1:13" ht="21" customHeight="1" x14ac:dyDescent="0.3">
      <c r="A84" s="344">
        <f>+' inventer PA (FR)'!A83</f>
        <v>1</v>
      </c>
      <c r="B84" s="23"/>
      <c r="C84" s="113"/>
      <c r="D84" s="238" t="s">
        <v>886</v>
      </c>
      <c r="E84" s="112">
        <v>17305</v>
      </c>
      <c r="F84" s="243" t="s">
        <v>885</v>
      </c>
      <c r="G84" s="113" t="s">
        <v>884</v>
      </c>
      <c r="H84" s="235" t="s">
        <v>883</v>
      </c>
      <c r="I84" s="240" t="s">
        <v>882</v>
      </c>
      <c r="J84" s="108"/>
      <c r="K84" s="108"/>
      <c r="L84" s="119"/>
      <c r="M84" s="106" t="s">
        <v>54</v>
      </c>
    </row>
    <row r="85" spans="1:13" ht="21" customHeight="1" x14ac:dyDescent="0.3">
      <c r="A85" s="344">
        <f>+' inventer PA (FR)'!A84</f>
        <v>1</v>
      </c>
      <c r="B85" s="23"/>
      <c r="C85" s="113"/>
      <c r="D85" s="238" t="s">
        <v>881</v>
      </c>
      <c r="E85" s="112">
        <v>17305</v>
      </c>
      <c r="F85" s="243" t="s">
        <v>877</v>
      </c>
      <c r="G85" s="113" t="s">
        <v>880</v>
      </c>
      <c r="H85" s="235" t="s">
        <v>875</v>
      </c>
      <c r="I85" s="240" t="s">
        <v>879</v>
      </c>
      <c r="J85" s="108"/>
      <c r="K85" s="108"/>
      <c r="L85" s="119"/>
      <c r="M85" s="106" t="s">
        <v>54</v>
      </c>
    </row>
    <row r="86" spans="1:13" ht="21" customHeight="1" x14ac:dyDescent="0.3">
      <c r="A86" s="344">
        <f>+' inventer PA (FR)'!A85</f>
        <v>1</v>
      </c>
      <c r="B86" s="23"/>
      <c r="C86" s="113"/>
      <c r="D86" s="238" t="s">
        <v>878</v>
      </c>
      <c r="E86" s="112">
        <v>17305</v>
      </c>
      <c r="F86" s="243" t="s">
        <v>877</v>
      </c>
      <c r="G86" s="113" t="s">
        <v>876</v>
      </c>
      <c r="H86" s="235" t="s">
        <v>875</v>
      </c>
      <c r="I86" s="240" t="s">
        <v>874</v>
      </c>
      <c r="J86" s="108"/>
      <c r="K86" s="108"/>
      <c r="L86" s="119"/>
      <c r="M86" s="106" t="s">
        <v>54</v>
      </c>
    </row>
    <row r="87" spans="1:13" ht="15" thickBot="1" x14ac:dyDescent="0.35">
      <c r="A87" s="100"/>
      <c r="B87" s="14"/>
      <c r="C87" s="777"/>
      <c r="D87" s="778"/>
      <c r="E87" s="778"/>
      <c r="F87" s="778"/>
      <c r="G87" s="778"/>
      <c r="H87" s="778"/>
      <c r="I87" s="100"/>
      <c r="J87" s="98"/>
      <c r="K87" s="193"/>
      <c r="L87" s="193"/>
      <c r="M87" s="97"/>
    </row>
    <row r="88" spans="1:13" ht="32.4" thickTop="1" thickBot="1" x14ac:dyDescent="0.35">
      <c r="A88" s="573">
        <f>SUM(A89:A89)</f>
        <v>1</v>
      </c>
      <c r="B88" s="572"/>
      <c r="C88" s="732"/>
      <c r="D88" s="226" t="s">
        <v>6068</v>
      </c>
      <c r="E88" s="147"/>
      <c r="F88" s="146"/>
      <c r="G88" s="146"/>
      <c r="H88" s="733" t="s">
        <v>6076</v>
      </c>
      <c r="I88" s="800" t="s">
        <v>80</v>
      </c>
      <c r="J88" s="801"/>
      <c r="K88" s="801"/>
      <c r="L88" s="801"/>
      <c r="M88" s="97"/>
    </row>
    <row r="89" spans="1:13" ht="15" thickTop="1" x14ac:dyDescent="0.3">
      <c r="A89" s="344">
        <f>+'invent PU (FR)'!A160</f>
        <v>1</v>
      </c>
      <c r="B89" s="23"/>
      <c r="C89" s="113"/>
      <c r="D89" s="155" t="s">
        <v>4306</v>
      </c>
      <c r="E89" s="154">
        <v>138</v>
      </c>
      <c r="F89" s="111" t="s">
        <v>1193</v>
      </c>
      <c r="G89" s="522" t="s">
        <v>4171</v>
      </c>
      <c r="H89" s="110" t="s">
        <v>4473</v>
      </c>
      <c r="I89" s="343"/>
      <c r="J89" s="108"/>
      <c r="K89" s="161"/>
      <c r="L89" s="341"/>
      <c r="M89" s="106" t="s">
        <v>54</v>
      </c>
    </row>
    <row r="90" spans="1:13" ht="15" thickBot="1" x14ac:dyDescent="0.35">
      <c r="A90" s="100"/>
      <c r="B90" s="14"/>
      <c r="C90" s="777"/>
      <c r="D90" s="778"/>
      <c r="E90" s="778"/>
      <c r="F90" s="778"/>
      <c r="G90" s="778"/>
      <c r="H90" s="778"/>
      <c r="I90" s="100"/>
      <c r="J90" s="98"/>
      <c r="K90" s="193"/>
      <c r="L90" s="193"/>
      <c r="M90" s="97"/>
    </row>
    <row r="91" spans="1:13" ht="32.4" customHeight="1" thickTop="1" thickBot="1" x14ac:dyDescent="0.35">
      <c r="A91" s="573">
        <f>SUM(A92:A164)</f>
        <v>73</v>
      </c>
      <c r="B91" s="572"/>
      <c r="C91" s="148"/>
      <c r="D91" s="146" t="s">
        <v>4573</v>
      </c>
      <c r="E91" s="147"/>
      <c r="F91" s="562"/>
      <c r="G91" s="146"/>
      <c r="H91" s="733" t="s">
        <v>6077</v>
      </c>
      <c r="I91" s="800" t="s">
        <v>80</v>
      </c>
      <c r="J91" s="801"/>
      <c r="K91" s="801"/>
      <c r="L91" s="801"/>
      <c r="M91" s="97"/>
    </row>
    <row r="92" spans="1:13" ht="15" thickTop="1" x14ac:dyDescent="0.3">
      <c r="A92" s="344">
        <f>'invent PUc (FR)'!A44</f>
        <v>1</v>
      </c>
      <c r="B92" s="23"/>
      <c r="C92" s="155" t="s">
        <v>3927</v>
      </c>
      <c r="D92" s="154">
        <v>14</v>
      </c>
      <c r="E92" s="542" t="s">
        <v>3946</v>
      </c>
      <c r="F92" s="111" t="s">
        <v>1305</v>
      </c>
      <c r="G92" s="522" t="s">
        <v>3984</v>
      </c>
      <c r="H92" s="110" t="s">
        <v>3985</v>
      </c>
      <c r="I92" s="521" t="s">
        <v>3961</v>
      </c>
      <c r="J92" s="108"/>
      <c r="K92" s="108"/>
      <c r="L92" s="341"/>
      <c r="M92" s="106" t="str">
        <f>IF(N92="?","?","")</f>
        <v/>
      </c>
    </row>
    <row r="93" spans="1:13" x14ac:dyDescent="0.3">
      <c r="A93" s="344">
        <f>'invent PUc (FR)'!A45</f>
        <v>1</v>
      </c>
      <c r="B93" s="23"/>
      <c r="C93" s="155" t="s">
        <v>3927</v>
      </c>
      <c r="D93" s="154">
        <v>15</v>
      </c>
      <c r="E93" s="542" t="s">
        <v>3946</v>
      </c>
      <c r="F93" s="111" t="s">
        <v>1305</v>
      </c>
      <c r="G93" s="522" t="s">
        <v>3984</v>
      </c>
      <c r="H93" s="110" t="s">
        <v>3986</v>
      </c>
      <c r="I93" s="521" t="s">
        <v>3961</v>
      </c>
      <c r="J93" s="108"/>
      <c r="K93" s="108"/>
      <c r="L93" s="341"/>
      <c r="M93" s="106" t="s">
        <v>54</v>
      </c>
    </row>
    <row r="94" spans="1:13" x14ac:dyDescent="0.3">
      <c r="A94" s="344">
        <f>'invent PUc (FR)'!A47</f>
        <v>1</v>
      </c>
      <c r="B94" s="23"/>
      <c r="C94" s="155" t="s">
        <v>3927</v>
      </c>
      <c r="D94" s="154">
        <v>17</v>
      </c>
      <c r="E94" s="542" t="s">
        <v>3946</v>
      </c>
      <c r="F94" s="111" t="s">
        <v>1305</v>
      </c>
      <c r="G94" s="522" t="s">
        <v>3984</v>
      </c>
      <c r="H94" s="110" t="s">
        <v>3988</v>
      </c>
      <c r="I94" s="521" t="s">
        <v>3961</v>
      </c>
      <c r="J94" s="108"/>
      <c r="K94" s="108"/>
      <c r="L94" s="341"/>
      <c r="M94" s="106" t="s">
        <v>54</v>
      </c>
    </row>
    <row r="95" spans="1:13" x14ac:dyDescent="0.3">
      <c r="A95" s="344">
        <f>'invent PUc (FR)'!A49</f>
        <v>1</v>
      </c>
      <c r="B95" s="23"/>
      <c r="C95" s="155" t="s">
        <v>3927</v>
      </c>
      <c r="D95" s="154">
        <v>19</v>
      </c>
      <c r="E95" s="542" t="s">
        <v>3946</v>
      </c>
      <c r="F95" s="111" t="s">
        <v>1305</v>
      </c>
      <c r="G95" s="522" t="s">
        <v>3984</v>
      </c>
      <c r="H95" s="110" t="s">
        <v>3990</v>
      </c>
      <c r="I95" s="521" t="s">
        <v>3961</v>
      </c>
      <c r="J95" s="108"/>
      <c r="K95" s="108"/>
      <c r="L95" s="341"/>
      <c r="M95" s="106" t="s">
        <v>54</v>
      </c>
    </row>
    <row r="96" spans="1:13" x14ac:dyDescent="0.3">
      <c r="A96" s="344">
        <f>'invent PUc (FR)'!A53</f>
        <v>1</v>
      </c>
      <c r="B96" s="23"/>
      <c r="C96" s="155" t="s">
        <v>3927</v>
      </c>
      <c r="D96" s="154">
        <v>23</v>
      </c>
      <c r="E96" s="542" t="s">
        <v>3946</v>
      </c>
      <c r="F96" s="111" t="s">
        <v>1165</v>
      </c>
      <c r="G96" s="522" t="s">
        <v>3995</v>
      </c>
      <c r="H96" s="110" t="s">
        <v>3996</v>
      </c>
      <c r="I96" s="521" t="s">
        <v>3961</v>
      </c>
      <c r="J96" s="108"/>
      <c r="K96" s="108"/>
      <c r="L96" s="341"/>
      <c r="M96" s="106" t="s">
        <v>54</v>
      </c>
    </row>
    <row r="97" spans="1:13" x14ac:dyDescent="0.3">
      <c r="A97" s="344">
        <f>'invent PUc (FR)'!A54</f>
        <v>1</v>
      </c>
      <c r="B97" s="23"/>
      <c r="C97" s="155" t="s">
        <v>3927</v>
      </c>
      <c r="D97" s="154">
        <v>24</v>
      </c>
      <c r="E97" s="542" t="s">
        <v>3946</v>
      </c>
      <c r="F97" s="111" t="s">
        <v>1165</v>
      </c>
      <c r="G97" s="522" t="s">
        <v>3995</v>
      </c>
      <c r="H97" s="110" t="s">
        <v>3997</v>
      </c>
      <c r="I97" s="521" t="s">
        <v>3961</v>
      </c>
      <c r="J97" s="108"/>
      <c r="K97" s="108"/>
      <c r="L97" s="341"/>
      <c r="M97" s="106" t="s">
        <v>54</v>
      </c>
    </row>
    <row r="98" spans="1:13" x14ac:dyDescent="0.3">
      <c r="A98" s="344">
        <f>'invent PUc (FR)'!A56</f>
        <v>1</v>
      </c>
      <c r="B98" s="23"/>
      <c r="C98" s="155" t="s">
        <v>3927</v>
      </c>
      <c r="D98" s="154">
        <v>26</v>
      </c>
      <c r="E98" s="542" t="s">
        <v>3946</v>
      </c>
      <c r="F98" s="111" t="s">
        <v>1165</v>
      </c>
      <c r="G98" s="522" t="s">
        <v>3995</v>
      </c>
      <c r="H98" s="110" t="s">
        <v>3999</v>
      </c>
      <c r="I98" s="521" t="s">
        <v>3961</v>
      </c>
      <c r="J98" s="108"/>
      <c r="K98" s="108"/>
      <c r="L98" s="341"/>
      <c r="M98" s="106" t="s">
        <v>54</v>
      </c>
    </row>
    <row r="99" spans="1:13" x14ac:dyDescent="0.3">
      <c r="A99" s="344">
        <f>'invent PUc (FR)'!A59</f>
        <v>1</v>
      </c>
      <c r="B99" s="23"/>
      <c r="C99" s="155" t="s">
        <v>3927</v>
      </c>
      <c r="D99" s="154">
        <v>29</v>
      </c>
      <c r="E99" s="542" t="s">
        <v>3946</v>
      </c>
      <c r="F99" s="111" t="s">
        <v>1165</v>
      </c>
      <c r="G99" s="522" t="s">
        <v>3995</v>
      </c>
      <c r="H99" s="110" t="s">
        <v>4002</v>
      </c>
      <c r="I99" s="521" t="s">
        <v>3961</v>
      </c>
      <c r="J99" s="108"/>
      <c r="K99" s="108"/>
      <c r="L99" s="341"/>
      <c r="M99" s="106" t="s">
        <v>54</v>
      </c>
    </row>
    <row r="100" spans="1:13" x14ac:dyDescent="0.3">
      <c r="A100" s="344">
        <f>'invent PUc (FR)'!A60</f>
        <v>1</v>
      </c>
      <c r="B100" s="23"/>
      <c r="C100" s="155" t="s">
        <v>3927</v>
      </c>
      <c r="D100" s="154">
        <v>30</v>
      </c>
      <c r="E100" s="542" t="s">
        <v>3946</v>
      </c>
      <c r="F100" s="111" t="s">
        <v>1165</v>
      </c>
      <c r="G100" s="522" t="s">
        <v>3995</v>
      </c>
      <c r="H100" s="110" t="s">
        <v>4003</v>
      </c>
      <c r="I100" s="521" t="s">
        <v>3961</v>
      </c>
      <c r="J100" s="108"/>
      <c r="K100" s="108"/>
      <c r="L100" s="341"/>
      <c r="M100" s="106" t="s">
        <v>54</v>
      </c>
    </row>
    <row r="101" spans="1:13" x14ac:dyDescent="0.3">
      <c r="A101" s="344">
        <f>'invent PUc (FR)'!A64</f>
        <v>1</v>
      </c>
      <c r="B101" s="23"/>
      <c r="C101" s="155" t="s">
        <v>3927</v>
      </c>
      <c r="D101" s="154">
        <v>33</v>
      </c>
      <c r="E101" s="542" t="s">
        <v>3946</v>
      </c>
      <c r="F101" s="111" t="s">
        <v>1022</v>
      </c>
      <c r="G101" s="522" t="s">
        <v>4004</v>
      </c>
      <c r="H101" s="110" t="s">
        <v>4007</v>
      </c>
      <c r="I101" s="521" t="s">
        <v>3961</v>
      </c>
      <c r="J101" s="108"/>
      <c r="K101" s="108"/>
      <c r="L101" s="341"/>
      <c r="M101" s="106" t="s">
        <v>54</v>
      </c>
    </row>
    <row r="102" spans="1:13" x14ac:dyDescent="0.3">
      <c r="A102" s="344">
        <f>'invent PUc (FR)'!A66</f>
        <v>1</v>
      </c>
      <c r="B102" s="23"/>
      <c r="C102" s="155" t="s">
        <v>3927</v>
      </c>
      <c r="D102" s="154">
        <v>35</v>
      </c>
      <c r="E102" s="542" t="s">
        <v>3946</v>
      </c>
      <c r="F102" s="111" t="s">
        <v>1022</v>
      </c>
      <c r="G102" s="522" t="s">
        <v>4004</v>
      </c>
      <c r="H102" s="110" t="s">
        <v>4009</v>
      </c>
      <c r="I102" s="521" t="s">
        <v>3961</v>
      </c>
      <c r="J102" s="108"/>
      <c r="K102" s="108"/>
      <c r="L102" s="341"/>
      <c r="M102" s="106" t="s">
        <v>54</v>
      </c>
    </row>
    <row r="103" spans="1:13" x14ac:dyDescent="0.3">
      <c r="A103" s="344">
        <f>'invent PUc (FR)'!A73</f>
        <v>1</v>
      </c>
      <c r="B103" s="23"/>
      <c r="C103" s="155" t="s">
        <v>3927</v>
      </c>
      <c r="D103" s="154">
        <v>42</v>
      </c>
      <c r="E103" s="542" t="s">
        <v>3946</v>
      </c>
      <c r="F103" s="111" t="s">
        <v>1253</v>
      </c>
      <c r="G103" s="522" t="s">
        <v>4015</v>
      </c>
      <c r="H103" s="110" t="s">
        <v>4017</v>
      </c>
      <c r="I103" s="521" t="s">
        <v>3961</v>
      </c>
      <c r="J103" s="108"/>
      <c r="K103" s="108"/>
      <c r="L103" s="341"/>
      <c r="M103" s="106" t="s">
        <v>54</v>
      </c>
    </row>
    <row r="104" spans="1:13" x14ac:dyDescent="0.3">
      <c r="A104" s="344">
        <f>'invent PUc (FR)'!A75</f>
        <v>1</v>
      </c>
      <c r="B104" s="23"/>
      <c r="C104" s="155" t="s">
        <v>3927</v>
      </c>
      <c r="D104" s="154">
        <v>44</v>
      </c>
      <c r="E104" s="542" t="s">
        <v>3946</v>
      </c>
      <c r="F104" s="111" t="s">
        <v>1253</v>
      </c>
      <c r="G104" s="522" t="s">
        <v>4015</v>
      </c>
      <c r="H104" s="110" t="s">
        <v>4019</v>
      </c>
      <c r="I104" s="521" t="s">
        <v>3961</v>
      </c>
      <c r="J104" s="108"/>
      <c r="K104" s="108"/>
      <c r="L104" s="341"/>
      <c r="M104" s="106" t="s">
        <v>54</v>
      </c>
    </row>
    <row r="105" spans="1:13" x14ac:dyDescent="0.3">
      <c r="A105" s="344">
        <f>'invent PUc (FR)'!A78</f>
        <v>1</v>
      </c>
      <c r="B105" s="23"/>
      <c r="C105" s="155" t="s">
        <v>3927</v>
      </c>
      <c r="D105" s="154">
        <v>47</v>
      </c>
      <c r="E105" s="542" t="s">
        <v>3946</v>
      </c>
      <c r="F105" s="111" t="s">
        <v>1253</v>
      </c>
      <c r="G105" s="522" t="s">
        <v>4015</v>
      </c>
      <c r="H105" s="110" t="s">
        <v>4022</v>
      </c>
      <c r="I105" s="521" t="s">
        <v>3961</v>
      </c>
      <c r="J105" s="108"/>
      <c r="K105" s="108"/>
      <c r="L105" s="341"/>
      <c r="M105" s="106" t="s">
        <v>54</v>
      </c>
    </row>
    <row r="106" spans="1:13" x14ac:dyDescent="0.3">
      <c r="A106" s="344">
        <f>'invent PUc (FR)'!A79</f>
        <v>1</v>
      </c>
      <c r="B106" s="23"/>
      <c r="C106" s="155" t="s">
        <v>3927</v>
      </c>
      <c r="D106" s="154">
        <v>48</v>
      </c>
      <c r="E106" s="542" t="s">
        <v>3946</v>
      </c>
      <c r="F106" s="111" t="s">
        <v>1253</v>
      </c>
      <c r="G106" s="522" t="s">
        <v>4015</v>
      </c>
      <c r="H106" s="110" t="s">
        <v>4023</v>
      </c>
      <c r="I106" s="521" t="s">
        <v>3961</v>
      </c>
      <c r="J106" s="108"/>
      <c r="K106" s="108"/>
      <c r="L106" s="341"/>
      <c r="M106" s="106" t="s">
        <v>54</v>
      </c>
    </row>
    <row r="107" spans="1:13" x14ac:dyDescent="0.3">
      <c r="A107" s="344">
        <f>'invent PUc (FR)'!A99</f>
        <v>1</v>
      </c>
      <c r="B107" s="23"/>
      <c r="C107" s="155" t="s">
        <v>3927</v>
      </c>
      <c r="D107" s="154">
        <v>14</v>
      </c>
      <c r="E107" s="542" t="s">
        <v>3945</v>
      </c>
      <c r="F107" s="111" t="s">
        <v>1305</v>
      </c>
      <c r="G107" s="522" t="s">
        <v>3984</v>
      </c>
      <c r="H107" s="110" t="s">
        <v>4046</v>
      </c>
      <c r="I107" s="521" t="s">
        <v>3931</v>
      </c>
      <c r="J107" s="108"/>
      <c r="K107" s="108"/>
      <c r="L107" s="571"/>
      <c r="M107" s="106" t="s">
        <v>54</v>
      </c>
    </row>
    <row r="108" spans="1:13" x14ac:dyDescent="0.3">
      <c r="A108" s="344">
        <f>'invent PUc (FR)'!A100</f>
        <v>1</v>
      </c>
      <c r="B108" s="23"/>
      <c r="C108" s="155" t="s">
        <v>3927</v>
      </c>
      <c r="D108" s="154">
        <v>15</v>
      </c>
      <c r="E108" s="542" t="s">
        <v>3945</v>
      </c>
      <c r="F108" s="111" t="s">
        <v>1305</v>
      </c>
      <c r="G108" s="522" t="s">
        <v>3984</v>
      </c>
      <c r="H108" s="110" t="s">
        <v>4047</v>
      </c>
      <c r="I108" s="521" t="s">
        <v>3931</v>
      </c>
      <c r="J108" s="108"/>
      <c r="K108" s="108"/>
      <c r="L108" s="571"/>
      <c r="M108" s="106" t="s">
        <v>54</v>
      </c>
    </row>
    <row r="109" spans="1:13" x14ac:dyDescent="0.3">
      <c r="A109" s="344">
        <f>'invent PUc (FR)'!A102</f>
        <v>1</v>
      </c>
      <c r="B109" s="23"/>
      <c r="C109" s="155" t="s">
        <v>3927</v>
      </c>
      <c r="D109" s="154">
        <v>17</v>
      </c>
      <c r="E109" s="542" t="s">
        <v>3945</v>
      </c>
      <c r="F109" s="111" t="s">
        <v>1305</v>
      </c>
      <c r="G109" s="522" t="s">
        <v>3984</v>
      </c>
      <c r="H109" s="110" t="s">
        <v>4049</v>
      </c>
      <c r="I109" s="521" t="s">
        <v>3931</v>
      </c>
      <c r="J109" s="108"/>
      <c r="K109" s="108"/>
      <c r="L109" s="571"/>
      <c r="M109" s="106" t="s">
        <v>54</v>
      </c>
    </row>
    <row r="110" spans="1:13" x14ac:dyDescent="0.3">
      <c r="A110" s="344">
        <f>'invent PUc (FR)'!A104</f>
        <v>1</v>
      </c>
      <c r="B110" s="23"/>
      <c r="C110" s="155" t="s">
        <v>3927</v>
      </c>
      <c r="D110" s="154">
        <v>19</v>
      </c>
      <c r="E110" s="542" t="s">
        <v>3945</v>
      </c>
      <c r="F110" s="111" t="s">
        <v>1305</v>
      </c>
      <c r="G110" s="522" t="s">
        <v>3984</v>
      </c>
      <c r="H110" s="110" t="s">
        <v>4051</v>
      </c>
      <c r="I110" s="521" t="s">
        <v>3931</v>
      </c>
      <c r="J110" s="108"/>
      <c r="K110" s="108"/>
      <c r="L110" s="571"/>
      <c r="M110" s="106" t="s">
        <v>54</v>
      </c>
    </row>
    <row r="111" spans="1:13" x14ac:dyDescent="0.3">
      <c r="A111" s="344">
        <f>'invent PUc (FR)'!A106</f>
        <v>1</v>
      </c>
      <c r="B111" s="23"/>
      <c r="C111" s="155" t="s">
        <v>3927</v>
      </c>
      <c r="D111" s="154">
        <v>21</v>
      </c>
      <c r="E111" s="542" t="s">
        <v>3945</v>
      </c>
      <c r="F111" s="111" t="s">
        <v>1266</v>
      </c>
      <c r="G111" s="522" t="s">
        <v>3991</v>
      </c>
      <c r="H111" s="110" t="s">
        <v>4053</v>
      </c>
      <c r="I111" s="521" t="s">
        <v>3931</v>
      </c>
      <c r="J111" s="108"/>
      <c r="K111" s="108"/>
      <c r="L111" s="571"/>
      <c r="M111" s="106" t="s">
        <v>54</v>
      </c>
    </row>
    <row r="112" spans="1:13" x14ac:dyDescent="0.3">
      <c r="A112" s="344">
        <f>'invent PUc (FR)'!A107</f>
        <v>1</v>
      </c>
      <c r="B112" s="23"/>
      <c r="C112" s="155" t="s">
        <v>3927</v>
      </c>
      <c r="D112" s="154">
        <v>22</v>
      </c>
      <c r="E112" s="542" t="s">
        <v>3945</v>
      </c>
      <c r="F112" s="111" t="s">
        <v>1266</v>
      </c>
      <c r="G112" s="522" t="s">
        <v>3991</v>
      </c>
      <c r="H112" s="110" t="s">
        <v>4054</v>
      </c>
      <c r="I112" s="521" t="s">
        <v>3931</v>
      </c>
      <c r="J112" s="108"/>
      <c r="K112" s="108"/>
      <c r="L112" s="571"/>
      <c r="M112" s="106" t="s">
        <v>54</v>
      </c>
    </row>
    <row r="113" spans="1:13" x14ac:dyDescent="0.3">
      <c r="A113" s="344">
        <f>'invent PUc (FR)'!A108</f>
        <v>1</v>
      </c>
      <c r="B113" s="23"/>
      <c r="C113" s="155" t="s">
        <v>3927</v>
      </c>
      <c r="D113" s="154">
        <v>23</v>
      </c>
      <c r="E113" s="542" t="s">
        <v>3945</v>
      </c>
      <c r="F113" s="111" t="s">
        <v>1165</v>
      </c>
      <c r="G113" s="522" t="s">
        <v>3995</v>
      </c>
      <c r="H113" s="110" t="s">
        <v>4055</v>
      </c>
      <c r="I113" s="521" t="s">
        <v>3931</v>
      </c>
      <c r="J113" s="108"/>
      <c r="K113" s="108"/>
      <c r="L113" s="571"/>
      <c r="M113" s="106" t="s">
        <v>54</v>
      </c>
    </row>
    <row r="114" spans="1:13" x14ac:dyDescent="0.3">
      <c r="A114" s="344">
        <f>'invent PUc (FR)'!A109</f>
        <v>1</v>
      </c>
      <c r="B114" s="23"/>
      <c r="C114" s="155" t="s">
        <v>3927</v>
      </c>
      <c r="D114" s="154">
        <v>24</v>
      </c>
      <c r="E114" s="542" t="s">
        <v>3945</v>
      </c>
      <c r="F114" s="111" t="s">
        <v>1165</v>
      </c>
      <c r="G114" s="522" t="s">
        <v>3995</v>
      </c>
      <c r="H114" s="110" t="s">
        <v>4056</v>
      </c>
      <c r="I114" s="521" t="s">
        <v>3931</v>
      </c>
      <c r="J114" s="108"/>
      <c r="K114" s="108"/>
      <c r="L114" s="571"/>
      <c r="M114" s="106" t="s">
        <v>54</v>
      </c>
    </row>
    <row r="115" spans="1:13" x14ac:dyDescent="0.3">
      <c r="A115" s="344">
        <f>'invent PUc (FR)'!A112</f>
        <v>1</v>
      </c>
      <c r="B115" s="23"/>
      <c r="C115" s="155" t="s">
        <v>3927</v>
      </c>
      <c r="D115" s="154">
        <v>26</v>
      </c>
      <c r="E115" s="542" t="s">
        <v>3945</v>
      </c>
      <c r="F115" s="111" t="s">
        <v>1165</v>
      </c>
      <c r="G115" s="522" t="s">
        <v>3995</v>
      </c>
      <c r="H115" s="110" t="s">
        <v>4058</v>
      </c>
      <c r="I115" s="521" t="s">
        <v>3931</v>
      </c>
      <c r="J115" s="108"/>
      <c r="K115" s="108"/>
      <c r="L115" s="571"/>
      <c r="M115" s="106" t="s">
        <v>54</v>
      </c>
    </row>
    <row r="116" spans="1:13" x14ac:dyDescent="0.3">
      <c r="A116" s="344">
        <f>'invent PUc (FR)'!A114</f>
        <v>1</v>
      </c>
      <c r="B116" s="23"/>
      <c r="C116" s="155" t="s">
        <v>3927</v>
      </c>
      <c r="D116" s="154">
        <v>28</v>
      </c>
      <c r="E116" s="542" t="s">
        <v>3945</v>
      </c>
      <c r="F116" s="111" t="s">
        <v>1165</v>
      </c>
      <c r="G116" s="522" t="s">
        <v>3995</v>
      </c>
      <c r="H116" s="110" t="s">
        <v>4060</v>
      </c>
      <c r="I116" s="521" t="s">
        <v>3931</v>
      </c>
      <c r="J116" s="108"/>
      <c r="K116" s="108"/>
      <c r="L116" s="571"/>
      <c r="M116" s="106" t="s">
        <v>54</v>
      </c>
    </row>
    <row r="117" spans="1:13" x14ac:dyDescent="0.3">
      <c r="A117" s="344">
        <f>'invent PUc (FR)'!A116</f>
        <v>1</v>
      </c>
      <c r="B117" s="23"/>
      <c r="C117" s="155" t="s">
        <v>3927</v>
      </c>
      <c r="D117" s="154">
        <v>30</v>
      </c>
      <c r="E117" s="542" t="s">
        <v>3945</v>
      </c>
      <c r="F117" s="111" t="s">
        <v>1165</v>
      </c>
      <c r="G117" s="522" t="s">
        <v>3995</v>
      </c>
      <c r="H117" s="110" t="s">
        <v>4062</v>
      </c>
      <c r="I117" s="521" t="s">
        <v>3931</v>
      </c>
      <c r="J117" s="108"/>
      <c r="K117" s="108"/>
      <c r="L117" s="571"/>
      <c r="M117" s="106" t="s">
        <v>54</v>
      </c>
    </row>
    <row r="118" spans="1:13" x14ac:dyDescent="0.3">
      <c r="A118" s="344">
        <f>'invent PUc (FR)'!A117</f>
        <v>1</v>
      </c>
      <c r="B118" s="23"/>
      <c r="C118" s="155" t="s">
        <v>3927</v>
      </c>
      <c r="D118" s="154">
        <v>31</v>
      </c>
      <c r="E118" s="542" t="s">
        <v>3945</v>
      </c>
      <c r="F118" s="111" t="s">
        <v>1022</v>
      </c>
      <c r="G118" s="522" t="s">
        <v>4004</v>
      </c>
      <c r="H118" s="110" t="s">
        <v>4063</v>
      </c>
      <c r="I118" s="521" t="s">
        <v>3931</v>
      </c>
      <c r="J118" s="108"/>
      <c r="K118" s="108"/>
      <c r="L118" s="571"/>
      <c r="M118" s="106" t="s">
        <v>54</v>
      </c>
    </row>
    <row r="119" spans="1:13" x14ac:dyDescent="0.3">
      <c r="A119" s="344">
        <f>'invent PUc (FR)'!A118</f>
        <v>1</v>
      </c>
      <c r="B119" s="23"/>
      <c r="C119" s="155" t="s">
        <v>3927</v>
      </c>
      <c r="D119" s="154">
        <v>32</v>
      </c>
      <c r="E119" s="542" t="s">
        <v>3945</v>
      </c>
      <c r="F119" s="111" t="s">
        <v>1022</v>
      </c>
      <c r="G119" s="522" t="s">
        <v>4004</v>
      </c>
      <c r="H119" s="110" t="s">
        <v>4064</v>
      </c>
      <c r="I119" s="521" t="s">
        <v>3931</v>
      </c>
      <c r="J119" s="108"/>
      <c r="K119" s="108"/>
      <c r="L119" s="571"/>
      <c r="M119" s="106" t="s">
        <v>54</v>
      </c>
    </row>
    <row r="120" spans="1:13" x14ac:dyDescent="0.3">
      <c r="A120" s="344">
        <f>'invent PUc (FR)'!A119</f>
        <v>1</v>
      </c>
      <c r="B120" s="23"/>
      <c r="C120" s="155" t="s">
        <v>3927</v>
      </c>
      <c r="D120" s="154">
        <v>33</v>
      </c>
      <c r="E120" s="542" t="s">
        <v>3945</v>
      </c>
      <c r="F120" s="111" t="s">
        <v>1022</v>
      </c>
      <c r="G120" s="522" t="s">
        <v>4004</v>
      </c>
      <c r="H120" s="110" t="s">
        <v>4065</v>
      </c>
      <c r="I120" s="521" t="s">
        <v>3931</v>
      </c>
      <c r="J120" s="108"/>
      <c r="K120" s="108"/>
      <c r="L120" s="571"/>
      <c r="M120" s="106" t="s">
        <v>54</v>
      </c>
    </row>
    <row r="121" spans="1:13" x14ac:dyDescent="0.3">
      <c r="A121" s="344">
        <f>'invent PUc (FR)'!A120</f>
        <v>1</v>
      </c>
      <c r="B121" s="23"/>
      <c r="C121" s="155" t="s">
        <v>3927</v>
      </c>
      <c r="D121" s="154">
        <v>34</v>
      </c>
      <c r="E121" s="542" t="s">
        <v>3945</v>
      </c>
      <c r="F121" s="111" t="s">
        <v>1022</v>
      </c>
      <c r="G121" s="522" t="s">
        <v>4004</v>
      </c>
      <c r="H121" s="110" t="s">
        <v>4066</v>
      </c>
      <c r="I121" s="521" t="s">
        <v>3931</v>
      </c>
      <c r="J121" s="108"/>
      <c r="K121" s="108"/>
      <c r="L121" s="571"/>
      <c r="M121" s="106" t="s">
        <v>54</v>
      </c>
    </row>
    <row r="122" spans="1:13" x14ac:dyDescent="0.3">
      <c r="A122" s="344">
        <f>'invent PUc (FR)'!A121</f>
        <v>1</v>
      </c>
      <c r="B122" s="23"/>
      <c r="C122" s="155" t="s">
        <v>3927</v>
      </c>
      <c r="D122" s="154">
        <v>35</v>
      </c>
      <c r="E122" s="542" t="s">
        <v>3945</v>
      </c>
      <c r="F122" s="111" t="s">
        <v>1022</v>
      </c>
      <c r="G122" s="522" t="s">
        <v>4004</v>
      </c>
      <c r="H122" s="110" t="s">
        <v>4067</v>
      </c>
      <c r="I122" s="521" t="s">
        <v>3931</v>
      </c>
      <c r="J122" s="108"/>
      <c r="K122" s="108"/>
      <c r="L122" s="571"/>
      <c r="M122" s="106" t="s">
        <v>54</v>
      </c>
    </row>
    <row r="123" spans="1:13" x14ac:dyDescent="0.3">
      <c r="A123" s="344">
        <f>'invent PUc (FR)'!A122</f>
        <v>1</v>
      </c>
      <c r="B123" s="23"/>
      <c r="C123" s="155" t="s">
        <v>3927</v>
      </c>
      <c r="D123" s="154">
        <v>36</v>
      </c>
      <c r="E123" s="542" t="s">
        <v>3945</v>
      </c>
      <c r="F123" s="111" t="s">
        <v>1022</v>
      </c>
      <c r="G123" s="522" t="s">
        <v>4004</v>
      </c>
      <c r="H123" s="110" t="s">
        <v>4068</v>
      </c>
      <c r="I123" s="521" t="s">
        <v>3931</v>
      </c>
      <c r="J123" s="108"/>
      <c r="K123" s="108"/>
      <c r="L123" s="571"/>
      <c r="M123" s="106" t="s">
        <v>54</v>
      </c>
    </row>
    <row r="124" spans="1:13" x14ac:dyDescent="0.3">
      <c r="A124" s="344">
        <f>'invent PUc (FR)'!A123</f>
        <v>1</v>
      </c>
      <c r="B124" s="23"/>
      <c r="C124" s="155" t="s">
        <v>3927</v>
      </c>
      <c r="D124" s="154">
        <v>37</v>
      </c>
      <c r="E124" s="542" t="s">
        <v>3945</v>
      </c>
      <c r="F124" s="111" t="s">
        <v>1022</v>
      </c>
      <c r="G124" s="522" t="s">
        <v>4004</v>
      </c>
      <c r="H124" s="110" t="s">
        <v>4069</v>
      </c>
      <c r="I124" s="521" t="s">
        <v>3931</v>
      </c>
      <c r="J124" s="108"/>
      <c r="K124" s="108"/>
      <c r="L124" s="571"/>
      <c r="M124" s="106" t="s">
        <v>54</v>
      </c>
    </row>
    <row r="125" spans="1:13" x14ac:dyDescent="0.3">
      <c r="A125" s="344">
        <f>'invent PUc (FR)'!A126</f>
        <v>1</v>
      </c>
      <c r="B125" s="23"/>
      <c r="C125" s="155" t="s">
        <v>3927</v>
      </c>
      <c r="D125" s="154">
        <v>40</v>
      </c>
      <c r="E125" s="542" t="s">
        <v>3945</v>
      </c>
      <c r="F125" s="111" t="s">
        <v>1159</v>
      </c>
      <c r="G125" s="522" t="s">
        <v>4012</v>
      </c>
      <c r="H125" s="110" t="s">
        <v>4071</v>
      </c>
      <c r="I125" s="521" t="s">
        <v>3931</v>
      </c>
      <c r="J125" s="108"/>
      <c r="K125" s="108"/>
      <c r="L125" s="571"/>
      <c r="M125" s="106" t="s">
        <v>54</v>
      </c>
    </row>
    <row r="126" spans="1:13" x14ac:dyDescent="0.3">
      <c r="A126" s="344">
        <f>'invent PUc (FR)'!A127</f>
        <v>1</v>
      </c>
      <c r="B126" s="23"/>
      <c r="C126" s="155" t="s">
        <v>3927</v>
      </c>
      <c r="D126" s="154">
        <v>41</v>
      </c>
      <c r="E126" s="542" t="s">
        <v>3945</v>
      </c>
      <c r="F126" s="111" t="s">
        <v>1253</v>
      </c>
      <c r="G126" s="522" t="s">
        <v>4015</v>
      </c>
      <c r="H126" s="110" t="s">
        <v>4072</v>
      </c>
      <c r="I126" s="521" t="s">
        <v>3931</v>
      </c>
      <c r="J126" s="108"/>
      <c r="K126" s="108"/>
      <c r="L126" s="571"/>
      <c r="M126" s="106" t="s">
        <v>54</v>
      </c>
    </row>
    <row r="127" spans="1:13" x14ac:dyDescent="0.3">
      <c r="A127" s="344">
        <f>'invent PUc (FR)'!A128</f>
        <v>1</v>
      </c>
      <c r="B127" s="23"/>
      <c r="C127" s="155" t="s">
        <v>3927</v>
      </c>
      <c r="D127" s="154">
        <v>42</v>
      </c>
      <c r="E127" s="542" t="s">
        <v>3945</v>
      </c>
      <c r="F127" s="111" t="s">
        <v>1253</v>
      </c>
      <c r="G127" s="522" t="s">
        <v>4015</v>
      </c>
      <c r="H127" s="110" t="s">
        <v>4073</v>
      </c>
      <c r="I127" s="521" t="s">
        <v>3931</v>
      </c>
      <c r="J127" s="108"/>
      <c r="K127" s="108"/>
      <c r="L127" s="571"/>
      <c r="M127" s="106" t="s">
        <v>54</v>
      </c>
    </row>
    <row r="128" spans="1:13" x14ac:dyDescent="0.3">
      <c r="A128" s="344">
        <f>'invent PUc (FR)'!A129</f>
        <v>1</v>
      </c>
      <c r="B128" s="23"/>
      <c r="C128" s="155" t="s">
        <v>3927</v>
      </c>
      <c r="D128" s="154">
        <v>43</v>
      </c>
      <c r="E128" s="542" t="s">
        <v>3945</v>
      </c>
      <c r="F128" s="111" t="s">
        <v>1253</v>
      </c>
      <c r="G128" s="522" t="s">
        <v>4015</v>
      </c>
      <c r="H128" s="110" t="s">
        <v>4074</v>
      </c>
      <c r="I128" s="521" t="s">
        <v>3931</v>
      </c>
      <c r="J128" s="108"/>
      <c r="K128" s="108"/>
      <c r="L128" s="571"/>
      <c r="M128" s="106" t="s">
        <v>54</v>
      </c>
    </row>
    <row r="129" spans="1:13" x14ac:dyDescent="0.3">
      <c r="A129" s="344">
        <f>'invent PUc (FR)'!A130</f>
        <v>1</v>
      </c>
      <c r="B129" s="23"/>
      <c r="C129" s="155" t="s">
        <v>3927</v>
      </c>
      <c r="D129" s="154">
        <v>44</v>
      </c>
      <c r="E129" s="542" t="s">
        <v>3945</v>
      </c>
      <c r="F129" s="111" t="s">
        <v>1253</v>
      </c>
      <c r="G129" s="522" t="s">
        <v>4015</v>
      </c>
      <c r="H129" s="110" t="s">
        <v>4075</v>
      </c>
      <c r="I129" s="521" t="s">
        <v>3931</v>
      </c>
      <c r="J129" s="108"/>
      <c r="K129" s="108"/>
      <c r="L129" s="571"/>
      <c r="M129" s="106" t="s">
        <v>54</v>
      </c>
    </row>
    <row r="130" spans="1:13" x14ac:dyDescent="0.3">
      <c r="A130" s="344">
        <f>'invent PUc (FR)'!A131</f>
        <v>1</v>
      </c>
      <c r="B130" s="23"/>
      <c r="C130" s="155" t="s">
        <v>3927</v>
      </c>
      <c r="D130" s="154">
        <v>45</v>
      </c>
      <c r="E130" s="542" t="s">
        <v>3945</v>
      </c>
      <c r="F130" s="111" t="s">
        <v>1253</v>
      </c>
      <c r="G130" s="522" t="s">
        <v>4015</v>
      </c>
      <c r="H130" s="110" t="s">
        <v>4076</v>
      </c>
      <c r="I130" s="521" t="s">
        <v>3931</v>
      </c>
      <c r="J130" s="108"/>
      <c r="K130" s="108"/>
      <c r="L130" s="571"/>
      <c r="M130" s="106" t="s">
        <v>54</v>
      </c>
    </row>
    <row r="131" spans="1:13" x14ac:dyDescent="0.3">
      <c r="A131" s="344">
        <f>'invent PUc (FR)'!A132</f>
        <v>1</v>
      </c>
      <c r="B131" s="23"/>
      <c r="C131" s="155" t="s">
        <v>3927</v>
      </c>
      <c r="D131" s="154">
        <v>46</v>
      </c>
      <c r="E131" s="542" t="s">
        <v>3945</v>
      </c>
      <c r="F131" s="111" t="s">
        <v>1193</v>
      </c>
      <c r="G131" s="522" t="s">
        <v>4015</v>
      </c>
      <c r="H131" s="110" t="s">
        <v>4077</v>
      </c>
      <c r="I131" s="521" t="s">
        <v>3931</v>
      </c>
      <c r="J131" s="108"/>
      <c r="K131" s="108"/>
      <c r="L131" s="571"/>
      <c r="M131" s="106" t="s">
        <v>54</v>
      </c>
    </row>
    <row r="132" spans="1:13" x14ac:dyDescent="0.3">
      <c r="A132" s="344">
        <f>'invent PUc (FR)'!A133</f>
        <v>1</v>
      </c>
      <c r="B132" s="23"/>
      <c r="C132" s="155" t="s">
        <v>3927</v>
      </c>
      <c r="D132" s="154">
        <v>47</v>
      </c>
      <c r="E132" s="542" t="s">
        <v>3945</v>
      </c>
      <c r="F132" s="111" t="s">
        <v>1253</v>
      </c>
      <c r="G132" s="522" t="s">
        <v>4015</v>
      </c>
      <c r="H132" s="110" t="s">
        <v>4078</v>
      </c>
      <c r="I132" s="521" t="s">
        <v>3931</v>
      </c>
      <c r="J132" s="108"/>
      <c r="K132" s="108"/>
      <c r="L132" s="571"/>
      <c r="M132" s="106" t="s">
        <v>54</v>
      </c>
    </row>
    <row r="133" spans="1:13" x14ac:dyDescent="0.3">
      <c r="A133" s="344">
        <f>'invent PUc (FR)'!A134</f>
        <v>1</v>
      </c>
      <c r="B133" s="23"/>
      <c r="C133" s="155" t="s">
        <v>3927</v>
      </c>
      <c r="D133" s="154">
        <v>48</v>
      </c>
      <c r="E133" s="542" t="s">
        <v>3945</v>
      </c>
      <c r="F133" s="111" t="s">
        <v>1253</v>
      </c>
      <c r="G133" s="522" t="s">
        <v>4015</v>
      </c>
      <c r="H133" s="110" t="s">
        <v>4079</v>
      </c>
      <c r="I133" s="521" t="s">
        <v>3931</v>
      </c>
      <c r="J133" s="108"/>
      <c r="K133" s="108"/>
      <c r="L133" s="571"/>
      <c r="M133" s="106" t="s">
        <v>54</v>
      </c>
    </row>
    <row r="134" spans="1:13" x14ac:dyDescent="0.3">
      <c r="A134" s="344">
        <f>'invent PUc (FR)'!A135</f>
        <v>1</v>
      </c>
      <c r="B134" s="23"/>
      <c r="C134" s="155" t="s">
        <v>3927</v>
      </c>
      <c r="D134" s="154">
        <v>49</v>
      </c>
      <c r="E134" s="542" t="s">
        <v>3945</v>
      </c>
      <c r="F134" s="111" t="s">
        <v>1193</v>
      </c>
      <c r="G134" s="522" t="s">
        <v>4024</v>
      </c>
      <c r="H134" s="110" t="s">
        <v>4080</v>
      </c>
      <c r="I134" s="521" t="s">
        <v>3931</v>
      </c>
      <c r="J134" s="108"/>
      <c r="K134" s="108"/>
      <c r="L134" s="571"/>
      <c r="M134" s="106" t="s">
        <v>54</v>
      </c>
    </row>
    <row r="135" spans="1:13" x14ac:dyDescent="0.3">
      <c r="A135" s="344">
        <f>'invent PUc (FR)'!A136</f>
        <v>1</v>
      </c>
      <c r="B135" s="23"/>
      <c r="C135" s="155" t="s">
        <v>3927</v>
      </c>
      <c r="D135" s="154">
        <v>50</v>
      </c>
      <c r="E135" s="542" t="s">
        <v>3945</v>
      </c>
      <c r="F135" s="111" t="s">
        <v>1193</v>
      </c>
      <c r="G135" s="522" t="s">
        <v>4024</v>
      </c>
      <c r="H135" s="110" t="s">
        <v>4081</v>
      </c>
      <c r="I135" s="521" t="s">
        <v>3931</v>
      </c>
      <c r="J135" s="108"/>
      <c r="K135" s="108"/>
      <c r="L135" s="571"/>
      <c r="M135" s="106" t="s">
        <v>54</v>
      </c>
    </row>
    <row r="136" spans="1:13" x14ac:dyDescent="0.3">
      <c r="A136" s="344">
        <f>'invent PUc (FR)'!A139</f>
        <v>1</v>
      </c>
      <c r="B136" s="23"/>
      <c r="C136" s="155" t="s">
        <v>3927</v>
      </c>
      <c r="D136" s="154">
        <v>53</v>
      </c>
      <c r="E136" s="542" t="s">
        <v>3945</v>
      </c>
      <c r="F136" s="111" t="s">
        <v>1193</v>
      </c>
      <c r="G136" s="522" t="s">
        <v>4024</v>
      </c>
      <c r="H136" s="110" t="s">
        <v>4084</v>
      </c>
      <c r="I136" s="521" t="s">
        <v>3931</v>
      </c>
      <c r="J136" s="108"/>
      <c r="K136" s="108"/>
      <c r="L136" s="571"/>
      <c r="M136" s="106" t="s">
        <v>54</v>
      </c>
    </row>
    <row r="137" spans="1:13" x14ac:dyDescent="0.3">
      <c r="A137" s="344">
        <f>'invent PUc (FR)'!A168</f>
        <v>1</v>
      </c>
      <c r="B137" s="23"/>
      <c r="C137" s="155" t="s">
        <v>3927</v>
      </c>
      <c r="D137" s="154">
        <v>68</v>
      </c>
      <c r="E137" s="542" t="s">
        <v>3945</v>
      </c>
      <c r="F137" s="111" t="s">
        <v>1193</v>
      </c>
      <c r="G137" s="522" t="s">
        <v>4106</v>
      </c>
      <c r="H137" s="110" t="s">
        <v>4112</v>
      </c>
      <c r="I137" s="521" t="s">
        <v>3931</v>
      </c>
      <c r="J137" s="108"/>
      <c r="K137" s="108"/>
      <c r="L137" s="571"/>
      <c r="M137" s="106"/>
    </row>
    <row r="138" spans="1:13" x14ac:dyDescent="0.3">
      <c r="A138" s="344">
        <f>'invent PUc (FR)'!A170</f>
        <v>1</v>
      </c>
      <c r="B138" s="23"/>
      <c r="C138" s="155" t="s">
        <v>3927</v>
      </c>
      <c r="D138" s="154">
        <v>70</v>
      </c>
      <c r="E138" s="542" t="s">
        <v>3945</v>
      </c>
      <c r="F138" s="111" t="s">
        <v>1193</v>
      </c>
      <c r="G138" s="522" t="s">
        <v>4106</v>
      </c>
      <c r="H138" s="110" t="s">
        <v>4114</v>
      </c>
      <c r="I138" s="521" t="s">
        <v>3931</v>
      </c>
      <c r="J138" s="108"/>
      <c r="K138" s="108"/>
      <c r="L138" s="571"/>
      <c r="M138" s="106"/>
    </row>
    <row r="139" spans="1:13" x14ac:dyDescent="0.3">
      <c r="A139" s="344">
        <f>'invent PUc (FR)'!A172</f>
        <v>1</v>
      </c>
      <c r="B139" s="23"/>
      <c r="C139" s="155" t="s">
        <v>3927</v>
      </c>
      <c r="D139" s="154">
        <v>72</v>
      </c>
      <c r="E139" s="542" t="s">
        <v>3945</v>
      </c>
      <c r="F139" s="111" t="s">
        <v>1193</v>
      </c>
      <c r="G139" s="522" t="s">
        <v>4106</v>
      </c>
      <c r="H139" s="110" t="s">
        <v>4115</v>
      </c>
      <c r="I139" s="521" t="s">
        <v>3931</v>
      </c>
      <c r="J139" s="108"/>
      <c r="K139" s="108"/>
      <c r="L139" s="571"/>
      <c r="M139" s="106" t="s">
        <v>54</v>
      </c>
    </row>
    <row r="140" spans="1:13" x14ac:dyDescent="0.3">
      <c r="A140" s="344">
        <f>'invent PUc (FR)'!A181</f>
        <v>1</v>
      </c>
      <c r="B140" s="23"/>
      <c r="C140" s="155" t="s">
        <v>3927</v>
      </c>
      <c r="D140" s="154">
        <v>78</v>
      </c>
      <c r="E140" s="542" t="s">
        <v>3946</v>
      </c>
      <c r="F140" s="111" t="s">
        <v>1266</v>
      </c>
      <c r="G140" s="522" t="s">
        <v>4126</v>
      </c>
      <c r="H140" s="110" t="s">
        <v>4127</v>
      </c>
      <c r="I140" s="521" t="s">
        <v>3961</v>
      </c>
      <c r="J140" s="108"/>
      <c r="K140" s="108"/>
      <c r="L140" s="341"/>
      <c r="M140" s="106" t="s">
        <v>54</v>
      </c>
    </row>
    <row r="141" spans="1:13" x14ac:dyDescent="0.3">
      <c r="A141" s="344">
        <f>'invent PUc (FR)'!A191</f>
        <v>1</v>
      </c>
      <c r="B141" s="23"/>
      <c r="C141" s="155" t="s">
        <v>3927</v>
      </c>
      <c r="D141" s="154">
        <v>88</v>
      </c>
      <c r="E141" s="542" t="s">
        <v>3946</v>
      </c>
      <c r="F141" s="111" t="s">
        <v>1266</v>
      </c>
      <c r="G141" s="522" t="s">
        <v>4126</v>
      </c>
      <c r="H141" s="110" t="s">
        <v>4136</v>
      </c>
      <c r="I141" s="521" t="s">
        <v>3961</v>
      </c>
      <c r="J141" s="108"/>
      <c r="K141" s="108"/>
      <c r="L141" s="341"/>
      <c r="M141" s="106" t="s">
        <v>54</v>
      </c>
    </row>
    <row r="142" spans="1:13" x14ac:dyDescent="0.3">
      <c r="A142" s="344">
        <f>'invent PUc (FR)'!A197</f>
        <v>1</v>
      </c>
      <c r="B142" s="23"/>
      <c r="C142" s="155" t="s">
        <v>3927</v>
      </c>
      <c r="D142" s="154">
        <v>95</v>
      </c>
      <c r="E142" s="542" t="s">
        <v>3946</v>
      </c>
      <c r="F142" s="111" t="s">
        <v>1266</v>
      </c>
      <c r="G142" s="522" t="s">
        <v>4126</v>
      </c>
      <c r="H142" s="110" t="s">
        <v>4142</v>
      </c>
      <c r="I142" s="521" t="s">
        <v>3961</v>
      </c>
      <c r="J142" s="108"/>
      <c r="K142" s="108"/>
      <c r="L142" s="341"/>
      <c r="M142" s="106" t="s">
        <v>54</v>
      </c>
    </row>
    <row r="143" spans="1:13" x14ac:dyDescent="0.3">
      <c r="A143" s="344">
        <f>'invent PUc (FR)'!A201</f>
        <v>1</v>
      </c>
      <c r="B143" s="23"/>
      <c r="C143" s="155" t="s">
        <v>3927</v>
      </c>
      <c r="D143" s="154">
        <v>78</v>
      </c>
      <c r="E143" s="542" t="s">
        <v>3945</v>
      </c>
      <c r="F143" s="111" t="s">
        <v>1266</v>
      </c>
      <c r="G143" s="522" t="s">
        <v>4126</v>
      </c>
      <c r="H143" s="110" t="s">
        <v>4146</v>
      </c>
      <c r="I143" s="521" t="s">
        <v>3931</v>
      </c>
      <c r="J143" s="108"/>
      <c r="K143" s="108"/>
      <c r="L143" s="341"/>
      <c r="M143" s="106" t="s">
        <v>54</v>
      </c>
    </row>
    <row r="144" spans="1:13" x14ac:dyDescent="0.3">
      <c r="A144" s="344">
        <f>'invent PUc (FR)'!A208</f>
        <v>1</v>
      </c>
      <c r="B144" s="23"/>
      <c r="C144" s="155" t="s">
        <v>3927</v>
      </c>
      <c r="D144" s="154">
        <v>88</v>
      </c>
      <c r="E144" s="542" t="s">
        <v>3945</v>
      </c>
      <c r="F144" s="111" t="s">
        <v>1266</v>
      </c>
      <c r="G144" s="522" t="s">
        <v>4126</v>
      </c>
      <c r="H144" s="110" t="s">
        <v>4153</v>
      </c>
      <c r="I144" s="521" t="s">
        <v>3931</v>
      </c>
      <c r="J144" s="108"/>
      <c r="K144" s="108"/>
      <c r="L144" s="341"/>
      <c r="M144" s="106" t="s">
        <v>54</v>
      </c>
    </row>
    <row r="145" spans="1:13" x14ac:dyDescent="0.3">
      <c r="A145" s="344">
        <f>'invent PUc (FR)'!A234</f>
        <v>1</v>
      </c>
      <c r="B145" s="23"/>
      <c r="C145" s="155" t="s">
        <v>3927</v>
      </c>
      <c r="D145" s="154">
        <v>109</v>
      </c>
      <c r="E145" s="542" t="s">
        <v>3944</v>
      </c>
      <c r="F145" s="111" t="s">
        <v>1193</v>
      </c>
      <c r="G145" s="522" t="s">
        <v>4171</v>
      </c>
      <c r="H145" s="110" t="s">
        <v>4175</v>
      </c>
      <c r="I145" s="521" t="s">
        <v>4173</v>
      </c>
      <c r="J145" s="108"/>
      <c r="K145" s="108"/>
      <c r="L145" s="341"/>
      <c r="M145" s="106" t="s">
        <v>54</v>
      </c>
    </row>
    <row r="146" spans="1:13" x14ac:dyDescent="0.3">
      <c r="A146" s="344">
        <f>'invent PUc (FR)'!A236</f>
        <v>1</v>
      </c>
      <c r="B146" s="23"/>
      <c r="C146" s="155" t="s">
        <v>3927</v>
      </c>
      <c r="D146" s="154">
        <v>111</v>
      </c>
      <c r="E146" s="542" t="s">
        <v>3944</v>
      </c>
      <c r="F146" s="111" t="s">
        <v>1193</v>
      </c>
      <c r="G146" s="522" t="s">
        <v>4171</v>
      </c>
      <c r="H146" s="110" t="s">
        <v>4177</v>
      </c>
      <c r="I146" s="521" t="s">
        <v>4173</v>
      </c>
      <c r="J146" s="108"/>
      <c r="K146" s="108"/>
      <c r="L146" s="341"/>
      <c r="M146" s="106" t="s">
        <v>54</v>
      </c>
    </row>
    <row r="147" spans="1:13" x14ac:dyDescent="0.3">
      <c r="A147" s="344">
        <f>'invent PUc (FR)'!A260</f>
        <v>1</v>
      </c>
      <c r="B147" s="23"/>
      <c r="C147" s="155" t="s">
        <v>3927</v>
      </c>
      <c r="D147" s="154">
        <v>129</v>
      </c>
      <c r="E147" s="542" t="s">
        <v>3942</v>
      </c>
      <c r="F147" s="111" t="s">
        <v>1193</v>
      </c>
      <c r="G147" s="522" t="s">
        <v>4171</v>
      </c>
      <c r="H147" s="110" t="s">
        <v>4184</v>
      </c>
      <c r="I147" s="521" t="s">
        <v>4202</v>
      </c>
      <c r="J147" s="108"/>
      <c r="K147" s="108"/>
      <c r="L147" s="108"/>
      <c r="M147" s="106" t="s">
        <v>54</v>
      </c>
    </row>
    <row r="148" spans="1:13" x14ac:dyDescent="0.3">
      <c r="A148" s="344">
        <f>'invent PUc (FR)'!A261</f>
        <v>1</v>
      </c>
      <c r="B148" s="23"/>
      <c r="C148" s="155" t="s">
        <v>3927</v>
      </c>
      <c r="D148" s="154">
        <v>130</v>
      </c>
      <c r="E148" s="542" t="s">
        <v>3942</v>
      </c>
      <c r="F148" s="111" t="s">
        <v>1193</v>
      </c>
      <c r="G148" s="522" t="s">
        <v>4171</v>
      </c>
      <c r="H148" s="110" t="s">
        <v>4172</v>
      </c>
      <c r="I148" s="521" t="s">
        <v>4202</v>
      </c>
      <c r="J148" s="108"/>
      <c r="K148" s="108"/>
      <c r="L148" s="571"/>
      <c r="M148" s="106" t="s">
        <v>54</v>
      </c>
    </row>
    <row r="149" spans="1:13" x14ac:dyDescent="0.3">
      <c r="A149" s="344">
        <f>'invent PUc (FR)'!A262</f>
        <v>1</v>
      </c>
      <c r="B149" s="23"/>
      <c r="C149" s="155" t="s">
        <v>3927</v>
      </c>
      <c r="D149" s="154">
        <v>131</v>
      </c>
      <c r="E149" s="542" t="s">
        <v>3942</v>
      </c>
      <c r="F149" s="111" t="s">
        <v>1193</v>
      </c>
      <c r="G149" s="522" t="s">
        <v>4171</v>
      </c>
      <c r="H149" s="110" t="s">
        <v>4175</v>
      </c>
      <c r="I149" s="521" t="s">
        <v>4202</v>
      </c>
      <c r="J149" s="108"/>
      <c r="K149" s="108"/>
      <c r="L149" s="571"/>
      <c r="M149" s="106" t="s">
        <v>54</v>
      </c>
    </row>
    <row r="150" spans="1:13" x14ac:dyDescent="0.3">
      <c r="A150" s="344">
        <f>'invent PUc (FR)'!A263</f>
        <v>1</v>
      </c>
      <c r="B150" s="23"/>
      <c r="C150" s="155" t="s">
        <v>3927</v>
      </c>
      <c r="D150" s="154">
        <v>132</v>
      </c>
      <c r="E150" s="542" t="s">
        <v>3942</v>
      </c>
      <c r="F150" s="111" t="s">
        <v>1193</v>
      </c>
      <c r="G150" s="522" t="s">
        <v>4171</v>
      </c>
      <c r="H150" s="110" t="s">
        <v>4176</v>
      </c>
      <c r="I150" s="521" t="s">
        <v>4202</v>
      </c>
      <c r="J150" s="108"/>
      <c r="K150" s="108"/>
      <c r="L150" s="571"/>
      <c r="M150" s="106" t="s">
        <v>54</v>
      </c>
    </row>
    <row r="151" spans="1:13" x14ac:dyDescent="0.3">
      <c r="A151" s="344">
        <f>'invent PUc (FR)'!A264</f>
        <v>1</v>
      </c>
      <c r="B151" s="23"/>
      <c r="C151" s="155" t="s">
        <v>3927</v>
      </c>
      <c r="D151" s="154">
        <v>133</v>
      </c>
      <c r="E151" s="542" t="s">
        <v>3942</v>
      </c>
      <c r="F151" s="111" t="s">
        <v>1193</v>
      </c>
      <c r="G151" s="522" t="s">
        <v>4171</v>
      </c>
      <c r="H151" s="110" t="s">
        <v>4177</v>
      </c>
      <c r="I151" s="521" t="s">
        <v>4202</v>
      </c>
      <c r="J151" s="108"/>
      <c r="K151" s="108"/>
      <c r="L151" s="571"/>
      <c r="M151" s="106" t="s">
        <v>54</v>
      </c>
    </row>
    <row r="152" spans="1:13" x14ac:dyDescent="0.3">
      <c r="A152" s="344">
        <f>'invent PUc (FR)'!A265</f>
        <v>1</v>
      </c>
      <c r="B152" s="23"/>
      <c r="C152" s="155" t="s">
        <v>3927</v>
      </c>
      <c r="D152" s="154">
        <v>134</v>
      </c>
      <c r="E152" s="542" t="s">
        <v>3942</v>
      </c>
      <c r="F152" s="111" t="s">
        <v>1193</v>
      </c>
      <c r="G152" s="522" t="s">
        <v>4171</v>
      </c>
      <c r="H152" s="110" t="s">
        <v>4178</v>
      </c>
      <c r="I152" s="521" t="s">
        <v>4202</v>
      </c>
      <c r="J152" s="108"/>
      <c r="K152" s="108"/>
      <c r="L152" s="571"/>
      <c r="M152" s="106" t="s">
        <v>54</v>
      </c>
    </row>
    <row r="153" spans="1:13" x14ac:dyDescent="0.3">
      <c r="A153" s="344">
        <f>'invent PUc (FR)'!A267</f>
        <v>1</v>
      </c>
      <c r="B153" s="23"/>
      <c r="C153" s="155" t="s">
        <v>3927</v>
      </c>
      <c r="D153" s="154">
        <v>136</v>
      </c>
      <c r="E153" s="542" t="s">
        <v>3942</v>
      </c>
      <c r="F153" s="111" t="s">
        <v>1193</v>
      </c>
      <c r="G153" s="522" t="s">
        <v>4171</v>
      </c>
      <c r="H153" s="110" t="s">
        <v>4208</v>
      </c>
      <c r="I153" s="521" t="s">
        <v>4202</v>
      </c>
      <c r="J153" s="108"/>
      <c r="K153" s="108"/>
      <c r="L153" s="571"/>
      <c r="M153" s="106" t="s">
        <v>54</v>
      </c>
    </row>
    <row r="154" spans="1:13" x14ac:dyDescent="0.3">
      <c r="A154" s="344">
        <f>'invent PUc (FR)'!A270</f>
        <v>1</v>
      </c>
      <c r="B154" s="23"/>
      <c r="C154" s="155" t="s">
        <v>3927</v>
      </c>
      <c r="D154" s="154">
        <v>137</v>
      </c>
      <c r="E154" s="542" t="s">
        <v>3941</v>
      </c>
      <c r="F154" s="111" t="s">
        <v>1193</v>
      </c>
      <c r="G154" s="522" t="s">
        <v>4171</v>
      </c>
      <c r="H154" s="110" t="s">
        <v>4212</v>
      </c>
      <c r="I154" s="521" t="s">
        <v>4213</v>
      </c>
      <c r="J154" s="108" t="s">
        <v>4586</v>
      </c>
      <c r="K154" s="108"/>
      <c r="L154" s="341"/>
      <c r="M154" s="106" t="s">
        <v>54</v>
      </c>
    </row>
    <row r="155" spans="1:13" x14ac:dyDescent="0.3">
      <c r="A155" s="344">
        <f>'invent PUc (FR)'!A271</f>
        <v>1</v>
      </c>
      <c r="B155" s="23"/>
      <c r="C155" s="155" t="s">
        <v>3927</v>
      </c>
      <c r="D155" s="154">
        <v>138</v>
      </c>
      <c r="E155" s="542" t="s">
        <v>3941</v>
      </c>
      <c r="F155" s="111" t="s">
        <v>1193</v>
      </c>
      <c r="G155" s="522" t="s">
        <v>4171</v>
      </c>
      <c r="H155" s="110" t="s">
        <v>4175</v>
      </c>
      <c r="I155" s="521" t="s">
        <v>4213</v>
      </c>
      <c r="J155" s="108"/>
      <c r="K155" s="108"/>
      <c r="L155" s="341"/>
      <c r="M155" s="106" t="s">
        <v>54</v>
      </c>
    </row>
    <row r="156" spans="1:13" x14ac:dyDescent="0.3">
      <c r="A156" s="344">
        <f>'invent PUc (FR)'!A272</f>
        <v>1</v>
      </c>
      <c r="B156" s="23"/>
      <c r="C156" s="155" t="s">
        <v>3927</v>
      </c>
      <c r="D156" s="154">
        <v>139</v>
      </c>
      <c r="E156" s="542" t="s">
        <v>3941</v>
      </c>
      <c r="F156" s="111" t="s">
        <v>1193</v>
      </c>
      <c r="G156" s="522" t="s">
        <v>4171</v>
      </c>
      <c r="H156" s="110" t="s">
        <v>4176</v>
      </c>
      <c r="I156" s="521" t="s">
        <v>4213</v>
      </c>
      <c r="J156" s="108"/>
      <c r="K156" s="108"/>
      <c r="L156" s="341"/>
      <c r="M156" s="106" t="s">
        <v>54</v>
      </c>
    </row>
    <row r="157" spans="1:13" x14ac:dyDescent="0.3">
      <c r="A157" s="344">
        <f>'invent PUc (FR)'!A273</f>
        <v>1</v>
      </c>
      <c r="B157" s="23"/>
      <c r="C157" s="155" t="s">
        <v>3927</v>
      </c>
      <c r="D157" s="154">
        <v>140</v>
      </c>
      <c r="E157" s="542" t="s">
        <v>3941</v>
      </c>
      <c r="F157" s="111" t="s">
        <v>1193</v>
      </c>
      <c r="G157" s="522" t="s">
        <v>4171</v>
      </c>
      <c r="H157" s="110" t="s">
        <v>4178</v>
      </c>
      <c r="I157" s="521" t="s">
        <v>4213</v>
      </c>
      <c r="J157" s="108"/>
      <c r="K157" s="108"/>
      <c r="L157" s="341"/>
      <c r="M157" s="106" t="s">
        <v>54</v>
      </c>
    </row>
    <row r="158" spans="1:13" x14ac:dyDescent="0.3">
      <c r="A158" s="344">
        <f>'invent PUc (FR)'!A274</f>
        <v>1</v>
      </c>
      <c r="B158" s="23"/>
      <c r="C158" s="155" t="s">
        <v>3927</v>
      </c>
      <c r="D158" s="154">
        <v>141</v>
      </c>
      <c r="E158" s="542" t="s">
        <v>3941</v>
      </c>
      <c r="F158" s="111" t="s">
        <v>1193</v>
      </c>
      <c r="G158" s="522" t="s">
        <v>4171</v>
      </c>
      <c r="H158" s="110" t="s">
        <v>4204</v>
      </c>
      <c r="I158" s="521" t="s">
        <v>4213</v>
      </c>
      <c r="J158" s="108"/>
      <c r="K158" s="108"/>
      <c r="L158" s="341"/>
      <c r="M158" s="106" t="s">
        <v>54</v>
      </c>
    </row>
    <row r="159" spans="1:13" x14ac:dyDescent="0.3">
      <c r="A159" s="344">
        <f>'invent PUc (FR)'!A275</f>
        <v>1</v>
      </c>
      <c r="B159" s="23"/>
      <c r="C159" s="155" t="s">
        <v>3927</v>
      </c>
      <c r="D159" s="154">
        <v>142</v>
      </c>
      <c r="E159" s="542" t="s">
        <v>3941</v>
      </c>
      <c r="F159" s="111" t="s">
        <v>1193</v>
      </c>
      <c r="G159" s="522" t="s">
        <v>4171</v>
      </c>
      <c r="H159" s="110" t="s">
        <v>4180</v>
      </c>
      <c r="I159" s="521" t="s">
        <v>4213</v>
      </c>
      <c r="J159" s="108"/>
      <c r="K159" s="108"/>
      <c r="L159" s="341"/>
      <c r="M159" s="106" t="s">
        <v>54</v>
      </c>
    </row>
    <row r="160" spans="1:13" x14ac:dyDescent="0.3">
      <c r="A160" s="344">
        <f>'invent PUc (FR)'!A278</f>
        <v>1</v>
      </c>
      <c r="B160" s="23"/>
      <c r="C160" s="155" t="s">
        <v>3927</v>
      </c>
      <c r="D160" s="154" t="s">
        <v>3940</v>
      </c>
      <c r="E160" s="542" t="s">
        <v>3934</v>
      </c>
      <c r="F160" s="111" t="s">
        <v>1193</v>
      </c>
      <c r="G160" s="522" t="s">
        <v>4171</v>
      </c>
      <c r="H160" s="110" t="s">
        <v>4212</v>
      </c>
      <c r="I160" s="521" t="s">
        <v>4218</v>
      </c>
      <c r="J160" s="108" t="s">
        <v>4586</v>
      </c>
      <c r="K160" s="108"/>
      <c r="L160" s="108"/>
      <c r="M160" s="106" t="s">
        <v>54</v>
      </c>
    </row>
    <row r="161" spans="1:13" x14ac:dyDescent="0.3">
      <c r="A161" s="344">
        <f>'invent PUc (FR)'!A279</f>
        <v>1</v>
      </c>
      <c r="B161" s="23"/>
      <c r="C161" s="155" t="s">
        <v>3927</v>
      </c>
      <c r="D161" s="154" t="s">
        <v>3939</v>
      </c>
      <c r="E161" s="542" t="s">
        <v>3934</v>
      </c>
      <c r="F161" s="111" t="s">
        <v>1193</v>
      </c>
      <c r="G161" s="522" t="s">
        <v>4171</v>
      </c>
      <c r="H161" s="110" t="s">
        <v>4175</v>
      </c>
      <c r="I161" s="521" t="s">
        <v>4218</v>
      </c>
      <c r="J161" s="108"/>
      <c r="K161" s="108"/>
      <c r="L161" s="571"/>
      <c r="M161" s="106" t="s">
        <v>54</v>
      </c>
    </row>
    <row r="162" spans="1:13" x14ac:dyDescent="0.3">
      <c r="A162" s="344">
        <f>'invent PUc (FR)'!A280</f>
        <v>1</v>
      </c>
      <c r="B162" s="23"/>
      <c r="C162" s="155" t="s">
        <v>3927</v>
      </c>
      <c r="D162" s="154" t="s">
        <v>3938</v>
      </c>
      <c r="E162" s="542" t="s">
        <v>3934</v>
      </c>
      <c r="F162" s="111" t="s">
        <v>1193</v>
      </c>
      <c r="G162" s="522" t="s">
        <v>4171</v>
      </c>
      <c r="H162" s="110" t="s">
        <v>4176</v>
      </c>
      <c r="I162" s="521" t="s">
        <v>4218</v>
      </c>
      <c r="J162" s="108"/>
      <c r="K162" s="108"/>
      <c r="L162" s="571"/>
      <c r="M162" s="106" t="s">
        <v>54</v>
      </c>
    </row>
    <row r="163" spans="1:13" x14ac:dyDescent="0.3">
      <c r="A163" s="344">
        <f>'invent PUc (FR)'!A281</f>
        <v>1</v>
      </c>
      <c r="B163" s="23"/>
      <c r="C163" s="155" t="s">
        <v>3927</v>
      </c>
      <c r="D163" s="154" t="s">
        <v>3937</v>
      </c>
      <c r="E163" s="542" t="s">
        <v>3934</v>
      </c>
      <c r="F163" s="111" t="s">
        <v>1193</v>
      </c>
      <c r="G163" s="522" t="s">
        <v>4171</v>
      </c>
      <c r="H163" s="110" t="s">
        <v>4178</v>
      </c>
      <c r="I163" s="521" t="s">
        <v>4218</v>
      </c>
      <c r="J163" s="108"/>
      <c r="K163" s="108"/>
      <c r="L163" s="571"/>
      <c r="M163" s="106" t="s">
        <v>54</v>
      </c>
    </row>
    <row r="164" spans="1:13" x14ac:dyDescent="0.3">
      <c r="A164" s="344">
        <f>'invent PUc (FR)'!A283</f>
        <v>1</v>
      </c>
      <c r="B164" s="23"/>
      <c r="C164" s="155" t="s">
        <v>3927</v>
      </c>
      <c r="D164" s="154" t="s">
        <v>3935</v>
      </c>
      <c r="E164" s="542" t="s">
        <v>3934</v>
      </c>
      <c r="F164" s="111" t="s">
        <v>1193</v>
      </c>
      <c r="G164" s="522" t="s">
        <v>4171</v>
      </c>
      <c r="H164" s="110" t="s">
        <v>4180</v>
      </c>
      <c r="I164" s="521" t="s">
        <v>4218</v>
      </c>
      <c r="J164" s="108"/>
      <c r="K164" s="108"/>
      <c r="L164" s="571"/>
      <c r="M164" s="106" t="s">
        <v>54</v>
      </c>
    </row>
    <row r="165" spans="1:13" ht="15" thickBot="1" x14ac:dyDescent="0.35">
      <c r="A165" s="100"/>
      <c r="B165" s="14"/>
      <c r="C165" s="777"/>
      <c r="D165" s="778"/>
      <c r="E165" s="778"/>
      <c r="F165" s="778"/>
      <c r="G165" s="778"/>
      <c r="H165" s="778"/>
      <c r="I165" s="100"/>
      <c r="J165" s="98"/>
      <c r="K165" s="193"/>
      <c r="L165" s="193"/>
      <c r="M165" s="97"/>
    </row>
    <row r="166" spans="1:13" ht="32.4" customHeight="1" thickTop="1" thickBot="1" x14ac:dyDescent="0.35">
      <c r="A166" s="573">
        <f>SUM(A167:A174)</f>
        <v>8</v>
      </c>
      <c r="B166" s="572"/>
      <c r="C166" s="148"/>
      <c r="D166" s="146" t="s">
        <v>4580</v>
      </c>
      <c r="E166" s="147"/>
      <c r="F166" s="146"/>
      <c r="G166" s="146"/>
      <c r="H166" s="733" t="s">
        <v>6078</v>
      </c>
      <c r="I166" s="796" t="s">
        <v>80</v>
      </c>
      <c r="J166" s="797"/>
      <c r="K166" s="799"/>
      <c r="L166" s="799"/>
      <c r="M166" s="97"/>
    </row>
    <row r="167" spans="1:13" ht="15" thickTop="1" x14ac:dyDescent="0.3">
      <c r="A167" s="344">
        <f>+' invent S (FR)'!A23</f>
        <v>1</v>
      </c>
      <c r="B167" s="23"/>
      <c r="C167" s="113"/>
      <c r="D167" s="189" t="s">
        <v>1322</v>
      </c>
      <c r="E167" s="188" t="s">
        <v>147</v>
      </c>
      <c r="F167" s="112">
        <v>10594</v>
      </c>
      <c r="G167" s="111" t="s">
        <v>1022</v>
      </c>
      <c r="H167" s="110" t="s">
        <v>1296</v>
      </c>
      <c r="I167" s="276" t="s">
        <v>1295</v>
      </c>
      <c r="J167" s="272" t="s">
        <v>1294</v>
      </c>
      <c r="K167" s="270" t="s">
        <v>1079</v>
      </c>
      <c r="L167" s="270"/>
      <c r="M167" s="106" t="s">
        <v>54</v>
      </c>
    </row>
    <row r="168" spans="1:13" x14ac:dyDescent="0.3">
      <c r="A168" s="344">
        <f>+' invent S (FR)'!A30</f>
        <v>1</v>
      </c>
      <c r="B168" s="23"/>
      <c r="C168" s="113"/>
      <c r="D168" s="155" t="s">
        <v>1322</v>
      </c>
      <c r="E168" s="154" t="s">
        <v>1280</v>
      </c>
      <c r="F168" s="112">
        <v>11689</v>
      </c>
      <c r="G168" s="111" t="s">
        <v>1155</v>
      </c>
      <c r="H168" s="110" t="s">
        <v>1279</v>
      </c>
      <c r="I168" s="269" t="s">
        <v>1274</v>
      </c>
      <c r="J168" s="272" t="s">
        <v>647</v>
      </c>
      <c r="K168" s="270" t="s">
        <v>1079</v>
      </c>
      <c r="L168" s="270" t="s">
        <v>1278</v>
      </c>
      <c r="M168" s="106" t="s">
        <v>54</v>
      </c>
    </row>
    <row r="169" spans="1:13" ht="15" customHeight="1" x14ac:dyDescent="0.3">
      <c r="A169" s="344">
        <f>+' invent S (FR)'!A43</f>
        <v>1</v>
      </c>
      <c r="B169" s="23"/>
      <c r="C169" s="113"/>
      <c r="D169" s="155" t="s">
        <v>1322</v>
      </c>
      <c r="E169" s="154" t="s">
        <v>1254</v>
      </c>
      <c r="F169" s="112" t="s">
        <v>1267</v>
      </c>
      <c r="G169" s="111" t="s">
        <v>1253</v>
      </c>
      <c r="H169" s="110" t="s">
        <v>1252</v>
      </c>
      <c r="I169" s="271" t="s">
        <v>1251</v>
      </c>
      <c r="J169" s="272" t="s">
        <v>1250</v>
      </c>
      <c r="K169" s="270" t="s">
        <v>1079</v>
      </c>
      <c r="L169" s="270" t="s">
        <v>1249</v>
      </c>
      <c r="M169" s="106" t="s">
        <v>54</v>
      </c>
    </row>
    <row r="170" spans="1:13" ht="15" customHeight="1" x14ac:dyDescent="0.3">
      <c r="A170" s="344">
        <f>+' invent S (FR)'!A63</f>
        <v>1</v>
      </c>
      <c r="B170" s="23"/>
      <c r="C170" s="113"/>
      <c r="D170" s="155" t="s">
        <v>1322</v>
      </c>
      <c r="E170" s="154" t="s">
        <v>1211</v>
      </c>
      <c r="F170" s="112">
        <v>15342</v>
      </c>
      <c r="G170" s="245" t="s">
        <v>1210</v>
      </c>
      <c r="H170" s="110" t="s">
        <v>1209</v>
      </c>
      <c r="I170" s="275" t="s">
        <v>1208</v>
      </c>
      <c r="J170" s="272" t="s">
        <v>1207</v>
      </c>
      <c r="K170" s="270" t="s">
        <v>1079</v>
      </c>
      <c r="L170" s="270"/>
      <c r="M170" s="106" t="s">
        <v>54</v>
      </c>
    </row>
    <row r="171" spans="1:13" x14ac:dyDescent="0.3">
      <c r="A171" s="344">
        <f>+' invent S (FR)'!A69</f>
        <v>1</v>
      </c>
      <c r="B171" s="23"/>
      <c r="C171" s="113"/>
      <c r="D171" s="189" t="s">
        <v>1322</v>
      </c>
      <c r="E171" s="188" t="s">
        <v>739</v>
      </c>
      <c r="F171" s="112" t="s">
        <v>1199</v>
      </c>
      <c r="G171" s="111" t="s">
        <v>1171</v>
      </c>
      <c r="H171" s="110" t="s">
        <v>1196</v>
      </c>
      <c r="I171" s="269" t="s">
        <v>1188</v>
      </c>
      <c r="J171" s="272"/>
      <c r="K171" s="270" t="s">
        <v>1079</v>
      </c>
      <c r="L171" s="270"/>
      <c r="M171" s="106" t="s">
        <v>54</v>
      </c>
    </row>
    <row r="172" spans="1:13" x14ac:dyDescent="0.3">
      <c r="A172" s="344">
        <f>+' invent S (FR)'!A73</f>
        <v>1</v>
      </c>
      <c r="B172" s="23"/>
      <c r="C172" s="113"/>
      <c r="D172" s="189" t="s">
        <v>1322</v>
      </c>
      <c r="E172" s="188" t="s">
        <v>707</v>
      </c>
      <c r="F172" s="112" t="s">
        <v>1199</v>
      </c>
      <c r="G172" s="111" t="s">
        <v>1193</v>
      </c>
      <c r="H172" s="110" t="s">
        <v>1191</v>
      </c>
      <c r="I172" s="269" t="s">
        <v>1188</v>
      </c>
      <c r="J172" s="272" t="s">
        <v>54</v>
      </c>
      <c r="K172" s="270" t="s">
        <v>1079</v>
      </c>
      <c r="L172" s="270"/>
      <c r="M172" s="106" t="s">
        <v>54</v>
      </c>
    </row>
    <row r="173" spans="1:13" x14ac:dyDescent="0.3">
      <c r="A173" s="344">
        <f>+' invent S (FR)'!A119</f>
        <v>1</v>
      </c>
      <c r="B173" s="23"/>
      <c r="C173" s="113"/>
      <c r="D173" s="155" t="s">
        <v>1322</v>
      </c>
      <c r="E173" s="154" t="s">
        <v>1107</v>
      </c>
      <c r="F173" s="112" t="s">
        <v>1128</v>
      </c>
      <c r="G173" s="111" t="s">
        <v>1048</v>
      </c>
      <c r="H173" s="110" t="s">
        <v>1076</v>
      </c>
      <c r="I173" s="269" t="s">
        <v>1101</v>
      </c>
      <c r="J173" s="272"/>
      <c r="K173" s="270" t="s">
        <v>1047</v>
      </c>
      <c r="L173" s="272" t="s">
        <v>1106</v>
      </c>
      <c r="M173" s="106" t="s">
        <v>54</v>
      </c>
    </row>
    <row r="174" spans="1:13" x14ac:dyDescent="0.3">
      <c r="A174" s="344">
        <f>+' invent S (FR)'!A163</f>
        <v>1</v>
      </c>
      <c r="B174" s="23"/>
      <c r="C174" s="113"/>
      <c r="D174" s="155" t="s">
        <v>1322</v>
      </c>
      <c r="E174" s="154" t="s">
        <v>1018</v>
      </c>
      <c r="F174" s="112" t="s">
        <v>1023</v>
      </c>
      <c r="G174" s="111" t="s">
        <v>437</v>
      </c>
      <c r="H174" s="110" t="s">
        <v>1017</v>
      </c>
      <c r="I174" s="269" t="s">
        <v>1016</v>
      </c>
      <c r="J174" s="272"/>
      <c r="K174" s="270" t="s">
        <v>1020</v>
      </c>
      <c r="L174" s="266" t="s">
        <v>1015</v>
      </c>
      <c r="M174" s="106" t="s">
        <v>54</v>
      </c>
    </row>
    <row r="175" spans="1:13" ht="15" thickBot="1" x14ac:dyDescent="0.35">
      <c r="A175" s="100"/>
      <c r="B175" s="14"/>
      <c r="C175" s="777"/>
      <c r="D175" s="778"/>
      <c r="E175" s="778"/>
      <c r="F175" s="778"/>
      <c r="G175" s="778"/>
      <c r="H175" s="778"/>
      <c r="I175" s="100"/>
      <c r="J175" s="98"/>
      <c r="K175" s="193"/>
      <c r="L175" s="193"/>
      <c r="M175" s="97"/>
    </row>
    <row r="176" spans="1:13" ht="32.4" thickTop="1" thickBot="1" x14ac:dyDescent="0.35">
      <c r="A176" s="573">
        <f>SUM(A177:A189)</f>
        <v>13</v>
      </c>
      <c r="B176" s="572"/>
      <c r="C176" s="148"/>
      <c r="D176" s="146" t="s">
        <v>4581</v>
      </c>
      <c r="E176" s="147"/>
      <c r="F176" s="315"/>
      <c r="G176" s="146"/>
      <c r="H176" s="733" t="s">
        <v>6079</v>
      </c>
      <c r="I176" s="787" t="s">
        <v>80</v>
      </c>
      <c r="J176" s="788"/>
      <c r="K176" s="788"/>
      <c r="L176" s="789"/>
      <c r="M176" s="97"/>
    </row>
    <row r="177" spans="1:13" ht="15" thickTop="1" x14ac:dyDescent="0.3">
      <c r="A177" s="344">
        <f>'invent TE (FR)'!A23</f>
        <v>1</v>
      </c>
      <c r="B177" s="23"/>
      <c r="C177" s="113"/>
      <c r="D177" s="170" t="s">
        <v>1344</v>
      </c>
      <c r="E177" s="169" t="s">
        <v>382</v>
      </c>
      <c r="F177" s="167" t="s">
        <v>1331</v>
      </c>
      <c r="G177" s="282" t="s">
        <v>1342</v>
      </c>
      <c r="H177" s="165" t="s">
        <v>2133</v>
      </c>
      <c r="I177" s="109"/>
      <c r="J177" s="108"/>
      <c r="K177" s="305" t="s">
        <v>2145</v>
      </c>
      <c r="L177" s="108"/>
      <c r="M177" s="106" t="s">
        <v>54</v>
      </c>
    </row>
    <row r="178" spans="1:13" x14ac:dyDescent="0.3">
      <c r="A178" s="344">
        <f>'invent TE (FR)'!A24</f>
        <v>1</v>
      </c>
      <c r="B178" s="23"/>
      <c r="C178" s="113"/>
      <c r="D178" s="170" t="s">
        <v>1344</v>
      </c>
      <c r="E178" s="169" t="s">
        <v>1347</v>
      </c>
      <c r="F178" s="167" t="s">
        <v>1331</v>
      </c>
      <c r="G178" s="282" t="s">
        <v>1340</v>
      </c>
      <c r="H178" s="165" t="s">
        <v>2135</v>
      </c>
      <c r="I178" s="109"/>
      <c r="J178" s="108"/>
      <c r="K178" s="305" t="s">
        <v>2145</v>
      </c>
      <c r="L178" s="107"/>
      <c r="M178" s="106" t="s">
        <v>54</v>
      </c>
    </row>
    <row r="179" spans="1:13" x14ac:dyDescent="0.3">
      <c r="A179" s="344">
        <f>'invent TE (FR)'!A25</f>
        <v>1</v>
      </c>
      <c r="B179" s="23"/>
      <c r="C179" s="113"/>
      <c r="D179" s="170" t="s">
        <v>1344</v>
      </c>
      <c r="E179" s="169" t="s">
        <v>1346</v>
      </c>
      <c r="F179" s="167" t="s">
        <v>1331</v>
      </c>
      <c r="G179" s="282" t="s">
        <v>1339</v>
      </c>
      <c r="H179" s="165" t="s">
        <v>2136</v>
      </c>
      <c r="I179" s="109"/>
      <c r="J179" s="108"/>
      <c r="K179" s="305" t="s">
        <v>2145</v>
      </c>
      <c r="L179" s="107"/>
      <c r="M179" s="106" t="s">
        <v>54</v>
      </c>
    </row>
    <row r="180" spans="1:13" x14ac:dyDescent="0.3">
      <c r="A180" s="344">
        <f>'invent TE (FR)'!A26</f>
        <v>1</v>
      </c>
      <c r="B180" s="23"/>
      <c r="C180" s="113"/>
      <c r="D180" s="170" t="s">
        <v>1344</v>
      </c>
      <c r="E180" s="169" t="s">
        <v>1345</v>
      </c>
      <c r="F180" s="167" t="s">
        <v>1331</v>
      </c>
      <c r="G180" s="282" t="s">
        <v>1338</v>
      </c>
      <c r="H180" s="165" t="s">
        <v>2137</v>
      </c>
      <c r="I180" s="109"/>
      <c r="J180" s="108"/>
      <c r="K180" s="305" t="s">
        <v>2145</v>
      </c>
      <c r="L180" s="107"/>
      <c r="M180" s="106" t="s">
        <v>54</v>
      </c>
    </row>
    <row r="181" spans="1:13" x14ac:dyDescent="0.3">
      <c r="A181" s="344">
        <f>'invent TE (FR)'!A27</f>
        <v>1</v>
      </c>
      <c r="B181" s="23"/>
      <c r="C181" s="113"/>
      <c r="D181" s="170" t="s">
        <v>1344</v>
      </c>
      <c r="E181" s="169" t="s">
        <v>1343</v>
      </c>
      <c r="F181" s="167" t="s">
        <v>1331</v>
      </c>
      <c r="G181" s="282" t="s">
        <v>2140</v>
      </c>
      <c r="H181" s="165" t="s">
        <v>2141</v>
      </c>
      <c r="I181" s="109"/>
      <c r="J181" s="108"/>
      <c r="K181" s="305" t="s">
        <v>2145</v>
      </c>
      <c r="L181" s="107"/>
      <c r="M181" s="106" t="s">
        <v>54</v>
      </c>
    </row>
    <row r="182" spans="1:13" x14ac:dyDescent="0.3">
      <c r="A182" s="576">
        <f>'invent TE (FR)'!A52</f>
        <v>1</v>
      </c>
      <c r="B182" s="294"/>
      <c r="C182" s="302"/>
      <c r="D182" s="170" t="s">
        <v>1344</v>
      </c>
      <c r="E182" s="169" t="s">
        <v>131</v>
      </c>
      <c r="F182" s="167" t="s">
        <v>1331</v>
      </c>
      <c r="G182" s="282" t="s">
        <v>2153</v>
      </c>
      <c r="H182" s="165" t="s">
        <v>2154</v>
      </c>
      <c r="I182" s="301"/>
      <c r="J182" s="300"/>
      <c r="K182" s="305" t="s">
        <v>2145</v>
      </c>
      <c r="L182" s="304"/>
      <c r="M182" s="297" t="s">
        <v>54</v>
      </c>
    </row>
    <row r="183" spans="1:13" x14ac:dyDescent="0.3">
      <c r="A183" s="576">
        <f>'invent TE (FR)'!A53</f>
        <v>1</v>
      </c>
      <c r="B183" s="294"/>
      <c r="C183" s="302"/>
      <c r="D183" s="170" t="s">
        <v>1344</v>
      </c>
      <c r="E183" s="169" t="s">
        <v>129</v>
      </c>
      <c r="F183" s="167" t="s">
        <v>1333</v>
      </c>
      <c r="G183" s="282" t="s">
        <v>2155</v>
      </c>
      <c r="H183" s="165" t="s">
        <v>2156</v>
      </c>
      <c r="I183" s="301" t="s">
        <v>2157</v>
      </c>
      <c r="J183" s="300"/>
      <c r="K183" s="305" t="s">
        <v>2145</v>
      </c>
      <c r="L183" s="304"/>
      <c r="M183" s="297" t="s">
        <v>54</v>
      </c>
    </row>
    <row r="184" spans="1:13" x14ac:dyDescent="0.3">
      <c r="A184" s="576">
        <f>'invent TE (FR)'!A54</f>
        <v>1</v>
      </c>
      <c r="B184" s="294"/>
      <c r="C184" s="302"/>
      <c r="D184" s="170" t="s">
        <v>1344</v>
      </c>
      <c r="E184" s="169" t="s">
        <v>128</v>
      </c>
      <c r="F184" s="167" t="s">
        <v>1331</v>
      </c>
      <c r="G184" s="282" t="s">
        <v>2158</v>
      </c>
      <c r="H184" s="165" t="s">
        <v>2159</v>
      </c>
      <c r="I184" s="301"/>
      <c r="J184" s="300"/>
      <c r="K184" s="305" t="s">
        <v>2145</v>
      </c>
      <c r="L184" s="304"/>
      <c r="M184" s="297" t="s">
        <v>54</v>
      </c>
    </row>
    <row r="185" spans="1:13" x14ac:dyDescent="0.3">
      <c r="A185" s="576">
        <f>'invent TE (FR)'!A55</f>
        <v>1</v>
      </c>
      <c r="B185" s="294"/>
      <c r="C185" s="302"/>
      <c r="D185" s="170" t="s">
        <v>1344</v>
      </c>
      <c r="E185" s="169" t="s">
        <v>127</v>
      </c>
      <c r="F185" s="167" t="s">
        <v>1333</v>
      </c>
      <c r="G185" s="282" t="s">
        <v>2160</v>
      </c>
      <c r="H185" s="165" t="s">
        <v>2161</v>
      </c>
      <c r="I185" s="301" t="s">
        <v>2157</v>
      </c>
      <c r="J185" s="300"/>
      <c r="K185" s="305" t="s">
        <v>2145</v>
      </c>
      <c r="L185" s="304"/>
      <c r="M185" s="297" t="s">
        <v>54</v>
      </c>
    </row>
    <row r="186" spans="1:13" x14ac:dyDescent="0.3">
      <c r="A186" s="576">
        <f>'invent TE (FR)'!A59</f>
        <v>1</v>
      </c>
      <c r="B186" s="294"/>
      <c r="C186" s="302"/>
      <c r="D186" s="170" t="s">
        <v>1344</v>
      </c>
      <c r="E186" s="169" t="s">
        <v>126</v>
      </c>
      <c r="F186" s="167" t="s">
        <v>1332</v>
      </c>
      <c r="G186" s="282" t="s">
        <v>2162</v>
      </c>
      <c r="H186" s="165" t="s">
        <v>2163</v>
      </c>
      <c r="I186" s="301" t="s">
        <v>2164</v>
      </c>
      <c r="J186" s="300"/>
      <c r="K186" s="305" t="s">
        <v>2145</v>
      </c>
      <c r="L186" s="304"/>
      <c r="M186" s="297" t="s">
        <v>54</v>
      </c>
    </row>
    <row r="187" spans="1:13" x14ac:dyDescent="0.3">
      <c r="A187" s="576">
        <f>'invent TE (FR)'!A59</f>
        <v>1</v>
      </c>
      <c r="B187" s="294"/>
      <c r="C187" s="302"/>
      <c r="D187" s="170" t="s">
        <v>1344</v>
      </c>
      <c r="E187" s="169" t="s">
        <v>1336</v>
      </c>
      <c r="F187" s="167" t="s">
        <v>1330</v>
      </c>
      <c r="G187" s="282" t="s">
        <v>2165</v>
      </c>
      <c r="H187" s="165" t="s">
        <v>2166</v>
      </c>
      <c r="I187" s="301" t="s">
        <v>2167</v>
      </c>
      <c r="J187" s="300"/>
      <c r="K187" s="305" t="s">
        <v>2142</v>
      </c>
      <c r="L187" s="304"/>
      <c r="M187" s="297" t="s">
        <v>54</v>
      </c>
    </row>
    <row r="188" spans="1:13" x14ac:dyDescent="0.3">
      <c r="A188" s="344">
        <f>'invent TE (FR)'!A62</f>
        <v>1</v>
      </c>
      <c r="B188" s="23"/>
      <c r="C188" s="113"/>
      <c r="D188" s="155" t="s">
        <v>1344</v>
      </c>
      <c r="E188" s="154" t="s">
        <v>1335</v>
      </c>
      <c r="F188" s="163" t="s">
        <v>1331</v>
      </c>
      <c r="G188" s="282" t="s">
        <v>1342</v>
      </c>
      <c r="H188" s="110" t="s">
        <v>2172</v>
      </c>
      <c r="I188" s="109"/>
      <c r="J188" s="108" t="s">
        <v>2173</v>
      </c>
      <c r="K188" s="108"/>
      <c r="L188" s="108" t="s">
        <v>2174</v>
      </c>
      <c r="M188" s="106" t="s">
        <v>54</v>
      </c>
    </row>
    <row r="189" spans="1:13" x14ac:dyDescent="0.3">
      <c r="A189" s="576">
        <f>'invent TE (FR)'!A63</f>
        <v>1</v>
      </c>
      <c r="B189" s="294"/>
      <c r="C189" s="302"/>
      <c r="D189" s="209" t="s">
        <v>1344</v>
      </c>
      <c r="E189" s="208" t="s">
        <v>1334</v>
      </c>
      <c r="F189" s="167" t="s">
        <v>1331</v>
      </c>
      <c r="G189" s="282" t="s">
        <v>1342</v>
      </c>
      <c r="H189" s="165" t="s">
        <v>2172</v>
      </c>
      <c r="I189" s="301"/>
      <c r="J189" s="300"/>
      <c r="K189" s="299" t="s">
        <v>2175</v>
      </c>
      <c r="L189" s="298" t="s">
        <v>2142</v>
      </c>
      <c r="M189" s="297" t="s">
        <v>54</v>
      </c>
    </row>
    <row r="190" spans="1:13" ht="15" thickBot="1" x14ac:dyDescent="0.35">
      <c r="A190" s="100"/>
      <c r="B190" s="14"/>
      <c r="C190" s="777"/>
      <c r="D190" s="778"/>
      <c r="E190" s="778"/>
      <c r="F190" s="778"/>
      <c r="G190" s="778"/>
      <c r="H190" s="778"/>
      <c r="I190" s="100"/>
      <c r="J190" s="98"/>
      <c r="K190" s="193"/>
      <c r="L190" s="193"/>
      <c r="M190" s="97"/>
    </row>
    <row r="191" spans="1:13" ht="32.4" thickTop="1" thickBot="1" x14ac:dyDescent="0.35">
      <c r="A191" s="573">
        <f>SUM(A192:A202)</f>
        <v>11</v>
      </c>
      <c r="B191" s="572"/>
      <c r="C191" s="148"/>
      <c r="D191" s="146" t="s">
        <v>4582</v>
      </c>
      <c r="E191" s="147"/>
      <c r="F191" s="358"/>
      <c r="G191" s="146"/>
      <c r="H191" s="733" t="s">
        <v>6079</v>
      </c>
      <c r="I191" s="787" t="s">
        <v>80</v>
      </c>
      <c r="J191" s="788"/>
      <c r="K191" s="788"/>
      <c r="L191" s="789"/>
      <c r="M191" s="97"/>
    </row>
    <row r="192" spans="1:13" ht="15" thickTop="1" x14ac:dyDescent="0.3">
      <c r="A192" s="344">
        <f>+' invent. TG (FR)'!A18</f>
        <v>1</v>
      </c>
      <c r="B192" s="23"/>
      <c r="C192" s="113"/>
      <c r="D192" s="189" t="s">
        <v>1404</v>
      </c>
      <c r="E192" s="188" t="s">
        <v>1437</v>
      </c>
      <c r="F192" s="326" t="s">
        <v>1426</v>
      </c>
      <c r="G192" s="111">
        <v>0.5</v>
      </c>
      <c r="H192" s="110" t="s">
        <v>2182</v>
      </c>
      <c r="I192" s="109"/>
      <c r="J192" s="108"/>
      <c r="K192" s="108"/>
      <c r="L192" s="119"/>
      <c r="M192" s="106" t="s">
        <v>54</v>
      </c>
    </row>
    <row r="193" spans="1:13" x14ac:dyDescent="0.3">
      <c r="A193" s="344">
        <f>+' invent. TG (FR)'!A26</f>
        <v>1</v>
      </c>
      <c r="B193" s="23"/>
      <c r="C193" s="113"/>
      <c r="D193" s="332" t="s">
        <v>1432</v>
      </c>
      <c r="E193" s="154" t="s">
        <v>1427</v>
      </c>
      <c r="F193" s="326" t="s">
        <v>1426</v>
      </c>
      <c r="G193" s="111">
        <v>1</v>
      </c>
      <c r="H193" s="110" t="s">
        <v>2184</v>
      </c>
      <c r="I193" s="331" t="s">
        <v>2187</v>
      </c>
      <c r="J193" s="330"/>
      <c r="K193" s="330"/>
      <c r="L193" s="107" t="s">
        <v>1425</v>
      </c>
      <c r="M193" s="106" t="s">
        <v>54</v>
      </c>
    </row>
    <row r="194" spans="1:13" x14ac:dyDescent="0.3">
      <c r="A194" s="344">
        <f>+' invent. TG (FR)'!A36</f>
        <v>1</v>
      </c>
      <c r="B194" s="23"/>
      <c r="C194" s="113"/>
      <c r="D194" s="189" t="s">
        <v>1404</v>
      </c>
      <c r="E194" s="188" t="s">
        <v>1313</v>
      </c>
      <c r="F194" s="318" t="s">
        <v>1392</v>
      </c>
      <c r="G194" s="111">
        <v>0.5</v>
      </c>
      <c r="H194" s="110" t="s">
        <v>2195</v>
      </c>
      <c r="I194" s="109"/>
      <c r="J194" s="108"/>
      <c r="K194" s="108"/>
      <c r="L194" s="107"/>
      <c r="M194" s="106" t="s">
        <v>54</v>
      </c>
    </row>
    <row r="195" spans="1:13" x14ac:dyDescent="0.3">
      <c r="A195" s="344">
        <f>+' invent. TG (FR)'!A57</f>
        <v>1</v>
      </c>
      <c r="B195" s="23"/>
      <c r="C195" s="113"/>
      <c r="D195" s="189" t="s">
        <v>1404</v>
      </c>
      <c r="E195" s="188" t="s">
        <v>1395</v>
      </c>
      <c r="F195" s="318" t="s">
        <v>1392</v>
      </c>
      <c r="G195" s="111">
        <v>1</v>
      </c>
      <c r="H195" s="110" t="s">
        <v>2210</v>
      </c>
      <c r="I195" s="109"/>
      <c r="J195" s="108"/>
      <c r="K195" s="108"/>
      <c r="L195" s="107"/>
      <c r="M195" s="106" t="s">
        <v>54</v>
      </c>
    </row>
    <row r="196" spans="1:13" x14ac:dyDescent="0.3">
      <c r="A196" s="344">
        <f>+' invent. TG (FR)'!A60</f>
        <v>1</v>
      </c>
      <c r="B196" s="23"/>
      <c r="C196" s="113"/>
      <c r="D196" s="189" t="s">
        <v>1404</v>
      </c>
      <c r="E196" s="188" t="s">
        <v>1393</v>
      </c>
      <c r="F196" s="318" t="s">
        <v>1392</v>
      </c>
      <c r="G196" s="111">
        <v>5</v>
      </c>
      <c r="H196" s="110" t="s">
        <v>2211</v>
      </c>
      <c r="I196" s="109"/>
      <c r="J196" s="108"/>
      <c r="K196" s="108"/>
      <c r="L196" s="107"/>
      <c r="M196" s="106" t="s">
        <v>54</v>
      </c>
    </row>
    <row r="197" spans="1:13" x14ac:dyDescent="0.3">
      <c r="A197" s="344">
        <f>+' invent. TG (FR)'!A62</f>
        <v>1</v>
      </c>
      <c r="B197" s="23"/>
      <c r="C197" s="113"/>
      <c r="D197" s="155" t="s">
        <v>1404</v>
      </c>
      <c r="E197" s="154" t="s">
        <v>1390</v>
      </c>
      <c r="F197" s="318" t="s">
        <v>1392</v>
      </c>
      <c r="G197" s="111">
        <v>0.1</v>
      </c>
      <c r="H197" s="110" t="s">
        <v>2212</v>
      </c>
      <c r="I197" s="109"/>
      <c r="J197" s="108"/>
      <c r="K197" s="108"/>
      <c r="L197" s="107"/>
      <c r="M197" s="106" t="s">
        <v>54</v>
      </c>
    </row>
    <row r="198" spans="1:13" x14ac:dyDescent="0.3">
      <c r="A198" s="344">
        <f>+' invent. TG (FR)'!A73</f>
        <v>1</v>
      </c>
      <c r="B198" s="23"/>
      <c r="C198" s="113"/>
      <c r="D198" s="155" t="s">
        <v>1404</v>
      </c>
      <c r="E198" s="154" t="s">
        <v>1378</v>
      </c>
      <c r="F198" s="318" t="s">
        <v>1377</v>
      </c>
      <c r="G198" s="111">
        <v>0.05</v>
      </c>
      <c r="H198" s="110" t="s">
        <v>2218</v>
      </c>
      <c r="I198" s="109"/>
      <c r="J198" s="108"/>
      <c r="K198" s="108"/>
      <c r="L198" s="107"/>
      <c r="M198" s="106" t="s">
        <v>54</v>
      </c>
    </row>
    <row r="199" spans="1:13" x14ac:dyDescent="0.3">
      <c r="A199" s="344">
        <f>+' invent. TG (FR)'!A79</f>
        <v>1</v>
      </c>
      <c r="B199" s="23"/>
      <c r="C199" s="113"/>
      <c r="D199" s="155" t="s">
        <v>1404</v>
      </c>
      <c r="E199" s="154" t="s">
        <v>1372</v>
      </c>
      <c r="F199" s="326" t="s">
        <v>1368</v>
      </c>
      <c r="G199" s="111">
        <v>25</v>
      </c>
      <c r="H199" s="110" t="s">
        <v>2219</v>
      </c>
      <c r="I199" s="109"/>
      <c r="J199" s="108"/>
      <c r="K199" s="108"/>
      <c r="L199" s="107"/>
      <c r="M199" s="106" t="s">
        <v>54</v>
      </c>
    </row>
    <row r="200" spans="1:13" x14ac:dyDescent="0.3">
      <c r="A200" s="344">
        <f>+' invent. TG (FR)'!A81</f>
        <v>1</v>
      </c>
      <c r="B200" s="23"/>
      <c r="C200" s="113"/>
      <c r="D200" s="155" t="s">
        <v>1404</v>
      </c>
      <c r="E200" s="154" t="s">
        <v>1370</v>
      </c>
      <c r="F200" s="326" t="s">
        <v>1368</v>
      </c>
      <c r="G200" s="111">
        <v>25</v>
      </c>
      <c r="H200" s="110" t="s">
        <v>2219</v>
      </c>
      <c r="I200" s="109"/>
      <c r="J200" s="108"/>
      <c r="K200" s="108"/>
      <c r="L200" s="107"/>
      <c r="M200" s="106" t="s">
        <v>54</v>
      </c>
    </row>
    <row r="201" spans="1:13" x14ac:dyDescent="0.3">
      <c r="A201" s="344">
        <f>+' invent. TG (FR)'!A102</f>
        <v>1</v>
      </c>
      <c r="B201" s="23"/>
      <c r="C201" s="113"/>
      <c r="D201" s="189" t="s">
        <v>1404</v>
      </c>
      <c r="E201" s="188" t="s">
        <v>127</v>
      </c>
      <c r="F201" s="318" t="s">
        <v>1355</v>
      </c>
      <c r="G201" s="111">
        <v>1</v>
      </c>
      <c r="H201" s="110" t="s">
        <v>2231</v>
      </c>
      <c r="I201" s="109"/>
      <c r="J201" s="108"/>
      <c r="K201" s="108"/>
      <c r="L201" s="107"/>
      <c r="M201" s="106" t="s">
        <v>54</v>
      </c>
    </row>
    <row r="202" spans="1:13" x14ac:dyDescent="0.3">
      <c r="A202" s="344">
        <f>+' invent. TG (FR)'!A106</f>
        <v>1</v>
      </c>
      <c r="B202" s="23"/>
      <c r="C202" s="113"/>
      <c r="D202" s="155" t="s">
        <v>1404</v>
      </c>
      <c r="E202" s="154" t="s">
        <v>1353</v>
      </c>
      <c r="F202" s="318" t="s">
        <v>1332</v>
      </c>
      <c r="G202" s="111">
        <v>0.6</v>
      </c>
      <c r="H202" s="110" t="s">
        <v>2234</v>
      </c>
      <c r="I202" s="109" t="s">
        <v>1352</v>
      </c>
      <c r="J202" s="108"/>
      <c r="K202" s="108"/>
      <c r="L202" s="107"/>
      <c r="M202" s="106" t="s">
        <v>54</v>
      </c>
    </row>
    <row r="203" spans="1:13" ht="15" thickBot="1" x14ac:dyDescent="0.35">
      <c r="A203" s="100"/>
      <c r="B203" s="14"/>
      <c r="C203" s="777"/>
      <c r="D203" s="778"/>
      <c r="E203" s="778"/>
      <c r="F203" s="778"/>
      <c r="G203" s="778"/>
      <c r="H203" s="778"/>
      <c r="I203" s="100"/>
      <c r="J203" s="98"/>
      <c r="K203" s="193"/>
      <c r="L203" s="193"/>
      <c r="M203" s="97"/>
    </row>
    <row r="204" spans="1:13" ht="32.4" thickTop="1" thickBot="1" x14ac:dyDescent="0.35">
      <c r="A204" s="573">
        <f>SUM(A205:A247)</f>
        <v>43</v>
      </c>
      <c r="B204" s="572"/>
      <c r="C204" s="148"/>
      <c r="D204" s="423" t="s">
        <v>4583</v>
      </c>
      <c r="E204" s="424"/>
      <c r="F204" s="423"/>
      <c r="G204" s="423"/>
      <c r="H204" s="733" t="s">
        <v>6080</v>
      </c>
      <c r="I204" s="787" t="s">
        <v>80</v>
      </c>
      <c r="J204" s="788"/>
      <c r="K204" s="788"/>
      <c r="L204" s="789"/>
      <c r="M204" s="549"/>
    </row>
    <row r="205" spans="1:13" ht="15" thickTop="1" x14ac:dyDescent="0.3">
      <c r="A205" s="413">
        <f>'invent TR (FR)'!A13</f>
        <v>1</v>
      </c>
      <c r="B205" s="37"/>
      <c r="C205" s="377"/>
      <c r="D205" s="376" t="s">
        <v>2245</v>
      </c>
      <c r="E205" s="401"/>
      <c r="F205" s="407">
        <v>1879</v>
      </c>
      <c r="G205" s="373">
        <v>0.2</v>
      </c>
      <c r="H205" s="372" t="s">
        <v>2246</v>
      </c>
      <c r="I205" s="31" t="s">
        <v>2247</v>
      </c>
      <c r="J205" s="30"/>
      <c r="K205" s="30"/>
      <c r="L205" s="29"/>
      <c r="M205" s="371" t="s">
        <v>54</v>
      </c>
    </row>
    <row r="206" spans="1:13" x14ac:dyDescent="0.3">
      <c r="A206" s="413">
        <f>'invent TR (FR)'!A14</f>
        <v>1</v>
      </c>
      <c r="B206" s="37"/>
      <c r="C206" s="377"/>
      <c r="D206" s="402" t="s">
        <v>2248</v>
      </c>
      <c r="E206" s="375"/>
      <c r="F206" s="407">
        <v>1879</v>
      </c>
      <c r="G206" s="373">
        <v>0.2</v>
      </c>
      <c r="H206" s="415" t="s">
        <v>2249</v>
      </c>
      <c r="I206" s="31"/>
      <c r="J206" s="30"/>
      <c r="K206" s="30"/>
      <c r="L206" s="29"/>
      <c r="M206" s="371" t="s">
        <v>54</v>
      </c>
    </row>
    <row r="207" spans="1:13" x14ac:dyDescent="0.3">
      <c r="A207" s="413">
        <f>'invent TR (FR)'!A15</f>
        <v>1</v>
      </c>
      <c r="B207" s="37"/>
      <c r="C207" s="377"/>
      <c r="D207" s="376" t="s">
        <v>2250</v>
      </c>
      <c r="E207" s="375"/>
      <c r="F207" s="407">
        <v>1881</v>
      </c>
      <c r="G207" s="373">
        <v>0.25</v>
      </c>
      <c r="H207" s="415" t="s">
        <v>2251</v>
      </c>
      <c r="I207" s="31"/>
      <c r="J207" s="30"/>
      <c r="K207" s="30"/>
      <c r="L207" s="29"/>
      <c r="M207" s="371" t="s">
        <v>54</v>
      </c>
    </row>
    <row r="208" spans="1:13" x14ac:dyDescent="0.3">
      <c r="A208" s="413">
        <f>'invent TR (FR)'!A17</f>
        <v>1</v>
      </c>
      <c r="B208" s="37"/>
      <c r="C208" s="377"/>
      <c r="D208" s="402" t="s">
        <v>2254</v>
      </c>
      <c r="E208" s="401"/>
      <c r="F208" s="407">
        <v>1879</v>
      </c>
      <c r="G208" s="373">
        <v>0.25</v>
      </c>
      <c r="H208" s="372" t="s">
        <v>2255</v>
      </c>
      <c r="I208" s="31"/>
      <c r="J208" s="30"/>
      <c r="K208" s="30"/>
      <c r="L208" s="29"/>
      <c r="M208" s="371" t="s">
        <v>54</v>
      </c>
    </row>
    <row r="209" spans="1:13" x14ac:dyDescent="0.3">
      <c r="A209" s="413">
        <f>'invent TR (FR)'!A20</f>
        <v>1</v>
      </c>
      <c r="B209" s="37"/>
      <c r="C209" s="377"/>
      <c r="D209" s="402" t="s">
        <v>2260</v>
      </c>
      <c r="E209" s="401"/>
      <c r="F209" s="407">
        <v>1879</v>
      </c>
      <c r="G209" s="373">
        <v>0.5</v>
      </c>
      <c r="H209" s="372" t="s">
        <v>2261</v>
      </c>
      <c r="I209" s="31"/>
      <c r="J209" s="30"/>
      <c r="K209" s="30"/>
      <c r="L209" s="29"/>
      <c r="M209" s="371" t="s">
        <v>54</v>
      </c>
    </row>
    <row r="210" spans="1:13" x14ac:dyDescent="0.3">
      <c r="A210" s="413">
        <f>'invent TR (FR)'!A27</f>
        <v>1</v>
      </c>
      <c r="B210" s="37"/>
      <c r="C210" s="377"/>
      <c r="D210" s="410" t="s">
        <v>1555</v>
      </c>
      <c r="E210" s="409"/>
      <c r="F210" s="407">
        <v>1879</v>
      </c>
      <c r="G210" s="373">
        <v>0.1</v>
      </c>
      <c r="H210" s="372" t="s">
        <v>2274</v>
      </c>
      <c r="I210" s="31"/>
      <c r="J210" s="30"/>
      <c r="K210" s="30"/>
      <c r="L210" s="29"/>
      <c r="M210" s="371" t="s">
        <v>54</v>
      </c>
    </row>
    <row r="211" spans="1:13" x14ac:dyDescent="0.3">
      <c r="A211" s="413">
        <f>'invent TR (FR)'!A28</f>
        <v>1</v>
      </c>
      <c r="B211" s="37"/>
      <c r="C211" s="377"/>
      <c r="D211" s="410" t="s">
        <v>1554</v>
      </c>
      <c r="E211" s="409"/>
      <c r="F211" s="407">
        <v>1879</v>
      </c>
      <c r="G211" s="373">
        <v>0.2</v>
      </c>
      <c r="H211" s="372" t="s">
        <v>2275</v>
      </c>
      <c r="I211" s="31"/>
      <c r="J211" s="30"/>
      <c r="K211" s="30"/>
      <c r="L211" s="29"/>
      <c r="M211" s="371" t="s">
        <v>54</v>
      </c>
    </row>
    <row r="212" spans="1:13" x14ac:dyDescent="0.3">
      <c r="A212" s="413">
        <f>'invent TR (FR)'!A29</f>
        <v>1</v>
      </c>
      <c r="B212" s="37"/>
      <c r="C212" s="377"/>
      <c r="D212" s="410" t="s">
        <v>1553</v>
      </c>
      <c r="E212" s="409"/>
      <c r="F212" s="407">
        <v>1881</v>
      </c>
      <c r="G212" s="373">
        <v>0.25</v>
      </c>
      <c r="H212" s="372" t="s">
        <v>2276</v>
      </c>
      <c r="I212" s="31"/>
      <c r="J212" s="30"/>
      <c r="K212" s="30"/>
      <c r="L212" s="29"/>
      <c r="M212" s="371" t="s">
        <v>54</v>
      </c>
    </row>
    <row r="213" spans="1:13" x14ac:dyDescent="0.3">
      <c r="A213" s="413">
        <f>'invent TR (FR)'!A30</f>
        <v>1</v>
      </c>
      <c r="B213" s="37"/>
      <c r="C213" s="377"/>
      <c r="D213" s="410" t="s">
        <v>1552</v>
      </c>
      <c r="E213" s="409"/>
      <c r="F213" s="407">
        <v>1879</v>
      </c>
      <c r="G213" s="373">
        <v>0.5</v>
      </c>
      <c r="H213" s="372" t="s">
        <v>2277</v>
      </c>
      <c r="I213" s="31"/>
      <c r="J213" s="30"/>
      <c r="K213" s="30"/>
      <c r="L213" s="29"/>
      <c r="M213" s="371" t="s">
        <v>54</v>
      </c>
    </row>
    <row r="214" spans="1:13" x14ac:dyDescent="0.3">
      <c r="A214" s="413">
        <f>'invent TR (FR)'!A31</f>
        <v>1</v>
      </c>
      <c r="B214" s="37"/>
      <c r="C214" s="377"/>
      <c r="D214" s="410" t="s">
        <v>1551</v>
      </c>
      <c r="E214" s="409"/>
      <c r="F214" s="407">
        <v>1879</v>
      </c>
      <c r="G214" s="373">
        <v>0.8</v>
      </c>
      <c r="H214" s="372" t="s">
        <v>2278</v>
      </c>
      <c r="I214" s="31"/>
      <c r="J214" s="30"/>
      <c r="K214" s="30"/>
      <c r="L214" s="29"/>
      <c r="M214" s="371" t="s">
        <v>54</v>
      </c>
    </row>
    <row r="215" spans="1:13" x14ac:dyDescent="0.3">
      <c r="A215" s="413">
        <f>'invent TR (FR)'!A32</f>
        <v>1</v>
      </c>
      <c r="B215" s="37"/>
      <c r="C215" s="377"/>
      <c r="D215" s="410" t="s">
        <v>1550</v>
      </c>
      <c r="E215" s="409"/>
      <c r="F215" s="407">
        <v>1882</v>
      </c>
      <c r="G215" s="373">
        <v>1</v>
      </c>
      <c r="H215" s="372" t="s">
        <v>2279</v>
      </c>
      <c r="I215" s="31"/>
      <c r="J215" s="30"/>
      <c r="K215" s="30"/>
      <c r="L215" s="29"/>
      <c r="M215" s="371" t="s">
        <v>54</v>
      </c>
    </row>
    <row r="216" spans="1:13" x14ac:dyDescent="0.3">
      <c r="A216" s="413">
        <f>'invent TR (FR)'!A43</f>
        <v>1</v>
      </c>
      <c r="B216" s="37"/>
      <c r="C216" s="377"/>
      <c r="D216" s="402" t="s">
        <v>2297</v>
      </c>
      <c r="E216" s="401"/>
      <c r="F216" s="407">
        <v>1886</v>
      </c>
      <c r="G216" s="373">
        <v>0.2</v>
      </c>
      <c r="H216" s="372" t="s">
        <v>2298</v>
      </c>
      <c r="I216" s="31"/>
      <c r="J216" s="30"/>
      <c r="K216" s="30"/>
      <c r="L216" s="29"/>
      <c r="M216" s="371" t="s">
        <v>54</v>
      </c>
    </row>
    <row r="217" spans="1:13" x14ac:dyDescent="0.3">
      <c r="A217" s="413">
        <f>'invent TR (FR)'!A49</f>
        <v>1</v>
      </c>
      <c r="B217" s="37"/>
      <c r="C217" s="377"/>
      <c r="D217" s="376" t="s">
        <v>2309</v>
      </c>
      <c r="E217" s="375"/>
      <c r="F217" s="407">
        <v>1882</v>
      </c>
      <c r="G217" s="373">
        <v>0.5</v>
      </c>
      <c r="H217" s="372" t="s">
        <v>2310</v>
      </c>
      <c r="I217" s="31" t="s">
        <v>2310</v>
      </c>
      <c r="J217" s="30"/>
      <c r="K217" s="30"/>
      <c r="L217" s="29"/>
      <c r="M217" s="371" t="s">
        <v>54</v>
      </c>
    </row>
    <row r="218" spans="1:13" x14ac:dyDescent="0.3">
      <c r="A218" s="413">
        <f>'invent TR (FR)'!A53</f>
        <v>1</v>
      </c>
      <c r="B218" s="37"/>
      <c r="C218" s="377"/>
      <c r="D218" s="402" t="s">
        <v>1547</v>
      </c>
      <c r="E218" s="401"/>
      <c r="F218" s="407">
        <v>1883</v>
      </c>
      <c r="G218" s="373">
        <v>0.8</v>
      </c>
      <c r="H218" s="372" t="s">
        <v>2317</v>
      </c>
      <c r="I218" s="31"/>
      <c r="J218" s="30"/>
      <c r="K218" s="30"/>
      <c r="L218" s="29"/>
      <c r="M218" s="371"/>
    </row>
    <row r="219" spans="1:13" x14ac:dyDescent="0.3">
      <c r="A219" s="413">
        <f>'invent TR (FR)'!A55</f>
        <v>1</v>
      </c>
      <c r="B219" s="37"/>
      <c r="C219" s="377"/>
      <c r="D219" s="402" t="s">
        <v>2320</v>
      </c>
      <c r="E219" s="401"/>
      <c r="F219" s="407">
        <v>1888</v>
      </c>
      <c r="G219" s="373">
        <v>1</v>
      </c>
      <c r="H219" s="372" t="s">
        <v>2321</v>
      </c>
      <c r="I219" s="31"/>
      <c r="J219" s="30"/>
      <c r="K219" s="30"/>
      <c r="L219" s="29"/>
      <c r="M219" s="371" t="s">
        <v>54</v>
      </c>
    </row>
    <row r="220" spans="1:13" x14ac:dyDescent="0.3">
      <c r="A220" s="413">
        <f>'invent TR (FR)'!A56</f>
        <v>1</v>
      </c>
      <c r="B220" s="37"/>
      <c r="C220" s="377"/>
      <c r="D220" s="402" t="s">
        <v>2322</v>
      </c>
      <c r="E220" s="401"/>
      <c r="F220" s="407">
        <v>1888</v>
      </c>
      <c r="G220" s="373">
        <v>1</v>
      </c>
      <c r="H220" s="372" t="s">
        <v>2323</v>
      </c>
      <c r="I220" s="31"/>
      <c r="J220" s="30"/>
      <c r="K220" s="30"/>
      <c r="L220" s="29"/>
      <c r="M220" s="371" t="s">
        <v>54</v>
      </c>
    </row>
    <row r="221" spans="1:13" x14ac:dyDescent="0.3">
      <c r="A221" s="413">
        <f>'invent TR (FR)'!A80</f>
        <v>1</v>
      </c>
      <c r="B221" s="37"/>
      <c r="C221" s="377"/>
      <c r="D221" s="376" t="s">
        <v>2358</v>
      </c>
      <c r="E221" s="375"/>
      <c r="F221" s="407">
        <v>1902</v>
      </c>
      <c r="G221" s="373">
        <v>0.7</v>
      </c>
      <c r="H221" s="372" t="s">
        <v>2359</v>
      </c>
      <c r="I221" s="31" t="s">
        <v>2360</v>
      </c>
      <c r="J221" s="30"/>
      <c r="K221" s="30"/>
      <c r="L221" s="29"/>
      <c r="M221" s="371" t="s">
        <v>54</v>
      </c>
    </row>
    <row r="222" spans="1:13" x14ac:dyDescent="0.3">
      <c r="A222" s="413">
        <f>'invent TR (FR)'!A81</f>
        <v>1</v>
      </c>
      <c r="B222" s="37"/>
      <c r="C222" s="377"/>
      <c r="D222" s="376" t="s">
        <v>2361</v>
      </c>
      <c r="E222" s="375"/>
      <c r="F222" s="407">
        <v>1902</v>
      </c>
      <c r="G222" s="373">
        <v>0.7</v>
      </c>
      <c r="H222" s="372" t="s">
        <v>2362</v>
      </c>
      <c r="I222" s="31" t="s">
        <v>2363</v>
      </c>
      <c r="J222" s="30"/>
      <c r="K222" s="30"/>
      <c r="L222" s="29"/>
      <c r="M222" s="371" t="s">
        <v>54</v>
      </c>
    </row>
    <row r="223" spans="1:13" x14ac:dyDescent="0.3">
      <c r="A223" s="413">
        <f>'invent TR (FR)'!A145</f>
        <v>1</v>
      </c>
      <c r="B223" s="37"/>
      <c r="C223" s="377"/>
      <c r="D223" s="376" t="s">
        <v>2477</v>
      </c>
      <c r="E223" s="375"/>
      <c r="F223" s="407">
        <v>1915</v>
      </c>
      <c r="G223" s="373">
        <v>0.35</v>
      </c>
      <c r="H223" s="372" t="s">
        <v>2478</v>
      </c>
      <c r="I223" s="31" t="s">
        <v>2479</v>
      </c>
      <c r="J223" s="30"/>
      <c r="K223" s="30"/>
      <c r="L223" s="29"/>
      <c r="M223" s="371" t="s">
        <v>54</v>
      </c>
    </row>
    <row r="224" spans="1:13" x14ac:dyDescent="0.3">
      <c r="A224" s="413">
        <f>'invent TR (FR)'!A153</f>
        <v>1</v>
      </c>
      <c r="B224" s="37"/>
      <c r="C224" s="377"/>
      <c r="D224" s="376" t="s">
        <v>2494</v>
      </c>
      <c r="E224" s="375"/>
      <c r="F224" s="407">
        <v>1915</v>
      </c>
      <c r="G224" s="373">
        <v>1</v>
      </c>
      <c r="H224" s="372" t="s">
        <v>2495</v>
      </c>
      <c r="I224" s="31" t="s">
        <v>2496</v>
      </c>
      <c r="J224" s="30"/>
      <c r="K224" s="30"/>
      <c r="L224" s="29"/>
      <c r="M224" s="371" t="s">
        <v>54</v>
      </c>
    </row>
    <row r="225" spans="1:13" x14ac:dyDescent="0.3">
      <c r="A225" s="413">
        <f>'invent TR (FR)'!A155</f>
        <v>1</v>
      </c>
      <c r="B225" s="37"/>
      <c r="C225" s="377"/>
      <c r="D225" s="376" t="s">
        <v>2499</v>
      </c>
      <c r="E225" s="375"/>
      <c r="F225" s="407">
        <v>1915</v>
      </c>
      <c r="G225" s="373">
        <v>4</v>
      </c>
      <c r="H225" s="372" t="s">
        <v>2500</v>
      </c>
      <c r="I225" s="31" t="s">
        <v>2501</v>
      </c>
      <c r="J225" s="30"/>
      <c r="K225" s="30"/>
      <c r="L225" s="29"/>
      <c r="M225" s="371" t="s">
        <v>54</v>
      </c>
    </row>
    <row r="226" spans="1:13" x14ac:dyDescent="0.3">
      <c r="A226" s="413">
        <f>'invent TR (FR)'!A161</f>
        <v>1</v>
      </c>
      <c r="B226" s="37"/>
      <c r="C226" s="377"/>
      <c r="D226" s="376" t="s">
        <v>2512</v>
      </c>
      <c r="E226" s="375"/>
      <c r="F226" s="407">
        <v>1915</v>
      </c>
      <c r="G226" s="373">
        <v>0.9</v>
      </c>
      <c r="H226" s="372" t="s">
        <v>2513</v>
      </c>
      <c r="I226" s="31" t="s">
        <v>2514</v>
      </c>
      <c r="J226" s="30"/>
      <c r="K226" s="30"/>
      <c r="L226" s="29"/>
      <c r="M226" s="371" t="s">
        <v>54</v>
      </c>
    </row>
    <row r="227" spans="1:13" x14ac:dyDescent="0.3">
      <c r="A227" s="413">
        <f>'invent TR (FR)'!A166</f>
        <v>1</v>
      </c>
      <c r="B227" s="37"/>
      <c r="C227" s="377"/>
      <c r="D227" s="376" t="s">
        <v>2522</v>
      </c>
      <c r="E227" s="375"/>
      <c r="F227" s="407">
        <v>1920</v>
      </c>
      <c r="G227" s="373">
        <v>0.1</v>
      </c>
      <c r="H227" s="372">
        <v>0</v>
      </c>
      <c r="I227" s="31">
        <v>0</v>
      </c>
      <c r="J227" s="30"/>
      <c r="K227" s="30"/>
      <c r="L227" s="29"/>
      <c r="M227" s="371" t="s">
        <v>54</v>
      </c>
    </row>
    <row r="228" spans="1:13" x14ac:dyDescent="0.3">
      <c r="A228" s="413">
        <f>'invent TR (FR)'!A179</f>
        <v>1</v>
      </c>
      <c r="B228" s="37"/>
      <c r="C228" s="377"/>
      <c r="D228" s="376" t="s">
        <v>2522</v>
      </c>
      <c r="E228" s="375"/>
      <c r="F228" s="407">
        <v>1920</v>
      </c>
      <c r="G228" s="373">
        <v>1</v>
      </c>
      <c r="H228" s="372">
        <v>0</v>
      </c>
      <c r="I228" s="31">
        <v>0</v>
      </c>
      <c r="J228" s="30"/>
      <c r="K228" s="30"/>
      <c r="L228" s="29"/>
      <c r="M228" s="371" t="s">
        <v>54</v>
      </c>
    </row>
    <row r="229" spans="1:13" x14ac:dyDescent="0.3">
      <c r="A229" s="413">
        <f>'invent TR (FR)'!A181</f>
        <v>1</v>
      </c>
      <c r="B229" s="37"/>
      <c r="C229" s="377"/>
      <c r="D229" s="376" t="s">
        <v>2549</v>
      </c>
      <c r="E229" s="375"/>
      <c r="F229" s="407">
        <v>1920</v>
      </c>
      <c r="G229" s="373">
        <v>1.1000000000000001</v>
      </c>
      <c r="H229" s="372" t="s">
        <v>2550</v>
      </c>
      <c r="I229" s="31" t="s">
        <v>2551</v>
      </c>
      <c r="J229" s="30"/>
      <c r="K229" s="30"/>
      <c r="L229" s="29"/>
      <c r="M229" s="371" t="s">
        <v>54</v>
      </c>
    </row>
    <row r="230" spans="1:13" x14ac:dyDescent="0.3">
      <c r="A230" s="413">
        <f>'invent TR (FR)'!A242</f>
        <v>1</v>
      </c>
      <c r="B230" s="37"/>
      <c r="C230" s="377"/>
      <c r="D230" s="402" t="s">
        <v>2670</v>
      </c>
      <c r="E230" s="401"/>
      <c r="F230" s="407">
        <v>1928</v>
      </c>
      <c r="G230" s="373">
        <v>1</v>
      </c>
      <c r="H230" s="372" t="s">
        <v>2671</v>
      </c>
      <c r="I230" s="31"/>
      <c r="J230" s="30"/>
      <c r="K230" s="30"/>
      <c r="L230" s="29"/>
      <c r="M230" s="371" t="s">
        <v>54</v>
      </c>
    </row>
    <row r="231" spans="1:13" x14ac:dyDescent="0.3">
      <c r="A231" s="413">
        <f>'invent TR (FR)'!A243</f>
        <v>1</v>
      </c>
      <c r="B231" s="37"/>
      <c r="C231" s="377"/>
      <c r="D231" s="402" t="s">
        <v>2672</v>
      </c>
      <c r="E231" s="401"/>
      <c r="F231" s="407">
        <v>1928</v>
      </c>
      <c r="G231" s="373">
        <v>1</v>
      </c>
      <c r="H231" s="372" t="s">
        <v>2673</v>
      </c>
      <c r="I231" s="31"/>
      <c r="J231" s="30"/>
      <c r="K231" s="30"/>
      <c r="L231" s="29"/>
      <c r="M231" s="371" t="s">
        <v>54</v>
      </c>
    </row>
    <row r="232" spans="1:13" x14ac:dyDescent="0.3">
      <c r="A232" s="413">
        <f>'invent TR (FR)'!A317</f>
        <v>1</v>
      </c>
      <c r="B232" s="37"/>
      <c r="C232" s="377"/>
      <c r="D232" s="376" t="s">
        <v>2813</v>
      </c>
      <c r="E232" s="375"/>
      <c r="F232" s="374">
        <v>13881</v>
      </c>
      <c r="G232" s="403" t="s">
        <v>1513</v>
      </c>
      <c r="H232" s="372" t="s">
        <v>2814</v>
      </c>
      <c r="I232" s="31" t="s">
        <v>2815</v>
      </c>
      <c r="J232" s="30"/>
      <c r="K232" s="30"/>
      <c r="L232" s="29"/>
      <c r="M232" s="371" t="s">
        <v>54</v>
      </c>
    </row>
    <row r="233" spans="1:13" x14ac:dyDescent="0.3">
      <c r="A233" s="413">
        <f>'invent TR (FR)'!A317</f>
        <v>1</v>
      </c>
      <c r="B233" s="37"/>
      <c r="C233" s="377"/>
      <c r="D233" s="405" t="s">
        <v>2821</v>
      </c>
      <c r="E233" s="404"/>
      <c r="F233" s="374">
        <v>13881</v>
      </c>
      <c r="G233" s="373">
        <v>3.5</v>
      </c>
      <c r="H233" s="372" t="s">
        <v>2822</v>
      </c>
      <c r="I233" s="31" t="s">
        <v>2820</v>
      </c>
      <c r="J233" s="30"/>
      <c r="K233" s="30"/>
      <c r="L233" s="29"/>
      <c r="M233" s="371" t="s">
        <v>54</v>
      </c>
    </row>
    <row r="234" spans="1:13" x14ac:dyDescent="0.3">
      <c r="A234" s="413">
        <f>'invent TR (FR)'!A318</f>
        <v>1</v>
      </c>
      <c r="B234" s="37"/>
      <c r="C234" s="377"/>
      <c r="D234" s="405" t="s">
        <v>2816</v>
      </c>
      <c r="E234" s="404"/>
      <c r="F234" s="374">
        <v>13881</v>
      </c>
      <c r="G234" s="373">
        <v>4.5</v>
      </c>
      <c r="H234" s="372" t="s">
        <v>2823</v>
      </c>
      <c r="I234" s="31" t="s">
        <v>2820</v>
      </c>
      <c r="J234" s="30"/>
      <c r="K234" s="30"/>
      <c r="L234" s="29"/>
      <c r="M234" s="371" t="s">
        <v>54</v>
      </c>
    </row>
    <row r="235" spans="1:13" x14ac:dyDescent="0.3">
      <c r="A235" s="413">
        <f>'invent TR (FR)'!A345</f>
        <v>1</v>
      </c>
      <c r="B235" s="37"/>
      <c r="C235" s="377"/>
      <c r="D235" s="376" t="s">
        <v>2874</v>
      </c>
      <c r="E235" s="375"/>
      <c r="F235" s="374">
        <v>14977</v>
      </c>
      <c r="G235" s="373">
        <v>2</v>
      </c>
      <c r="H235" s="372" t="s">
        <v>2875</v>
      </c>
      <c r="I235" s="31" t="s">
        <v>2876</v>
      </c>
      <c r="J235" s="30"/>
      <c r="K235" s="30"/>
      <c r="L235" s="29"/>
      <c r="M235" s="371" t="s">
        <v>54</v>
      </c>
    </row>
    <row r="236" spans="1:13" x14ac:dyDescent="0.3">
      <c r="A236" s="413">
        <f>'invent TR (FR)'!A392</f>
        <v>1</v>
      </c>
      <c r="B236" s="37"/>
      <c r="C236" s="377"/>
      <c r="D236" s="376" t="s">
        <v>2963</v>
      </c>
      <c r="E236" s="375"/>
      <c r="F236" s="374" t="s">
        <v>1507</v>
      </c>
      <c r="G236" s="373">
        <v>0.2</v>
      </c>
      <c r="H236" s="372" t="s">
        <v>2964</v>
      </c>
      <c r="I236" s="31" t="s">
        <v>2965</v>
      </c>
      <c r="J236" s="30"/>
      <c r="K236" s="30"/>
      <c r="L236" s="29"/>
      <c r="M236" s="371" t="s">
        <v>54</v>
      </c>
    </row>
    <row r="237" spans="1:13" x14ac:dyDescent="0.3">
      <c r="A237" s="413">
        <f>'invent TR (FR)'!A397</f>
        <v>1</v>
      </c>
      <c r="B237" s="37"/>
      <c r="C237" s="377"/>
      <c r="D237" s="376" t="s">
        <v>2975</v>
      </c>
      <c r="E237" s="375"/>
      <c r="F237" s="374" t="s">
        <v>1507</v>
      </c>
      <c r="G237" s="373">
        <v>0.5</v>
      </c>
      <c r="H237" s="372" t="s">
        <v>2976</v>
      </c>
      <c r="I237" s="31" t="s">
        <v>2977</v>
      </c>
      <c r="J237" s="30"/>
      <c r="K237" s="30"/>
      <c r="L237" s="29"/>
      <c r="M237" s="371" t="s">
        <v>54</v>
      </c>
    </row>
    <row r="238" spans="1:13" x14ac:dyDescent="0.3">
      <c r="A238" s="413">
        <f>'invent TR (FR)'!A398</f>
        <v>1</v>
      </c>
      <c r="B238" s="37"/>
      <c r="C238" s="377"/>
      <c r="D238" s="376" t="s">
        <v>2978</v>
      </c>
      <c r="E238" s="375"/>
      <c r="F238" s="374" t="s">
        <v>1507</v>
      </c>
      <c r="G238" s="373">
        <v>0.5</v>
      </c>
      <c r="H238" s="372" t="s">
        <v>2979</v>
      </c>
      <c r="I238" s="31" t="s">
        <v>2980</v>
      </c>
      <c r="J238" s="30"/>
      <c r="K238" s="30"/>
      <c r="L238" s="29"/>
      <c r="M238" s="371" t="s">
        <v>54</v>
      </c>
    </row>
    <row r="239" spans="1:13" x14ac:dyDescent="0.3">
      <c r="A239" s="413">
        <f>'invent TR (FR)'!A402</f>
        <v>1</v>
      </c>
      <c r="B239" s="37"/>
      <c r="C239" s="377"/>
      <c r="D239" s="376" t="s">
        <v>2975</v>
      </c>
      <c r="E239" s="375"/>
      <c r="F239" s="374" t="s">
        <v>1507</v>
      </c>
      <c r="G239" s="373">
        <v>0.5</v>
      </c>
      <c r="H239" s="372" t="s">
        <v>2976</v>
      </c>
      <c r="I239" s="31" t="s">
        <v>2977</v>
      </c>
      <c r="J239" s="30"/>
      <c r="K239" s="30"/>
      <c r="L239" s="29"/>
      <c r="M239" s="371"/>
    </row>
    <row r="240" spans="1:13" x14ac:dyDescent="0.3">
      <c r="A240" s="413">
        <f>'invent TR (FR)'!A414</f>
        <v>1</v>
      </c>
      <c r="B240" s="37"/>
      <c r="C240" s="377"/>
      <c r="D240" s="376" t="s">
        <v>3007</v>
      </c>
      <c r="E240" s="375"/>
      <c r="F240" s="374" t="s">
        <v>1507</v>
      </c>
      <c r="G240" s="373">
        <v>10</v>
      </c>
      <c r="H240" s="372" t="s">
        <v>3008</v>
      </c>
      <c r="I240" s="31" t="s">
        <v>3009</v>
      </c>
      <c r="J240" s="30"/>
      <c r="K240" s="30"/>
      <c r="L240" s="29"/>
      <c r="M240" s="371" t="s">
        <v>54</v>
      </c>
    </row>
    <row r="241" spans="1:13" x14ac:dyDescent="0.3">
      <c r="A241" s="413">
        <f>'invent TR (FR)'!A416</f>
        <v>1</v>
      </c>
      <c r="B241" s="37"/>
      <c r="C241" s="377"/>
      <c r="D241" s="376" t="s">
        <v>3012</v>
      </c>
      <c r="E241" s="375"/>
      <c r="F241" s="374" t="s">
        <v>1507</v>
      </c>
      <c r="G241" s="373">
        <v>10</v>
      </c>
      <c r="H241" s="372" t="s">
        <v>3013</v>
      </c>
      <c r="I241" s="31" t="s">
        <v>3009</v>
      </c>
      <c r="J241" s="30"/>
      <c r="K241" s="30"/>
      <c r="L241" s="29"/>
      <c r="M241" s="371" t="s">
        <v>54</v>
      </c>
    </row>
    <row r="242" spans="1:13" x14ac:dyDescent="0.3">
      <c r="A242" s="413">
        <f>'invent TR (FR)'!A418</f>
        <v>1</v>
      </c>
      <c r="B242" s="37"/>
      <c r="C242" s="377"/>
      <c r="D242" s="376" t="s">
        <v>3016</v>
      </c>
      <c r="E242" s="375"/>
      <c r="F242" s="374" t="s">
        <v>1507</v>
      </c>
      <c r="G242" s="373">
        <v>20</v>
      </c>
      <c r="H242" s="372" t="s">
        <v>3017</v>
      </c>
      <c r="I242" s="31" t="s">
        <v>3018</v>
      </c>
      <c r="J242" s="30"/>
      <c r="K242" s="30"/>
      <c r="L242" s="29"/>
      <c r="M242" s="371" t="s">
        <v>54</v>
      </c>
    </row>
    <row r="243" spans="1:13" x14ac:dyDescent="0.3">
      <c r="A243" s="413">
        <f>'invent TR (FR)'!A445</f>
        <v>1</v>
      </c>
      <c r="B243" s="37"/>
      <c r="C243" s="377"/>
      <c r="D243" s="376" t="s">
        <v>3064</v>
      </c>
      <c r="E243" s="375"/>
      <c r="F243" s="374">
        <v>17581</v>
      </c>
      <c r="G243" s="403" t="s">
        <v>1501</v>
      </c>
      <c r="H243" s="372" t="s">
        <v>3065</v>
      </c>
      <c r="I243" s="31" t="s">
        <v>3066</v>
      </c>
      <c r="J243" s="30"/>
      <c r="K243" s="30"/>
      <c r="L243" s="29"/>
      <c r="M243" s="371" t="s">
        <v>54</v>
      </c>
    </row>
    <row r="244" spans="1:13" x14ac:dyDescent="0.3">
      <c r="A244" s="413">
        <f>'invent TR (FR)'!A654</f>
        <v>1</v>
      </c>
      <c r="B244" s="37"/>
      <c r="C244" s="377"/>
      <c r="D244" s="376" t="s">
        <v>3457</v>
      </c>
      <c r="E244" s="375"/>
      <c r="F244" s="374">
        <v>28856</v>
      </c>
      <c r="G244" s="373">
        <v>20</v>
      </c>
      <c r="H244" s="372" t="s">
        <v>3458</v>
      </c>
      <c r="I244" s="31" t="s">
        <v>3459</v>
      </c>
      <c r="J244" s="30"/>
      <c r="K244" s="30"/>
      <c r="L244" s="29"/>
      <c r="M244" s="371" t="s">
        <v>54</v>
      </c>
    </row>
    <row r="245" spans="1:13" x14ac:dyDescent="0.3">
      <c r="A245" s="413">
        <f>'invent TR (FR)'!A655</f>
        <v>1</v>
      </c>
      <c r="B245" s="37"/>
      <c r="C245" s="377"/>
      <c r="D245" s="376" t="s">
        <v>3460</v>
      </c>
      <c r="E245" s="375"/>
      <c r="F245" s="374">
        <v>28491</v>
      </c>
      <c r="G245" s="373">
        <v>50</v>
      </c>
      <c r="H245" s="372" t="s">
        <v>3461</v>
      </c>
      <c r="I245" s="31" t="s">
        <v>3462</v>
      </c>
      <c r="J245" s="30"/>
      <c r="K245" s="30"/>
      <c r="L245" s="29"/>
      <c r="M245" s="371" t="s">
        <v>54</v>
      </c>
    </row>
    <row r="246" spans="1:13" x14ac:dyDescent="0.3">
      <c r="A246" s="413">
        <f>'invent TR (FR)'!A696</f>
        <v>1</v>
      </c>
      <c r="B246" s="37"/>
      <c r="C246" s="377"/>
      <c r="D246" s="376" t="s">
        <v>3544</v>
      </c>
      <c r="E246" s="375"/>
      <c r="F246" s="374">
        <v>29571</v>
      </c>
      <c r="G246" s="385">
        <v>0</v>
      </c>
      <c r="H246" s="372" t="s">
        <v>3545</v>
      </c>
      <c r="I246" s="31" t="s">
        <v>3546</v>
      </c>
      <c r="J246" s="30"/>
      <c r="K246" s="30"/>
      <c r="L246" s="29"/>
      <c r="M246" s="371" t="s">
        <v>54</v>
      </c>
    </row>
    <row r="247" spans="1:13" x14ac:dyDescent="0.3">
      <c r="A247" s="413">
        <f>'invent TR (FR)'!A697</f>
        <v>1</v>
      </c>
      <c r="B247" s="37"/>
      <c r="C247" s="377"/>
      <c r="D247" s="376" t="s">
        <v>3547</v>
      </c>
      <c r="E247" s="375"/>
      <c r="F247" s="374">
        <v>29571</v>
      </c>
      <c r="G247" s="385">
        <v>0</v>
      </c>
      <c r="H247" s="372" t="s">
        <v>3548</v>
      </c>
      <c r="I247" s="31" t="s">
        <v>3546</v>
      </c>
      <c r="J247" s="30"/>
      <c r="K247" s="30"/>
      <c r="L247" s="29"/>
      <c r="M247" s="371" t="s">
        <v>54</v>
      </c>
    </row>
    <row r="248" spans="1:13" ht="15" thickBot="1" x14ac:dyDescent="0.35">
      <c r="A248" s="100"/>
      <c r="B248" s="14"/>
      <c r="C248" s="777"/>
      <c r="D248" s="778"/>
      <c r="E248" s="778"/>
      <c r="F248" s="778"/>
      <c r="G248" s="778"/>
      <c r="H248" s="778"/>
      <c r="I248" s="100"/>
      <c r="J248" s="98"/>
      <c r="K248" s="193"/>
      <c r="L248" s="193"/>
      <c r="M248" s="97"/>
    </row>
    <row r="249" spans="1:13" ht="32.4" thickTop="1" thickBot="1" x14ac:dyDescent="0.35">
      <c r="A249" s="573">
        <f>SUM(A250:A287)</f>
        <v>38</v>
      </c>
      <c r="B249" s="572"/>
      <c r="C249" s="148"/>
      <c r="D249" s="146" t="s">
        <v>4584</v>
      </c>
      <c r="E249" s="147"/>
      <c r="F249" s="517"/>
      <c r="G249" s="146"/>
      <c r="H249" s="733" t="s">
        <v>6081</v>
      </c>
      <c r="I249" s="787" t="s">
        <v>80</v>
      </c>
      <c r="J249" s="788"/>
      <c r="K249" s="788"/>
      <c r="L249" s="789"/>
      <c r="M249" s="97"/>
    </row>
    <row r="250" spans="1:13" ht="15" thickTop="1" x14ac:dyDescent="0.3">
      <c r="A250" s="570">
        <f>'invent TX (FR)'!A10</f>
        <v>1</v>
      </c>
      <c r="B250" s="23"/>
      <c r="C250" s="113"/>
      <c r="D250" s="155" t="s">
        <v>1810</v>
      </c>
      <c r="E250" s="154" t="s">
        <v>380</v>
      </c>
      <c r="F250" s="326" t="s">
        <v>1911</v>
      </c>
      <c r="G250" s="111" t="s">
        <v>1155</v>
      </c>
      <c r="H250" s="110" t="s">
        <v>1910</v>
      </c>
      <c r="I250" s="790" t="s">
        <v>3832</v>
      </c>
      <c r="J250" s="791"/>
      <c r="K250" s="791"/>
      <c r="L250" s="792"/>
      <c r="M250" s="106" t="s">
        <v>54</v>
      </c>
    </row>
    <row r="251" spans="1:13" x14ac:dyDescent="0.3">
      <c r="A251" s="570">
        <f>'invent TX (FR)'!A16</f>
        <v>1</v>
      </c>
      <c r="B251" s="23"/>
      <c r="C251" s="793" t="s">
        <v>1902</v>
      </c>
      <c r="D251" s="794">
        <v>0</v>
      </c>
      <c r="E251" s="795">
        <v>1</v>
      </c>
      <c r="F251" s="326" t="s">
        <v>1911</v>
      </c>
      <c r="G251" s="111" t="s">
        <v>1171</v>
      </c>
      <c r="H251" s="110" t="s">
        <v>1901</v>
      </c>
      <c r="I251" s="790" t="s">
        <v>1903</v>
      </c>
      <c r="J251" s="791"/>
      <c r="K251" s="791"/>
      <c r="L251" s="792"/>
      <c r="M251" s="106" t="s">
        <v>54</v>
      </c>
    </row>
    <row r="252" spans="1:13" x14ac:dyDescent="0.3">
      <c r="A252" s="570">
        <f>'invent TX (FR)'!A88</f>
        <v>1</v>
      </c>
      <c r="B252" s="23"/>
      <c r="C252" s="113"/>
      <c r="D252" s="155" t="s">
        <v>1810</v>
      </c>
      <c r="E252" s="154" t="s">
        <v>1397</v>
      </c>
      <c r="F252" s="326" t="s">
        <v>1861</v>
      </c>
      <c r="G252" s="111" t="s">
        <v>1171</v>
      </c>
      <c r="H252" s="110" t="s">
        <v>1869</v>
      </c>
      <c r="I252" s="109"/>
      <c r="J252" s="108"/>
      <c r="K252" s="108"/>
      <c r="L252" s="119" t="s">
        <v>3866</v>
      </c>
      <c r="M252" s="106" t="s">
        <v>54</v>
      </c>
    </row>
    <row r="253" spans="1:13" x14ac:dyDescent="0.3">
      <c r="A253" s="570">
        <f>'invent TX (FR)'!A89</f>
        <v>1</v>
      </c>
      <c r="B253" s="23"/>
      <c r="C253" s="113"/>
      <c r="D253" s="155" t="s">
        <v>1810</v>
      </c>
      <c r="E253" s="154" t="s">
        <v>1397</v>
      </c>
      <c r="F253" s="326" t="s">
        <v>1861</v>
      </c>
      <c r="G253" s="111" t="s">
        <v>1171</v>
      </c>
      <c r="H253" s="110" t="s">
        <v>1869</v>
      </c>
      <c r="I253" s="109"/>
      <c r="J253" s="108"/>
      <c r="K253" s="108"/>
      <c r="L253" s="119" t="s">
        <v>3867</v>
      </c>
      <c r="M253" s="106" t="s">
        <v>54</v>
      </c>
    </row>
    <row r="254" spans="1:13" x14ac:dyDescent="0.3">
      <c r="A254" s="570">
        <f>'invent TX (FR)'!A94</f>
        <v>1</v>
      </c>
      <c r="B254" s="23"/>
      <c r="C254" s="113"/>
      <c r="D254" s="155" t="s">
        <v>1810</v>
      </c>
      <c r="E254" s="154" t="s">
        <v>1868</v>
      </c>
      <c r="F254" s="326" t="s">
        <v>1861</v>
      </c>
      <c r="G254" s="111" t="s">
        <v>1171</v>
      </c>
      <c r="H254" s="110" t="s">
        <v>397</v>
      </c>
      <c r="I254" s="109"/>
      <c r="J254" s="108"/>
      <c r="K254" s="108"/>
      <c r="L254" s="119" t="s">
        <v>3864</v>
      </c>
      <c r="M254" s="106" t="s">
        <v>54</v>
      </c>
    </row>
    <row r="255" spans="1:13" x14ac:dyDescent="0.3">
      <c r="A255" s="570">
        <f>'invent TX (FR)'!A95</f>
        <v>1</v>
      </c>
      <c r="B255" s="23"/>
      <c r="C255" s="113"/>
      <c r="D255" s="155" t="s">
        <v>1810</v>
      </c>
      <c r="E255" s="154" t="s">
        <v>1868</v>
      </c>
      <c r="F255" s="326" t="s">
        <v>1861</v>
      </c>
      <c r="G255" s="111" t="s">
        <v>1171</v>
      </c>
      <c r="H255" s="110" t="s">
        <v>397</v>
      </c>
      <c r="I255" s="109"/>
      <c r="J255" s="108"/>
      <c r="K255" s="108"/>
      <c r="L255" s="119" t="s">
        <v>3869</v>
      </c>
      <c r="M255" s="106" t="s">
        <v>54</v>
      </c>
    </row>
    <row r="256" spans="1:13" x14ac:dyDescent="0.3">
      <c r="A256" s="570">
        <f>'invent TX (FR)'!A96</f>
        <v>1</v>
      </c>
      <c r="B256" s="23"/>
      <c r="C256" s="113"/>
      <c r="D256" s="155" t="s">
        <v>1810</v>
      </c>
      <c r="E256" s="154" t="s">
        <v>1868</v>
      </c>
      <c r="F256" s="326" t="s">
        <v>1861</v>
      </c>
      <c r="G256" s="111" t="s">
        <v>1171</v>
      </c>
      <c r="H256" s="110" t="s">
        <v>397</v>
      </c>
      <c r="I256" s="109"/>
      <c r="J256" s="108"/>
      <c r="K256" s="108"/>
      <c r="L256" s="119" t="s">
        <v>3835</v>
      </c>
      <c r="M256" s="106" t="s">
        <v>54</v>
      </c>
    </row>
    <row r="257" spans="1:13" x14ac:dyDescent="0.3">
      <c r="A257" s="570">
        <f>'invent TX (FR)'!A97</f>
        <v>1</v>
      </c>
      <c r="B257" s="23"/>
      <c r="C257" s="113"/>
      <c r="D257" s="155" t="s">
        <v>1810</v>
      </c>
      <c r="E257" s="154" t="s">
        <v>1868</v>
      </c>
      <c r="F257" s="326" t="s">
        <v>1861</v>
      </c>
      <c r="G257" s="111" t="s">
        <v>1171</v>
      </c>
      <c r="H257" s="110" t="s">
        <v>397</v>
      </c>
      <c r="I257" s="109"/>
      <c r="J257" s="108"/>
      <c r="K257" s="108"/>
      <c r="L257" s="119" t="s">
        <v>3853</v>
      </c>
      <c r="M257" s="106" t="s">
        <v>54</v>
      </c>
    </row>
    <row r="258" spans="1:13" x14ac:dyDescent="0.3">
      <c r="A258" s="570">
        <f>'invent TX (FR)'!A98</f>
        <v>1</v>
      </c>
      <c r="B258" s="23"/>
      <c r="C258" s="113"/>
      <c r="D258" s="155" t="s">
        <v>1810</v>
      </c>
      <c r="E258" s="154" t="s">
        <v>1868</v>
      </c>
      <c r="F258" s="326" t="s">
        <v>1861</v>
      </c>
      <c r="G258" s="111" t="s">
        <v>1171</v>
      </c>
      <c r="H258" s="110" t="s">
        <v>397</v>
      </c>
      <c r="I258" s="109"/>
      <c r="J258" s="108"/>
      <c r="K258" s="108"/>
      <c r="L258" s="119" t="s">
        <v>3855</v>
      </c>
      <c r="M258" s="106" t="s">
        <v>54</v>
      </c>
    </row>
    <row r="259" spans="1:13" x14ac:dyDescent="0.3">
      <c r="A259" s="570">
        <f>'invent TX (FR)'!A99</f>
        <v>1</v>
      </c>
      <c r="B259" s="23"/>
      <c r="C259" s="113"/>
      <c r="D259" s="155" t="s">
        <v>1810</v>
      </c>
      <c r="E259" s="154" t="s">
        <v>1868</v>
      </c>
      <c r="F259" s="326" t="s">
        <v>1861</v>
      </c>
      <c r="G259" s="111" t="s">
        <v>1171</v>
      </c>
      <c r="H259" s="110" t="s">
        <v>397</v>
      </c>
      <c r="I259" s="109"/>
      <c r="J259" s="108"/>
      <c r="K259" s="108"/>
      <c r="L259" s="119" t="s">
        <v>3840</v>
      </c>
      <c r="M259" s="106" t="s">
        <v>54</v>
      </c>
    </row>
    <row r="260" spans="1:13" x14ac:dyDescent="0.3">
      <c r="A260" s="570">
        <f>'invent TX (FR)'!A152</f>
        <v>1</v>
      </c>
      <c r="B260" s="23"/>
      <c r="C260" s="779" t="s">
        <v>1866</v>
      </c>
      <c r="D260" s="780" t="s">
        <v>1810</v>
      </c>
      <c r="E260" s="781" t="e">
        <v>#VALUE!</v>
      </c>
      <c r="F260" s="326" t="s">
        <v>1861</v>
      </c>
      <c r="G260" s="111" t="s">
        <v>1022</v>
      </c>
      <c r="H260" s="110" t="s">
        <v>1865</v>
      </c>
      <c r="I260" s="109"/>
      <c r="J260" s="108"/>
      <c r="K260" s="108"/>
      <c r="L260" s="107" t="s">
        <v>3848</v>
      </c>
      <c r="M260" s="106" t="s">
        <v>54</v>
      </c>
    </row>
    <row r="261" spans="1:13" x14ac:dyDescent="0.3">
      <c r="A261" s="570">
        <f>'invent TX (FR)'!A172</f>
        <v>1</v>
      </c>
      <c r="B261" s="23"/>
      <c r="C261" s="113"/>
      <c r="D261" s="155" t="s">
        <v>1810</v>
      </c>
      <c r="E261" s="154" t="s">
        <v>1855</v>
      </c>
      <c r="F261" s="326" t="s">
        <v>1858</v>
      </c>
      <c r="G261" s="111" t="s">
        <v>1155</v>
      </c>
      <c r="H261" s="110" t="s">
        <v>1814</v>
      </c>
      <c r="I261" s="464" t="s">
        <v>1758</v>
      </c>
      <c r="J261" s="463"/>
      <c r="K261" s="463"/>
      <c r="L261" s="504" t="s">
        <v>1854</v>
      </c>
      <c r="M261" s="106" t="s">
        <v>54</v>
      </c>
    </row>
    <row r="262" spans="1:13" x14ac:dyDescent="0.3">
      <c r="A262" s="570">
        <f>'invent TX (FR)'!A184</f>
        <v>1</v>
      </c>
      <c r="B262" s="23"/>
      <c r="C262" s="113"/>
      <c r="D262" s="189" t="s">
        <v>1810</v>
      </c>
      <c r="E262" s="188" t="s">
        <v>1836</v>
      </c>
      <c r="F262" s="326" t="s">
        <v>1831</v>
      </c>
      <c r="G262" s="245">
        <v>1</v>
      </c>
      <c r="H262" s="110" t="s">
        <v>1835</v>
      </c>
      <c r="I262" s="109"/>
      <c r="J262" s="108"/>
      <c r="K262" s="108"/>
      <c r="L262" s="107" t="s">
        <v>1834</v>
      </c>
      <c r="M262" s="106" t="s">
        <v>54</v>
      </c>
    </row>
    <row r="263" spans="1:13" x14ac:dyDescent="0.3">
      <c r="A263" s="570">
        <f>'invent TX (FR)'!A188</f>
        <v>1</v>
      </c>
      <c r="B263" s="23"/>
      <c r="C263" s="113"/>
      <c r="D263" s="155" t="s">
        <v>1810</v>
      </c>
      <c r="E263" s="154" t="s">
        <v>1828</v>
      </c>
      <c r="F263" s="326" t="s">
        <v>1831</v>
      </c>
      <c r="G263" s="111" t="s">
        <v>1022</v>
      </c>
      <c r="H263" s="110" t="s">
        <v>1827</v>
      </c>
      <c r="I263" s="109"/>
      <c r="J263" s="108"/>
      <c r="K263" s="108"/>
      <c r="L263" s="200" t="s">
        <v>442</v>
      </c>
      <c r="M263" s="106" t="s">
        <v>54</v>
      </c>
    </row>
    <row r="264" spans="1:13" x14ac:dyDescent="0.3">
      <c r="A264" s="570">
        <f>'invent TX (FR)'!A203</f>
        <v>1</v>
      </c>
      <c r="B264" s="23"/>
      <c r="C264" s="113"/>
      <c r="D264" s="155" t="s">
        <v>1810</v>
      </c>
      <c r="E264" s="154" t="s">
        <v>1815</v>
      </c>
      <c r="F264" s="465">
        <v>7193</v>
      </c>
      <c r="G264" s="111" t="s">
        <v>1155</v>
      </c>
      <c r="H264" s="110" t="s">
        <v>1814</v>
      </c>
      <c r="I264" s="464" t="s">
        <v>1758</v>
      </c>
      <c r="J264" s="463"/>
      <c r="K264" s="463"/>
      <c r="L264" s="473" t="s">
        <v>1812</v>
      </c>
      <c r="M264" s="106" t="s">
        <v>54</v>
      </c>
    </row>
    <row r="265" spans="1:13" x14ac:dyDescent="0.3">
      <c r="A265" s="570">
        <f>'invent TX (FR)'!A206</f>
        <v>1</v>
      </c>
      <c r="B265" s="23"/>
      <c r="C265" s="113"/>
      <c r="D265" s="155" t="s">
        <v>1810</v>
      </c>
      <c r="E265" s="154" t="s">
        <v>1809</v>
      </c>
      <c r="F265" s="465">
        <v>7193</v>
      </c>
      <c r="G265" s="111" t="s">
        <v>1320</v>
      </c>
      <c r="H265" s="110" t="s">
        <v>404</v>
      </c>
      <c r="I265" s="109"/>
      <c r="J265" s="108"/>
      <c r="K265" s="108"/>
      <c r="L265" s="473" t="s">
        <v>3896</v>
      </c>
      <c r="M265" s="106" t="s">
        <v>54</v>
      </c>
    </row>
    <row r="266" spans="1:13" x14ac:dyDescent="0.3">
      <c r="A266" s="570">
        <f>'invent TX (FR)'!A207</f>
        <v>1</v>
      </c>
      <c r="B266" s="23"/>
      <c r="C266" s="113"/>
      <c r="D266" s="155" t="s">
        <v>1810</v>
      </c>
      <c r="E266" s="154" t="s">
        <v>1809</v>
      </c>
      <c r="F266" s="465">
        <v>7193</v>
      </c>
      <c r="G266" s="111" t="s">
        <v>1320</v>
      </c>
      <c r="H266" s="110" t="s">
        <v>404</v>
      </c>
      <c r="I266" s="109"/>
      <c r="J266" s="108"/>
      <c r="K266" s="108"/>
      <c r="L266" s="473" t="s">
        <v>3897</v>
      </c>
      <c r="M266" s="106" t="s">
        <v>54</v>
      </c>
    </row>
    <row r="267" spans="1:13" x14ac:dyDescent="0.3">
      <c r="A267" s="570">
        <f>'invent TX (FR)'!A208</f>
        <v>1</v>
      </c>
      <c r="B267" s="23"/>
      <c r="C267" s="113"/>
      <c r="D267" s="155" t="s">
        <v>1810</v>
      </c>
      <c r="E267" s="154" t="s">
        <v>1809</v>
      </c>
      <c r="F267" s="465">
        <v>7193</v>
      </c>
      <c r="G267" s="111" t="s">
        <v>1320</v>
      </c>
      <c r="H267" s="110" t="s">
        <v>404</v>
      </c>
      <c r="I267" s="109"/>
      <c r="J267" s="108"/>
      <c r="K267" s="108"/>
      <c r="L267" s="473" t="s">
        <v>3858</v>
      </c>
      <c r="M267" s="106" t="s">
        <v>54</v>
      </c>
    </row>
    <row r="268" spans="1:13" x14ac:dyDescent="0.3">
      <c r="A268" s="570">
        <f>'invent TX (FR)'!A209</f>
        <v>1</v>
      </c>
      <c r="B268" s="23"/>
      <c r="C268" s="113"/>
      <c r="D268" s="155" t="s">
        <v>1810</v>
      </c>
      <c r="E268" s="154" t="s">
        <v>1809</v>
      </c>
      <c r="F268" s="465">
        <v>7193</v>
      </c>
      <c r="G268" s="111" t="s">
        <v>1320</v>
      </c>
      <c r="H268" s="110" t="s">
        <v>404</v>
      </c>
      <c r="I268" s="109"/>
      <c r="J268" s="108"/>
      <c r="K268" s="108"/>
      <c r="L268" s="473" t="s">
        <v>3898</v>
      </c>
      <c r="M268" s="106" t="s">
        <v>54</v>
      </c>
    </row>
    <row r="269" spans="1:13" x14ac:dyDescent="0.3">
      <c r="A269" s="570">
        <f>'invent TX (FR)'!A210</f>
        <v>1</v>
      </c>
      <c r="B269" s="23"/>
      <c r="C269" s="113"/>
      <c r="D269" s="155" t="s">
        <v>1810</v>
      </c>
      <c r="E269" s="154" t="s">
        <v>1809</v>
      </c>
      <c r="F269" s="465">
        <v>7193</v>
      </c>
      <c r="G269" s="111" t="s">
        <v>1320</v>
      </c>
      <c r="H269" s="110" t="s">
        <v>404</v>
      </c>
      <c r="I269" s="109"/>
      <c r="J269" s="108"/>
      <c r="K269" s="108"/>
      <c r="L269" s="473" t="s">
        <v>3899</v>
      </c>
      <c r="M269" s="106" t="s">
        <v>54</v>
      </c>
    </row>
    <row r="270" spans="1:13" x14ac:dyDescent="0.3">
      <c r="A270" s="570">
        <f>'invent TX (FR)'!A211</f>
        <v>1</v>
      </c>
      <c r="B270" s="23"/>
      <c r="C270" s="113"/>
      <c r="D270" s="155" t="s">
        <v>1810</v>
      </c>
      <c r="E270" s="154" t="s">
        <v>1809</v>
      </c>
      <c r="F270" s="465">
        <v>7193</v>
      </c>
      <c r="G270" s="111" t="s">
        <v>1320</v>
      </c>
      <c r="H270" s="110" t="s">
        <v>404</v>
      </c>
      <c r="I270" s="109"/>
      <c r="J270" s="108"/>
      <c r="K270" s="108"/>
      <c r="L270" s="473" t="s">
        <v>3900</v>
      </c>
      <c r="M270" s="106" t="s">
        <v>54</v>
      </c>
    </row>
    <row r="271" spans="1:13" x14ac:dyDescent="0.3">
      <c r="A271" s="570">
        <f>'invent TX (FR)'!A212</f>
        <v>1</v>
      </c>
      <c r="B271" s="23"/>
      <c r="C271" s="113"/>
      <c r="D271" s="155" t="s">
        <v>1810</v>
      </c>
      <c r="E271" s="154" t="s">
        <v>1808</v>
      </c>
      <c r="F271" s="465">
        <v>7193</v>
      </c>
      <c r="G271" s="111" t="s">
        <v>1155</v>
      </c>
      <c r="H271" s="110" t="s">
        <v>400</v>
      </c>
      <c r="I271" s="109"/>
      <c r="J271" s="108"/>
      <c r="K271" s="108"/>
      <c r="L271" s="473" t="s">
        <v>3901</v>
      </c>
      <c r="M271" s="106" t="s">
        <v>54</v>
      </c>
    </row>
    <row r="272" spans="1:13" x14ac:dyDescent="0.3">
      <c r="A272" s="570">
        <f>'invent TX (FR)'!A213</f>
        <v>1</v>
      </c>
      <c r="B272" s="23"/>
      <c r="C272" s="113"/>
      <c r="D272" s="155" t="s">
        <v>1810</v>
      </c>
      <c r="E272" s="154" t="s">
        <v>1808</v>
      </c>
      <c r="F272" s="465">
        <v>7193</v>
      </c>
      <c r="G272" s="111" t="s">
        <v>1155</v>
      </c>
      <c r="H272" s="110" t="s">
        <v>400</v>
      </c>
      <c r="I272" s="109"/>
      <c r="J272" s="108"/>
      <c r="K272" s="108"/>
      <c r="L272" s="473" t="s">
        <v>3902</v>
      </c>
      <c r="M272" s="106" t="s">
        <v>54</v>
      </c>
    </row>
    <row r="273" spans="1:13" x14ac:dyDescent="0.3">
      <c r="A273" s="570">
        <f>'invent TX (FR)'!A214</f>
        <v>1</v>
      </c>
      <c r="B273" s="23"/>
      <c r="C273" s="113"/>
      <c r="D273" s="155" t="s">
        <v>1810</v>
      </c>
      <c r="E273" s="154" t="s">
        <v>1808</v>
      </c>
      <c r="F273" s="465">
        <v>7193</v>
      </c>
      <c r="G273" s="111" t="s">
        <v>1155</v>
      </c>
      <c r="H273" s="110" t="s">
        <v>400</v>
      </c>
      <c r="I273" s="109"/>
      <c r="J273" s="108"/>
      <c r="K273" s="108"/>
      <c r="L273" s="473" t="s">
        <v>3903</v>
      </c>
      <c r="M273" s="106" t="s">
        <v>54</v>
      </c>
    </row>
    <row r="274" spans="1:13" x14ac:dyDescent="0.3">
      <c r="A274" s="570">
        <f>'invent TX (FR)'!A217</f>
        <v>1</v>
      </c>
      <c r="B274" s="23"/>
      <c r="C274" s="113"/>
      <c r="D274" s="155" t="s">
        <v>1810</v>
      </c>
      <c r="E274" s="154" t="s">
        <v>1807</v>
      </c>
      <c r="F274" s="465">
        <v>7193</v>
      </c>
      <c r="G274" s="111" t="s">
        <v>1171</v>
      </c>
      <c r="H274" s="110" t="s">
        <v>397</v>
      </c>
      <c r="I274" s="109"/>
      <c r="J274" s="108"/>
      <c r="K274" s="108"/>
      <c r="L274" s="473" t="s">
        <v>3904</v>
      </c>
      <c r="M274" s="106" t="s">
        <v>54</v>
      </c>
    </row>
    <row r="275" spans="1:13" x14ac:dyDescent="0.3">
      <c r="A275" s="570">
        <f>'invent TX (FR)'!A218</f>
        <v>1</v>
      </c>
      <c r="B275" s="23"/>
      <c r="C275" s="113"/>
      <c r="D275" s="155" t="s">
        <v>1810</v>
      </c>
      <c r="E275" s="154" t="s">
        <v>1807</v>
      </c>
      <c r="F275" s="465">
        <v>7193</v>
      </c>
      <c r="G275" s="111" t="s">
        <v>1171</v>
      </c>
      <c r="H275" s="110" t="s">
        <v>397</v>
      </c>
      <c r="I275" s="109"/>
      <c r="J275" s="108"/>
      <c r="K275" s="108"/>
      <c r="L275" s="473" t="s">
        <v>3903</v>
      </c>
      <c r="M275" s="106" t="s">
        <v>54</v>
      </c>
    </row>
    <row r="276" spans="1:13" x14ac:dyDescent="0.3">
      <c r="A276" s="570">
        <f>'invent TX (FR)'!A219</f>
        <v>1</v>
      </c>
      <c r="B276" s="23"/>
      <c r="C276" s="113"/>
      <c r="D276" s="155" t="s">
        <v>1810</v>
      </c>
      <c r="E276" s="154" t="s">
        <v>1807</v>
      </c>
      <c r="F276" s="465">
        <v>7193</v>
      </c>
      <c r="G276" s="111" t="s">
        <v>1171</v>
      </c>
      <c r="H276" s="110" t="s">
        <v>397</v>
      </c>
      <c r="I276" s="109"/>
      <c r="J276" s="108"/>
      <c r="K276" s="108"/>
      <c r="L276" s="473" t="s">
        <v>3905</v>
      </c>
      <c r="M276" s="106" t="s">
        <v>54</v>
      </c>
    </row>
    <row r="277" spans="1:13" x14ac:dyDescent="0.3">
      <c r="A277" s="570">
        <f>'invent TX (FR)'!A252</f>
        <v>1</v>
      </c>
      <c r="B277" s="23"/>
      <c r="C277" s="113"/>
      <c r="D277" s="155" t="s">
        <v>1810</v>
      </c>
      <c r="E277" s="154" t="s">
        <v>1759</v>
      </c>
      <c r="F277" s="326" t="s">
        <v>1665</v>
      </c>
      <c r="G277" s="111" t="s">
        <v>1320</v>
      </c>
      <c r="H277" s="110" t="s">
        <v>1756</v>
      </c>
      <c r="I277" s="464" t="s">
        <v>1755</v>
      </c>
      <c r="J277" s="463"/>
      <c r="K277" s="463"/>
      <c r="L277" s="463" t="s">
        <v>1758</v>
      </c>
      <c r="M277" s="106" t="s">
        <v>54</v>
      </c>
    </row>
    <row r="278" spans="1:13" x14ac:dyDescent="0.3">
      <c r="A278" s="570">
        <f>'invent TX (FR)'!A253</f>
        <v>1</v>
      </c>
      <c r="B278" s="23"/>
      <c r="C278" s="113"/>
      <c r="D278" s="155" t="s">
        <v>1810</v>
      </c>
      <c r="E278" s="154" t="s">
        <v>1757</v>
      </c>
      <c r="F278" s="326" t="s">
        <v>1665</v>
      </c>
      <c r="G278" s="111" t="s">
        <v>1320</v>
      </c>
      <c r="H278" s="110" t="s">
        <v>1756</v>
      </c>
      <c r="I278" s="464" t="s">
        <v>1755</v>
      </c>
      <c r="J278" s="463"/>
      <c r="K278" s="463"/>
      <c r="L278" s="473" t="s">
        <v>1754</v>
      </c>
      <c r="M278" s="106" t="s">
        <v>54</v>
      </c>
    </row>
    <row r="279" spans="1:13" x14ac:dyDescent="0.3">
      <c r="A279" s="570">
        <f>'invent TX (FR)'!A285</f>
        <v>1</v>
      </c>
      <c r="B279" s="23"/>
      <c r="C279" s="113"/>
      <c r="D279" s="189" t="s">
        <v>1810</v>
      </c>
      <c r="E279" s="188" t="s">
        <v>580</v>
      </c>
      <c r="F279" s="326">
        <v>1966</v>
      </c>
      <c r="G279" s="245">
        <v>1</v>
      </c>
      <c r="H279" s="110" t="s">
        <v>1720</v>
      </c>
      <c r="I279" s="109"/>
      <c r="J279" s="108"/>
      <c r="K279" s="108"/>
      <c r="L279" s="119"/>
      <c r="M279" s="106" t="s">
        <v>54</v>
      </c>
    </row>
    <row r="280" spans="1:13" x14ac:dyDescent="0.3">
      <c r="A280" s="570">
        <f>'invent TX (FR)'!A287</f>
        <v>1</v>
      </c>
      <c r="B280" s="23"/>
      <c r="C280" s="113"/>
      <c r="D280" s="189" t="s">
        <v>1810</v>
      </c>
      <c r="E280" s="188" t="s">
        <v>578</v>
      </c>
      <c r="F280" s="326">
        <v>1966</v>
      </c>
      <c r="G280" s="245">
        <v>2</v>
      </c>
      <c r="H280" s="110" t="s">
        <v>1719</v>
      </c>
      <c r="I280" s="109"/>
      <c r="J280" s="108"/>
      <c r="K280" s="108"/>
      <c r="L280" s="119"/>
      <c r="M280" s="106" t="s">
        <v>54</v>
      </c>
    </row>
    <row r="281" spans="1:13" x14ac:dyDescent="0.3">
      <c r="A281" s="570">
        <f>'invent TX (FR)'!A289</f>
        <v>1</v>
      </c>
      <c r="B281" s="23"/>
      <c r="C281" s="113"/>
      <c r="D281" s="189" t="s">
        <v>1810</v>
      </c>
      <c r="E281" s="188" t="s">
        <v>577</v>
      </c>
      <c r="F281" s="326">
        <v>1966</v>
      </c>
      <c r="G281" s="245">
        <v>3</v>
      </c>
      <c r="H281" s="110" t="s">
        <v>1675</v>
      </c>
      <c r="I281" s="109"/>
      <c r="J281" s="108"/>
      <c r="K281" s="108"/>
      <c r="L281" s="119"/>
      <c r="M281" s="106" t="s">
        <v>54</v>
      </c>
    </row>
    <row r="282" spans="1:13" x14ac:dyDescent="0.3">
      <c r="A282" s="570">
        <f>'invent TX (FR)'!A299</f>
        <v>1</v>
      </c>
      <c r="B282" s="23"/>
      <c r="C282" s="113"/>
      <c r="D282" s="189" t="s">
        <v>1810</v>
      </c>
      <c r="E282" s="188" t="s">
        <v>1712</v>
      </c>
      <c r="F282" s="485" t="s">
        <v>3910</v>
      </c>
      <c r="G282" s="245">
        <v>2</v>
      </c>
      <c r="H282" s="110" t="s">
        <v>3912</v>
      </c>
      <c r="I282" s="464"/>
      <c r="J282" s="463"/>
      <c r="K282" s="463"/>
      <c r="L282" s="108"/>
      <c r="M282" s="106" t="s">
        <v>54</v>
      </c>
    </row>
    <row r="283" spans="1:13" x14ac:dyDescent="0.3">
      <c r="A283" s="570">
        <f>'invent TX (FR)'!A301</f>
        <v>1</v>
      </c>
      <c r="B283" s="23"/>
      <c r="C283" s="113"/>
      <c r="D283" s="189" t="s">
        <v>1810</v>
      </c>
      <c r="E283" s="188" t="s">
        <v>1710</v>
      </c>
      <c r="F283" s="485" t="s">
        <v>3910</v>
      </c>
      <c r="G283" s="245">
        <v>3</v>
      </c>
      <c r="H283" s="110" t="s">
        <v>3913</v>
      </c>
      <c r="I283" s="464"/>
      <c r="J283" s="463"/>
      <c r="K283" s="463"/>
      <c r="L283" s="108"/>
      <c r="M283" s="106"/>
    </row>
    <row r="284" spans="1:13" x14ac:dyDescent="0.3">
      <c r="A284" s="570">
        <f>'invent TX (FR)'!A315</f>
        <v>1</v>
      </c>
      <c r="B284" s="23"/>
      <c r="C284" s="113"/>
      <c r="D284" s="155" t="s">
        <v>1810</v>
      </c>
      <c r="E284" s="154" t="s">
        <v>567</v>
      </c>
      <c r="F284" s="485" t="s">
        <v>3910</v>
      </c>
      <c r="G284" s="245">
        <v>6</v>
      </c>
      <c r="H284" s="110" t="s">
        <v>1689</v>
      </c>
      <c r="I284" s="464"/>
      <c r="J284" s="463"/>
      <c r="K284" s="463"/>
      <c r="L284" s="108" t="s">
        <v>3918</v>
      </c>
      <c r="M284" s="106"/>
    </row>
    <row r="285" spans="1:13" x14ac:dyDescent="0.3">
      <c r="A285" s="570">
        <f>'invent TX (FR)'!A318</f>
        <v>1</v>
      </c>
      <c r="B285" s="23"/>
      <c r="C285" s="113"/>
      <c r="D285" s="155" t="s">
        <v>1810</v>
      </c>
      <c r="E285" s="474" t="s">
        <v>1699</v>
      </c>
      <c r="F285" s="485" t="s">
        <v>3910</v>
      </c>
      <c r="G285" s="245">
        <v>2</v>
      </c>
      <c r="H285" s="110" t="s">
        <v>1685</v>
      </c>
      <c r="I285" s="464"/>
      <c r="J285" s="463"/>
      <c r="K285" s="463"/>
      <c r="L285" s="108" t="s">
        <v>3919</v>
      </c>
      <c r="M285" s="106"/>
    </row>
    <row r="286" spans="1:13" x14ac:dyDescent="0.3">
      <c r="A286" s="570">
        <f>'invent TX (FR)'!A319</f>
        <v>1</v>
      </c>
      <c r="B286" s="23"/>
      <c r="C286" s="113"/>
      <c r="D286" s="155" t="s">
        <v>1810</v>
      </c>
      <c r="E286" s="474" t="s">
        <v>1698</v>
      </c>
      <c r="F286" s="485" t="s">
        <v>3910</v>
      </c>
      <c r="G286" s="245">
        <v>1</v>
      </c>
      <c r="H286" s="110" t="s">
        <v>1685</v>
      </c>
      <c r="I286" s="464"/>
      <c r="J286" s="463"/>
      <c r="K286" s="463"/>
      <c r="L286" s="108" t="s">
        <v>3920</v>
      </c>
      <c r="M286" s="106"/>
    </row>
    <row r="287" spans="1:13" x14ac:dyDescent="0.3">
      <c r="A287" s="570">
        <f>'invent TX (FR)'!A321</f>
        <v>1</v>
      </c>
      <c r="B287" s="23"/>
      <c r="C287" s="113"/>
      <c r="D287" s="155" t="s">
        <v>1810</v>
      </c>
      <c r="E287" s="474" t="s">
        <v>1696</v>
      </c>
      <c r="F287" s="485" t="s">
        <v>3910</v>
      </c>
      <c r="G287" s="245">
        <v>2</v>
      </c>
      <c r="H287" s="110" t="s">
        <v>1685</v>
      </c>
      <c r="I287" s="464"/>
      <c r="J287" s="463"/>
      <c r="K287" s="463"/>
      <c r="L287" s="108" t="s">
        <v>3922</v>
      </c>
      <c r="M287" s="106"/>
    </row>
    <row r="288" spans="1:13" x14ac:dyDescent="0.3">
      <c r="A288" s="570">
        <f>'invent TX (FR)'!A322</f>
        <v>1</v>
      </c>
      <c r="B288" s="23"/>
      <c r="C288" s="113"/>
      <c r="D288" s="155" t="s">
        <v>1810</v>
      </c>
      <c r="E288" s="474" t="s">
        <v>1695</v>
      </c>
      <c r="F288" s="485" t="s">
        <v>3910</v>
      </c>
      <c r="G288" s="245">
        <v>6</v>
      </c>
      <c r="H288" s="110" t="s">
        <v>1689</v>
      </c>
      <c r="I288" s="464"/>
      <c r="J288" s="463"/>
      <c r="K288" s="463"/>
      <c r="L288" s="108" t="s">
        <v>3919</v>
      </c>
      <c r="M288" s="106"/>
    </row>
    <row r="289" spans="1:13" x14ac:dyDescent="0.3">
      <c r="A289" s="100"/>
      <c r="B289" s="14"/>
      <c r="C289" s="777"/>
      <c r="D289" s="778"/>
      <c r="E289" s="778"/>
      <c r="F289" s="778"/>
      <c r="G289" s="778"/>
      <c r="H289" s="778"/>
      <c r="I289" s="100"/>
      <c r="J289" s="98"/>
      <c r="K289" s="193"/>
      <c r="L289" s="193"/>
      <c r="M289" s="97"/>
    </row>
  </sheetData>
  <sheetProtection sheet="1" objects="1" scenarios="1"/>
  <mergeCells count="38">
    <mergeCell ref="I2:L2"/>
    <mergeCell ref="D7:E7"/>
    <mergeCell ref="D8:E8"/>
    <mergeCell ref="D9:E9"/>
    <mergeCell ref="D10:E10"/>
    <mergeCell ref="C5:H5"/>
    <mergeCell ref="I12:L12"/>
    <mergeCell ref="I17:L17"/>
    <mergeCell ref="I6:L6"/>
    <mergeCell ref="I176:L176"/>
    <mergeCell ref="I191:L191"/>
    <mergeCell ref="I166:L166"/>
    <mergeCell ref="I88:L88"/>
    <mergeCell ref="I20:L20"/>
    <mergeCell ref="L41:L42"/>
    <mergeCell ref="I76:L76"/>
    <mergeCell ref="I91:L91"/>
    <mergeCell ref="I204:L204"/>
    <mergeCell ref="I249:L249"/>
    <mergeCell ref="I250:L250"/>
    <mergeCell ref="C251:E251"/>
    <mergeCell ref="I251:L251"/>
    <mergeCell ref="C11:H11"/>
    <mergeCell ref="C16:H16"/>
    <mergeCell ref="C19:H19"/>
    <mergeCell ref="C203:H203"/>
    <mergeCell ref="C248:H248"/>
    <mergeCell ref="C175:H175"/>
    <mergeCell ref="C13:E13"/>
    <mergeCell ref="C14:E14"/>
    <mergeCell ref="C15:E15"/>
    <mergeCell ref="C289:H289"/>
    <mergeCell ref="C75:H75"/>
    <mergeCell ref="C90:H90"/>
    <mergeCell ref="C87:H87"/>
    <mergeCell ref="C165:H165"/>
    <mergeCell ref="C190:H190"/>
    <mergeCell ref="C260:E260"/>
  </mergeCells>
  <hyperlinks>
    <hyperlink ref="H2" location="'Invent BA (FR)'!A1" display="'Invent BA (FR)'!A1" xr:uid="{1E998712-653E-4EAA-A197-57C78FE19564}"/>
    <hyperlink ref="H6" location="' invent JO (FR)'!A1" display="' invent JO (FR)'!A1" xr:uid="{950A56C4-00E6-47B5-A997-F83156A159CB}"/>
    <hyperlink ref="H12" location="'invent Ki (FR)'!A1" display="'invent Ki (FR)'!A1" xr:uid="{55876629-8931-410C-AF9E-625EC1CE0373}"/>
    <hyperlink ref="H17" location="'invent KT (FR)'!A1" display="'invent KT (FR)'!A1" xr:uid="{A4E47076-23AF-49F8-A489-C7507A887C15}"/>
    <hyperlink ref="H20" location="'invent OC (FR)'!A1" display="'invent OC (FR)'!A1" xr:uid="{E257E739-5B0D-40BF-AAD4-D5CCA980B2E3}"/>
    <hyperlink ref="H76" location="' inventer PA (FR)'!A1" display="' inventer PA (FR)'!A1" xr:uid="{6F10C528-BF18-40B4-B2E0-EE29CD60CB2F}"/>
    <hyperlink ref="H88" location="'invent PU (FR)'!A1" display="'invent PU (FR)'!A1" xr:uid="{639880D0-3940-4EB0-87B0-92C2EF9C4402}"/>
    <hyperlink ref="H91" location="'invent PUc (FR)'!A1" display="'invent PUc (FR)'!A1" xr:uid="{994F915B-735A-44B9-AE34-D7B66775D233}"/>
    <hyperlink ref="H166" location="' invent S (FR)'!A1" display="' invent S (FR)'!A1" xr:uid="{B05EB3FE-AE70-47CA-A6FC-59C0EF1A4529}"/>
    <hyperlink ref="H176" location="'invent TE (FR)'!A1" display="'invent TE (FR)'!A1" xr:uid="{7D57C8FA-7B85-4CE4-A5ED-15A6452BB32F}"/>
    <hyperlink ref="H191" location="'invent TE (FR)'!A1" display="'invent TE (FR)'!A1" xr:uid="{189789E9-27D4-4E62-B050-6215E4CDD825}"/>
    <hyperlink ref="H204" location="'invent TR (FR)'!A1" display="'invent TR (FR)'!A1" xr:uid="{7290DEF5-2A38-4E7F-A041-8E2CF32C144A}"/>
    <hyperlink ref="H249" location="'invent TX (FR)'!A1" display="'invent TX (FR)'!A1" xr:uid="{E04F29F6-6D1D-4701-B578-F0C86DDC907F}"/>
  </hyperlinks>
  <printOptions horizontalCentered="1"/>
  <pageMargins left="0" right="0" top="0.31496062992125984" bottom="0" header="0" footer="0"/>
  <pageSetup paperSize="9" scale="54" orientation="landscape" horizontalDpi="4294967293" verticalDpi="4294967293" r:id="rId1"/>
  <rowBreaks count="4" manualBreakCount="4">
    <brk id="19" max="12" man="1"/>
    <brk id="75" max="12" man="1"/>
    <brk id="190" max="12" man="1"/>
    <brk id="248"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E83B5-EBD6-44F5-B012-7096E4CE94B8}">
  <sheetPr>
    <tabColor theme="9" tint="0.39997558519241921"/>
  </sheetPr>
  <dimension ref="A1:O87"/>
  <sheetViews>
    <sheetView showZeros="0" zoomScale="80" zoomScaleNormal="80" workbookViewId="0">
      <selection activeCell="E6" sqref="E6"/>
    </sheetView>
  </sheetViews>
  <sheetFormatPr defaultRowHeight="14.4" x14ac:dyDescent="0.3"/>
  <cols>
    <col min="1" max="1" width="5.33203125" customWidth="1"/>
    <col min="2" max="2" width="1.6640625" customWidth="1"/>
    <col min="3" max="3" width="10.33203125" customWidth="1"/>
    <col min="4" max="4" width="18.77734375" customWidth="1"/>
    <col min="8" max="8" width="16.77734375" customWidth="1"/>
    <col min="9" max="9" width="4" customWidth="1"/>
    <col min="10" max="10" width="31.6640625" customWidth="1"/>
    <col min="14" max="14" width="34.88671875" customWidth="1"/>
    <col min="15" max="15" width="1.88671875" customWidth="1"/>
  </cols>
  <sheetData>
    <row r="1" spans="1:15" ht="35.4" thickTop="1" thickBot="1" x14ac:dyDescent="0.35">
      <c r="A1" s="573">
        <f>A3+A28+A80</f>
        <v>79</v>
      </c>
      <c r="B1" s="572"/>
      <c r="C1" s="732" t="s">
        <v>6065</v>
      </c>
      <c r="D1" s="146" t="s">
        <v>6128</v>
      </c>
      <c r="E1" s="146"/>
      <c r="F1" s="146"/>
      <c r="G1" s="561"/>
      <c r="H1" s="615"/>
      <c r="I1" s="615"/>
      <c r="J1" s="614"/>
      <c r="K1" s="802"/>
      <c r="L1" s="811"/>
      <c r="M1" s="811"/>
      <c r="N1" s="811"/>
      <c r="O1" s="106" t="s">
        <v>54</v>
      </c>
    </row>
    <row r="2" spans="1:15" ht="15.6" thickTop="1" thickBot="1" x14ac:dyDescent="0.35">
      <c r="A2" s="572"/>
      <c r="B2" s="572"/>
      <c r="C2" s="572"/>
      <c r="D2" s="572"/>
      <c r="E2" s="572"/>
      <c r="F2" s="572"/>
      <c r="G2" s="572"/>
      <c r="H2" s="572"/>
      <c r="I2" s="572"/>
      <c r="J2" s="572"/>
      <c r="K2" s="572"/>
      <c r="L2" s="572"/>
      <c r="M2" s="572"/>
      <c r="N2" s="572"/>
      <c r="O2" s="572"/>
    </row>
    <row r="3" spans="1:15" ht="32.4" thickTop="1" thickBot="1" x14ac:dyDescent="0.35">
      <c r="A3" s="573">
        <v>23</v>
      </c>
      <c r="B3" s="572"/>
      <c r="C3" s="148"/>
      <c r="D3" s="146" t="s">
        <v>6067</v>
      </c>
      <c r="E3" s="146"/>
      <c r="F3" s="146"/>
      <c r="G3" s="561"/>
      <c r="H3" s="615"/>
      <c r="I3" s="615"/>
      <c r="J3" s="740"/>
      <c r="K3" s="812" t="s">
        <v>6089</v>
      </c>
      <c r="L3" s="813"/>
      <c r="M3" s="814"/>
      <c r="N3" s="731" t="s">
        <v>80</v>
      </c>
      <c r="O3" s="97"/>
    </row>
    <row r="4" spans="1:15" ht="17.399999999999999" customHeight="1" thickTop="1" x14ac:dyDescent="0.3">
      <c r="A4" s="726">
        <f>'invent PRE1-332 (FR)'!A76</f>
        <v>1</v>
      </c>
      <c r="B4" s="23"/>
      <c r="C4" s="113"/>
      <c r="D4" s="592" t="s">
        <v>5177</v>
      </c>
      <c r="E4" s="112" t="s">
        <v>5103</v>
      </c>
      <c r="F4" s="591" t="s">
        <v>5277</v>
      </c>
      <c r="G4" s="594" t="s">
        <v>5182</v>
      </c>
      <c r="H4" s="589" t="s">
        <v>5278</v>
      </c>
      <c r="I4" s="589" t="s">
        <v>4592</v>
      </c>
      <c r="J4" s="588" t="s">
        <v>5107</v>
      </c>
      <c r="K4" s="343">
        <v>0</v>
      </c>
      <c r="L4" s="342"/>
      <c r="M4" s="342"/>
      <c r="N4" s="341"/>
      <c r="O4" s="106"/>
    </row>
    <row r="5" spans="1:15" ht="17.399999999999999" customHeight="1" x14ac:dyDescent="0.3">
      <c r="A5" s="727">
        <f>'invent PRE1-332 (FR)'!A80</f>
        <v>1</v>
      </c>
      <c r="B5" s="23"/>
      <c r="C5" s="113"/>
      <c r="D5" s="592" t="s">
        <v>5173</v>
      </c>
      <c r="E5" s="112" t="s">
        <v>5103</v>
      </c>
      <c r="F5" s="591" t="s">
        <v>5277</v>
      </c>
      <c r="G5" s="594" t="s">
        <v>5182</v>
      </c>
      <c r="H5" s="589" t="s">
        <v>5278</v>
      </c>
      <c r="I5" s="589" t="s">
        <v>4592</v>
      </c>
      <c r="J5" s="588" t="s">
        <v>5099</v>
      </c>
      <c r="K5" s="343"/>
      <c r="L5" s="342"/>
      <c r="M5" s="342"/>
      <c r="N5" s="341"/>
      <c r="O5" s="106"/>
    </row>
    <row r="6" spans="1:15" ht="17.399999999999999" customHeight="1" x14ac:dyDescent="0.3">
      <c r="A6" s="727">
        <f>'invent PRE1-332 (FR)'!A82</f>
        <v>1</v>
      </c>
      <c r="B6" s="23"/>
      <c r="C6" s="113"/>
      <c r="D6" s="592" t="s">
        <v>5171</v>
      </c>
      <c r="E6" s="112" t="s">
        <v>5103</v>
      </c>
      <c r="F6" s="591" t="s">
        <v>5277</v>
      </c>
      <c r="G6" s="590" t="s">
        <v>5279</v>
      </c>
      <c r="H6" s="589" t="s">
        <v>5278</v>
      </c>
      <c r="I6" s="589" t="s">
        <v>4592</v>
      </c>
      <c r="J6" s="588" t="s">
        <v>5099</v>
      </c>
      <c r="K6" s="343" t="s">
        <v>5280</v>
      </c>
      <c r="L6" s="342"/>
      <c r="M6" s="342"/>
      <c r="N6" s="341"/>
      <c r="O6" s="106"/>
    </row>
    <row r="7" spans="1:15" ht="17.399999999999999" customHeight="1" x14ac:dyDescent="0.3">
      <c r="A7" s="727">
        <f>'invent PRE1-332 (FR)'!A88</f>
        <v>1</v>
      </c>
      <c r="B7" s="23"/>
      <c r="C7" s="113"/>
      <c r="D7" s="592" t="s">
        <v>5165</v>
      </c>
      <c r="E7" s="112" t="s">
        <v>5103</v>
      </c>
      <c r="F7" s="591" t="s">
        <v>5281</v>
      </c>
      <c r="G7" s="590" t="s">
        <v>5282</v>
      </c>
      <c r="H7" s="589" t="s">
        <v>562</v>
      </c>
      <c r="I7" s="589" t="s">
        <v>4592</v>
      </c>
      <c r="J7" s="588" t="s">
        <v>5110</v>
      </c>
      <c r="K7" s="343" t="s">
        <v>5283</v>
      </c>
      <c r="L7" s="342"/>
      <c r="M7" s="342"/>
      <c r="N7" s="341"/>
      <c r="O7" s="106"/>
    </row>
    <row r="8" spans="1:15" ht="17.399999999999999" customHeight="1" x14ac:dyDescent="0.3">
      <c r="A8" s="727">
        <f>'invent PRE1-332 (FR)'!A95</f>
        <v>1</v>
      </c>
      <c r="B8" s="23"/>
      <c r="C8" s="113"/>
      <c r="D8" s="592" t="s">
        <v>5156</v>
      </c>
      <c r="E8" s="112" t="s">
        <v>5103</v>
      </c>
      <c r="F8" s="591" t="s">
        <v>5284</v>
      </c>
      <c r="G8" s="590" t="s">
        <v>4344</v>
      </c>
      <c r="H8" s="589" t="s">
        <v>5285</v>
      </c>
      <c r="I8" s="589" t="s">
        <v>4592</v>
      </c>
      <c r="J8" s="588" t="s">
        <v>5094</v>
      </c>
      <c r="K8" s="343" t="s">
        <v>5286</v>
      </c>
      <c r="L8" s="342"/>
      <c r="M8" s="342"/>
      <c r="N8" s="341"/>
      <c r="O8" s="106"/>
    </row>
    <row r="9" spans="1:15" ht="17.399999999999999" customHeight="1" x14ac:dyDescent="0.3">
      <c r="A9" s="727">
        <f>'invent PRE1-332 (FR)'!A97</f>
        <v>1</v>
      </c>
      <c r="B9" s="23"/>
      <c r="C9" s="113"/>
      <c r="D9" s="592" t="s">
        <v>5154</v>
      </c>
      <c r="E9" s="112" t="s">
        <v>5103</v>
      </c>
      <c r="F9" s="591" t="s">
        <v>5284</v>
      </c>
      <c r="G9" s="590" t="s">
        <v>5287</v>
      </c>
      <c r="H9" s="589" t="s">
        <v>5285</v>
      </c>
      <c r="I9" s="589" t="s">
        <v>4592</v>
      </c>
      <c r="J9" s="588" t="s">
        <v>5094</v>
      </c>
      <c r="K9" s="343" t="s">
        <v>5288</v>
      </c>
      <c r="L9" s="342"/>
      <c r="M9" s="342"/>
      <c r="N9" s="341"/>
      <c r="O9" s="106"/>
    </row>
    <row r="10" spans="1:15" ht="17.399999999999999" customHeight="1" x14ac:dyDescent="0.3">
      <c r="A10" s="727">
        <f>'invent PRE1-332 (FR)'!A98</f>
        <v>1</v>
      </c>
      <c r="B10" s="23"/>
      <c r="C10" s="113"/>
      <c r="D10" s="592" t="s">
        <v>5153</v>
      </c>
      <c r="E10" s="112" t="s">
        <v>5103</v>
      </c>
      <c r="F10" s="591" t="s">
        <v>5284</v>
      </c>
      <c r="G10" s="590" t="s">
        <v>5287</v>
      </c>
      <c r="H10" s="589" t="s">
        <v>5285</v>
      </c>
      <c r="I10" s="589" t="s">
        <v>4592</v>
      </c>
      <c r="J10" s="588" t="s">
        <v>5094</v>
      </c>
      <c r="K10" s="343" t="s">
        <v>5288</v>
      </c>
      <c r="L10" s="342"/>
      <c r="M10" s="342"/>
      <c r="N10" s="341"/>
      <c r="O10" s="106"/>
    </row>
    <row r="11" spans="1:15" ht="17.399999999999999" customHeight="1" x14ac:dyDescent="0.3">
      <c r="A11" s="727">
        <f>'invent PRE1-332 (FR)'!A113</f>
        <v>1</v>
      </c>
      <c r="B11" s="23"/>
      <c r="C11" s="113"/>
      <c r="D11" s="592" t="s">
        <v>5138</v>
      </c>
      <c r="E11" s="112" t="s">
        <v>5103</v>
      </c>
      <c r="F11" s="591" t="s">
        <v>5284</v>
      </c>
      <c r="G11" s="590" t="s">
        <v>4344</v>
      </c>
      <c r="H11" s="589" t="s">
        <v>5285</v>
      </c>
      <c r="I11" s="589" t="s">
        <v>4592</v>
      </c>
      <c r="J11" s="588" t="s">
        <v>5135</v>
      </c>
      <c r="K11" s="343" t="s">
        <v>5286</v>
      </c>
      <c r="L11" s="342"/>
      <c r="M11" s="342"/>
      <c r="N11" s="341"/>
      <c r="O11" s="106"/>
    </row>
    <row r="12" spans="1:15" ht="17.399999999999999" customHeight="1" x14ac:dyDescent="0.3">
      <c r="A12" s="727">
        <f>'invent PRE1-332 (FR)'!A115</f>
        <v>1</v>
      </c>
      <c r="B12" s="23"/>
      <c r="C12" s="113"/>
      <c r="D12" s="592" t="s">
        <v>5136</v>
      </c>
      <c r="E12" s="112" t="s">
        <v>5103</v>
      </c>
      <c r="F12" s="591" t="s">
        <v>5284</v>
      </c>
      <c r="G12" s="590" t="s">
        <v>5287</v>
      </c>
      <c r="H12" s="589" t="s">
        <v>5285</v>
      </c>
      <c r="I12" s="589" t="s">
        <v>4592</v>
      </c>
      <c r="J12" s="588" t="s">
        <v>5135</v>
      </c>
      <c r="K12" s="343" t="s">
        <v>5288</v>
      </c>
      <c r="L12" s="342"/>
      <c r="M12" s="342"/>
      <c r="N12" s="341"/>
      <c r="O12" s="106"/>
    </row>
    <row r="13" spans="1:15" ht="17.399999999999999" customHeight="1" x14ac:dyDescent="0.3">
      <c r="A13" s="727">
        <f>'invent PRE1-332 (FR)'!A116</f>
        <v>1</v>
      </c>
      <c r="B13" s="23"/>
      <c r="C13" s="113"/>
      <c r="D13" s="592" t="s">
        <v>5134</v>
      </c>
      <c r="E13" s="112" t="s">
        <v>5289</v>
      </c>
      <c r="F13" s="591" t="s">
        <v>5281</v>
      </c>
      <c r="G13" s="594" t="s">
        <v>5162</v>
      </c>
      <c r="H13" s="599" t="s">
        <v>562</v>
      </c>
      <c r="I13" s="589" t="s">
        <v>4592</v>
      </c>
      <c r="J13" s="588" t="s">
        <v>5054</v>
      </c>
      <c r="K13" s="343"/>
      <c r="L13" s="342"/>
      <c r="M13" s="342"/>
      <c r="N13" s="341"/>
      <c r="O13" s="106"/>
    </row>
    <row r="14" spans="1:15" ht="17.399999999999999" customHeight="1" x14ac:dyDescent="0.3">
      <c r="A14" s="727">
        <f>'invent PRE1-332 (FR)'!A118</f>
        <v>1</v>
      </c>
      <c r="B14" s="23"/>
      <c r="C14" s="113"/>
      <c r="D14" s="592" t="s">
        <v>5132</v>
      </c>
      <c r="E14" s="112" t="s">
        <v>5289</v>
      </c>
      <c r="F14" s="591" t="s">
        <v>5281</v>
      </c>
      <c r="G14" s="590" t="s">
        <v>5290</v>
      </c>
      <c r="H14" s="589" t="s">
        <v>562</v>
      </c>
      <c r="I14" s="589" t="s">
        <v>4592</v>
      </c>
      <c r="J14" s="588" t="s">
        <v>5054</v>
      </c>
      <c r="K14" s="343">
        <v>0</v>
      </c>
      <c r="L14" s="342"/>
      <c r="M14" s="342"/>
      <c r="N14" s="341"/>
      <c r="O14" s="106"/>
    </row>
    <row r="15" spans="1:15" ht="17.399999999999999" customHeight="1" x14ac:dyDescent="0.3">
      <c r="A15" s="727">
        <f>'invent PRE1-332 (FR)'!A127</f>
        <v>1</v>
      </c>
      <c r="B15" s="23"/>
      <c r="C15" s="113"/>
      <c r="D15" s="592" t="s">
        <v>5126</v>
      </c>
      <c r="E15" s="112" t="s">
        <v>5289</v>
      </c>
      <c r="F15" s="591" t="s">
        <v>5281</v>
      </c>
      <c r="G15" s="590" t="s">
        <v>5290</v>
      </c>
      <c r="H15" s="589" t="s">
        <v>562</v>
      </c>
      <c r="I15" s="589" t="s">
        <v>4592</v>
      </c>
      <c r="J15" s="588" t="s">
        <v>5065</v>
      </c>
      <c r="K15" s="343">
        <v>0</v>
      </c>
      <c r="L15" s="342"/>
      <c r="M15" s="342"/>
      <c r="N15" s="341"/>
      <c r="O15" s="106"/>
    </row>
    <row r="16" spans="1:15" ht="17.399999999999999" customHeight="1" x14ac:dyDescent="0.3">
      <c r="A16" s="727">
        <f>'invent PRE1-332 (FR)'!A126</f>
        <v>1</v>
      </c>
      <c r="B16" s="23"/>
      <c r="C16" s="113"/>
      <c r="D16" s="592" t="s">
        <v>5124</v>
      </c>
      <c r="E16" s="112" t="s">
        <v>5289</v>
      </c>
      <c r="F16" s="591" t="s">
        <v>5281</v>
      </c>
      <c r="G16" s="590" t="s">
        <v>5282</v>
      </c>
      <c r="H16" s="589" t="s">
        <v>562</v>
      </c>
      <c r="I16" s="589" t="s">
        <v>4592</v>
      </c>
      <c r="J16" s="588" t="s">
        <v>5065</v>
      </c>
      <c r="K16" s="343">
        <v>0</v>
      </c>
      <c r="L16" s="342"/>
      <c r="M16" s="342"/>
      <c r="N16" s="341"/>
      <c r="O16" s="106"/>
    </row>
    <row r="17" spans="1:15" ht="17.399999999999999" customHeight="1" x14ac:dyDescent="0.3">
      <c r="A17" s="727">
        <f>'invent PRE1-332 (FR)'!A127</f>
        <v>1</v>
      </c>
      <c r="B17" s="23"/>
      <c r="C17" s="113"/>
      <c r="D17" s="592" t="s">
        <v>5123</v>
      </c>
      <c r="E17" s="112" t="s">
        <v>5289</v>
      </c>
      <c r="F17" s="591" t="s">
        <v>5281</v>
      </c>
      <c r="G17" s="590" t="s">
        <v>5282</v>
      </c>
      <c r="H17" s="589" t="s">
        <v>562</v>
      </c>
      <c r="I17" s="589" t="s">
        <v>4592</v>
      </c>
      <c r="J17" s="588" t="s">
        <v>5065</v>
      </c>
      <c r="K17" s="343">
        <v>0</v>
      </c>
      <c r="L17" s="342"/>
      <c r="M17" s="342"/>
      <c r="N17" s="341"/>
      <c r="O17" s="106"/>
    </row>
    <row r="18" spans="1:15" ht="17.399999999999999" customHeight="1" x14ac:dyDescent="0.3">
      <c r="A18" s="727">
        <f>'invent PRE1-332 (FR)'!A167</f>
        <v>1</v>
      </c>
      <c r="B18" s="23"/>
      <c r="C18" s="113"/>
      <c r="D18" s="592" t="s">
        <v>5075</v>
      </c>
      <c r="E18" s="112" t="s">
        <v>5289</v>
      </c>
      <c r="F18" s="591" t="s">
        <v>5291</v>
      </c>
      <c r="G18" s="590">
        <v>192</v>
      </c>
      <c r="H18" s="589" t="s">
        <v>5292</v>
      </c>
      <c r="I18" s="589" t="s">
        <v>4592</v>
      </c>
      <c r="J18" s="588" t="s">
        <v>5059</v>
      </c>
      <c r="K18" s="343" t="s">
        <v>5293</v>
      </c>
      <c r="L18" s="342"/>
      <c r="M18" s="342"/>
      <c r="N18" s="341"/>
      <c r="O18" s="106"/>
    </row>
    <row r="19" spans="1:15" ht="17.399999999999999" customHeight="1" x14ac:dyDescent="0.3">
      <c r="A19" s="727">
        <f>'invent PRE1-332 (FR)'!A174</f>
        <v>1</v>
      </c>
      <c r="B19" s="23"/>
      <c r="C19" s="113"/>
      <c r="D19" s="592" t="s">
        <v>5068</v>
      </c>
      <c r="E19" s="112" t="s">
        <v>5289</v>
      </c>
      <c r="F19" s="591" t="s">
        <v>3972</v>
      </c>
      <c r="G19" s="590" t="s">
        <v>5294</v>
      </c>
      <c r="H19" s="589" t="s">
        <v>5295</v>
      </c>
      <c r="I19" s="589" t="s">
        <v>4592</v>
      </c>
      <c r="J19" s="588" t="s">
        <v>5054</v>
      </c>
      <c r="K19" s="343">
        <v>0</v>
      </c>
      <c r="L19" s="342"/>
      <c r="M19" s="342"/>
      <c r="N19" s="341"/>
      <c r="O19" s="106"/>
    </row>
    <row r="20" spans="1:15" ht="17.399999999999999" customHeight="1" x14ac:dyDescent="0.3">
      <c r="A20" s="727">
        <f>'invent PRE1-332 (FR)'!A182</f>
        <v>1</v>
      </c>
      <c r="B20" s="23"/>
      <c r="C20" s="113"/>
      <c r="D20" s="592" t="s">
        <v>5057</v>
      </c>
      <c r="E20" s="112" t="s">
        <v>5289</v>
      </c>
      <c r="F20" s="591" t="s">
        <v>3972</v>
      </c>
      <c r="G20" s="590" t="s">
        <v>5294</v>
      </c>
      <c r="H20" s="589" t="s">
        <v>5295</v>
      </c>
      <c r="I20" s="589" t="s">
        <v>4592</v>
      </c>
      <c r="J20" s="588" t="s">
        <v>5056</v>
      </c>
      <c r="K20" s="343">
        <v>0</v>
      </c>
      <c r="L20" s="342"/>
      <c r="M20" s="342"/>
      <c r="N20" s="341"/>
      <c r="O20" s="106"/>
    </row>
    <row r="21" spans="1:15" ht="17.399999999999999" customHeight="1" x14ac:dyDescent="0.3">
      <c r="A21" s="727">
        <f>'invent PRE1-332 (FR)'!A278</f>
        <v>1</v>
      </c>
      <c r="B21" s="23"/>
      <c r="C21" s="113"/>
      <c r="D21" s="592" t="s">
        <v>4949</v>
      </c>
      <c r="E21" s="112" t="s">
        <v>5296</v>
      </c>
      <c r="F21" s="591" t="s">
        <v>5297</v>
      </c>
      <c r="G21" s="590" t="s">
        <v>5282</v>
      </c>
      <c r="H21" s="589" t="s">
        <v>489</v>
      </c>
      <c r="I21" s="589" t="s">
        <v>4592</v>
      </c>
      <c r="J21" s="588" t="s">
        <v>4919</v>
      </c>
      <c r="K21" s="343">
        <v>0</v>
      </c>
      <c r="L21" s="342"/>
      <c r="M21" s="342"/>
      <c r="N21" s="341"/>
      <c r="O21" s="106"/>
    </row>
    <row r="22" spans="1:15" ht="17.399999999999999" customHeight="1" x14ac:dyDescent="0.3">
      <c r="A22" s="727">
        <f>'invent PRE1-332 (FR)'!A279</f>
        <v>1</v>
      </c>
      <c r="B22" s="23"/>
      <c r="C22" s="113"/>
      <c r="D22" s="592" t="s">
        <v>4948</v>
      </c>
      <c r="E22" s="112" t="s">
        <v>5296</v>
      </c>
      <c r="F22" s="591" t="s">
        <v>5297</v>
      </c>
      <c r="G22" s="590" t="s">
        <v>5282</v>
      </c>
      <c r="H22" s="589" t="s">
        <v>489</v>
      </c>
      <c r="I22" s="589" t="s">
        <v>4592</v>
      </c>
      <c r="J22" s="588" t="s">
        <v>4919</v>
      </c>
      <c r="K22" s="343">
        <v>0</v>
      </c>
      <c r="L22" s="342"/>
      <c r="M22" s="342"/>
      <c r="N22" s="341"/>
      <c r="O22" s="106"/>
    </row>
    <row r="23" spans="1:15" ht="17.399999999999999" customHeight="1" x14ac:dyDescent="0.3">
      <c r="A23" s="727">
        <f>'invent PRE1-332 (FR)'!A284</f>
        <v>1</v>
      </c>
      <c r="B23" s="23"/>
      <c r="C23" s="113"/>
      <c r="D23" s="592" t="s">
        <v>4943</v>
      </c>
      <c r="E23" s="112" t="s">
        <v>5296</v>
      </c>
      <c r="F23" s="591" t="s">
        <v>5297</v>
      </c>
      <c r="G23" s="590" t="s">
        <v>5282</v>
      </c>
      <c r="H23" s="589" t="s">
        <v>489</v>
      </c>
      <c r="I23" s="589" t="s">
        <v>4592</v>
      </c>
      <c r="J23" s="588" t="s">
        <v>4917</v>
      </c>
      <c r="K23" s="343">
        <v>0</v>
      </c>
      <c r="L23" s="342"/>
      <c r="M23" s="342"/>
      <c r="N23" s="341"/>
      <c r="O23" s="106"/>
    </row>
    <row r="24" spans="1:15" ht="17.399999999999999" customHeight="1" x14ac:dyDescent="0.3">
      <c r="A24" s="727">
        <f>'invent PRE1-332 (FR)'!A285</f>
        <v>1</v>
      </c>
      <c r="B24" s="23"/>
      <c r="C24" s="113"/>
      <c r="D24" s="592" t="s">
        <v>4942</v>
      </c>
      <c r="E24" s="112" t="s">
        <v>5296</v>
      </c>
      <c r="F24" s="591" t="s">
        <v>5297</v>
      </c>
      <c r="G24" s="590" t="s">
        <v>5282</v>
      </c>
      <c r="H24" s="589" t="s">
        <v>489</v>
      </c>
      <c r="I24" s="589" t="s">
        <v>4592</v>
      </c>
      <c r="J24" s="588" t="s">
        <v>4917</v>
      </c>
      <c r="K24" s="343">
        <v>0</v>
      </c>
      <c r="L24" s="342"/>
      <c r="M24" s="342"/>
      <c r="N24" s="341"/>
      <c r="O24" s="106"/>
    </row>
    <row r="25" spans="1:15" ht="17.399999999999999" customHeight="1" x14ac:dyDescent="0.3">
      <c r="A25" s="727">
        <f>'invent PRE1-332 (FR)'!A577</f>
        <v>1</v>
      </c>
      <c r="B25" s="23"/>
      <c r="C25" s="113"/>
      <c r="D25" s="592" t="s">
        <v>4609</v>
      </c>
      <c r="E25" s="112" t="s">
        <v>1264</v>
      </c>
      <c r="F25" s="591" t="s">
        <v>5298</v>
      </c>
      <c r="G25" s="590" t="s">
        <v>5299</v>
      </c>
      <c r="H25" s="589" t="s">
        <v>5300</v>
      </c>
      <c r="I25" s="589" t="s">
        <v>4592</v>
      </c>
      <c r="J25" s="588" t="s">
        <v>4608</v>
      </c>
      <c r="K25" s="343"/>
      <c r="L25" s="342"/>
      <c r="M25" s="342"/>
      <c r="N25" s="596" t="s">
        <v>5301</v>
      </c>
      <c r="O25" s="106"/>
    </row>
    <row r="26" spans="1:15" ht="17.399999999999999" customHeight="1" x14ac:dyDescent="0.3">
      <c r="A26" s="727">
        <f>'invent PRE1-332 (FR)'!A581</f>
        <v>1</v>
      </c>
      <c r="B26" s="23"/>
      <c r="C26" s="113"/>
      <c r="D26" s="592" t="s">
        <v>4602</v>
      </c>
      <c r="E26" s="112" t="s">
        <v>1264</v>
      </c>
      <c r="F26" s="591" t="s">
        <v>5298</v>
      </c>
      <c r="G26" s="590" t="s">
        <v>5299</v>
      </c>
      <c r="H26" s="589" t="s">
        <v>5300</v>
      </c>
      <c r="I26" s="589" t="s">
        <v>4592</v>
      </c>
      <c r="J26" s="588" t="s">
        <v>4601</v>
      </c>
      <c r="K26" s="343"/>
      <c r="L26" s="342"/>
      <c r="M26" s="342"/>
      <c r="N26" s="596" t="s">
        <v>5301</v>
      </c>
      <c r="O26" s="106"/>
    </row>
    <row r="27" spans="1:15" ht="15" thickBot="1" x14ac:dyDescent="0.35">
      <c r="A27" s="100"/>
      <c r="B27" s="100"/>
      <c r="C27" s="100"/>
      <c r="D27" s="100"/>
      <c r="E27" s="100"/>
      <c r="F27" s="100"/>
      <c r="G27" s="100"/>
      <c r="H27" s="100"/>
      <c r="I27" s="100"/>
      <c r="J27" s="100"/>
      <c r="K27" s="100"/>
      <c r="L27" s="100"/>
      <c r="M27" s="100"/>
      <c r="N27" s="100"/>
      <c r="O27" s="100"/>
    </row>
    <row r="28" spans="1:15" ht="32.4" customHeight="1" thickTop="1" thickBot="1" x14ac:dyDescent="0.35">
      <c r="A28" s="573">
        <v>50</v>
      </c>
      <c r="B28" s="572"/>
      <c r="C28" s="148"/>
      <c r="D28" s="146" t="s">
        <v>6066</v>
      </c>
      <c r="E28" s="423"/>
      <c r="F28" s="423"/>
      <c r="G28" s="616"/>
      <c r="H28" s="617"/>
      <c r="I28" s="617"/>
      <c r="J28" s="618"/>
      <c r="K28" s="812" t="s">
        <v>6090</v>
      </c>
      <c r="L28" s="813"/>
      <c r="M28" s="814"/>
      <c r="N28" s="731" t="s">
        <v>80</v>
      </c>
      <c r="O28" s="100"/>
    </row>
    <row r="29" spans="1:15" ht="15" thickTop="1" x14ac:dyDescent="0.3">
      <c r="A29" s="344">
        <f>'invent PRE333-613 (FR)'!A119</f>
        <v>1</v>
      </c>
      <c r="B29" s="23"/>
      <c r="C29" s="113"/>
      <c r="D29" s="619" t="s">
        <v>5302</v>
      </c>
      <c r="E29" s="112" t="s">
        <v>5303</v>
      </c>
      <c r="F29" s="591" t="s">
        <v>3972</v>
      </c>
      <c r="G29" s="620" t="s">
        <v>5304</v>
      </c>
      <c r="H29" s="621" t="s">
        <v>5305</v>
      </c>
      <c r="I29" s="622" t="s">
        <v>4592</v>
      </c>
      <c r="J29" s="623" t="s">
        <v>5306</v>
      </c>
      <c r="K29" s="343"/>
      <c r="L29" s="342" t="s">
        <v>5307</v>
      </c>
      <c r="M29" s="342"/>
      <c r="N29" s="341"/>
      <c r="O29" s="100"/>
    </row>
    <row r="30" spans="1:15" x14ac:dyDescent="0.3">
      <c r="A30" s="344">
        <f>'invent PRE333-613 (FR)'!A121</f>
        <v>1</v>
      </c>
      <c r="B30" s="23"/>
      <c r="C30" s="113"/>
      <c r="D30" s="619" t="s">
        <v>5308</v>
      </c>
      <c r="E30" s="112" t="s">
        <v>5303</v>
      </c>
      <c r="F30" s="591" t="s">
        <v>3972</v>
      </c>
      <c r="G30" s="620" t="s">
        <v>5304</v>
      </c>
      <c r="H30" s="621" t="s">
        <v>5305</v>
      </c>
      <c r="I30" s="622" t="s">
        <v>4592</v>
      </c>
      <c r="J30" s="623" t="s">
        <v>5306</v>
      </c>
      <c r="K30" s="343"/>
      <c r="L30" s="342" t="s">
        <v>5309</v>
      </c>
      <c r="M30" s="342"/>
      <c r="N30" s="341"/>
      <c r="O30" s="100"/>
    </row>
    <row r="31" spans="1:15" x14ac:dyDescent="0.3">
      <c r="A31" s="344">
        <f>'invent PRE333-613 (FR)'!A122</f>
        <v>1</v>
      </c>
      <c r="B31" s="23"/>
      <c r="C31" s="113"/>
      <c r="D31" s="619" t="s">
        <v>5310</v>
      </c>
      <c r="E31" s="112" t="s">
        <v>5303</v>
      </c>
      <c r="F31" s="591" t="s">
        <v>1155</v>
      </c>
      <c r="G31" s="624" t="s">
        <v>5304</v>
      </c>
      <c r="H31" s="621" t="s">
        <v>5311</v>
      </c>
      <c r="I31" s="622" t="s">
        <v>4592</v>
      </c>
      <c r="J31" s="623" t="s">
        <v>5306</v>
      </c>
      <c r="K31" s="343"/>
      <c r="L31" s="342" t="s">
        <v>5309</v>
      </c>
      <c r="M31" s="342"/>
      <c r="N31" s="341"/>
      <c r="O31" s="100"/>
    </row>
    <row r="32" spans="1:15" x14ac:dyDescent="0.3">
      <c r="A32" s="344">
        <f>'invent PRE333-613 (FR)'!A134</f>
        <v>1</v>
      </c>
      <c r="B32" s="23"/>
      <c r="C32" s="113"/>
      <c r="D32" s="619" t="s">
        <v>5312</v>
      </c>
      <c r="E32" s="112">
        <v>0</v>
      </c>
      <c r="F32" s="591" t="s">
        <v>1155</v>
      </c>
      <c r="G32" s="625">
        <v>420</v>
      </c>
      <c r="H32" s="626" t="s">
        <v>5311</v>
      </c>
      <c r="I32" s="627" t="s">
        <v>4592</v>
      </c>
      <c r="J32" s="628" t="s">
        <v>5313</v>
      </c>
      <c r="K32" s="343"/>
      <c r="L32" s="342" t="s">
        <v>5307</v>
      </c>
      <c r="M32" s="342"/>
      <c r="N32" s="341"/>
      <c r="O32" s="100"/>
    </row>
    <row r="33" spans="1:15" x14ac:dyDescent="0.3">
      <c r="A33" s="344">
        <f>'invent PRE333-613 (FR)'!A145</f>
        <v>1</v>
      </c>
      <c r="B33" s="23"/>
      <c r="C33" s="629"/>
      <c r="D33" s="630" t="s">
        <v>5314</v>
      </c>
      <c r="E33" s="631" t="s">
        <v>5315</v>
      </c>
      <c r="F33" s="632" t="s">
        <v>3972</v>
      </c>
      <c r="G33" s="633" t="s">
        <v>5304</v>
      </c>
      <c r="H33" s="634" t="s">
        <v>5305</v>
      </c>
      <c r="I33" s="627" t="s">
        <v>4592</v>
      </c>
      <c r="J33" s="628" t="s">
        <v>5316</v>
      </c>
      <c r="K33" s="343"/>
      <c r="L33" s="342" t="s">
        <v>5317</v>
      </c>
      <c r="M33" s="342"/>
      <c r="N33" s="341"/>
      <c r="O33" s="100"/>
    </row>
    <row r="34" spans="1:15" x14ac:dyDescent="0.3">
      <c r="A34" s="344">
        <f>'invent PRE333-613 (FR)'!A146</f>
        <v>1</v>
      </c>
      <c r="B34" s="23"/>
      <c r="C34" s="629"/>
      <c r="D34" s="630" t="s">
        <v>5318</v>
      </c>
      <c r="E34" s="631" t="s">
        <v>5315</v>
      </c>
      <c r="F34" s="632" t="s">
        <v>1155</v>
      </c>
      <c r="G34" s="625">
        <v>420</v>
      </c>
      <c r="H34" s="634" t="s">
        <v>5311</v>
      </c>
      <c r="I34" s="627" t="s">
        <v>4592</v>
      </c>
      <c r="J34" s="628" t="s">
        <v>5316</v>
      </c>
      <c r="K34" s="343"/>
      <c r="L34" s="342" t="s">
        <v>5317</v>
      </c>
      <c r="M34" s="342"/>
      <c r="N34" s="341"/>
      <c r="O34" s="100"/>
    </row>
    <row r="35" spans="1:15" x14ac:dyDescent="0.3">
      <c r="A35" s="344">
        <f>'invent PRE333-613 (FR)'!A147</f>
        <v>1</v>
      </c>
      <c r="B35" s="23"/>
      <c r="C35" s="629"/>
      <c r="D35" s="630" t="s">
        <v>5319</v>
      </c>
      <c r="E35" s="631" t="s">
        <v>5315</v>
      </c>
      <c r="F35" s="632" t="s">
        <v>5320</v>
      </c>
      <c r="G35" s="625">
        <v>421</v>
      </c>
      <c r="H35" s="634" t="s">
        <v>5321</v>
      </c>
      <c r="I35" s="627" t="s">
        <v>4592</v>
      </c>
      <c r="J35" s="628" t="s">
        <v>5316</v>
      </c>
      <c r="K35" s="343"/>
      <c r="L35" s="342" t="s">
        <v>5317</v>
      </c>
      <c r="M35" s="342"/>
      <c r="N35" s="341"/>
      <c r="O35" s="100"/>
    </row>
    <row r="36" spans="1:15" x14ac:dyDescent="0.3">
      <c r="A36" s="344">
        <f>'invent PRE333-613 (FR)'!A148</f>
        <v>1</v>
      </c>
      <c r="B36" s="23"/>
      <c r="C36" s="629"/>
      <c r="D36" s="630" t="s">
        <v>5322</v>
      </c>
      <c r="E36" s="631" t="s">
        <v>5315</v>
      </c>
      <c r="F36" s="632" t="s">
        <v>1171</v>
      </c>
      <c r="G36" s="635">
        <v>422</v>
      </c>
      <c r="H36" s="626" t="s">
        <v>5323</v>
      </c>
      <c r="I36" s="636" t="s">
        <v>4592</v>
      </c>
      <c r="J36" s="637" t="s">
        <v>5316</v>
      </c>
      <c r="K36" s="343"/>
      <c r="L36" s="342" t="s">
        <v>5317</v>
      </c>
      <c r="M36" s="342"/>
      <c r="N36" s="341"/>
      <c r="O36" s="100"/>
    </row>
    <row r="37" spans="1:15" x14ac:dyDescent="0.3">
      <c r="A37" s="344">
        <f>'invent PRE333-613 (FR)'!A149</f>
        <v>1</v>
      </c>
      <c r="B37" s="23"/>
      <c r="C37" s="638"/>
      <c r="D37" s="639" t="s">
        <v>5324</v>
      </c>
      <c r="E37" s="640" t="s">
        <v>5315</v>
      </c>
      <c r="F37" s="641" t="s">
        <v>1305</v>
      </c>
      <c r="G37" s="642">
        <v>423</v>
      </c>
      <c r="H37" s="626" t="s">
        <v>5325</v>
      </c>
      <c r="I37" s="643" t="s">
        <v>4592</v>
      </c>
      <c r="J37" s="644" t="s">
        <v>5316</v>
      </c>
      <c r="K37" s="343"/>
      <c r="L37" s="342" t="s">
        <v>5317</v>
      </c>
      <c r="M37" s="342"/>
      <c r="N37" s="341"/>
      <c r="O37" s="100"/>
    </row>
    <row r="38" spans="1:15" x14ac:dyDescent="0.3">
      <c r="A38" s="344">
        <f>'invent PRE333-613 (FR)'!A150</f>
        <v>1</v>
      </c>
      <c r="B38" s="23"/>
      <c r="C38" s="645"/>
      <c r="D38" s="646" t="s">
        <v>5326</v>
      </c>
      <c r="E38" s="647" t="s">
        <v>5315</v>
      </c>
      <c r="F38" s="648" t="s">
        <v>3972</v>
      </c>
      <c r="G38" s="649" t="s">
        <v>5304</v>
      </c>
      <c r="H38" s="650" t="s">
        <v>5305</v>
      </c>
      <c r="I38" s="622" t="s">
        <v>4592</v>
      </c>
      <c r="J38" s="644" t="s">
        <v>5316</v>
      </c>
      <c r="K38" s="343"/>
      <c r="L38" s="342" t="s">
        <v>5327</v>
      </c>
      <c r="M38" s="342"/>
      <c r="N38" s="341"/>
      <c r="O38" s="100"/>
    </row>
    <row r="39" spans="1:15" x14ac:dyDescent="0.3">
      <c r="A39" s="344">
        <f>'invent PRE333-613 (FR)'!A194</f>
        <v>1</v>
      </c>
      <c r="B39" s="23"/>
      <c r="C39" s="645"/>
      <c r="D39" s="646" t="s">
        <v>5328</v>
      </c>
      <c r="E39" s="647" t="s">
        <v>234</v>
      </c>
      <c r="F39" s="648" t="s">
        <v>1155</v>
      </c>
      <c r="G39" s="642">
        <v>420</v>
      </c>
      <c r="H39" s="650" t="s">
        <v>5311</v>
      </c>
      <c r="I39" s="622" t="s">
        <v>4592</v>
      </c>
      <c r="J39" s="644" t="s">
        <v>5329</v>
      </c>
      <c r="K39" s="343"/>
      <c r="L39" s="342" t="s">
        <v>5317</v>
      </c>
      <c r="M39" s="342"/>
      <c r="N39" s="341"/>
      <c r="O39" s="100"/>
    </row>
    <row r="40" spans="1:15" x14ac:dyDescent="0.3">
      <c r="A40" s="344">
        <f>'invent PRE333-613 (FR)'!A195</f>
        <v>1</v>
      </c>
      <c r="B40" s="23"/>
      <c r="C40" s="645"/>
      <c r="D40" s="646" t="s">
        <v>5330</v>
      </c>
      <c r="E40" s="647" t="s">
        <v>234</v>
      </c>
      <c r="F40" s="648" t="s">
        <v>5320</v>
      </c>
      <c r="G40" s="642" t="s">
        <v>5331</v>
      </c>
      <c r="H40" s="650" t="s">
        <v>5321</v>
      </c>
      <c r="I40" s="622" t="s">
        <v>4592</v>
      </c>
      <c r="J40" s="644" t="s">
        <v>5329</v>
      </c>
      <c r="K40" s="343"/>
      <c r="L40" s="342" t="s">
        <v>5317</v>
      </c>
      <c r="M40" s="342"/>
      <c r="N40" s="341"/>
      <c r="O40" s="100"/>
    </row>
    <row r="41" spans="1:15" x14ac:dyDescent="0.3">
      <c r="A41" s="344">
        <f>'invent PRE333-613 (FR)'!A196</f>
        <v>1</v>
      </c>
      <c r="B41" s="23"/>
      <c r="C41" s="645"/>
      <c r="D41" s="646" t="s">
        <v>5332</v>
      </c>
      <c r="E41" s="647" t="s">
        <v>234</v>
      </c>
      <c r="F41" s="648" t="s">
        <v>1171</v>
      </c>
      <c r="G41" s="642">
        <v>422</v>
      </c>
      <c r="H41" s="650" t="s">
        <v>5323</v>
      </c>
      <c r="I41" s="622" t="s">
        <v>4592</v>
      </c>
      <c r="J41" s="644" t="s">
        <v>5329</v>
      </c>
      <c r="K41" s="343"/>
      <c r="L41" s="342" t="s">
        <v>5317</v>
      </c>
      <c r="M41" s="342"/>
      <c r="N41" s="341"/>
      <c r="O41" s="100"/>
    </row>
    <row r="42" spans="1:15" x14ac:dyDescent="0.3">
      <c r="A42" s="344">
        <f>'invent PRE333-613 (FR)'!A197</f>
        <v>1</v>
      </c>
      <c r="B42" s="23"/>
      <c r="C42" s="645"/>
      <c r="D42" s="646" t="s">
        <v>5333</v>
      </c>
      <c r="E42" s="647" t="s">
        <v>234</v>
      </c>
      <c r="F42" s="648" t="s">
        <v>1305</v>
      </c>
      <c r="G42" s="642">
        <v>423</v>
      </c>
      <c r="H42" s="650" t="s">
        <v>5325</v>
      </c>
      <c r="I42" s="622" t="s">
        <v>4592</v>
      </c>
      <c r="J42" s="644" t="s">
        <v>5329</v>
      </c>
      <c r="K42" s="343"/>
      <c r="L42" s="342" t="s">
        <v>5317</v>
      </c>
      <c r="M42" s="342"/>
      <c r="N42" s="341"/>
      <c r="O42" s="100"/>
    </row>
    <row r="43" spans="1:15" x14ac:dyDescent="0.3">
      <c r="A43" s="344">
        <f>'invent PRE333-613 (FR)'!A198</f>
        <v>1</v>
      </c>
      <c r="B43" s="23"/>
      <c r="C43" s="645"/>
      <c r="D43" s="646" t="s">
        <v>5334</v>
      </c>
      <c r="E43" s="647" t="s">
        <v>234</v>
      </c>
      <c r="F43" s="648" t="s">
        <v>1169</v>
      </c>
      <c r="G43" s="642" t="s">
        <v>5331</v>
      </c>
      <c r="H43" s="650" t="s">
        <v>5335</v>
      </c>
      <c r="I43" s="622" t="s">
        <v>4592</v>
      </c>
      <c r="J43" s="644" t="s">
        <v>5329</v>
      </c>
      <c r="K43" s="343"/>
      <c r="L43" s="342" t="s">
        <v>5317</v>
      </c>
      <c r="M43" s="342"/>
      <c r="N43" s="341"/>
      <c r="O43" s="100"/>
    </row>
    <row r="44" spans="1:15" x14ac:dyDescent="0.3">
      <c r="A44" s="344">
        <f>'invent PRE333-613 (FR)'!A199</f>
        <v>1</v>
      </c>
      <c r="B44" s="23"/>
      <c r="C44" s="645"/>
      <c r="D44" s="646" t="s">
        <v>5336</v>
      </c>
      <c r="E44" s="647" t="s">
        <v>234</v>
      </c>
      <c r="F44" s="648" t="s">
        <v>1155</v>
      </c>
      <c r="G44" s="642">
        <v>420</v>
      </c>
      <c r="H44" s="650" t="s">
        <v>5311</v>
      </c>
      <c r="I44" s="622" t="s">
        <v>4592</v>
      </c>
      <c r="J44" s="644" t="s">
        <v>5329</v>
      </c>
      <c r="K44" s="343"/>
      <c r="L44" s="342" t="s">
        <v>5327</v>
      </c>
      <c r="M44" s="342"/>
      <c r="N44" s="341"/>
      <c r="O44" s="100"/>
    </row>
    <row r="45" spans="1:15" x14ac:dyDescent="0.3">
      <c r="A45" s="344">
        <f>'invent PRE333-613 (FR)'!A200</f>
        <v>1</v>
      </c>
      <c r="B45" s="23"/>
      <c r="C45" s="645"/>
      <c r="D45" s="646" t="s">
        <v>5337</v>
      </c>
      <c r="E45" s="647" t="s">
        <v>234</v>
      </c>
      <c r="F45" s="648" t="s">
        <v>5320</v>
      </c>
      <c r="G45" s="642" t="s">
        <v>5331</v>
      </c>
      <c r="H45" s="650" t="s">
        <v>5321</v>
      </c>
      <c r="I45" s="622" t="s">
        <v>4592</v>
      </c>
      <c r="J45" s="644" t="s">
        <v>5329</v>
      </c>
      <c r="K45" s="343"/>
      <c r="L45" s="342" t="s">
        <v>5327</v>
      </c>
      <c r="M45" s="342"/>
      <c r="N45" s="341"/>
      <c r="O45" s="100"/>
    </row>
    <row r="46" spans="1:15" x14ac:dyDescent="0.3">
      <c r="A46" s="344">
        <f>'invent PRE333-613 (FR)'!A213</f>
        <v>1</v>
      </c>
      <c r="B46" s="23"/>
      <c r="C46" s="645"/>
      <c r="D46" s="646" t="s">
        <v>5338</v>
      </c>
      <c r="E46" s="647" t="s">
        <v>5339</v>
      </c>
      <c r="F46" s="648" t="s">
        <v>1155</v>
      </c>
      <c r="G46" s="642">
        <v>420</v>
      </c>
      <c r="H46" s="650" t="s">
        <v>5311</v>
      </c>
      <c r="I46" s="622" t="s">
        <v>4592</v>
      </c>
      <c r="J46" s="644" t="s">
        <v>5340</v>
      </c>
      <c r="K46" s="343"/>
      <c r="L46" s="342" t="s">
        <v>5341</v>
      </c>
      <c r="M46" s="342"/>
      <c r="N46" s="341"/>
      <c r="O46" s="100"/>
    </row>
    <row r="47" spans="1:15" x14ac:dyDescent="0.3">
      <c r="A47" s="344">
        <f>'invent PRE333-613 (FR)'!A224</f>
        <v>1</v>
      </c>
      <c r="B47" s="23"/>
      <c r="C47" s="645"/>
      <c r="D47" s="646" t="s">
        <v>5342</v>
      </c>
      <c r="E47" s="647" t="s">
        <v>5343</v>
      </c>
      <c r="F47" s="648" t="s">
        <v>1171</v>
      </c>
      <c r="G47" s="642">
        <v>422</v>
      </c>
      <c r="H47" s="650" t="s">
        <v>5323</v>
      </c>
      <c r="I47" s="622" t="s">
        <v>4592</v>
      </c>
      <c r="J47" s="644" t="s">
        <v>5344</v>
      </c>
      <c r="K47" s="343"/>
      <c r="L47" s="342" t="s">
        <v>5345</v>
      </c>
      <c r="M47" s="342"/>
      <c r="N47" s="341"/>
      <c r="O47" s="100"/>
    </row>
    <row r="48" spans="1:15" x14ac:dyDescent="0.3">
      <c r="A48" s="344">
        <f>'invent PRE333-613 (FR)'!A225</f>
        <v>1</v>
      </c>
      <c r="B48" s="23"/>
      <c r="C48" s="645"/>
      <c r="D48" s="646" t="s">
        <v>5346</v>
      </c>
      <c r="E48" s="647" t="s">
        <v>5343</v>
      </c>
      <c r="F48" s="648" t="s">
        <v>1266</v>
      </c>
      <c r="G48" s="642" t="s">
        <v>5347</v>
      </c>
      <c r="H48" s="650" t="s">
        <v>1277</v>
      </c>
      <c r="I48" s="622" t="s">
        <v>4592</v>
      </c>
      <c r="J48" s="644" t="s">
        <v>5344</v>
      </c>
      <c r="K48" s="343"/>
      <c r="L48" s="342" t="s">
        <v>5345</v>
      </c>
      <c r="M48" s="342"/>
      <c r="N48" s="341"/>
      <c r="O48" s="100"/>
    </row>
    <row r="49" spans="1:15" x14ac:dyDescent="0.3">
      <c r="A49" s="344">
        <f>'invent PRE333-613 (FR)'!A236</f>
        <v>1</v>
      </c>
      <c r="B49" s="23"/>
      <c r="C49" s="645"/>
      <c r="D49" s="646" t="s">
        <v>5348</v>
      </c>
      <c r="E49" s="647" t="s">
        <v>5349</v>
      </c>
      <c r="F49" s="648" t="s">
        <v>1159</v>
      </c>
      <c r="G49" s="642">
        <v>527</v>
      </c>
      <c r="H49" s="650" t="s">
        <v>5350</v>
      </c>
      <c r="I49" s="622" t="s">
        <v>4592</v>
      </c>
      <c r="J49" s="644" t="s">
        <v>5351</v>
      </c>
      <c r="K49" s="343"/>
      <c r="L49" s="342" t="s">
        <v>5317</v>
      </c>
      <c r="M49" s="342"/>
      <c r="N49" s="341"/>
      <c r="O49" s="100"/>
    </row>
    <row r="50" spans="1:15" x14ac:dyDescent="0.3">
      <c r="A50" s="344">
        <f>'invent PRE333-613 (FR)'!A237</f>
        <v>1</v>
      </c>
      <c r="B50" s="23"/>
      <c r="C50" s="645"/>
      <c r="D50" s="646" t="s">
        <v>5352</v>
      </c>
      <c r="E50" s="647" t="s">
        <v>5349</v>
      </c>
      <c r="F50" s="648" t="s">
        <v>1155</v>
      </c>
      <c r="G50" s="642">
        <v>420</v>
      </c>
      <c r="H50" s="650" t="s">
        <v>5311</v>
      </c>
      <c r="I50" s="622" t="s">
        <v>4592</v>
      </c>
      <c r="J50" s="644" t="s">
        <v>5351</v>
      </c>
      <c r="K50" s="343"/>
      <c r="L50" s="342" t="s">
        <v>5353</v>
      </c>
      <c r="M50" s="342"/>
      <c r="N50" s="341"/>
      <c r="O50" s="100"/>
    </row>
    <row r="51" spans="1:15" x14ac:dyDescent="0.3">
      <c r="A51" s="344">
        <f>'invent PRE333-613 (FR)'!A259</f>
        <v>1</v>
      </c>
      <c r="B51" s="23"/>
      <c r="C51" s="645"/>
      <c r="D51" s="646" t="s">
        <v>5354</v>
      </c>
      <c r="E51" s="647" t="s">
        <v>5355</v>
      </c>
      <c r="F51" s="648" t="s">
        <v>1266</v>
      </c>
      <c r="G51" s="642" t="s">
        <v>5347</v>
      </c>
      <c r="H51" s="650" t="s">
        <v>1277</v>
      </c>
      <c r="I51" s="622" t="s">
        <v>4592</v>
      </c>
      <c r="J51" s="644" t="s">
        <v>5356</v>
      </c>
      <c r="K51" s="343"/>
      <c r="L51" s="342" t="s">
        <v>5317</v>
      </c>
      <c r="M51" s="342"/>
      <c r="N51" s="341"/>
      <c r="O51" s="100"/>
    </row>
    <row r="52" spans="1:15" x14ac:dyDescent="0.3">
      <c r="A52" s="344">
        <f>'invent PRE333-613 (FR)'!A270</f>
        <v>1</v>
      </c>
      <c r="B52" s="23"/>
      <c r="C52" s="645"/>
      <c r="D52" s="646" t="s">
        <v>5357</v>
      </c>
      <c r="E52" s="647" t="s">
        <v>5358</v>
      </c>
      <c r="F52" s="648" t="s">
        <v>1022</v>
      </c>
      <c r="G52" s="642">
        <v>426</v>
      </c>
      <c r="H52" s="650" t="s">
        <v>5359</v>
      </c>
      <c r="I52" s="622" t="s">
        <v>4592</v>
      </c>
      <c r="J52" s="644" t="s">
        <v>5360</v>
      </c>
      <c r="K52" s="343"/>
      <c r="L52" s="342" t="s">
        <v>5317</v>
      </c>
      <c r="M52" s="342"/>
      <c r="N52" s="341"/>
      <c r="O52" s="100"/>
    </row>
    <row r="53" spans="1:15" x14ac:dyDescent="0.3">
      <c r="A53" s="344">
        <f>'invent PRE333-613 (FR)'!A281</f>
        <v>1</v>
      </c>
      <c r="B53" s="23"/>
      <c r="C53" s="645"/>
      <c r="D53" s="646" t="s">
        <v>5361</v>
      </c>
      <c r="E53" s="647" t="s">
        <v>5362</v>
      </c>
      <c r="F53" s="648" t="s">
        <v>3972</v>
      </c>
      <c r="G53" s="649" t="s">
        <v>5304</v>
      </c>
      <c r="H53" s="650" t="s">
        <v>5305</v>
      </c>
      <c r="I53" s="622" t="s">
        <v>4592</v>
      </c>
      <c r="J53" s="644" t="s">
        <v>5363</v>
      </c>
      <c r="K53" s="343"/>
      <c r="L53" s="342" t="s">
        <v>5317</v>
      </c>
      <c r="M53" s="342"/>
      <c r="N53" s="341"/>
      <c r="O53" s="100"/>
    </row>
    <row r="54" spans="1:15" x14ac:dyDescent="0.3">
      <c r="A54" s="344">
        <f>'invent PRE333-613 (FR)'!A282</f>
        <v>1</v>
      </c>
      <c r="B54" s="23"/>
      <c r="C54" s="645"/>
      <c r="D54" s="646" t="s">
        <v>5364</v>
      </c>
      <c r="E54" s="647" t="s">
        <v>5362</v>
      </c>
      <c r="F54" s="648" t="s">
        <v>1266</v>
      </c>
      <c r="G54" s="642" t="s">
        <v>5347</v>
      </c>
      <c r="H54" s="650" t="s">
        <v>1277</v>
      </c>
      <c r="I54" s="622" t="s">
        <v>4592</v>
      </c>
      <c r="J54" s="644" t="s">
        <v>5363</v>
      </c>
      <c r="K54" s="343"/>
      <c r="L54" s="342" t="s">
        <v>5317</v>
      </c>
      <c r="M54" s="342"/>
      <c r="N54" s="341"/>
      <c r="O54" s="100"/>
    </row>
    <row r="55" spans="1:15" x14ac:dyDescent="0.3">
      <c r="A55" s="344">
        <f>'invent PRE333-613 (FR)'!A293</f>
        <v>1</v>
      </c>
      <c r="B55" s="23"/>
      <c r="C55" s="645"/>
      <c r="D55" s="646" t="s">
        <v>5365</v>
      </c>
      <c r="E55" s="647" t="s">
        <v>5366</v>
      </c>
      <c r="F55" s="648" t="s">
        <v>3972</v>
      </c>
      <c r="G55" s="649" t="s">
        <v>5304</v>
      </c>
      <c r="H55" s="650" t="s">
        <v>5305</v>
      </c>
      <c r="I55" s="622" t="s">
        <v>4592</v>
      </c>
      <c r="J55" s="644" t="s">
        <v>5367</v>
      </c>
      <c r="K55" s="343"/>
      <c r="L55" s="342" t="s">
        <v>5317</v>
      </c>
      <c r="M55" s="342"/>
      <c r="N55" s="341"/>
      <c r="O55" s="100"/>
    </row>
    <row r="56" spans="1:15" x14ac:dyDescent="0.3">
      <c r="A56" s="344">
        <f>'invent PRE333-613 (FR)'!A294</f>
        <v>1</v>
      </c>
      <c r="B56" s="23"/>
      <c r="C56" s="645"/>
      <c r="D56" s="646" t="s">
        <v>5368</v>
      </c>
      <c r="E56" s="647" t="s">
        <v>5366</v>
      </c>
      <c r="F56" s="648" t="s">
        <v>1155</v>
      </c>
      <c r="G56" s="642">
        <v>420</v>
      </c>
      <c r="H56" s="650" t="s">
        <v>5311</v>
      </c>
      <c r="I56" s="622" t="s">
        <v>4592</v>
      </c>
      <c r="J56" s="644" t="s">
        <v>5367</v>
      </c>
      <c r="K56" s="343"/>
      <c r="L56" s="342" t="s">
        <v>5317</v>
      </c>
      <c r="M56" s="342"/>
      <c r="N56" s="341"/>
      <c r="O56" s="100"/>
    </row>
    <row r="57" spans="1:15" x14ac:dyDescent="0.3">
      <c r="A57" s="344">
        <f>'invent PRE333-613 (FR)'!A295</f>
        <v>1</v>
      </c>
      <c r="B57" s="23"/>
      <c r="C57" s="645"/>
      <c r="D57" s="646" t="s">
        <v>5369</v>
      </c>
      <c r="E57" s="647" t="s">
        <v>5366</v>
      </c>
      <c r="F57" s="648" t="s">
        <v>1266</v>
      </c>
      <c r="G57" s="651" t="s">
        <v>5347</v>
      </c>
      <c r="H57" s="626" t="s">
        <v>1277</v>
      </c>
      <c r="I57" s="622" t="s">
        <v>4592</v>
      </c>
      <c r="J57" s="644" t="s">
        <v>5367</v>
      </c>
      <c r="K57" s="343"/>
      <c r="L57" s="342" t="s">
        <v>5317</v>
      </c>
      <c r="M57" s="342"/>
      <c r="N57" s="341"/>
      <c r="O57" s="100"/>
    </row>
    <row r="58" spans="1:15" x14ac:dyDescent="0.3">
      <c r="A58" s="344">
        <f>'invent PRE333-613 (FR)'!A296</f>
        <v>1</v>
      </c>
      <c r="B58" s="23"/>
      <c r="C58" s="645"/>
      <c r="D58" s="646" t="s">
        <v>5370</v>
      </c>
      <c r="E58" s="647" t="s">
        <v>5366</v>
      </c>
      <c r="F58" s="648" t="s">
        <v>1159</v>
      </c>
      <c r="G58" s="651">
        <v>527</v>
      </c>
      <c r="H58" s="626" t="s">
        <v>5350</v>
      </c>
      <c r="I58" s="622" t="s">
        <v>4592</v>
      </c>
      <c r="J58" s="644" t="s">
        <v>5367</v>
      </c>
      <c r="K58" s="343"/>
      <c r="L58" s="342" t="s">
        <v>5317</v>
      </c>
      <c r="M58" s="342"/>
      <c r="N58" s="341"/>
      <c r="O58" s="100"/>
    </row>
    <row r="59" spans="1:15" x14ac:dyDescent="0.3">
      <c r="A59" s="344">
        <f>'invent PRE333-613 (FR)'!A307</f>
        <v>1</v>
      </c>
      <c r="B59" s="23"/>
      <c r="C59" s="645"/>
      <c r="D59" s="646" t="s">
        <v>5371</v>
      </c>
      <c r="E59" s="647" t="s">
        <v>5372</v>
      </c>
      <c r="F59" s="648" t="s">
        <v>5297</v>
      </c>
      <c r="G59" s="649" t="s">
        <v>5373</v>
      </c>
      <c r="H59" s="650" t="s">
        <v>5374</v>
      </c>
      <c r="I59" s="622" t="s">
        <v>4592</v>
      </c>
      <c r="J59" s="644" t="s">
        <v>5375</v>
      </c>
      <c r="K59" s="343"/>
      <c r="L59" s="342" t="s">
        <v>5317</v>
      </c>
      <c r="M59" s="342"/>
      <c r="N59" s="341"/>
      <c r="O59" s="100"/>
    </row>
    <row r="60" spans="1:15" x14ac:dyDescent="0.3">
      <c r="A60" s="344">
        <f>'invent PRE333-613 (FR)'!A311</f>
        <v>1</v>
      </c>
      <c r="B60" s="23"/>
      <c r="C60" s="645"/>
      <c r="D60" s="646" t="s">
        <v>5376</v>
      </c>
      <c r="E60" s="647" t="s">
        <v>5372</v>
      </c>
      <c r="F60" s="648" t="s">
        <v>1022</v>
      </c>
      <c r="G60" s="642">
        <v>426</v>
      </c>
      <c r="H60" s="650" t="s">
        <v>5359</v>
      </c>
      <c r="I60" s="622" t="s">
        <v>4592</v>
      </c>
      <c r="J60" s="644" t="s">
        <v>5375</v>
      </c>
      <c r="K60" s="343"/>
      <c r="L60" s="342" t="s">
        <v>5317</v>
      </c>
      <c r="M60" s="342"/>
      <c r="N60" s="341"/>
      <c r="O60" s="100"/>
    </row>
    <row r="61" spans="1:15" x14ac:dyDescent="0.3">
      <c r="A61" s="344">
        <f>'invent PRE333-613 (FR)'!A351</f>
        <v>1</v>
      </c>
      <c r="B61" s="23"/>
      <c r="C61" s="645"/>
      <c r="D61" s="646" t="s">
        <v>5377</v>
      </c>
      <c r="E61" s="647" t="s">
        <v>5378</v>
      </c>
      <c r="F61" s="648" t="s">
        <v>1169</v>
      </c>
      <c r="G61" s="642" t="s">
        <v>5379</v>
      </c>
      <c r="H61" s="650" t="s">
        <v>5335</v>
      </c>
      <c r="I61" s="622" t="s">
        <v>4592</v>
      </c>
      <c r="J61" s="644" t="s">
        <v>5380</v>
      </c>
      <c r="K61" s="343"/>
      <c r="L61" s="342" t="s">
        <v>5317</v>
      </c>
      <c r="M61" s="342"/>
      <c r="N61" s="341"/>
      <c r="O61" s="100"/>
    </row>
    <row r="62" spans="1:15" x14ac:dyDescent="0.3">
      <c r="A62" s="344">
        <f>'invent PRE333-613 (FR)'!A361</f>
        <v>1</v>
      </c>
      <c r="B62" s="23"/>
      <c r="C62" s="645"/>
      <c r="D62" s="646" t="s">
        <v>5381</v>
      </c>
      <c r="E62" s="647" t="s">
        <v>5382</v>
      </c>
      <c r="F62" s="648" t="s">
        <v>3972</v>
      </c>
      <c r="G62" s="649" t="s">
        <v>5304</v>
      </c>
      <c r="H62" s="650" t="s">
        <v>5305</v>
      </c>
      <c r="I62" s="622" t="s">
        <v>4592</v>
      </c>
      <c r="J62" s="644" t="s">
        <v>5383</v>
      </c>
      <c r="K62" s="343"/>
      <c r="L62" s="342" t="s">
        <v>5317</v>
      </c>
      <c r="M62" s="342"/>
      <c r="N62" s="341"/>
      <c r="O62" s="100"/>
    </row>
    <row r="63" spans="1:15" x14ac:dyDescent="0.3">
      <c r="A63" s="344">
        <f>'invent PRE333-613 (FR)'!A362</f>
        <v>1</v>
      </c>
      <c r="B63" s="23"/>
      <c r="C63" s="645"/>
      <c r="D63" s="646" t="s">
        <v>5384</v>
      </c>
      <c r="E63" s="647" t="s">
        <v>5382</v>
      </c>
      <c r="F63" s="648" t="s">
        <v>1155</v>
      </c>
      <c r="G63" s="642">
        <v>420</v>
      </c>
      <c r="H63" s="650" t="s">
        <v>5311</v>
      </c>
      <c r="I63" s="622" t="s">
        <v>4592</v>
      </c>
      <c r="J63" s="644" t="s">
        <v>5383</v>
      </c>
      <c r="K63" s="343"/>
      <c r="L63" s="342" t="s">
        <v>5317</v>
      </c>
      <c r="M63" s="342"/>
      <c r="N63" s="341"/>
      <c r="O63" s="100"/>
    </row>
    <row r="64" spans="1:15" x14ac:dyDescent="0.3">
      <c r="A64" s="344">
        <f>'invent PRE333-613 (FR)'!A363</f>
        <v>1</v>
      </c>
      <c r="B64" s="23"/>
      <c r="C64" s="645"/>
      <c r="D64" s="646" t="s">
        <v>5385</v>
      </c>
      <c r="E64" s="647" t="s">
        <v>5382</v>
      </c>
      <c r="F64" s="648" t="s">
        <v>1169</v>
      </c>
      <c r="G64" s="642" t="s">
        <v>5379</v>
      </c>
      <c r="H64" s="650" t="s">
        <v>5335</v>
      </c>
      <c r="I64" s="622" t="s">
        <v>4592</v>
      </c>
      <c r="J64" s="644" t="s">
        <v>5383</v>
      </c>
      <c r="K64" s="343"/>
      <c r="L64" s="342" t="s">
        <v>5317</v>
      </c>
      <c r="M64" s="342"/>
      <c r="N64" s="341"/>
      <c r="O64" s="100"/>
    </row>
    <row r="65" spans="1:15" x14ac:dyDescent="0.3">
      <c r="A65" s="344">
        <f>'invent PRE333-613 (FR)'!A364</f>
        <v>1</v>
      </c>
      <c r="B65" s="23"/>
      <c r="C65" s="645"/>
      <c r="D65" s="646" t="s">
        <v>5386</v>
      </c>
      <c r="E65" s="647" t="s">
        <v>5382</v>
      </c>
      <c r="F65" s="648" t="s">
        <v>1159</v>
      </c>
      <c r="G65" s="642">
        <v>527</v>
      </c>
      <c r="H65" s="650" t="s">
        <v>5350</v>
      </c>
      <c r="I65" s="622" t="s">
        <v>4592</v>
      </c>
      <c r="J65" s="644" t="s">
        <v>5383</v>
      </c>
      <c r="K65" s="343"/>
      <c r="L65" s="342" t="s">
        <v>5317</v>
      </c>
      <c r="M65" s="342"/>
      <c r="N65" s="341"/>
      <c r="O65" s="100"/>
    </row>
    <row r="66" spans="1:15" x14ac:dyDescent="0.3">
      <c r="A66" s="344">
        <f>'invent PRE333-613 (FR)'!A373</f>
        <v>1</v>
      </c>
      <c r="B66" s="23"/>
      <c r="C66" s="645"/>
      <c r="D66" s="646" t="s">
        <v>5387</v>
      </c>
      <c r="E66" s="647" t="s">
        <v>1725</v>
      </c>
      <c r="F66" s="648" t="s">
        <v>1155</v>
      </c>
      <c r="G66" s="642">
        <v>420</v>
      </c>
      <c r="H66" s="650" t="s">
        <v>5311</v>
      </c>
      <c r="I66" s="622" t="s">
        <v>4592</v>
      </c>
      <c r="J66" s="644" t="s">
        <v>5388</v>
      </c>
      <c r="K66" s="343"/>
      <c r="L66" s="342" t="s">
        <v>5317</v>
      </c>
      <c r="M66" s="342"/>
      <c r="N66" s="341"/>
      <c r="O66" s="100"/>
    </row>
    <row r="67" spans="1:15" x14ac:dyDescent="0.3">
      <c r="A67" s="344">
        <f>'invent PRE333-613 (FR)'!A374</f>
        <v>1</v>
      </c>
      <c r="B67" s="23"/>
      <c r="C67" s="645"/>
      <c r="D67" s="646" t="s">
        <v>5389</v>
      </c>
      <c r="E67" s="647" t="s">
        <v>1725</v>
      </c>
      <c r="F67" s="648" t="s">
        <v>1171</v>
      </c>
      <c r="G67" s="642">
        <v>421</v>
      </c>
      <c r="H67" s="650" t="s">
        <v>5323</v>
      </c>
      <c r="I67" s="622" t="s">
        <v>4592</v>
      </c>
      <c r="J67" s="644" t="s">
        <v>5388</v>
      </c>
      <c r="K67" s="343"/>
      <c r="L67" s="342" t="s">
        <v>5317</v>
      </c>
      <c r="M67" s="342"/>
      <c r="N67" s="341"/>
      <c r="O67" s="100"/>
    </row>
    <row r="68" spans="1:15" x14ac:dyDescent="0.3">
      <c r="A68" s="344">
        <f>'invent PRE333-613 (FR)'!A375</f>
        <v>1</v>
      </c>
      <c r="B68" s="23"/>
      <c r="C68" s="645"/>
      <c r="D68" s="646" t="s">
        <v>5390</v>
      </c>
      <c r="E68" s="647" t="s">
        <v>1725</v>
      </c>
      <c r="F68" s="648" t="s">
        <v>1169</v>
      </c>
      <c r="G68" s="642" t="s">
        <v>5379</v>
      </c>
      <c r="H68" s="650" t="s">
        <v>5335</v>
      </c>
      <c r="I68" s="622" t="s">
        <v>4592</v>
      </c>
      <c r="J68" s="644" t="s">
        <v>5388</v>
      </c>
      <c r="K68" s="343"/>
      <c r="L68" s="342" t="s">
        <v>5317</v>
      </c>
      <c r="M68" s="342"/>
      <c r="N68" s="341"/>
      <c r="O68" s="100"/>
    </row>
    <row r="69" spans="1:15" x14ac:dyDescent="0.3">
      <c r="A69" s="344">
        <f>'invent PRE333-613 (FR)'!A376</f>
        <v>1</v>
      </c>
      <c r="B69" s="23"/>
      <c r="C69" s="645"/>
      <c r="D69" s="646" t="s">
        <v>5391</v>
      </c>
      <c r="E69" s="647" t="s">
        <v>1725</v>
      </c>
      <c r="F69" s="648" t="s">
        <v>1022</v>
      </c>
      <c r="G69" s="651">
        <v>426</v>
      </c>
      <c r="H69" s="626" t="s">
        <v>5359</v>
      </c>
      <c r="I69" s="622" t="s">
        <v>4592</v>
      </c>
      <c r="J69" s="644" t="s">
        <v>5388</v>
      </c>
      <c r="K69" s="343"/>
      <c r="L69" s="342" t="s">
        <v>5317</v>
      </c>
      <c r="M69" s="342"/>
      <c r="N69" s="341"/>
      <c r="O69" s="100"/>
    </row>
    <row r="70" spans="1:15" x14ac:dyDescent="0.3">
      <c r="A70" s="344">
        <f>'invent PRE333-613 (FR)'!A377</f>
        <v>1</v>
      </c>
      <c r="B70" s="23"/>
      <c r="C70" s="645"/>
      <c r="D70" s="646" t="s">
        <v>5392</v>
      </c>
      <c r="E70" s="647" t="s">
        <v>1725</v>
      </c>
      <c r="F70" s="648" t="s">
        <v>1151</v>
      </c>
      <c r="G70" s="651" t="s">
        <v>5393</v>
      </c>
      <c r="H70" s="626" t="s">
        <v>5394</v>
      </c>
      <c r="I70" s="622" t="s">
        <v>4592</v>
      </c>
      <c r="J70" s="644" t="s">
        <v>5388</v>
      </c>
      <c r="K70" s="343"/>
      <c r="L70" s="342" t="s">
        <v>5317</v>
      </c>
      <c r="M70" s="342"/>
      <c r="N70" s="341"/>
      <c r="O70" s="100"/>
    </row>
    <row r="71" spans="1:15" x14ac:dyDescent="0.3">
      <c r="A71" s="344">
        <f>'invent PRE333-613 (FR)'!A387</f>
        <v>1</v>
      </c>
      <c r="B71" s="23"/>
      <c r="C71" s="645"/>
      <c r="D71" s="646" t="s">
        <v>5395</v>
      </c>
      <c r="E71" s="647" t="s">
        <v>5396</v>
      </c>
      <c r="F71" s="648" t="s">
        <v>1159</v>
      </c>
      <c r="G71" s="642">
        <v>527</v>
      </c>
      <c r="H71" s="650" t="s">
        <v>5350</v>
      </c>
      <c r="I71" s="622" t="s">
        <v>4592</v>
      </c>
      <c r="J71" s="644" t="s">
        <v>5397</v>
      </c>
      <c r="K71" s="343"/>
      <c r="L71" s="342" t="s">
        <v>5317</v>
      </c>
      <c r="M71" s="342"/>
      <c r="N71" s="341"/>
      <c r="O71" s="100"/>
    </row>
    <row r="72" spans="1:15" x14ac:dyDescent="0.3">
      <c r="A72" s="344">
        <f>'invent PRE333-613 (FR)'!A394</f>
        <v>1</v>
      </c>
      <c r="B72" s="23"/>
      <c r="C72" s="645"/>
      <c r="D72" s="646" t="s">
        <v>5398</v>
      </c>
      <c r="E72" s="647" t="s">
        <v>5399</v>
      </c>
      <c r="F72" s="648" t="s">
        <v>3972</v>
      </c>
      <c r="G72" s="649" t="s">
        <v>5304</v>
      </c>
      <c r="H72" s="650" t="s">
        <v>5305</v>
      </c>
      <c r="I72" s="622" t="s">
        <v>4592</v>
      </c>
      <c r="J72" s="644" t="s">
        <v>5400</v>
      </c>
      <c r="K72" s="343"/>
      <c r="L72" s="342" t="s">
        <v>5317</v>
      </c>
      <c r="M72" s="342"/>
      <c r="N72" s="341"/>
      <c r="O72" s="100"/>
    </row>
    <row r="73" spans="1:15" x14ac:dyDescent="0.3">
      <c r="A73" s="344">
        <f>'invent PRE333-613 (FR)'!A395</f>
        <v>1</v>
      </c>
      <c r="B73" s="23"/>
      <c r="C73" s="645"/>
      <c r="D73" s="646" t="s">
        <v>5401</v>
      </c>
      <c r="E73" s="647" t="s">
        <v>5399</v>
      </c>
      <c r="F73" s="648" t="s">
        <v>1155</v>
      </c>
      <c r="G73" s="642">
        <v>420</v>
      </c>
      <c r="H73" s="650" t="s">
        <v>5311</v>
      </c>
      <c r="I73" s="622" t="s">
        <v>4592</v>
      </c>
      <c r="J73" s="644" t="s">
        <v>5400</v>
      </c>
      <c r="K73" s="343"/>
      <c r="L73" s="342" t="s">
        <v>5317</v>
      </c>
      <c r="M73" s="342"/>
      <c r="N73" s="341"/>
      <c r="O73" s="100"/>
    </row>
    <row r="74" spans="1:15" x14ac:dyDescent="0.3">
      <c r="A74" s="344">
        <f>'invent PRE333-613 (FR)'!A396</f>
        <v>1</v>
      </c>
      <c r="B74" s="23"/>
      <c r="C74" s="645"/>
      <c r="D74" s="646" t="s">
        <v>5402</v>
      </c>
      <c r="E74" s="647" t="s">
        <v>5399</v>
      </c>
      <c r="F74" s="648" t="s">
        <v>1171</v>
      </c>
      <c r="G74" s="642">
        <v>421</v>
      </c>
      <c r="H74" s="650" t="s">
        <v>5323</v>
      </c>
      <c r="I74" s="622" t="s">
        <v>4592</v>
      </c>
      <c r="J74" s="644" t="s">
        <v>5400</v>
      </c>
      <c r="K74" s="343"/>
      <c r="L74" s="342" t="s">
        <v>5317</v>
      </c>
      <c r="M74" s="342"/>
      <c r="N74" s="341"/>
      <c r="O74" s="100"/>
    </row>
    <row r="75" spans="1:15" x14ac:dyDescent="0.3">
      <c r="A75" s="344">
        <f>'invent PRE333-613 (FR)'!A403</f>
        <v>1</v>
      </c>
      <c r="B75" s="23"/>
      <c r="C75" s="645"/>
      <c r="D75" s="646" t="s">
        <v>5403</v>
      </c>
      <c r="E75" s="647" t="s">
        <v>5404</v>
      </c>
      <c r="F75" s="648" t="s">
        <v>1165</v>
      </c>
      <c r="G75" s="642" t="s">
        <v>5405</v>
      </c>
      <c r="H75" s="650" t="s">
        <v>5406</v>
      </c>
      <c r="I75" s="622" t="s">
        <v>4592</v>
      </c>
      <c r="J75" s="644" t="s">
        <v>5407</v>
      </c>
      <c r="K75" s="343"/>
      <c r="L75" s="342" t="s">
        <v>5317</v>
      </c>
      <c r="M75" s="342"/>
      <c r="N75" s="341"/>
      <c r="O75" s="100"/>
    </row>
    <row r="76" spans="1:15" x14ac:dyDescent="0.3">
      <c r="A76" s="344">
        <f>'invent PRE333-613 (FR)'!A410</f>
        <v>1</v>
      </c>
      <c r="B76" s="23"/>
      <c r="C76" s="645"/>
      <c r="D76" s="646" t="s">
        <v>5408</v>
      </c>
      <c r="E76" s="647" t="s">
        <v>5409</v>
      </c>
      <c r="F76" s="648" t="s">
        <v>1155</v>
      </c>
      <c r="G76" s="642">
        <v>420</v>
      </c>
      <c r="H76" s="650" t="s">
        <v>5311</v>
      </c>
      <c r="I76" s="622" t="s">
        <v>4592</v>
      </c>
      <c r="J76" s="644" t="s">
        <v>5410</v>
      </c>
      <c r="K76" s="343"/>
      <c r="L76" s="342" t="s">
        <v>5411</v>
      </c>
      <c r="M76" s="342"/>
      <c r="N76" s="341"/>
      <c r="O76" s="100"/>
    </row>
    <row r="77" spans="1:15" x14ac:dyDescent="0.3">
      <c r="A77" s="344">
        <f>'invent PRE333-613 (FR)'!A422</f>
        <v>1</v>
      </c>
      <c r="B77" s="23"/>
      <c r="C77" s="645"/>
      <c r="D77" s="646" t="s">
        <v>5412</v>
      </c>
      <c r="E77" s="647" t="s">
        <v>5409</v>
      </c>
      <c r="F77" s="648" t="s">
        <v>1155</v>
      </c>
      <c r="G77" s="642">
        <v>420</v>
      </c>
      <c r="H77" s="650" t="s">
        <v>5311</v>
      </c>
      <c r="I77" s="622" t="s">
        <v>4592</v>
      </c>
      <c r="J77" s="644" t="s">
        <v>5413</v>
      </c>
      <c r="K77" s="343"/>
      <c r="L77" s="342" t="s">
        <v>5411</v>
      </c>
      <c r="M77" s="342"/>
      <c r="N77" s="341"/>
      <c r="O77" s="100"/>
    </row>
    <row r="78" spans="1:15" x14ac:dyDescent="0.3">
      <c r="A78" s="344">
        <f>'invent PRE333-613 (FR)'!A423</f>
        <v>1</v>
      </c>
      <c r="B78" s="23"/>
      <c r="C78" s="645"/>
      <c r="D78" s="646" t="s">
        <v>5414</v>
      </c>
      <c r="E78" s="647" t="s">
        <v>5409</v>
      </c>
      <c r="F78" s="648" t="s">
        <v>1165</v>
      </c>
      <c r="G78" s="642" t="s">
        <v>5405</v>
      </c>
      <c r="H78" s="650" t="s">
        <v>5406</v>
      </c>
      <c r="I78" s="622" t="s">
        <v>4592</v>
      </c>
      <c r="J78" s="644" t="s">
        <v>5413</v>
      </c>
      <c r="K78" s="343"/>
      <c r="L78" s="342" t="s">
        <v>5411</v>
      </c>
      <c r="M78" s="342"/>
      <c r="N78" s="341"/>
      <c r="O78" s="100"/>
    </row>
    <row r="79" spans="1:15" ht="15" thickBot="1" x14ac:dyDescent="0.35">
      <c r="A79" s="100"/>
      <c r="B79" s="100"/>
      <c r="C79" s="100"/>
      <c r="D79" s="100"/>
      <c r="E79" s="100"/>
      <c r="F79" s="100"/>
      <c r="G79" s="100"/>
      <c r="H79" s="100"/>
      <c r="I79" s="100"/>
      <c r="J79" s="100"/>
      <c r="K79" s="100"/>
      <c r="L79" s="100"/>
      <c r="M79" s="100"/>
      <c r="N79" s="100"/>
      <c r="O79" s="100"/>
    </row>
    <row r="80" spans="1:15" ht="32.4" customHeight="1" thickTop="1" thickBot="1" x14ac:dyDescent="0.35">
      <c r="A80" s="573">
        <v>6</v>
      </c>
      <c r="B80" s="572"/>
      <c r="C80" s="148"/>
      <c r="D80" s="423" t="s">
        <v>5487</v>
      </c>
      <c r="E80" s="423"/>
      <c r="F80" s="423"/>
      <c r="G80" s="616"/>
      <c r="H80" s="617"/>
      <c r="I80" s="617"/>
      <c r="J80" s="618"/>
      <c r="K80" s="812" t="s">
        <v>6091</v>
      </c>
      <c r="L80" s="813"/>
      <c r="M80" s="814"/>
      <c r="N80" s="731" t="s">
        <v>80</v>
      </c>
      <c r="O80" s="97"/>
    </row>
    <row r="81" spans="1:15" ht="15" thickTop="1" x14ac:dyDescent="0.3">
      <c r="A81" s="344">
        <f>'invent PRE614-838 (FR'!A202</f>
        <v>1</v>
      </c>
      <c r="B81" s="23"/>
      <c r="C81" s="113"/>
      <c r="D81" s="619" t="s">
        <v>5479</v>
      </c>
      <c r="E81" s="112" t="s">
        <v>5489</v>
      </c>
      <c r="F81" s="591" t="s">
        <v>5297</v>
      </c>
      <c r="G81" s="715" t="s">
        <v>5490</v>
      </c>
      <c r="H81" s="702" t="s">
        <v>489</v>
      </c>
      <c r="I81" s="622" t="s">
        <v>4592</v>
      </c>
      <c r="J81" s="219" t="s">
        <v>5466</v>
      </c>
      <c r="K81" s="343"/>
      <c r="L81" s="714" t="s">
        <v>5491</v>
      </c>
      <c r="M81" s="342"/>
      <c r="N81" s="341"/>
      <c r="O81" s="106" t="s">
        <v>54</v>
      </c>
    </row>
    <row r="82" spans="1:15" x14ac:dyDescent="0.3">
      <c r="A82" s="344">
        <f>'invent PRE614-838 (FR'!A224</f>
        <v>1</v>
      </c>
      <c r="B82" s="23"/>
      <c r="C82" s="113"/>
      <c r="D82" s="619" t="s">
        <v>5469</v>
      </c>
      <c r="E82" s="112" t="s">
        <v>5492</v>
      </c>
      <c r="F82" s="591" t="s">
        <v>1116</v>
      </c>
      <c r="G82" s="703" t="s">
        <v>5493</v>
      </c>
      <c r="H82" s="702" t="s">
        <v>5494</v>
      </c>
      <c r="I82" s="622" t="s">
        <v>4592</v>
      </c>
      <c r="J82" s="219" t="s">
        <v>5466</v>
      </c>
      <c r="K82" s="343"/>
      <c r="L82" s="342" t="s">
        <v>5495</v>
      </c>
      <c r="M82" s="342"/>
      <c r="N82" s="341"/>
      <c r="O82" s="106" t="s">
        <v>54</v>
      </c>
    </row>
    <row r="83" spans="1:15" x14ac:dyDescent="0.3">
      <c r="A83" s="344">
        <f>'invent PRE614-838 (FR'!A233</f>
        <v>1</v>
      </c>
      <c r="B83" s="23"/>
      <c r="C83" s="113"/>
      <c r="D83" s="619" t="s">
        <v>5468</v>
      </c>
      <c r="E83" s="112" t="s">
        <v>5496</v>
      </c>
      <c r="F83" s="591" t="s">
        <v>1339</v>
      </c>
      <c r="G83" s="703" t="s">
        <v>5497</v>
      </c>
      <c r="H83" s="702" t="s">
        <v>1017</v>
      </c>
      <c r="I83" s="622" t="s">
        <v>4592</v>
      </c>
      <c r="J83" s="219" t="s">
        <v>5466</v>
      </c>
      <c r="K83" s="343"/>
      <c r="L83" s="342" t="s">
        <v>5498</v>
      </c>
      <c r="M83" s="342"/>
      <c r="N83" s="341"/>
      <c r="O83" s="106" t="s">
        <v>54</v>
      </c>
    </row>
    <row r="84" spans="1:15" x14ac:dyDescent="0.3">
      <c r="A84" s="344">
        <f>'invent PRE614-838 (FR'!A264</f>
        <v>1</v>
      </c>
      <c r="B84" s="23"/>
      <c r="C84" s="113"/>
      <c r="D84" s="619" t="s">
        <v>5499</v>
      </c>
      <c r="E84" s="112" t="s">
        <v>5500</v>
      </c>
      <c r="F84" s="591" t="s">
        <v>1338</v>
      </c>
      <c r="G84" s="707" t="s">
        <v>5501</v>
      </c>
      <c r="H84" s="702" t="s">
        <v>1113</v>
      </c>
      <c r="I84" s="622" t="s">
        <v>4592</v>
      </c>
      <c r="J84" s="219" t="s">
        <v>5466</v>
      </c>
      <c r="K84" s="343"/>
      <c r="L84" s="342"/>
      <c r="M84" s="342"/>
      <c r="N84" s="341"/>
      <c r="O84" s="106" t="s">
        <v>54</v>
      </c>
    </row>
    <row r="85" spans="1:15" x14ac:dyDescent="0.3">
      <c r="A85" s="344">
        <f>'invent PRE614-838 (FR'!A265</f>
        <v>1</v>
      </c>
      <c r="B85" s="23"/>
      <c r="C85" s="113"/>
      <c r="D85" s="619" t="s">
        <v>5502</v>
      </c>
      <c r="E85" s="112" t="s">
        <v>5500</v>
      </c>
      <c r="F85" s="591" t="s">
        <v>5503</v>
      </c>
      <c r="G85" s="703" t="s">
        <v>5504</v>
      </c>
      <c r="H85" s="702" t="s">
        <v>1033</v>
      </c>
      <c r="I85" s="622" t="s">
        <v>4592</v>
      </c>
      <c r="J85" s="219" t="s">
        <v>5466</v>
      </c>
      <c r="K85" s="343"/>
      <c r="L85" s="342"/>
      <c r="M85" s="342"/>
      <c r="N85" s="341"/>
      <c r="O85" s="106" t="s">
        <v>54</v>
      </c>
    </row>
    <row r="86" spans="1:15" x14ac:dyDescent="0.3">
      <c r="A86" s="344">
        <f>'invent PRE614-838 (FR'!A321</f>
        <v>1</v>
      </c>
      <c r="B86" s="23"/>
      <c r="C86" s="113"/>
      <c r="D86" s="619" t="s">
        <v>5505</v>
      </c>
      <c r="E86" s="112" t="s">
        <v>5506</v>
      </c>
      <c r="F86" s="591" t="s">
        <v>5507</v>
      </c>
      <c r="G86" s="703" t="s">
        <v>5508</v>
      </c>
      <c r="H86" s="702" t="s">
        <v>5509</v>
      </c>
      <c r="I86" s="622" t="s">
        <v>4592</v>
      </c>
      <c r="J86" s="219" t="s">
        <v>5466</v>
      </c>
      <c r="K86" s="343" t="s">
        <v>1639</v>
      </c>
      <c r="L86" s="342"/>
      <c r="M86" s="342"/>
      <c r="N86" s="341"/>
      <c r="O86" s="106" t="s">
        <v>54</v>
      </c>
    </row>
    <row r="87" spans="1:15" x14ac:dyDescent="0.3">
      <c r="A87" s="100"/>
      <c r="B87" s="100"/>
      <c r="C87" s="100"/>
      <c r="D87" s="100"/>
      <c r="E87" s="100"/>
      <c r="F87" s="100"/>
      <c r="G87" s="100"/>
      <c r="H87" s="100"/>
      <c r="I87" s="100"/>
      <c r="J87" s="100"/>
      <c r="K87" s="100"/>
      <c r="L87" s="100"/>
      <c r="M87" s="100"/>
      <c r="N87" s="100"/>
      <c r="O87" s="100"/>
    </row>
  </sheetData>
  <sheetProtection sheet="1" objects="1" scenarios="1"/>
  <mergeCells count="4">
    <mergeCell ref="K1:N1"/>
    <mergeCell ref="K3:M3"/>
    <mergeCell ref="K28:M28"/>
    <mergeCell ref="K80:M80"/>
  </mergeCells>
  <hyperlinks>
    <hyperlink ref="K3:M3" location="'invent PRE1-332 (FR)'!A1" display="'invent PRE1-332 (FR)'!A1" xr:uid="{858C4FB6-55A1-4277-8C11-83A8B7F49966}"/>
    <hyperlink ref="K80:M80" location="'invent PRE614-838 (FR'!A1" display="'invent PRE614-838 (FR'!A1" xr:uid="{1360BEA0-3B7F-4FAD-BD01-5AAA5302BCF5}"/>
    <hyperlink ref="K28:M28" location="'invent PRE333-613 (FR)'!A1" display="'invent PRE333-613 (FR)'!A1" xr:uid="{6E67EB16-80AC-4CC9-A960-2FA7B4667DF7}"/>
  </hyperlinks>
  <printOptions horizontalCentered="1"/>
  <pageMargins left="0" right="0" top="0.31496062992125984" bottom="0" header="0" footer="0"/>
  <pageSetup paperSize="9" scale="78" orientation="landscape" horizontalDpi="4294967293" verticalDpi="4294967293" r:id="rId1"/>
  <rowBreaks count="1" manualBreakCount="1">
    <brk id="27"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5C655-715C-4A0F-8601-344CAE37E5F1}">
  <dimension ref="A1:BN37"/>
  <sheetViews>
    <sheetView showZeros="0" zoomScale="85" zoomScaleNormal="85" workbookViewId="0">
      <selection activeCell="G5" sqref="C5:G12"/>
    </sheetView>
  </sheetViews>
  <sheetFormatPr defaultRowHeight="14.4" customHeight="1" x14ac:dyDescent="0.25"/>
  <cols>
    <col min="1" max="1" width="6.33203125" style="1" customWidth="1"/>
    <col min="2" max="2" width="3" style="3" customWidth="1"/>
    <col min="3" max="3" width="4.44140625" style="3" customWidth="1"/>
    <col min="4" max="4" width="10.6640625" style="3" customWidth="1"/>
    <col min="5" max="5" width="8" style="4" customWidth="1"/>
    <col min="6" max="6" width="12.6640625" style="3" customWidth="1"/>
    <col min="7" max="7" width="49.6640625" style="3" customWidth="1"/>
    <col min="8" max="8" width="24.44140625" style="3" customWidth="1"/>
    <col min="9" max="9" width="4.109375" style="3" customWidth="1"/>
    <col min="10" max="10" width="9.33203125" style="3" customWidth="1"/>
    <col min="11" max="11" width="12.88671875" style="3" customWidth="1"/>
    <col min="12" max="12" width="14.88671875" style="3" customWidth="1"/>
    <col min="13" max="13" width="0.5546875" style="2" customWidth="1"/>
    <col min="14" max="14" width="3.109375" style="2" customWidth="1"/>
    <col min="15" max="15" width="7.33203125" style="2" customWidth="1"/>
    <col min="16" max="16" width="7.21875" style="2" customWidth="1"/>
    <col min="17" max="17" width="0.6640625" style="2" customWidth="1"/>
    <col min="18" max="18" width="2.44140625" style="2" customWidth="1"/>
    <col min="19" max="20" width="7.33203125" style="2" customWidth="1"/>
    <col min="21" max="21" width="3" style="3" customWidth="1"/>
    <col min="22" max="27" width="6.109375" style="2" customWidth="1"/>
    <col min="28" max="28" width="2.5546875" style="2" customWidth="1"/>
    <col min="29" max="16384" width="8.88671875" style="1"/>
  </cols>
  <sheetData>
    <row r="1" spans="1:33" ht="13.8" thickBot="1" x14ac:dyDescent="0.3">
      <c r="A1" s="2"/>
      <c r="B1" s="88"/>
      <c r="C1" s="2"/>
      <c r="D1" s="2"/>
      <c r="E1" s="89"/>
      <c r="F1" s="2"/>
      <c r="G1" s="2"/>
      <c r="H1" s="2"/>
      <c r="I1" s="2"/>
      <c r="J1" s="2"/>
      <c r="K1" s="2"/>
      <c r="L1" s="2"/>
      <c r="U1" s="88"/>
    </row>
    <row r="2" spans="1:33" ht="48.6" customHeight="1" thickTop="1" thickBot="1" x14ac:dyDescent="0.35">
      <c r="A2" s="151"/>
      <c r="B2" s="815"/>
      <c r="C2" s="857" t="s">
        <v>824</v>
      </c>
      <c r="D2" s="858"/>
      <c r="E2" s="858"/>
      <c r="F2" s="858"/>
      <c r="G2" s="858"/>
      <c r="H2" s="859" t="s">
        <v>823</v>
      </c>
      <c r="I2" s="860"/>
      <c r="J2" s="860"/>
      <c r="K2" s="860"/>
      <c r="L2" s="861"/>
      <c r="M2" s="65"/>
      <c r="N2" s="83"/>
      <c r="O2" s="851" t="s">
        <v>50</v>
      </c>
      <c r="P2" s="852"/>
      <c r="Q2" s="852"/>
      <c r="R2" s="852"/>
      <c r="S2" s="852"/>
      <c r="T2" s="852"/>
      <c r="U2" s="815" t="s">
        <v>49</v>
      </c>
      <c r="V2" s="842" t="s">
        <v>48</v>
      </c>
      <c r="W2" s="843"/>
      <c r="X2" s="844"/>
      <c r="Y2" s="844"/>
      <c r="Z2" s="844"/>
      <c r="AA2" s="845"/>
      <c r="AB2" s="836"/>
    </row>
    <row r="3" spans="1:33" ht="32.4" customHeight="1" thickTop="1" thickBot="1" x14ac:dyDescent="0.3">
      <c r="A3" s="573">
        <f>SUM(A8:A99)</f>
        <v>2</v>
      </c>
      <c r="B3" s="816"/>
      <c r="C3" s="69"/>
      <c r="D3" s="87" t="s">
        <v>47</v>
      </c>
      <c r="E3" s="86"/>
      <c r="F3" s="85"/>
      <c r="G3" s="84"/>
      <c r="H3" s="862" t="s">
        <v>80</v>
      </c>
      <c r="I3" s="863"/>
      <c r="J3" s="863"/>
      <c r="K3" s="863"/>
      <c r="L3" s="864"/>
      <c r="M3" s="65"/>
      <c r="N3" s="83"/>
      <c r="O3" s="838" t="s">
        <v>46</v>
      </c>
      <c r="P3" s="839"/>
      <c r="Q3" s="65"/>
      <c r="R3" s="82" t="str">
        <f>IF(COUNTIF(R8:R37,"◄►")&gt;=1,"◄►","")</f>
        <v/>
      </c>
      <c r="S3" s="838" t="s">
        <v>46</v>
      </c>
      <c r="T3" s="839"/>
      <c r="U3" s="816"/>
      <c r="V3" s="840">
        <f>SUM(W8:X37)</f>
        <v>0</v>
      </c>
      <c r="W3" s="841"/>
      <c r="X3" s="841"/>
      <c r="Y3" s="840">
        <f>SUM(Z8:AA37)</f>
        <v>0</v>
      </c>
      <c r="Z3" s="841"/>
      <c r="AA3" s="841"/>
      <c r="AB3" s="837"/>
    </row>
    <row r="4" spans="1:33" ht="46.2" customHeight="1" thickTop="1" thickBot="1" x14ac:dyDescent="0.35">
      <c r="A4" s="151"/>
      <c r="B4" s="816"/>
      <c r="C4" s="69"/>
      <c r="D4" s="81" t="s">
        <v>45</v>
      </c>
      <c r="E4" s="80"/>
      <c r="F4" s="79"/>
      <c r="G4" s="78"/>
      <c r="H4" s="739" t="s">
        <v>6082</v>
      </c>
      <c r="I4" s="738"/>
      <c r="J4" s="832" t="s">
        <v>6087</v>
      </c>
      <c r="K4" s="833"/>
      <c r="L4" s="833"/>
      <c r="M4" s="65"/>
      <c r="N4" s="829"/>
      <c r="O4" s="830" t="s">
        <v>44</v>
      </c>
      <c r="P4" s="831"/>
      <c r="Q4" s="65"/>
      <c r="R4" s="829" t="s">
        <v>43</v>
      </c>
      <c r="S4" s="817" t="s">
        <v>42</v>
      </c>
      <c r="T4" s="818"/>
      <c r="U4" s="816"/>
      <c r="V4" s="846" t="s">
        <v>41</v>
      </c>
      <c r="W4" s="847"/>
      <c r="X4" s="847"/>
      <c r="Y4" s="848" t="s">
        <v>40</v>
      </c>
      <c r="Z4" s="849"/>
      <c r="AA4" s="850"/>
      <c r="AB4" s="837"/>
    </row>
    <row r="5" spans="1:33" ht="32.4" customHeight="1" thickTop="1" thickBot="1" x14ac:dyDescent="0.3">
      <c r="A5" s="855" t="s">
        <v>4569</v>
      </c>
      <c r="B5" s="816"/>
      <c r="C5" s="69"/>
      <c r="D5" s="77" t="s">
        <v>39</v>
      </c>
      <c r="E5" s="76" t="s">
        <v>38</v>
      </c>
      <c r="F5" s="75" t="s">
        <v>37</v>
      </c>
      <c r="G5" s="132" t="s">
        <v>73</v>
      </c>
      <c r="H5" s="131" t="s">
        <v>72</v>
      </c>
      <c r="I5" s="865" t="s">
        <v>71</v>
      </c>
      <c r="J5" s="866"/>
      <c r="K5" s="866"/>
      <c r="L5" s="866"/>
      <c r="M5" s="65"/>
      <c r="N5" s="829"/>
      <c r="O5" s="518">
        <f>SUM(O9:O37)</f>
        <v>0</v>
      </c>
      <c r="P5" s="519">
        <f>SUM(P9:P37)</f>
        <v>0</v>
      </c>
      <c r="Q5" s="65"/>
      <c r="R5" s="829"/>
      <c r="S5" s="518">
        <f>SUM(S9:S37)</f>
        <v>0</v>
      </c>
      <c r="T5" s="519">
        <f>SUM(T9:T37)</f>
        <v>0</v>
      </c>
      <c r="U5" s="816"/>
      <c r="V5" s="74" t="s">
        <v>34</v>
      </c>
      <c r="W5" s="71" t="s">
        <v>36</v>
      </c>
      <c r="X5" s="73" t="s">
        <v>35</v>
      </c>
      <c r="Y5" s="72" t="s">
        <v>34</v>
      </c>
      <c r="Z5" s="71" t="s">
        <v>33</v>
      </c>
      <c r="AA5" s="70" t="s">
        <v>32</v>
      </c>
      <c r="AB5" s="837"/>
    </row>
    <row r="6" spans="1:33" ht="21" customHeight="1" thickTop="1" thickBot="1" x14ac:dyDescent="0.3">
      <c r="A6" s="856"/>
      <c r="B6" s="816"/>
      <c r="C6" s="69"/>
      <c r="D6" s="68"/>
      <c r="E6" s="67"/>
      <c r="F6" s="825"/>
      <c r="G6" s="826"/>
      <c r="H6" s="129" t="s">
        <v>66</v>
      </c>
      <c r="I6" s="129"/>
      <c r="J6" s="129"/>
      <c r="K6" s="827" t="s">
        <v>65</v>
      </c>
      <c r="L6" s="828"/>
      <c r="M6" s="65"/>
      <c r="N6" s="829"/>
      <c r="O6" s="823" t="s">
        <v>33</v>
      </c>
      <c r="P6" s="819" t="s">
        <v>32</v>
      </c>
      <c r="Q6" s="65"/>
      <c r="R6" s="829"/>
      <c r="S6" s="823" t="s">
        <v>33</v>
      </c>
      <c r="T6" s="819" t="s">
        <v>32</v>
      </c>
      <c r="U6" s="816"/>
      <c r="V6" s="66" t="s">
        <v>31</v>
      </c>
      <c r="W6" s="834"/>
      <c r="X6" s="835"/>
      <c r="Y6" s="63" t="s">
        <v>31</v>
      </c>
      <c r="Z6" s="834"/>
      <c r="AA6" s="835"/>
      <c r="AB6" s="837"/>
    </row>
    <row r="7" spans="1:33" ht="15" thickBot="1" x14ac:dyDescent="0.3">
      <c r="A7" s="856"/>
      <c r="B7" s="64"/>
      <c r="C7" s="230" t="s">
        <v>60</v>
      </c>
      <c r="D7" s="229" t="s">
        <v>61</v>
      </c>
      <c r="E7" s="228"/>
      <c r="F7" s="121" t="s">
        <v>61</v>
      </c>
      <c r="G7" s="227" t="s">
        <v>62</v>
      </c>
      <c r="H7" s="227" t="s">
        <v>822</v>
      </c>
      <c r="I7" s="121" t="s">
        <v>61</v>
      </c>
      <c r="J7" s="121" t="s">
        <v>61</v>
      </c>
      <c r="K7" s="121" t="s">
        <v>61</v>
      </c>
      <c r="L7" s="121" t="s">
        <v>61</v>
      </c>
      <c r="M7" s="65"/>
      <c r="N7" s="829"/>
      <c r="O7" s="824"/>
      <c r="P7" s="820"/>
      <c r="Q7" s="65"/>
      <c r="R7" s="829"/>
      <c r="S7" s="824"/>
      <c r="T7" s="820"/>
      <c r="U7" s="64"/>
      <c r="V7" s="63" t="s">
        <v>31</v>
      </c>
      <c r="W7" s="853" t="s">
        <v>30</v>
      </c>
      <c r="X7" s="854"/>
      <c r="Y7" s="63" t="s">
        <v>31</v>
      </c>
      <c r="Z7" s="853" t="s">
        <v>30</v>
      </c>
      <c r="AA7" s="854"/>
      <c r="AB7" s="837"/>
    </row>
    <row r="8" spans="1:33" s="2" customFormat="1" ht="36" customHeight="1" thickTop="1" thickBot="1" x14ac:dyDescent="0.3">
      <c r="A8" s="116"/>
      <c r="B8" s="14">
        <f>ROWS(B9:B35)-1</f>
        <v>26</v>
      </c>
      <c r="C8" s="821" t="s">
        <v>29</v>
      </c>
      <c r="D8" s="822"/>
      <c r="E8" s="822"/>
      <c r="F8" s="822"/>
      <c r="G8" s="822"/>
      <c r="H8" s="8" t="s">
        <v>1916</v>
      </c>
      <c r="I8" s="8" t="s">
        <v>54</v>
      </c>
      <c r="J8" s="7"/>
      <c r="K8" s="7"/>
      <c r="L8" s="6"/>
      <c r="M8" s="46"/>
      <c r="N8" s="62" t="str">
        <f>IF(COUNTIF(M9:M35,"?")&gt;0,"?",IF(AND(O8="◄",P8="►"),"◄►",IF(O8="◄","◄",IF(P8="►","►",""))))</f>
        <v>◄</v>
      </c>
      <c r="O8" s="43" t="str">
        <f>IF(SUM(O9:O35)+1=ROWS(O9:O35)-COUNTIF(O9:O35,"-"),"","◄")</f>
        <v>◄</v>
      </c>
      <c r="P8" s="42" t="str">
        <f>IF(SUM(P9:P35)&gt;0,"►","")</f>
        <v/>
      </c>
      <c r="Q8" s="45"/>
      <c r="R8" s="62" t="str">
        <f>IF(COUNTIF(Q9:Q35,"?")&gt;0,"?",IF(AND(S8="◄",T8="►"),"◄►",IF(S8="◄","◄",IF(T8="►","►",""))))</f>
        <v>◄</v>
      </c>
      <c r="S8" s="43" t="str">
        <f>IF(SUM(S9:S35)+1=ROWS(S9:S35)-COUNTIF(S9:S35,"-"),"","◄")</f>
        <v>◄</v>
      </c>
      <c r="T8" s="42" t="str">
        <f>IF(SUM(T9:T35)&gt;0,"►","")</f>
        <v/>
      </c>
      <c r="U8" s="61">
        <f>ROWS(U9:U35)-1</f>
        <v>26</v>
      </c>
      <c r="V8" s="41">
        <f>SUM(V9:V35)-V35</f>
        <v>0</v>
      </c>
      <c r="W8" s="40" t="s">
        <v>2</v>
      </c>
      <c r="X8" s="39"/>
      <c r="Y8" s="41">
        <f>SUM(Y9:Y35)-Y35</f>
        <v>0</v>
      </c>
      <c r="Z8" s="40" t="s">
        <v>2</v>
      </c>
      <c r="AA8" s="39"/>
      <c r="AB8" s="5" t="s">
        <v>0</v>
      </c>
      <c r="AC8" s="38"/>
    </row>
    <row r="9" spans="1:33" ht="13.8" x14ac:dyDescent="0.25">
      <c r="A9" s="114"/>
      <c r="B9" s="37"/>
      <c r="C9" s="36"/>
      <c r="D9" s="35" t="s">
        <v>1917</v>
      </c>
      <c r="E9" s="34">
        <v>12785</v>
      </c>
      <c r="F9" s="57">
        <v>0.1</v>
      </c>
      <c r="G9" s="32" t="s">
        <v>28</v>
      </c>
      <c r="H9" s="31"/>
      <c r="I9" s="30"/>
      <c r="J9" s="30"/>
      <c r="K9" s="30"/>
      <c r="L9" s="29"/>
      <c r="M9" s="28" t="str">
        <f t="shared" ref="M9:M31" si="0">IF(N9="?","?","")</f>
        <v/>
      </c>
      <c r="N9" s="28" t="str">
        <f t="shared" ref="N9:N31" si="1">IF(AND(O9="",P9&gt;0),"?",IF(O9="","◄",IF(P9&gt;=1,"►","")))</f>
        <v>◄</v>
      </c>
      <c r="O9" s="56"/>
      <c r="P9" s="54"/>
      <c r="Q9" s="28" t="str">
        <f t="shared" ref="Q9:Q31" si="2">IF(R9="?","?","")</f>
        <v/>
      </c>
      <c r="R9" s="28" t="str">
        <f t="shared" ref="R9:R31" si="3">IF(AND(S9="",T9&gt;0),"?",IF(S9="","◄",IF(T9&gt;=1,"►","")))</f>
        <v>◄</v>
      </c>
      <c r="S9" s="55"/>
      <c r="T9" s="54"/>
      <c r="U9" s="53"/>
      <c r="V9" s="52"/>
      <c r="W9" s="51">
        <f t="shared" ref="W9:W31" si="4">(O9*V9)</f>
        <v>0</v>
      </c>
      <c r="X9" s="50">
        <f t="shared" ref="X9:X31" si="5">(P9*W9)</f>
        <v>0</v>
      </c>
      <c r="Y9" s="49"/>
      <c r="Z9" s="48">
        <f t="shared" ref="Z9:Z31" si="6">(S9*Y9)</f>
        <v>0</v>
      </c>
      <c r="AA9" s="47">
        <f t="shared" ref="AA9:AA31" si="7">(T9*Z9)</f>
        <v>0</v>
      </c>
      <c r="AB9" s="16" t="s">
        <v>0</v>
      </c>
      <c r="AG9" s="15"/>
    </row>
    <row r="10" spans="1:33" ht="13.8" x14ac:dyDescent="0.25">
      <c r="A10" s="114"/>
      <c r="B10" s="37"/>
      <c r="C10" s="36"/>
      <c r="D10" s="35" t="s">
        <v>1918</v>
      </c>
      <c r="E10" s="34">
        <v>12785</v>
      </c>
      <c r="F10" s="57">
        <v>0.2</v>
      </c>
      <c r="G10" s="32" t="s">
        <v>27</v>
      </c>
      <c r="H10" s="31"/>
      <c r="I10" s="30"/>
      <c r="J10" s="30"/>
      <c r="K10" s="30"/>
      <c r="L10" s="29"/>
      <c r="M10" s="28" t="str">
        <f t="shared" si="0"/>
        <v/>
      </c>
      <c r="N10" s="28" t="str">
        <f t="shared" si="1"/>
        <v>◄</v>
      </c>
      <c r="O10" s="56"/>
      <c r="P10" s="54"/>
      <c r="Q10" s="28" t="str">
        <f t="shared" si="2"/>
        <v/>
      </c>
      <c r="R10" s="28" t="str">
        <f t="shared" si="3"/>
        <v>◄</v>
      </c>
      <c r="S10" s="55"/>
      <c r="T10" s="54"/>
      <c r="U10" s="53"/>
      <c r="V10" s="52"/>
      <c r="W10" s="51">
        <f t="shared" si="4"/>
        <v>0</v>
      </c>
      <c r="X10" s="50">
        <f t="shared" si="5"/>
        <v>0</v>
      </c>
      <c r="Y10" s="49"/>
      <c r="Z10" s="48">
        <f t="shared" si="6"/>
        <v>0</v>
      </c>
      <c r="AA10" s="47">
        <f t="shared" si="7"/>
        <v>0</v>
      </c>
      <c r="AB10" s="16" t="s">
        <v>0</v>
      </c>
      <c r="AG10" s="15"/>
    </row>
    <row r="11" spans="1:33" ht="13.8" x14ac:dyDescent="0.25">
      <c r="A11" s="114"/>
      <c r="B11" s="37"/>
      <c r="C11" s="36"/>
      <c r="D11" s="35" t="s">
        <v>1919</v>
      </c>
      <c r="E11" s="34">
        <v>12785</v>
      </c>
      <c r="F11" s="57">
        <v>0.3</v>
      </c>
      <c r="G11" s="32" t="s">
        <v>26</v>
      </c>
      <c r="H11" s="31"/>
      <c r="I11" s="30"/>
      <c r="J11" s="30"/>
      <c r="K11" s="30"/>
      <c r="L11" s="29"/>
      <c r="M11" s="28" t="str">
        <f t="shared" si="0"/>
        <v/>
      </c>
      <c r="N11" s="28" t="str">
        <f t="shared" si="1"/>
        <v>◄</v>
      </c>
      <c r="O11" s="56"/>
      <c r="P11" s="54"/>
      <c r="Q11" s="28" t="str">
        <f t="shared" si="2"/>
        <v/>
      </c>
      <c r="R11" s="28" t="str">
        <f t="shared" si="3"/>
        <v>◄</v>
      </c>
      <c r="S11" s="55"/>
      <c r="T11" s="54"/>
      <c r="U11" s="53"/>
      <c r="V11" s="52"/>
      <c r="W11" s="51">
        <f t="shared" si="4"/>
        <v>0</v>
      </c>
      <c r="X11" s="50">
        <f t="shared" si="5"/>
        <v>0</v>
      </c>
      <c r="Y11" s="49"/>
      <c r="Z11" s="48">
        <f t="shared" si="6"/>
        <v>0</v>
      </c>
      <c r="AA11" s="47">
        <f t="shared" si="7"/>
        <v>0</v>
      </c>
      <c r="AB11" s="16" t="s">
        <v>0</v>
      </c>
      <c r="AG11" s="15"/>
    </row>
    <row r="12" spans="1:33" ht="13.8" x14ac:dyDescent="0.25">
      <c r="A12" s="114"/>
      <c r="B12" s="37"/>
      <c r="C12" s="36"/>
      <c r="D12" s="35" t="s">
        <v>1920</v>
      </c>
      <c r="E12" s="34">
        <v>12785</v>
      </c>
      <c r="F12" s="57">
        <v>0.4</v>
      </c>
      <c r="G12" s="32" t="s">
        <v>25</v>
      </c>
      <c r="H12" s="31"/>
      <c r="I12" s="30"/>
      <c r="J12" s="30"/>
      <c r="K12" s="30"/>
      <c r="L12" s="29"/>
      <c r="M12" s="28" t="str">
        <f t="shared" si="0"/>
        <v/>
      </c>
      <c r="N12" s="28" t="str">
        <f t="shared" si="1"/>
        <v>◄</v>
      </c>
      <c r="O12" s="56"/>
      <c r="P12" s="54"/>
      <c r="Q12" s="28" t="str">
        <f t="shared" si="2"/>
        <v/>
      </c>
      <c r="R12" s="28" t="str">
        <f t="shared" si="3"/>
        <v>◄</v>
      </c>
      <c r="S12" s="55"/>
      <c r="T12" s="54"/>
      <c r="U12" s="53"/>
      <c r="V12" s="52"/>
      <c r="W12" s="51">
        <f t="shared" si="4"/>
        <v>0</v>
      </c>
      <c r="X12" s="50">
        <f t="shared" si="5"/>
        <v>0</v>
      </c>
      <c r="Y12" s="49"/>
      <c r="Z12" s="48">
        <f t="shared" si="6"/>
        <v>0</v>
      </c>
      <c r="AA12" s="47">
        <f t="shared" si="7"/>
        <v>0</v>
      </c>
      <c r="AB12" s="16" t="s">
        <v>0</v>
      </c>
      <c r="AG12" s="15"/>
    </row>
    <row r="13" spans="1:33" ht="13.8" x14ac:dyDescent="0.25">
      <c r="A13" s="114"/>
      <c r="B13" s="37"/>
      <c r="C13" s="36"/>
      <c r="D13" s="35" t="s">
        <v>1921</v>
      </c>
      <c r="E13" s="34">
        <v>12785</v>
      </c>
      <c r="F13" s="57">
        <v>0.5</v>
      </c>
      <c r="G13" s="32" t="s">
        <v>24</v>
      </c>
      <c r="H13" s="31"/>
      <c r="I13" s="30"/>
      <c r="J13" s="30"/>
      <c r="K13" s="30"/>
      <c r="L13" s="29"/>
      <c r="M13" s="28" t="str">
        <f t="shared" si="0"/>
        <v/>
      </c>
      <c r="N13" s="28" t="str">
        <f t="shared" si="1"/>
        <v>◄</v>
      </c>
      <c r="O13" s="56"/>
      <c r="P13" s="54"/>
      <c r="Q13" s="28" t="str">
        <f t="shared" si="2"/>
        <v/>
      </c>
      <c r="R13" s="28" t="str">
        <f t="shared" si="3"/>
        <v>◄</v>
      </c>
      <c r="S13" s="55"/>
      <c r="T13" s="54"/>
      <c r="U13" s="53"/>
      <c r="V13" s="52"/>
      <c r="W13" s="51">
        <f t="shared" si="4"/>
        <v>0</v>
      </c>
      <c r="X13" s="50">
        <f t="shared" si="5"/>
        <v>0</v>
      </c>
      <c r="Y13" s="49"/>
      <c r="Z13" s="48">
        <f t="shared" si="6"/>
        <v>0</v>
      </c>
      <c r="AA13" s="47">
        <f t="shared" si="7"/>
        <v>0</v>
      </c>
      <c r="AB13" s="16" t="s">
        <v>0</v>
      </c>
      <c r="AG13" s="15"/>
    </row>
    <row r="14" spans="1:33" ht="13.8" x14ac:dyDescent="0.25">
      <c r="A14" s="114"/>
      <c r="B14" s="37"/>
      <c r="C14" s="36"/>
      <c r="D14" s="35" t="s">
        <v>1922</v>
      </c>
      <c r="E14" s="34">
        <v>12785</v>
      </c>
      <c r="F14" s="57">
        <v>0.6</v>
      </c>
      <c r="G14" s="32" t="s">
        <v>23</v>
      </c>
      <c r="H14" s="31"/>
      <c r="I14" s="30"/>
      <c r="J14" s="30"/>
      <c r="K14" s="30"/>
      <c r="L14" s="29"/>
      <c r="M14" s="28" t="str">
        <f t="shared" si="0"/>
        <v/>
      </c>
      <c r="N14" s="28" t="str">
        <f t="shared" si="1"/>
        <v>◄</v>
      </c>
      <c r="O14" s="56"/>
      <c r="P14" s="54"/>
      <c r="Q14" s="28" t="str">
        <f t="shared" si="2"/>
        <v/>
      </c>
      <c r="R14" s="28" t="str">
        <f t="shared" si="3"/>
        <v>◄</v>
      </c>
      <c r="S14" s="55"/>
      <c r="T14" s="54"/>
      <c r="U14" s="53"/>
      <c r="V14" s="52"/>
      <c r="W14" s="51">
        <f t="shared" si="4"/>
        <v>0</v>
      </c>
      <c r="X14" s="50">
        <f t="shared" si="5"/>
        <v>0</v>
      </c>
      <c r="Y14" s="49"/>
      <c r="Z14" s="48">
        <f t="shared" si="6"/>
        <v>0</v>
      </c>
      <c r="AA14" s="47">
        <f t="shared" si="7"/>
        <v>0</v>
      </c>
      <c r="AB14" s="16" t="s">
        <v>0</v>
      </c>
      <c r="AG14" s="15"/>
    </row>
    <row r="15" spans="1:33" ht="13.8" x14ac:dyDescent="0.25">
      <c r="A15" s="114"/>
      <c r="B15" s="37"/>
      <c r="C15" s="36"/>
      <c r="D15" s="35" t="s">
        <v>1923</v>
      </c>
      <c r="E15" s="34">
        <v>12785</v>
      </c>
      <c r="F15" s="57">
        <v>0.7</v>
      </c>
      <c r="G15" s="32" t="s">
        <v>22</v>
      </c>
      <c r="H15" s="31"/>
      <c r="I15" s="30"/>
      <c r="J15" s="30"/>
      <c r="K15" s="30"/>
      <c r="L15" s="29"/>
      <c r="M15" s="28" t="str">
        <f t="shared" si="0"/>
        <v/>
      </c>
      <c r="N15" s="28" t="str">
        <f t="shared" si="1"/>
        <v>◄</v>
      </c>
      <c r="O15" s="56"/>
      <c r="P15" s="54"/>
      <c r="Q15" s="28" t="str">
        <f t="shared" si="2"/>
        <v/>
      </c>
      <c r="R15" s="28" t="str">
        <f t="shared" si="3"/>
        <v>◄</v>
      </c>
      <c r="S15" s="55"/>
      <c r="T15" s="54"/>
      <c r="U15" s="53"/>
      <c r="V15" s="52"/>
      <c r="W15" s="51">
        <f t="shared" si="4"/>
        <v>0</v>
      </c>
      <c r="X15" s="50">
        <f t="shared" si="5"/>
        <v>0</v>
      </c>
      <c r="Y15" s="49"/>
      <c r="Z15" s="48">
        <f t="shared" si="6"/>
        <v>0</v>
      </c>
      <c r="AA15" s="47">
        <f t="shared" si="7"/>
        <v>0</v>
      </c>
      <c r="AB15" s="16" t="s">
        <v>0</v>
      </c>
      <c r="AG15" s="15"/>
    </row>
    <row r="16" spans="1:33" ht="13.8" x14ac:dyDescent="0.25">
      <c r="A16" s="114"/>
      <c r="B16" s="37"/>
      <c r="C16" s="36"/>
      <c r="D16" s="35" t="s">
        <v>1924</v>
      </c>
      <c r="E16" s="34">
        <v>12785</v>
      </c>
      <c r="F16" s="57">
        <v>0.8</v>
      </c>
      <c r="G16" s="32" t="s">
        <v>21</v>
      </c>
      <c r="H16" s="31"/>
      <c r="I16" s="30"/>
      <c r="J16" s="30"/>
      <c r="K16" s="30"/>
      <c r="L16" s="29"/>
      <c r="M16" s="28" t="str">
        <f t="shared" si="0"/>
        <v/>
      </c>
      <c r="N16" s="28" t="str">
        <f t="shared" si="1"/>
        <v>◄</v>
      </c>
      <c r="O16" s="56"/>
      <c r="P16" s="54"/>
      <c r="Q16" s="28" t="str">
        <f t="shared" si="2"/>
        <v/>
      </c>
      <c r="R16" s="28" t="str">
        <f t="shared" si="3"/>
        <v>◄</v>
      </c>
      <c r="S16" s="55"/>
      <c r="T16" s="54"/>
      <c r="U16" s="53"/>
      <c r="V16" s="52"/>
      <c r="W16" s="51">
        <f t="shared" si="4"/>
        <v>0</v>
      </c>
      <c r="X16" s="50">
        <f t="shared" si="5"/>
        <v>0</v>
      </c>
      <c r="Y16" s="49"/>
      <c r="Z16" s="48">
        <f t="shared" si="6"/>
        <v>0</v>
      </c>
      <c r="AA16" s="47">
        <f t="shared" si="7"/>
        <v>0</v>
      </c>
      <c r="AB16" s="16" t="s">
        <v>0</v>
      </c>
      <c r="AG16" s="15"/>
    </row>
    <row r="17" spans="1:66" ht="13.8" customHeight="1" x14ac:dyDescent="0.25">
      <c r="A17" s="114"/>
      <c r="B17" s="37"/>
      <c r="C17" s="36"/>
      <c r="D17" s="35" t="s">
        <v>1925</v>
      </c>
      <c r="E17" s="34">
        <v>12785</v>
      </c>
      <c r="F17" s="57">
        <v>0.9</v>
      </c>
      <c r="G17" s="32" t="s">
        <v>20</v>
      </c>
      <c r="H17" s="31"/>
      <c r="I17" s="30"/>
      <c r="J17" s="30"/>
      <c r="K17" s="30"/>
      <c r="L17" s="29"/>
      <c r="M17" s="28" t="str">
        <f t="shared" si="0"/>
        <v/>
      </c>
      <c r="N17" s="28" t="str">
        <f t="shared" si="1"/>
        <v>◄</v>
      </c>
      <c r="O17" s="56"/>
      <c r="P17" s="54"/>
      <c r="Q17" s="28" t="str">
        <f t="shared" si="2"/>
        <v/>
      </c>
      <c r="R17" s="28" t="str">
        <f t="shared" si="3"/>
        <v>◄</v>
      </c>
      <c r="S17" s="55"/>
      <c r="T17" s="54"/>
      <c r="U17" s="53"/>
      <c r="V17" s="52"/>
      <c r="W17" s="51">
        <f t="shared" si="4"/>
        <v>0</v>
      </c>
      <c r="X17" s="50">
        <f t="shared" si="5"/>
        <v>0</v>
      </c>
      <c r="Y17" s="49"/>
      <c r="Z17" s="48">
        <f t="shared" si="6"/>
        <v>0</v>
      </c>
      <c r="AA17" s="47">
        <f t="shared" si="7"/>
        <v>0</v>
      </c>
      <c r="AB17" s="16" t="s">
        <v>0</v>
      </c>
      <c r="AG17" s="15"/>
    </row>
    <row r="18" spans="1:66" ht="13.8" x14ac:dyDescent="0.25">
      <c r="A18" s="114"/>
      <c r="B18" s="37"/>
      <c r="C18" s="36"/>
      <c r="D18" s="35" t="s">
        <v>1926</v>
      </c>
      <c r="E18" s="34">
        <v>12785</v>
      </c>
      <c r="F18" s="57">
        <v>1</v>
      </c>
      <c r="G18" s="32" t="s">
        <v>19</v>
      </c>
      <c r="H18" s="31"/>
      <c r="I18" s="30"/>
      <c r="J18" s="30"/>
      <c r="K18" s="30"/>
      <c r="L18" s="29"/>
      <c r="M18" s="28" t="str">
        <f t="shared" si="0"/>
        <v/>
      </c>
      <c r="N18" s="28" t="str">
        <f t="shared" si="1"/>
        <v>◄</v>
      </c>
      <c r="O18" s="56"/>
      <c r="P18" s="54"/>
      <c r="Q18" s="28" t="str">
        <f t="shared" si="2"/>
        <v/>
      </c>
      <c r="R18" s="28" t="str">
        <f t="shared" si="3"/>
        <v>◄</v>
      </c>
      <c r="S18" s="55"/>
      <c r="T18" s="54"/>
      <c r="U18" s="53"/>
      <c r="V18" s="52"/>
      <c r="W18" s="51">
        <f t="shared" si="4"/>
        <v>0</v>
      </c>
      <c r="X18" s="50">
        <f t="shared" si="5"/>
        <v>0</v>
      </c>
      <c r="Y18" s="49"/>
      <c r="Z18" s="48">
        <f t="shared" si="6"/>
        <v>0</v>
      </c>
      <c r="AA18" s="47">
        <f t="shared" si="7"/>
        <v>0</v>
      </c>
      <c r="AB18" s="16" t="s">
        <v>0</v>
      </c>
      <c r="AG18" s="15"/>
    </row>
    <row r="19" spans="1:66" ht="13.8" x14ac:dyDescent="0.25">
      <c r="A19" s="114"/>
      <c r="B19" s="37"/>
      <c r="C19" s="36"/>
      <c r="D19" s="60" t="s">
        <v>1927</v>
      </c>
      <c r="E19" s="34">
        <v>12785</v>
      </c>
      <c r="F19" s="57">
        <v>1</v>
      </c>
      <c r="G19" s="32" t="s">
        <v>18</v>
      </c>
      <c r="H19" s="31"/>
      <c r="I19" s="30"/>
      <c r="J19" s="30"/>
      <c r="K19" s="30"/>
      <c r="L19" s="29"/>
      <c r="M19" s="28" t="str">
        <f t="shared" si="0"/>
        <v/>
      </c>
      <c r="N19" s="28" t="str">
        <f t="shared" si="1"/>
        <v>◄</v>
      </c>
      <c r="O19" s="56"/>
      <c r="P19" s="54"/>
      <c r="Q19" s="28" t="str">
        <f t="shared" si="2"/>
        <v/>
      </c>
      <c r="R19" s="28" t="str">
        <f t="shared" si="3"/>
        <v>◄</v>
      </c>
      <c r="S19" s="55"/>
      <c r="T19" s="54"/>
      <c r="U19" s="53"/>
      <c r="V19" s="52"/>
      <c r="W19" s="51">
        <f t="shared" si="4"/>
        <v>0</v>
      </c>
      <c r="X19" s="50">
        <f t="shared" si="5"/>
        <v>0</v>
      </c>
      <c r="Y19" s="49"/>
      <c r="Z19" s="48">
        <f t="shared" si="6"/>
        <v>0</v>
      </c>
      <c r="AA19" s="47">
        <f t="shared" si="7"/>
        <v>0</v>
      </c>
      <c r="AB19" s="16" t="s">
        <v>0</v>
      </c>
      <c r="AG19" s="15"/>
    </row>
    <row r="20" spans="1:66" ht="13.8" x14ac:dyDescent="0.25">
      <c r="A20" s="114"/>
      <c r="B20" s="37"/>
      <c r="C20" s="36"/>
      <c r="D20" s="35" t="s">
        <v>1928</v>
      </c>
      <c r="E20" s="34">
        <v>12785</v>
      </c>
      <c r="F20" s="57">
        <v>2</v>
      </c>
      <c r="G20" s="32" t="s">
        <v>17</v>
      </c>
      <c r="H20" s="31"/>
      <c r="I20" s="30"/>
      <c r="J20" s="30"/>
      <c r="K20" s="30"/>
      <c r="L20" s="29"/>
      <c r="M20" s="28" t="str">
        <f t="shared" si="0"/>
        <v/>
      </c>
      <c r="N20" s="28" t="str">
        <f t="shared" si="1"/>
        <v>◄</v>
      </c>
      <c r="O20" s="56"/>
      <c r="P20" s="54"/>
      <c r="Q20" s="28" t="str">
        <f t="shared" si="2"/>
        <v/>
      </c>
      <c r="R20" s="28" t="str">
        <f t="shared" si="3"/>
        <v>◄</v>
      </c>
      <c r="S20" s="55"/>
      <c r="T20" s="54"/>
      <c r="U20" s="53"/>
      <c r="V20" s="52"/>
      <c r="W20" s="51">
        <f t="shared" si="4"/>
        <v>0</v>
      </c>
      <c r="X20" s="50">
        <f t="shared" si="5"/>
        <v>0</v>
      </c>
      <c r="Y20" s="49"/>
      <c r="Z20" s="48">
        <f t="shared" si="6"/>
        <v>0</v>
      </c>
      <c r="AA20" s="47">
        <f t="shared" si="7"/>
        <v>0</v>
      </c>
      <c r="AB20" s="16" t="s">
        <v>0</v>
      </c>
      <c r="AG20" s="15"/>
    </row>
    <row r="21" spans="1:66" ht="13.8" x14ac:dyDescent="0.25">
      <c r="A21" s="114"/>
      <c r="B21" s="37"/>
      <c r="C21" s="36"/>
      <c r="D21" s="35" t="s">
        <v>1929</v>
      </c>
      <c r="E21" s="34">
        <v>12785</v>
      </c>
      <c r="F21" s="57">
        <v>3</v>
      </c>
      <c r="G21" s="32" t="s">
        <v>16</v>
      </c>
      <c r="H21" s="31"/>
      <c r="I21" s="30"/>
      <c r="J21" s="30"/>
      <c r="K21" s="30"/>
      <c r="L21" s="29"/>
      <c r="M21" s="28" t="str">
        <f t="shared" si="0"/>
        <v/>
      </c>
      <c r="N21" s="28" t="str">
        <f t="shared" si="1"/>
        <v>◄</v>
      </c>
      <c r="O21" s="56"/>
      <c r="P21" s="54"/>
      <c r="Q21" s="28" t="str">
        <f t="shared" si="2"/>
        <v/>
      </c>
      <c r="R21" s="28" t="str">
        <f t="shared" si="3"/>
        <v>◄</v>
      </c>
      <c r="S21" s="55"/>
      <c r="T21" s="54"/>
      <c r="U21" s="53"/>
      <c r="V21" s="52"/>
      <c r="W21" s="51">
        <f t="shared" si="4"/>
        <v>0</v>
      </c>
      <c r="X21" s="50">
        <f t="shared" si="5"/>
        <v>0</v>
      </c>
      <c r="Y21" s="49"/>
      <c r="Z21" s="48">
        <f t="shared" si="6"/>
        <v>0</v>
      </c>
      <c r="AA21" s="47">
        <f t="shared" si="7"/>
        <v>0</v>
      </c>
      <c r="AB21" s="16" t="s">
        <v>0</v>
      </c>
      <c r="AG21" s="15"/>
    </row>
    <row r="22" spans="1:66" ht="13.8" x14ac:dyDescent="0.25">
      <c r="A22" s="114"/>
      <c r="B22" s="37"/>
      <c r="C22" s="36"/>
      <c r="D22" s="35" t="s">
        <v>1930</v>
      </c>
      <c r="E22" s="34">
        <v>12785</v>
      </c>
      <c r="F22" s="57">
        <v>5</v>
      </c>
      <c r="G22" s="32" t="s">
        <v>15</v>
      </c>
      <c r="H22" s="31"/>
      <c r="I22" s="30"/>
      <c r="J22" s="30"/>
      <c r="K22" s="30"/>
      <c r="L22" s="29"/>
      <c r="M22" s="28" t="str">
        <f t="shared" si="0"/>
        <v/>
      </c>
      <c r="N22" s="28" t="str">
        <f t="shared" si="1"/>
        <v>◄</v>
      </c>
      <c r="O22" s="56"/>
      <c r="P22" s="54"/>
      <c r="Q22" s="28" t="str">
        <f t="shared" si="2"/>
        <v/>
      </c>
      <c r="R22" s="28" t="str">
        <f t="shared" si="3"/>
        <v>◄</v>
      </c>
      <c r="S22" s="55"/>
      <c r="T22" s="54"/>
      <c r="U22" s="53"/>
      <c r="V22" s="52"/>
      <c r="W22" s="51">
        <f t="shared" si="4"/>
        <v>0</v>
      </c>
      <c r="X22" s="50">
        <f t="shared" si="5"/>
        <v>0</v>
      </c>
      <c r="Y22" s="49"/>
      <c r="Z22" s="48">
        <f t="shared" si="6"/>
        <v>0</v>
      </c>
      <c r="AA22" s="47">
        <f t="shared" si="7"/>
        <v>0</v>
      </c>
      <c r="AB22" s="16" t="s">
        <v>0</v>
      </c>
      <c r="AG22" s="15"/>
    </row>
    <row r="23" spans="1:66" ht="13.8" x14ac:dyDescent="0.25">
      <c r="A23" s="114"/>
      <c r="B23" s="37"/>
      <c r="C23" s="36"/>
      <c r="D23" s="35" t="s">
        <v>1931</v>
      </c>
      <c r="E23" s="34">
        <v>12785</v>
      </c>
      <c r="F23" s="57">
        <v>6</v>
      </c>
      <c r="G23" s="32" t="s">
        <v>14</v>
      </c>
      <c r="H23" s="31"/>
      <c r="I23" s="30"/>
      <c r="J23" s="30"/>
      <c r="K23" s="30"/>
      <c r="L23" s="29"/>
      <c r="M23" s="28" t="str">
        <f t="shared" si="0"/>
        <v/>
      </c>
      <c r="N23" s="28" t="str">
        <f t="shared" si="1"/>
        <v>◄</v>
      </c>
      <c r="O23" s="56"/>
      <c r="P23" s="54"/>
      <c r="Q23" s="28" t="str">
        <f t="shared" si="2"/>
        <v/>
      </c>
      <c r="R23" s="28" t="str">
        <f t="shared" si="3"/>
        <v>◄</v>
      </c>
      <c r="S23" s="55"/>
      <c r="T23" s="54"/>
      <c r="U23" s="53"/>
      <c r="V23" s="52"/>
      <c r="W23" s="51">
        <f t="shared" si="4"/>
        <v>0</v>
      </c>
      <c r="X23" s="50">
        <f t="shared" si="5"/>
        <v>0</v>
      </c>
      <c r="Y23" s="49"/>
      <c r="Z23" s="48">
        <f t="shared" si="6"/>
        <v>0</v>
      </c>
      <c r="AA23" s="47">
        <f t="shared" si="7"/>
        <v>0</v>
      </c>
      <c r="AB23" s="16" t="s">
        <v>0</v>
      </c>
      <c r="AG23" s="15"/>
    </row>
    <row r="24" spans="1:66" ht="13.8" x14ac:dyDescent="0.25">
      <c r="A24" s="114"/>
      <c r="B24" s="37"/>
      <c r="C24" s="36"/>
      <c r="D24" s="35" t="s">
        <v>1932</v>
      </c>
      <c r="E24" s="34">
        <v>12785</v>
      </c>
      <c r="F24" s="57">
        <v>7</v>
      </c>
      <c r="G24" s="32" t="s">
        <v>13</v>
      </c>
      <c r="H24" s="31"/>
      <c r="I24" s="30"/>
      <c r="J24" s="30"/>
      <c r="K24" s="30"/>
      <c r="L24" s="29"/>
      <c r="M24" s="28" t="str">
        <f t="shared" si="0"/>
        <v/>
      </c>
      <c r="N24" s="28" t="str">
        <f t="shared" si="1"/>
        <v>◄</v>
      </c>
      <c r="O24" s="56"/>
      <c r="P24" s="54"/>
      <c r="Q24" s="28" t="str">
        <f t="shared" si="2"/>
        <v/>
      </c>
      <c r="R24" s="28" t="str">
        <f t="shared" si="3"/>
        <v>◄</v>
      </c>
      <c r="S24" s="55"/>
      <c r="T24" s="54"/>
      <c r="U24" s="53"/>
      <c r="V24" s="52"/>
      <c r="W24" s="51">
        <f t="shared" si="4"/>
        <v>0</v>
      </c>
      <c r="X24" s="50">
        <f t="shared" si="5"/>
        <v>0</v>
      </c>
      <c r="Y24" s="49"/>
      <c r="Z24" s="48">
        <f t="shared" si="6"/>
        <v>0</v>
      </c>
      <c r="AA24" s="47">
        <f t="shared" si="7"/>
        <v>0</v>
      </c>
      <c r="AB24" s="16" t="s">
        <v>0</v>
      </c>
      <c r="AG24" s="15"/>
    </row>
    <row r="25" spans="1:66" ht="13.8" x14ac:dyDescent="0.25">
      <c r="A25" s="114"/>
      <c r="B25" s="37"/>
      <c r="C25" s="36"/>
      <c r="D25" s="35" t="s">
        <v>1933</v>
      </c>
      <c r="E25" s="34">
        <v>12785</v>
      </c>
      <c r="F25" s="57">
        <v>8</v>
      </c>
      <c r="G25" s="32" t="s">
        <v>12</v>
      </c>
      <c r="H25" s="31"/>
      <c r="I25" s="30"/>
      <c r="J25" s="30"/>
      <c r="K25" s="30"/>
      <c r="L25" s="29"/>
      <c r="M25" s="28" t="str">
        <f t="shared" si="0"/>
        <v/>
      </c>
      <c r="N25" s="28" t="str">
        <f t="shared" si="1"/>
        <v>◄</v>
      </c>
      <c r="O25" s="56"/>
      <c r="P25" s="54"/>
      <c r="Q25" s="28" t="str">
        <f t="shared" si="2"/>
        <v/>
      </c>
      <c r="R25" s="28" t="str">
        <f t="shared" si="3"/>
        <v>◄</v>
      </c>
      <c r="S25" s="55"/>
      <c r="T25" s="54"/>
      <c r="U25" s="53"/>
      <c r="V25" s="52"/>
      <c r="W25" s="51">
        <f t="shared" si="4"/>
        <v>0</v>
      </c>
      <c r="X25" s="50">
        <f t="shared" si="5"/>
        <v>0</v>
      </c>
      <c r="Y25" s="49"/>
      <c r="Z25" s="48">
        <f t="shared" si="6"/>
        <v>0</v>
      </c>
      <c r="AA25" s="47">
        <f t="shared" si="7"/>
        <v>0</v>
      </c>
      <c r="AB25" s="16" t="s">
        <v>0</v>
      </c>
      <c r="AG25" s="15"/>
    </row>
    <row r="26" spans="1:66" ht="13.8" x14ac:dyDescent="0.25">
      <c r="A26" s="114"/>
      <c r="B26" s="37"/>
      <c r="C26" s="36"/>
      <c r="D26" s="35" t="s">
        <v>1934</v>
      </c>
      <c r="E26" s="34">
        <v>12785</v>
      </c>
      <c r="F26" s="57">
        <v>9</v>
      </c>
      <c r="G26" s="32" t="s">
        <v>11</v>
      </c>
      <c r="H26" s="31"/>
      <c r="I26" s="30"/>
      <c r="J26" s="30"/>
      <c r="K26" s="30"/>
      <c r="L26" s="29"/>
      <c r="M26" s="28" t="str">
        <f t="shared" si="0"/>
        <v/>
      </c>
      <c r="N26" s="28" t="str">
        <f t="shared" si="1"/>
        <v>◄</v>
      </c>
      <c r="O26" s="56"/>
      <c r="P26" s="54"/>
      <c r="Q26" s="28" t="str">
        <f t="shared" si="2"/>
        <v/>
      </c>
      <c r="R26" s="28" t="str">
        <f t="shared" si="3"/>
        <v>◄</v>
      </c>
      <c r="S26" s="55"/>
      <c r="T26" s="54"/>
      <c r="U26" s="53"/>
      <c r="V26" s="52"/>
      <c r="W26" s="51">
        <f t="shared" si="4"/>
        <v>0</v>
      </c>
      <c r="X26" s="50">
        <f t="shared" si="5"/>
        <v>0</v>
      </c>
      <c r="Y26" s="49"/>
      <c r="Z26" s="48">
        <f t="shared" si="6"/>
        <v>0</v>
      </c>
      <c r="AA26" s="47">
        <f t="shared" si="7"/>
        <v>0</v>
      </c>
      <c r="AB26" s="16" t="s">
        <v>0</v>
      </c>
      <c r="AG26" s="15"/>
    </row>
    <row r="27" spans="1:66" ht="13.8" x14ac:dyDescent="0.25">
      <c r="A27" s="114"/>
      <c r="B27" s="37"/>
      <c r="C27" s="36"/>
      <c r="D27" s="35" t="s">
        <v>1935</v>
      </c>
      <c r="E27" s="34">
        <v>12785</v>
      </c>
      <c r="F27" s="57">
        <v>10</v>
      </c>
      <c r="G27" s="32" t="s">
        <v>10</v>
      </c>
      <c r="H27" s="31"/>
      <c r="I27" s="30"/>
      <c r="J27" s="30"/>
      <c r="K27" s="30"/>
      <c r="L27" s="29"/>
      <c r="M27" s="28" t="str">
        <f t="shared" si="0"/>
        <v/>
      </c>
      <c r="N27" s="28" t="str">
        <f t="shared" si="1"/>
        <v>◄</v>
      </c>
      <c r="O27" s="56"/>
      <c r="P27" s="54"/>
      <c r="Q27" s="28" t="str">
        <f t="shared" si="2"/>
        <v/>
      </c>
      <c r="R27" s="28" t="str">
        <f t="shared" si="3"/>
        <v>◄</v>
      </c>
      <c r="S27" s="55"/>
      <c r="T27" s="54"/>
      <c r="U27" s="53"/>
      <c r="V27" s="52"/>
      <c r="W27" s="51">
        <f t="shared" si="4"/>
        <v>0</v>
      </c>
      <c r="X27" s="50">
        <f t="shared" si="5"/>
        <v>0</v>
      </c>
      <c r="Y27" s="49"/>
      <c r="Z27" s="48">
        <f t="shared" si="6"/>
        <v>0</v>
      </c>
      <c r="AA27" s="47">
        <f t="shared" si="7"/>
        <v>0</v>
      </c>
      <c r="AB27" s="16" t="s">
        <v>0</v>
      </c>
      <c r="AG27" s="15"/>
    </row>
    <row r="28" spans="1:66" ht="13.8" x14ac:dyDescent="0.25">
      <c r="A28" s="114"/>
      <c r="B28" s="37"/>
      <c r="C28" s="36"/>
      <c r="D28" s="35" t="s">
        <v>1936</v>
      </c>
      <c r="E28" s="34">
        <v>12785</v>
      </c>
      <c r="F28" s="57">
        <v>20</v>
      </c>
      <c r="G28" s="32" t="s">
        <v>9</v>
      </c>
      <c r="H28" s="31"/>
      <c r="I28" s="30"/>
      <c r="J28" s="30"/>
      <c r="K28" s="30"/>
      <c r="L28" s="29"/>
      <c r="M28" s="28" t="str">
        <f t="shared" si="0"/>
        <v/>
      </c>
      <c r="N28" s="28" t="str">
        <f t="shared" si="1"/>
        <v>◄</v>
      </c>
      <c r="O28" s="56"/>
      <c r="P28" s="54"/>
      <c r="Q28" s="28" t="str">
        <f t="shared" si="2"/>
        <v/>
      </c>
      <c r="R28" s="28" t="str">
        <f t="shared" si="3"/>
        <v>◄</v>
      </c>
      <c r="S28" s="55"/>
      <c r="T28" s="54"/>
      <c r="U28" s="53"/>
      <c r="V28" s="52"/>
      <c r="W28" s="51">
        <f t="shared" si="4"/>
        <v>0</v>
      </c>
      <c r="X28" s="50">
        <f t="shared" si="5"/>
        <v>0</v>
      </c>
      <c r="Y28" s="49"/>
      <c r="Z28" s="48">
        <f t="shared" si="6"/>
        <v>0</v>
      </c>
      <c r="AA28" s="47">
        <f t="shared" si="7"/>
        <v>0</v>
      </c>
      <c r="AB28" s="16" t="s">
        <v>0</v>
      </c>
      <c r="AG28" s="15"/>
    </row>
    <row r="29" spans="1:66" ht="15" customHeight="1" x14ac:dyDescent="0.25">
      <c r="A29" s="114"/>
      <c r="B29" s="37"/>
      <c r="C29" s="36"/>
      <c r="D29" s="35" t="s">
        <v>1937</v>
      </c>
      <c r="E29" s="34">
        <v>12785</v>
      </c>
      <c r="F29" s="57">
        <v>30</v>
      </c>
      <c r="G29" s="32" t="s">
        <v>8</v>
      </c>
      <c r="H29" s="31"/>
      <c r="I29" s="30"/>
      <c r="J29" s="30"/>
      <c r="K29" s="30"/>
      <c r="L29" s="29"/>
      <c r="M29" s="28" t="str">
        <f t="shared" si="0"/>
        <v/>
      </c>
      <c r="N29" s="28" t="str">
        <f t="shared" si="1"/>
        <v>◄</v>
      </c>
      <c r="O29" s="56"/>
      <c r="P29" s="54"/>
      <c r="Q29" s="28" t="str">
        <f t="shared" si="2"/>
        <v/>
      </c>
      <c r="R29" s="28" t="str">
        <f t="shared" si="3"/>
        <v>◄</v>
      </c>
      <c r="S29" s="55"/>
      <c r="T29" s="54"/>
      <c r="U29" s="53"/>
      <c r="V29" s="52"/>
      <c r="W29" s="51">
        <f t="shared" si="4"/>
        <v>0</v>
      </c>
      <c r="X29" s="50">
        <f t="shared" si="5"/>
        <v>0</v>
      </c>
      <c r="Y29" s="49"/>
      <c r="Z29" s="48">
        <f t="shared" si="6"/>
        <v>0</v>
      </c>
      <c r="AA29" s="47">
        <f t="shared" si="7"/>
        <v>0</v>
      </c>
      <c r="AB29" s="16" t="s">
        <v>0</v>
      </c>
      <c r="AG29" s="15"/>
    </row>
    <row r="30" spans="1:66" ht="13.8" x14ac:dyDescent="0.25">
      <c r="A30" s="114"/>
      <c r="B30" s="37"/>
      <c r="C30" s="36"/>
      <c r="D30" s="35" t="s">
        <v>1938</v>
      </c>
      <c r="E30" s="34">
        <v>12785</v>
      </c>
      <c r="F30" s="57">
        <v>40</v>
      </c>
      <c r="G30" s="32" t="s">
        <v>7</v>
      </c>
      <c r="H30" s="31"/>
      <c r="I30" s="30"/>
      <c r="J30" s="30"/>
      <c r="K30" s="30"/>
      <c r="L30" s="29"/>
      <c r="M30" s="28" t="str">
        <f t="shared" si="0"/>
        <v/>
      </c>
      <c r="N30" s="28" t="str">
        <f t="shared" si="1"/>
        <v>◄</v>
      </c>
      <c r="O30" s="56"/>
      <c r="P30" s="54"/>
      <c r="Q30" s="28" t="str">
        <f t="shared" si="2"/>
        <v/>
      </c>
      <c r="R30" s="28" t="str">
        <f t="shared" si="3"/>
        <v>◄</v>
      </c>
      <c r="S30" s="55"/>
      <c r="T30" s="54"/>
      <c r="U30" s="53"/>
      <c r="V30" s="52"/>
      <c r="W30" s="51">
        <f t="shared" si="4"/>
        <v>0</v>
      </c>
      <c r="X30" s="50">
        <f t="shared" si="5"/>
        <v>0</v>
      </c>
      <c r="Y30" s="49"/>
      <c r="Z30" s="48">
        <f t="shared" si="6"/>
        <v>0</v>
      </c>
      <c r="AA30" s="47">
        <f t="shared" si="7"/>
        <v>0</v>
      </c>
      <c r="AB30" s="16" t="s">
        <v>0</v>
      </c>
      <c r="AG30" s="15"/>
    </row>
    <row r="31" spans="1:66" ht="12" customHeight="1" x14ac:dyDescent="0.25">
      <c r="A31" s="114"/>
      <c r="B31" s="37"/>
      <c r="C31" s="36"/>
      <c r="D31" s="35" t="s">
        <v>1939</v>
      </c>
      <c r="E31" s="34">
        <v>12785</v>
      </c>
      <c r="F31" s="57">
        <v>50</v>
      </c>
      <c r="G31" s="32" t="s">
        <v>6</v>
      </c>
      <c r="H31" s="31"/>
      <c r="I31" s="30"/>
      <c r="J31" s="30"/>
      <c r="K31" s="30"/>
      <c r="L31" s="29"/>
      <c r="M31" s="28" t="str">
        <f t="shared" si="0"/>
        <v/>
      </c>
      <c r="N31" s="28" t="str">
        <f t="shared" si="1"/>
        <v>◄</v>
      </c>
      <c r="O31" s="56"/>
      <c r="P31" s="54"/>
      <c r="Q31" s="28" t="str">
        <f t="shared" si="2"/>
        <v/>
      </c>
      <c r="R31" s="28" t="str">
        <f t="shared" si="3"/>
        <v>◄</v>
      </c>
      <c r="S31" s="55"/>
      <c r="T31" s="54"/>
      <c r="U31" s="53"/>
      <c r="V31" s="52"/>
      <c r="W31" s="51">
        <f t="shared" si="4"/>
        <v>0</v>
      </c>
      <c r="X31" s="50">
        <f t="shared" si="5"/>
        <v>0</v>
      </c>
      <c r="Y31" s="49"/>
      <c r="Z31" s="48">
        <f t="shared" si="6"/>
        <v>0</v>
      </c>
      <c r="AA31" s="47">
        <f t="shared" si="7"/>
        <v>0</v>
      </c>
      <c r="AB31" s="16" t="s">
        <v>0</v>
      </c>
      <c r="AG31" s="15"/>
    </row>
    <row r="32" spans="1:66" s="58" customFormat="1" ht="13.2" x14ac:dyDescent="0.25">
      <c r="A32" s="114"/>
      <c r="B32" s="37"/>
      <c r="C32" s="59"/>
      <c r="D32" s="59"/>
      <c r="E32" s="59"/>
      <c r="F32" s="59"/>
      <c r="G32" s="59" t="s">
        <v>5</v>
      </c>
      <c r="H32" s="59"/>
      <c r="I32" s="59"/>
      <c r="J32" s="59"/>
      <c r="K32" s="59"/>
      <c r="L32" s="59"/>
      <c r="M32" s="59"/>
      <c r="N32" s="59"/>
      <c r="O32" s="59"/>
      <c r="P32" s="59"/>
      <c r="Q32" s="59"/>
      <c r="R32" s="59"/>
      <c r="S32" s="59"/>
      <c r="T32" s="59"/>
      <c r="U32" s="59"/>
      <c r="V32" s="59"/>
      <c r="W32" s="59"/>
      <c r="X32" s="59"/>
      <c r="Y32" s="59"/>
      <c r="Z32" s="59"/>
      <c r="AA32" s="59"/>
      <c r="AB32" s="16" t="s">
        <v>0</v>
      </c>
      <c r="AC32" s="1"/>
      <c r="AD32" s="1"/>
      <c r="AE32" s="1"/>
      <c r="AF32" s="1"/>
      <c r="AG32" s="1"/>
      <c r="AH32" s="1"/>
      <c r="AI32" s="15"/>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row>
    <row r="33" spans="1:33" ht="13.8" x14ac:dyDescent="0.25">
      <c r="A33" s="114">
        <v>1</v>
      </c>
      <c r="B33" s="37"/>
      <c r="C33" s="36"/>
      <c r="D33" s="35" t="s">
        <v>1940</v>
      </c>
      <c r="E33" s="34">
        <v>12785</v>
      </c>
      <c r="F33" s="57">
        <v>0.6</v>
      </c>
      <c r="G33" s="32" t="s">
        <v>4</v>
      </c>
      <c r="H33" s="31"/>
      <c r="I33" s="30"/>
      <c r="J33" s="30"/>
      <c r="K33" s="30"/>
      <c r="L33" s="29"/>
      <c r="M33" s="28" t="str">
        <f>IF(N33="?","?","")</f>
        <v/>
      </c>
      <c r="N33" s="28" t="str">
        <f>IF(AND(O33="",P33&gt;0),"?",IF(O33="","◄",IF(P33&gt;=1,"►","")))</f>
        <v>◄</v>
      </c>
      <c r="O33" s="56"/>
      <c r="P33" s="54"/>
      <c r="Q33" s="28" t="str">
        <f>IF(R33="?","?","")</f>
        <v/>
      </c>
      <c r="R33" s="28" t="str">
        <f>IF(AND(S33="",T33&gt;0),"?",IF(S33="","◄",IF(T33&gt;=1,"►","")))</f>
        <v>◄</v>
      </c>
      <c r="S33" s="55"/>
      <c r="T33" s="54"/>
      <c r="U33" s="53"/>
      <c r="V33" s="52"/>
      <c r="W33" s="51">
        <f>(O33*V33)</f>
        <v>0</v>
      </c>
      <c r="X33" s="50">
        <f>(P33*W33)</f>
        <v>0</v>
      </c>
      <c r="Y33" s="49"/>
      <c r="Z33" s="48">
        <f>(S33*Y33)</f>
        <v>0</v>
      </c>
      <c r="AA33" s="47">
        <f>(T33*Z33)</f>
        <v>0</v>
      </c>
      <c r="AB33" s="16" t="s">
        <v>0</v>
      </c>
      <c r="AG33" s="15"/>
    </row>
    <row r="34" spans="1:33" thickBot="1" x14ac:dyDescent="0.3">
      <c r="A34" s="114">
        <v>1</v>
      </c>
      <c r="B34" s="37"/>
      <c r="C34" s="36"/>
      <c r="D34" s="35" t="s">
        <v>1941</v>
      </c>
      <c r="E34" s="34">
        <v>12785</v>
      </c>
      <c r="F34" s="57">
        <v>0.8</v>
      </c>
      <c r="G34" s="32" t="s">
        <v>3</v>
      </c>
      <c r="H34" s="31"/>
      <c r="I34" s="30"/>
      <c r="J34" s="30"/>
      <c r="K34" s="30"/>
      <c r="L34" s="29"/>
      <c r="M34" s="28" t="str">
        <f>IF(N34="?","?","")</f>
        <v/>
      </c>
      <c r="N34" s="28" t="str">
        <f>IF(AND(O34="",P34&gt;0),"?",IF(O34="","◄",IF(P34&gt;=1,"►","")))</f>
        <v>◄</v>
      </c>
      <c r="O34" s="56"/>
      <c r="P34" s="54"/>
      <c r="Q34" s="28" t="str">
        <f>IF(R34="?","?","")</f>
        <v/>
      </c>
      <c r="R34" s="28" t="str">
        <f>IF(AND(S34="",T34&gt;0),"?",IF(S34="","◄",IF(T34&gt;=1,"►","")))</f>
        <v>◄</v>
      </c>
      <c r="S34" s="55"/>
      <c r="T34" s="54"/>
      <c r="U34" s="53"/>
      <c r="V34" s="52"/>
      <c r="W34" s="51">
        <f>(O34*V34)</f>
        <v>0</v>
      </c>
      <c r="X34" s="50">
        <f>(P34*W34)</f>
        <v>0</v>
      </c>
      <c r="Y34" s="49"/>
      <c r="Z34" s="48">
        <f>(S34*Y34)</f>
        <v>0</v>
      </c>
      <c r="AA34" s="47">
        <f>(T34*Z34)</f>
        <v>0</v>
      </c>
      <c r="AB34" s="16" t="s">
        <v>0</v>
      </c>
      <c r="AG34" s="15"/>
    </row>
    <row r="35" spans="1:33" s="2" customFormat="1" ht="31.2" customHeight="1" thickTop="1" thickBot="1" x14ac:dyDescent="0.3">
      <c r="A35" s="116"/>
      <c r="B35" s="14">
        <f>ROWS(B36:B37)-1</f>
        <v>1</v>
      </c>
      <c r="C35" s="821" t="s">
        <v>1942</v>
      </c>
      <c r="D35" s="822"/>
      <c r="E35" s="822"/>
      <c r="F35" s="822"/>
      <c r="G35" s="822"/>
      <c r="H35" s="8" t="s">
        <v>1943</v>
      </c>
      <c r="I35" s="8" t="s">
        <v>54</v>
      </c>
      <c r="J35" s="7"/>
      <c r="K35" s="7"/>
      <c r="L35" s="6"/>
      <c r="M35" s="46"/>
      <c r="N35" s="44" t="str">
        <f>IF(COUNTIF(M36:M47,"?")&gt;0,"?",IF(AND(O35="◄",P35="►"),"◄►",IF(O35="◄","◄",IF(P35="►","►",""))))</f>
        <v>◄</v>
      </c>
      <c r="O35" s="43" t="str">
        <f>IF(SUM(O36:O37)+1=ROWS(O36:O37)-COUNTIF(O36:O37,"-"),"","◄")</f>
        <v>◄</v>
      </c>
      <c r="P35" s="42" t="str">
        <f>IF(SUM(P36:P37)&gt;0,"►","")</f>
        <v/>
      </c>
      <c r="Q35" s="45"/>
      <c r="R35" s="44" t="str">
        <f>IF(COUNTIF(Q36:Q47,"?")&gt;0,"?",IF(AND(S35="◄",T35="►"),"◄►",IF(S35="◄","◄",IF(T35="►","►",""))))</f>
        <v>◄</v>
      </c>
      <c r="S35" s="43" t="str">
        <f>IF(SUM(S36:S37)+1=ROWS(S36:S37)-COUNTIF(S36:S37,"-"),"","◄")</f>
        <v>◄</v>
      </c>
      <c r="T35" s="42" t="str">
        <f>IF(SUM(T36:T37)&gt;0,"►","")</f>
        <v/>
      </c>
      <c r="U35" s="14">
        <f>ROWS(U36:U37)-1</f>
        <v>1</v>
      </c>
      <c r="V35" s="41">
        <f>SUM(V36:V37)-V37</f>
        <v>0</v>
      </c>
      <c r="W35" s="40" t="s">
        <v>2</v>
      </c>
      <c r="X35" s="39"/>
      <c r="Y35" s="41">
        <f>SUM(Y36:Y37)-Y37</f>
        <v>0</v>
      </c>
      <c r="Z35" s="40" t="s">
        <v>2</v>
      </c>
      <c r="AA35" s="39"/>
      <c r="AB35" s="5" t="s">
        <v>0</v>
      </c>
      <c r="AC35" s="38"/>
    </row>
    <row r="36" spans="1:33" ht="25.8" x14ac:dyDescent="0.25">
      <c r="A36" s="114"/>
      <c r="B36" s="37"/>
      <c r="C36" s="36"/>
      <c r="D36" s="35" t="s">
        <v>1944</v>
      </c>
      <c r="E36" s="34">
        <v>12785</v>
      </c>
      <c r="F36" s="33">
        <v>5</v>
      </c>
      <c r="G36" s="32" t="s">
        <v>1</v>
      </c>
      <c r="H36" s="31"/>
      <c r="I36" s="30"/>
      <c r="J36" s="30"/>
      <c r="K36" s="30"/>
      <c r="L36" s="29"/>
      <c r="M36" s="28" t="str">
        <f>IF(N36="?","?","")</f>
        <v/>
      </c>
      <c r="N36" s="26" t="str">
        <f>IF(AND(O36="",P36&gt;0),"?",IF(O36="","◄",IF(P36&gt;=1,"►","")))</f>
        <v>◄</v>
      </c>
      <c r="O36" s="25"/>
      <c r="P36" s="24"/>
      <c r="Q36" s="27" t="str">
        <f>IF(R36="?","?","")</f>
        <v/>
      </c>
      <c r="R36" s="26" t="str">
        <f>IF(AND(S36="",T36&gt;0),"?",IF(S36="","◄",IF(T36&gt;=1,"►","")))</f>
        <v>◄</v>
      </c>
      <c r="S36" s="25"/>
      <c r="T36" s="24"/>
      <c r="U36" s="23"/>
      <c r="V36" s="22"/>
      <c r="W36" s="21">
        <f>(O36*V36)</f>
        <v>0</v>
      </c>
      <c r="X36" s="20">
        <f>(P36*W36)</f>
        <v>0</v>
      </c>
      <c r="Y36" s="19"/>
      <c r="Z36" s="18">
        <f>(S36*Y36)</f>
        <v>0</v>
      </c>
      <c r="AA36" s="17">
        <f>(T36*Z36)</f>
        <v>0</v>
      </c>
      <c r="AB36" s="16" t="s">
        <v>0</v>
      </c>
      <c r="AG36" s="15"/>
    </row>
    <row r="37" spans="1:33" ht="13.2" x14ac:dyDescent="0.25">
      <c r="A37" s="186"/>
      <c r="B37" s="14"/>
      <c r="C37" s="13"/>
      <c r="D37" s="12"/>
      <c r="E37" s="11"/>
      <c r="F37" s="10"/>
      <c r="G37" s="9"/>
      <c r="H37" s="8"/>
      <c r="I37" s="8"/>
      <c r="J37" s="7"/>
      <c r="K37" s="7"/>
      <c r="L37" s="6"/>
      <c r="M37" s="6"/>
      <c r="N37" s="6"/>
      <c r="O37" s="6"/>
      <c r="P37" s="6"/>
      <c r="Q37" s="6"/>
      <c r="R37" s="6"/>
      <c r="S37" s="6"/>
      <c r="T37" s="6"/>
      <c r="U37" s="6"/>
      <c r="V37" s="6"/>
      <c r="W37" s="6"/>
      <c r="X37" s="6"/>
      <c r="Y37" s="6"/>
      <c r="Z37" s="6"/>
      <c r="AA37" s="6"/>
      <c r="AB37" s="5"/>
    </row>
  </sheetData>
  <sheetProtection sheet="1" objects="1" scenarios="1"/>
  <autoFilter ref="A1:AB37" xr:uid="{C985C655-715C-4A0F-8601-344CAE37E5F1}"/>
  <mergeCells count="33">
    <mergeCell ref="A5:A7"/>
    <mergeCell ref="B2:B6"/>
    <mergeCell ref="C2:G2"/>
    <mergeCell ref="H2:L2"/>
    <mergeCell ref="H3:L3"/>
    <mergeCell ref="I5:L5"/>
    <mergeCell ref="C35:G35"/>
    <mergeCell ref="T6:T7"/>
    <mergeCell ref="W6:X6"/>
    <mergeCell ref="AB2:AB7"/>
    <mergeCell ref="O3:P3"/>
    <mergeCell ref="S3:T3"/>
    <mergeCell ref="V3:X3"/>
    <mergeCell ref="Y3:AA3"/>
    <mergeCell ref="V2:AA2"/>
    <mergeCell ref="V4:X4"/>
    <mergeCell ref="Y4:AA4"/>
    <mergeCell ref="O6:O7"/>
    <mergeCell ref="O2:T2"/>
    <mergeCell ref="Z6:AA6"/>
    <mergeCell ref="W7:X7"/>
    <mergeCell ref="Z7:AA7"/>
    <mergeCell ref="U2:U6"/>
    <mergeCell ref="S4:T4"/>
    <mergeCell ref="P6:P7"/>
    <mergeCell ref="C8:G8"/>
    <mergeCell ref="S6:S7"/>
    <mergeCell ref="F6:G6"/>
    <mergeCell ref="K6:L6"/>
    <mergeCell ref="N4:N7"/>
    <mergeCell ref="O4:P4"/>
    <mergeCell ref="R4:R7"/>
    <mergeCell ref="J4:L4"/>
  </mergeCells>
  <conditionalFormatting sqref="N8">
    <cfRule type="cellIs" dxfId="1472" priority="13" operator="equal">
      <formula>"◄"</formula>
    </cfRule>
    <cfRule type="cellIs" dxfId="1471" priority="14" operator="equal">
      <formula>"•"</formula>
    </cfRule>
    <cfRule type="cellIs" priority="15" operator="equal">
      <formula>"◄"</formula>
    </cfRule>
    <cfRule type="cellIs" dxfId="1470" priority="16" operator="equal">
      <formula>"►"</formula>
    </cfRule>
  </conditionalFormatting>
  <conditionalFormatting sqref="N35">
    <cfRule type="cellIs" dxfId="1469" priority="5" operator="equal">
      <formula>"◄"</formula>
    </cfRule>
    <cfRule type="cellIs" dxfId="1468" priority="6" operator="equal">
      <formula>"•"</formula>
    </cfRule>
    <cfRule type="cellIs" priority="7" operator="equal">
      <formula>"◄"</formula>
    </cfRule>
    <cfRule type="cellIs" dxfId="1467" priority="8" operator="equal">
      <formula>"►"</formula>
    </cfRule>
  </conditionalFormatting>
  <conditionalFormatting sqref="N37">
    <cfRule type="cellIs" dxfId="1466" priority="21" operator="equal">
      <formula>"◄"</formula>
    </cfRule>
    <cfRule type="cellIs" dxfId="1465" priority="22" operator="equal">
      <formula>"•"</formula>
    </cfRule>
    <cfRule type="cellIs" priority="23" operator="equal">
      <formula>"◄"</formula>
    </cfRule>
    <cfRule type="cellIs" dxfId="1464" priority="24" operator="equal">
      <formula>"►"</formula>
    </cfRule>
  </conditionalFormatting>
  <conditionalFormatting sqref="R8">
    <cfRule type="cellIs" dxfId="1463" priority="9" operator="equal">
      <formula>"◄"</formula>
    </cfRule>
    <cfRule type="cellIs" dxfId="1462" priority="10" operator="equal">
      <formula>"•"</formula>
    </cfRule>
    <cfRule type="cellIs" priority="11" operator="equal">
      <formula>"◄"</formula>
    </cfRule>
    <cfRule type="cellIs" dxfId="1461" priority="12" operator="equal">
      <formula>"►"</formula>
    </cfRule>
  </conditionalFormatting>
  <conditionalFormatting sqref="R35">
    <cfRule type="cellIs" dxfId="1460" priority="1" operator="equal">
      <formula>"◄"</formula>
    </cfRule>
    <cfRule type="cellIs" dxfId="1459" priority="2" operator="equal">
      <formula>"•"</formula>
    </cfRule>
    <cfRule type="cellIs" priority="3" operator="equal">
      <formula>"◄"</formula>
    </cfRule>
    <cfRule type="cellIs" dxfId="1458" priority="4" operator="equal">
      <formula>"►"</formula>
    </cfRule>
  </conditionalFormatting>
  <conditionalFormatting sqref="R37">
    <cfRule type="cellIs" dxfId="1457" priority="17" operator="equal">
      <formula>"◄"</formula>
    </cfRule>
    <cfRule type="cellIs" dxfId="1456" priority="18" operator="equal">
      <formula>"•"</formula>
    </cfRule>
    <cfRule type="cellIs" priority="19" operator="equal">
      <formula>"◄"</formula>
    </cfRule>
    <cfRule type="cellIs" dxfId="1455" priority="20" operator="equal">
      <formula>"►"</formula>
    </cfRule>
  </conditionalFormatting>
  <hyperlinks>
    <hyperlink ref="H4" location="'timbres manquants'!A1" display="'timbres manquants'!A1" xr:uid="{0C3BF0FE-0529-4C86-962F-DE02A0062194}"/>
  </hyperlinks>
  <printOptions horizontalCentered="1"/>
  <pageMargins left="0" right="0" top="0.35433070866141736" bottom="0" header="0" footer="0"/>
  <pageSetup paperSize="9" scale="90" orientation="landscape" r:id="rId1"/>
  <headerFooter>
    <oddHeader>&amp;L&amp;A&amp;C&amp;P / &amp;N&amp;R&amp;G</oddHeader>
    <oddFooter>&amp;R&amp;G</oddFooter>
  </headerFooter>
  <rowBreaks count="1" manualBreakCount="1">
    <brk id="34" min="1" max="12"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92340-F0EE-416D-BDD4-119C88977E44}">
  <dimension ref="A1:AB99"/>
  <sheetViews>
    <sheetView showZeros="0" zoomScale="85" zoomScaleNormal="85" workbookViewId="0">
      <pane xSplit="2" ySplit="7" topLeftCell="C8" activePane="bottomRight" state="frozen"/>
      <selection pane="topRight" activeCell="C1" sqref="C1"/>
      <selection pane="bottomLeft" activeCell="A8" sqref="A8"/>
      <selection pane="bottomRight" activeCell="C8" sqref="C8:H8"/>
    </sheetView>
  </sheetViews>
  <sheetFormatPr defaultRowHeight="14.4" x14ac:dyDescent="0.3"/>
  <cols>
    <col min="1" max="1" width="6.21875" style="2" customWidth="1"/>
    <col min="2" max="2" width="3.109375" style="90" customWidth="1"/>
    <col min="3" max="3" width="4.33203125" style="90" customWidth="1"/>
    <col min="4" max="4" width="11" style="90" customWidth="1"/>
    <col min="5" max="5" width="10.88671875" style="91" customWidth="1"/>
    <col min="6" max="6" width="7.44140625" style="90" customWidth="1"/>
    <col min="7" max="7" width="12.33203125" style="90" customWidth="1"/>
    <col min="8" max="8" width="57.44140625" style="90" customWidth="1"/>
    <col min="9" max="9" width="24.33203125" style="90" customWidth="1"/>
    <col min="10" max="11" width="6.21875" style="90" customWidth="1"/>
    <col min="12" max="12" width="17.88671875" style="90" customWidth="1"/>
    <col min="13" max="13" width="0.6640625" style="2" customWidth="1"/>
    <col min="14" max="14" width="3.109375" style="2" customWidth="1"/>
    <col min="15" max="15" width="6.33203125" style="2" customWidth="1"/>
    <col min="16" max="16" width="8" style="2" customWidth="1"/>
    <col min="17" max="17" width="0.6640625" style="2" customWidth="1"/>
    <col min="18" max="18" width="2.44140625" style="2" customWidth="1"/>
    <col min="19" max="20" width="7.21875" style="2" customWidth="1"/>
    <col min="21" max="21" width="3.109375" style="90" customWidth="1"/>
    <col min="22" max="27" width="6.109375" style="2" customWidth="1"/>
    <col min="28" max="28" width="1.33203125" style="2" customWidth="1"/>
    <col min="29" max="16384" width="8.88671875" style="2"/>
  </cols>
  <sheetData>
    <row r="1" spans="1:28" ht="15" customHeight="1" thickBot="1" x14ac:dyDescent="0.35">
      <c r="A1" s="152"/>
      <c r="B1" s="88"/>
      <c r="C1" s="2"/>
      <c r="D1" s="2"/>
      <c r="E1" s="152"/>
      <c r="F1" s="2"/>
      <c r="G1" s="2"/>
      <c r="H1" s="2"/>
      <c r="I1" s="2"/>
      <c r="J1" s="2"/>
      <c r="K1" s="2"/>
      <c r="L1" s="2"/>
      <c r="U1" s="88"/>
    </row>
    <row r="2" spans="1:28" ht="54" customHeight="1" thickTop="1" thickBot="1" x14ac:dyDescent="0.35">
      <c r="A2" s="151"/>
      <c r="B2" s="572"/>
      <c r="C2" s="857" t="s">
        <v>86</v>
      </c>
      <c r="D2" s="858"/>
      <c r="E2" s="858"/>
      <c r="F2" s="858"/>
      <c r="G2" s="858"/>
      <c r="H2" s="872"/>
      <c r="I2" s="873" t="s">
        <v>85</v>
      </c>
      <c r="J2" s="874"/>
      <c r="K2" s="874"/>
      <c r="L2" s="861"/>
      <c r="M2" s="97"/>
      <c r="N2" s="150"/>
      <c r="O2" s="851" t="s">
        <v>50</v>
      </c>
      <c r="P2" s="852"/>
      <c r="Q2" s="852"/>
      <c r="R2" s="852"/>
      <c r="S2" s="852"/>
      <c r="T2" s="852"/>
      <c r="U2" s="815" t="s">
        <v>49</v>
      </c>
      <c r="V2" s="842" t="s">
        <v>48</v>
      </c>
      <c r="W2" s="843"/>
      <c r="X2" s="844"/>
      <c r="Y2" s="844"/>
      <c r="Z2" s="844"/>
      <c r="AA2" s="845"/>
      <c r="AB2" s="879"/>
    </row>
    <row r="3" spans="1:28" ht="43.8" customHeight="1" thickTop="1" thickBot="1" x14ac:dyDescent="0.25">
      <c r="A3" s="573">
        <f>SUM(A8:A99)</f>
        <v>4</v>
      </c>
      <c r="B3" s="572"/>
      <c r="C3" s="148"/>
      <c r="D3" s="146" t="s">
        <v>81</v>
      </c>
      <c r="E3" s="147"/>
      <c r="F3" s="146"/>
      <c r="G3" s="146"/>
      <c r="H3" s="145"/>
      <c r="I3" s="787" t="s">
        <v>80</v>
      </c>
      <c r="J3" s="788"/>
      <c r="K3" s="788"/>
      <c r="L3" s="789"/>
      <c r="M3" s="97"/>
      <c r="N3" s="144" t="str">
        <f>IF(COUNTIF(M8:M1821,"?")&gt;=1,"?","")</f>
        <v/>
      </c>
      <c r="O3" s="838" t="s">
        <v>46</v>
      </c>
      <c r="P3" s="839"/>
      <c r="Q3" s="65"/>
      <c r="R3" s="82" t="str">
        <f>IF(COUNTIF(R8:R37,"◄►")&gt;=1,"◄►","")</f>
        <v/>
      </c>
      <c r="S3" s="838" t="s">
        <v>46</v>
      </c>
      <c r="T3" s="839"/>
      <c r="U3" s="816"/>
      <c r="V3" s="840">
        <f>SUM(W8:X99)</f>
        <v>0</v>
      </c>
      <c r="W3" s="841"/>
      <c r="X3" s="841"/>
      <c r="Y3" s="840">
        <f>SUM(Z8:AA99)</f>
        <v>0</v>
      </c>
      <c r="Z3" s="841"/>
      <c r="AA3" s="841"/>
      <c r="AB3" s="837"/>
    </row>
    <row r="4" spans="1:28" ht="46.8" customHeight="1" thickTop="1" thickBot="1" x14ac:dyDescent="0.35">
      <c r="A4" s="151"/>
      <c r="B4" s="572"/>
      <c r="C4" s="142"/>
      <c r="D4" s="141" t="s">
        <v>78</v>
      </c>
      <c r="E4" s="140"/>
      <c r="F4" s="139"/>
      <c r="G4" s="139"/>
      <c r="H4" s="138"/>
      <c r="I4" s="739" t="s">
        <v>6082</v>
      </c>
      <c r="J4" s="738"/>
      <c r="K4" s="832" t="s">
        <v>6083</v>
      </c>
      <c r="L4" s="878"/>
      <c r="M4" s="97"/>
      <c r="N4" s="875" t="s">
        <v>77</v>
      </c>
      <c r="O4" s="830" t="s">
        <v>44</v>
      </c>
      <c r="P4" s="831"/>
      <c r="Q4" s="65"/>
      <c r="R4" s="829" t="s">
        <v>43</v>
      </c>
      <c r="S4" s="817" t="s">
        <v>42</v>
      </c>
      <c r="T4" s="818"/>
      <c r="U4" s="816"/>
      <c r="V4" s="846" t="s">
        <v>41</v>
      </c>
      <c r="W4" s="847"/>
      <c r="X4" s="847"/>
      <c r="Y4" s="848" t="s">
        <v>40</v>
      </c>
      <c r="Z4" s="849"/>
      <c r="AA4" s="850"/>
      <c r="AB4" s="837"/>
    </row>
    <row r="5" spans="1:28" ht="35.4" customHeight="1" thickTop="1" thickBot="1" x14ac:dyDescent="0.25">
      <c r="A5" s="855" t="s">
        <v>4568</v>
      </c>
      <c r="B5" s="572"/>
      <c r="C5" s="137"/>
      <c r="D5" s="136" t="s">
        <v>76</v>
      </c>
      <c r="E5" s="135"/>
      <c r="F5" s="134" t="s">
        <v>75</v>
      </c>
      <c r="G5" s="133" t="s">
        <v>74</v>
      </c>
      <c r="H5" s="132" t="s">
        <v>73</v>
      </c>
      <c r="I5" s="131" t="s">
        <v>72</v>
      </c>
      <c r="J5" s="876" t="s">
        <v>71</v>
      </c>
      <c r="K5" s="877"/>
      <c r="L5" s="877"/>
      <c r="M5" s="97"/>
      <c r="N5" s="875"/>
      <c r="O5" s="518">
        <f>SUM(O9:O99)</f>
        <v>0</v>
      </c>
      <c r="P5" s="519">
        <f>SUM(P9:P99)</f>
        <v>0</v>
      </c>
      <c r="Q5" s="65"/>
      <c r="R5" s="829"/>
      <c r="S5" s="518">
        <f>SUM(S9:S99)</f>
        <v>0</v>
      </c>
      <c r="T5" s="519">
        <f>SUM(T9:T99)</f>
        <v>0</v>
      </c>
      <c r="U5" s="816"/>
      <c r="V5" s="74" t="s">
        <v>34</v>
      </c>
      <c r="W5" s="71" t="s">
        <v>36</v>
      </c>
      <c r="X5" s="73" t="s">
        <v>35</v>
      </c>
      <c r="Y5" s="72" t="s">
        <v>34</v>
      </c>
      <c r="Z5" s="71" t="s">
        <v>33</v>
      </c>
      <c r="AA5" s="70" t="s">
        <v>32</v>
      </c>
      <c r="AB5" s="837"/>
    </row>
    <row r="6" spans="1:28" ht="19.8" customHeight="1" thickTop="1" thickBot="1" x14ac:dyDescent="0.25">
      <c r="A6" s="856"/>
      <c r="B6" s="582"/>
      <c r="C6" s="869"/>
      <c r="D6" s="870"/>
      <c r="E6" s="870"/>
      <c r="F6" s="870"/>
      <c r="G6" s="871"/>
      <c r="H6" s="130"/>
      <c r="I6" s="129" t="s">
        <v>66</v>
      </c>
      <c r="J6" s="129"/>
      <c r="K6" s="129"/>
      <c r="L6" s="129" t="s">
        <v>65</v>
      </c>
      <c r="M6" s="97"/>
      <c r="N6" s="875"/>
      <c r="O6" s="823" t="s">
        <v>33</v>
      </c>
      <c r="P6" s="819" t="s">
        <v>32</v>
      </c>
      <c r="Q6" s="65"/>
      <c r="R6" s="829"/>
      <c r="S6" s="823" t="s">
        <v>33</v>
      </c>
      <c r="T6" s="819" t="s">
        <v>32</v>
      </c>
      <c r="U6" s="816"/>
      <c r="V6" s="66" t="s">
        <v>31</v>
      </c>
      <c r="W6" s="834"/>
      <c r="X6" s="835"/>
      <c r="Y6" s="63" t="s">
        <v>31</v>
      </c>
      <c r="Z6" s="834"/>
      <c r="AA6" s="835"/>
      <c r="AB6" s="837"/>
    </row>
    <row r="7" spans="1:28" ht="15" thickBot="1" x14ac:dyDescent="0.25">
      <c r="A7" s="856"/>
      <c r="B7" s="583"/>
      <c r="C7" s="126" t="s">
        <v>60</v>
      </c>
      <c r="D7" s="125" t="s">
        <v>61</v>
      </c>
      <c r="E7" s="124"/>
      <c r="F7" s="123" t="s">
        <v>61</v>
      </c>
      <c r="G7" s="123" t="s">
        <v>61</v>
      </c>
      <c r="H7" s="122" t="s">
        <v>62</v>
      </c>
      <c r="I7" s="121" t="s">
        <v>61</v>
      </c>
      <c r="J7" s="121" t="s">
        <v>61</v>
      </c>
      <c r="K7" s="121" t="s">
        <v>61</v>
      </c>
      <c r="L7" s="121" t="s">
        <v>61</v>
      </c>
      <c r="M7" s="97"/>
      <c r="N7" s="120"/>
      <c r="O7" s="824"/>
      <c r="P7" s="820"/>
      <c r="Q7" s="65"/>
      <c r="R7" s="829"/>
      <c r="S7" s="824"/>
      <c r="T7" s="820"/>
      <c r="U7" s="64"/>
      <c r="V7" s="63" t="s">
        <v>31</v>
      </c>
      <c r="W7" s="853" t="s">
        <v>30</v>
      </c>
      <c r="X7" s="854"/>
      <c r="Y7" s="63" t="s">
        <v>31</v>
      </c>
      <c r="Z7" s="853" t="s">
        <v>30</v>
      </c>
      <c r="AA7" s="854"/>
      <c r="AB7" s="5" t="s">
        <v>0</v>
      </c>
    </row>
    <row r="8" spans="1:28" ht="30.6" customHeight="1" thickTop="1" thickBot="1" x14ac:dyDescent="0.3">
      <c r="A8" s="116"/>
      <c r="B8" s="14">
        <f>ROWS(B9:B17)-1</f>
        <v>8</v>
      </c>
      <c r="C8" s="777" t="s">
        <v>1945</v>
      </c>
      <c r="D8" s="867"/>
      <c r="E8" s="867"/>
      <c r="F8" s="867"/>
      <c r="G8" s="867"/>
      <c r="H8" s="867"/>
      <c r="I8" s="99" t="s">
        <v>1946</v>
      </c>
      <c r="J8" s="99"/>
      <c r="K8" s="99"/>
      <c r="L8" s="98"/>
      <c r="M8" s="97"/>
      <c r="N8" s="96" t="str">
        <f>IF(COUNTIF(M9:M31,"?")&gt;0,"?",IF(AND(O8="◄",P8="►"),"◄►",IF(O8="◄","◄",IF(P8="►","►",""))))</f>
        <v>◄</v>
      </c>
      <c r="O8" s="43" t="str">
        <f>IF(SUM(O9:O17)+1=ROWS(O9:O17)-COUNTIF(O9:O17,"-"),"","◄")</f>
        <v>◄</v>
      </c>
      <c r="P8" s="42" t="str">
        <f>IF(SUM(P9:P17)&gt;0,"►","")</f>
        <v/>
      </c>
      <c r="Q8" s="45"/>
      <c r="R8" s="96" t="str">
        <f>IF(COUNTIF(Q9:Q31,"?")&gt;0,"?",IF(AND(S8="◄",T8="►"),"◄►",IF(S8="◄","◄",IF(T8="►","►",""))))</f>
        <v>◄</v>
      </c>
      <c r="S8" s="43" t="str">
        <f>IF(SUM(S9:S17)+1=ROWS(S9:S17)-COUNTIF(S9:S17,"-"),"","◄")</f>
        <v>◄</v>
      </c>
      <c r="T8" s="42" t="str">
        <f>IF(SUM(T9:T17)&gt;0,"►","")</f>
        <v/>
      </c>
      <c r="U8" s="14">
        <f>ROWS(U9:U17)-1</f>
        <v>8</v>
      </c>
      <c r="V8" s="41">
        <f>SUM(V9:V17)-V17</f>
        <v>0</v>
      </c>
      <c r="W8" s="94" t="s">
        <v>51</v>
      </c>
      <c r="X8" s="93"/>
      <c r="Y8" s="41">
        <f>SUM(Y9:Y17)-Y17</f>
        <v>0</v>
      </c>
      <c r="Z8" s="94" t="s">
        <v>51</v>
      </c>
      <c r="AA8" s="93"/>
      <c r="AB8" s="5" t="s">
        <v>0</v>
      </c>
    </row>
    <row r="9" spans="1:28" ht="13.8" x14ac:dyDescent="0.25">
      <c r="A9" s="114"/>
      <c r="B9" s="23"/>
      <c r="C9" s="113"/>
      <c r="D9" s="806" t="s">
        <v>1947</v>
      </c>
      <c r="E9" s="807"/>
      <c r="F9" s="112">
        <v>10228</v>
      </c>
      <c r="G9" s="111">
        <v>0.1</v>
      </c>
      <c r="H9" s="110" t="s">
        <v>1948</v>
      </c>
      <c r="I9" s="109"/>
      <c r="J9" s="108"/>
      <c r="K9" s="108"/>
      <c r="L9" s="119"/>
      <c r="M9" s="106" t="str">
        <f t="shared" ref="M9:M16" si="0">IF(N9="?","?","")</f>
        <v/>
      </c>
      <c r="N9" s="106" t="str">
        <f t="shared" ref="N9:N16" si="1">IF(AND(O9="",P9&gt;0),"?",IF(O9="","◄",IF(P9&gt;=1,"►","")))</f>
        <v>◄</v>
      </c>
      <c r="O9" s="25"/>
      <c r="P9" s="24"/>
      <c r="Q9" s="106" t="str">
        <f t="shared" ref="Q9:Q16" si="2">IF(R9="?","?","")</f>
        <v/>
      </c>
      <c r="R9" s="106" t="str">
        <f t="shared" ref="R9:R16" si="3">IF(AND(S9="",T9&gt;0),"?",IF(S9="","◄",IF(T9&gt;=1,"►","")))</f>
        <v>◄</v>
      </c>
      <c r="S9" s="25"/>
      <c r="T9" s="24"/>
      <c r="U9" s="23"/>
      <c r="V9" s="22"/>
      <c r="W9" s="105">
        <f t="shared" ref="W9:X16" si="4">(O9*V9)</f>
        <v>0</v>
      </c>
      <c r="X9" s="104">
        <f t="shared" si="4"/>
        <v>0</v>
      </c>
      <c r="Y9" s="19"/>
      <c r="Z9" s="103">
        <f t="shared" ref="Z9:AA16" si="5">(S9*Y9)</f>
        <v>0</v>
      </c>
      <c r="AA9" s="102">
        <f t="shared" si="5"/>
        <v>0</v>
      </c>
      <c r="AB9" s="5" t="s">
        <v>0</v>
      </c>
    </row>
    <row r="10" spans="1:28" ht="13.8" x14ac:dyDescent="0.25">
      <c r="A10" s="114"/>
      <c r="B10" s="23"/>
      <c r="C10" s="113"/>
      <c r="D10" s="806" t="s">
        <v>1949</v>
      </c>
      <c r="E10" s="807">
        <v>1</v>
      </c>
      <c r="F10" s="112">
        <v>10228</v>
      </c>
      <c r="G10" s="111">
        <v>0.2</v>
      </c>
      <c r="H10" s="110" t="s">
        <v>1950</v>
      </c>
      <c r="I10" s="109"/>
      <c r="J10" s="108"/>
      <c r="K10" s="108"/>
      <c r="L10" s="119"/>
      <c r="M10" s="106" t="str">
        <f t="shared" si="0"/>
        <v/>
      </c>
      <c r="N10" s="106" t="str">
        <f t="shared" si="1"/>
        <v>◄</v>
      </c>
      <c r="O10" s="25"/>
      <c r="P10" s="24"/>
      <c r="Q10" s="106" t="str">
        <f t="shared" si="2"/>
        <v/>
      </c>
      <c r="R10" s="106" t="str">
        <f t="shared" si="3"/>
        <v>◄</v>
      </c>
      <c r="S10" s="25"/>
      <c r="T10" s="24"/>
      <c r="U10" s="23"/>
      <c r="V10" s="22"/>
      <c r="W10" s="105">
        <f t="shared" si="4"/>
        <v>0</v>
      </c>
      <c r="X10" s="104">
        <f t="shared" si="4"/>
        <v>0</v>
      </c>
      <c r="Y10" s="19"/>
      <c r="Z10" s="103">
        <f t="shared" si="5"/>
        <v>0</v>
      </c>
      <c r="AA10" s="102">
        <f t="shared" si="5"/>
        <v>0</v>
      </c>
      <c r="AB10" s="5" t="s">
        <v>0</v>
      </c>
    </row>
    <row r="11" spans="1:28" ht="13.8" x14ac:dyDescent="0.25">
      <c r="A11" s="114"/>
      <c r="B11" s="23"/>
      <c r="C11" s="113"/>
      <c r="D11" s="806" t="s">
        <v>1951</v>
      </c>
      <c r="E11" s="807">
        <v>2</v>
      </c>
      <c r="F11" s="112">
        <v>10228</v>
      </c>
      <c r="G11" s="111">
        <v>0.4</v>
      </c>
      <c r="H11" s="110" t="s">
        <v>1167</v>
      </c>
      <c r="I11" s="109"/>
      <c r="J11" s="108"/>
      <c r="K11" s="108"/>
      <c r="L11" s="119"/>
      <c r="M11" s="106" t="str">
        <f t="shared" si="0"/>
        <v/>
      </c>
      <c r="N11" s="106" t="str">
        <f t="shared" si="1"/>
        <v>◄</v>
      </c>
      <c r="O11" s="25"/>
      <c r="P11" s="24"/>
      <c r="Q11" s="106" t="str">
        <f t="shared" si="2"/>
        <v/>
      </c>
      <c r="R11" s="106" t="str">
        <f t="shared" si="3"/>
        <v>◄</v>
      </c>
      <c r="S11" s="25"/>
      <c r="T11" s="24"/>
      <c r="U11" s="23"/>
      <c r="V11" s="22"/>
      <c r="W11" s="105">
        <f t="shared" si="4"/>
        <v>0</v>
      </c>
      <c r="X11" s="104">
        <f t="shared" si="4"/>
        <v>0</v>
      </c>
      <c r="Y11" s="19"/>
      <c r="Z11" s="103">
        <f t="shared" si="5"/>
        <v>0</v>
      </c>
      <c r="AA11" s="102">
        <f t="shared" si="5"/>
        <v>0</v>
      </c>
      <c r="AB11" s="5" t="s">
        <v>0</v>
      </c>
    </row>
    <row r="12" spans="1:28" ht="13.8" x14ac:dyDescent="0.25">
      <c r="A12" s="114"/>
      <c r="B12" s="23"/>
      <c r="C12" s="113"/>
      <c r="D12" s="806" t="s">
        <v>1952</v>
      </c>
      <c r="E12" s="807">
        <v>3</v>
      </c>
      <c r="F12" s="112">
        <v>10228</v>
      </c>
      <c r="G12" s="111">
        <v>0.6</v>
      </c>
      <c r="H12" s="110" t="s">
        <v>1953</v>
      </c>
      <c r="I12" s="109"/>
      <c r="J12" s="108"/>
      <c r="K12" s="108"/>
      <c r="L12" s="119"/>
      <c r="M12" s="106" t="str">
        <f t="shared" si="0"/>
        <v/>
      </c>
      <c r="N12" s="106" t="str">
        <f t="shared" si="1"/>
        <v>◄</v>
      </c>
      <c r="O12" s="25"/>
      <c r="P12" s="24"/>
      <c r="Q12" s="106" t="str">
        <f t="shared" si="2"/>
        <v/>
      </c>
      <c r="R12" s="106" t="str">
        <f t="shared" si="3"/>
        <v>◄</v>
      </c>
      <c r="S12" s="25"/>
      <c r="T12" s="24"/>
      <c r="U12" s="23"/>
      <c r="V12" s="22"/>
      <c r="W12" s="105">
        <f t="shared" si="4"/>
        <v>0</v>
      </c>
      <c r="X12" s="104">
        <f t="shared" si="4"/>
        <v>0</v>
      </c>
      <c r="Y12" s="19"/>
      <c r="Z12" s="103">
        <f t="shared" si="5"/>
        <v>0</v>
      </c>
      <c r="AA12" s="102">
        <f t="shared" si="5"/>
        <v>0</v>
      </c>
      <c r="AB12" s="5" t="s">
        <v>0</v>
      </c>
    </row>
    <row r="13" spans="1:28" ht="13.8" x14ac:dyDescent="0.25">
      <c r="A13" s="114"/>
      <c r="B13" s="23"/>
      <c r="C13" s="113"/>
      <c r="D13" s="806" t="s">
        <v>1954</v>
      </c>
      <c r="E13" s="807">
        <v>4</v>
      </c>
      <c r="F13" s="112">
        <v>10228</v>
      </c>
      <c r="G13" s="111">
        <v>0.7</v>
      </c>
      <c r="H13" s="110" t="s">
        <v>1252</v>
      </c>
      <c r="I13" s="109"/>
      <c r="J13" s="108"/>
      <c r="K13" s="108"/>
      <c r="L13" s="119"/>
      <c r="M13" s="106" t="str">
        <f t="shared" si="0"/>
        <v/>
      </c>
      <c r="N13" s="106" t="str">
        <f t="shared" si="1"/>
        <v>◄</v>
      </c>
      <c r="O13" s="25"/>
      <c r="P13" s="24"/>
      <c r="Q13" s="106" t="str">
        <f t="shared" si="2"/>
        <v/>
      </c>
      <c r="R13" s="106" t="str">
        <f t="shared" si="3"/>
        <v>◄</v>
      </c>
      <c r="S13" s="25"/>
      <c r="T13" s="24"/>
      <c r="U13" s="23"/>
      <c r="V13" s="22"/>
      <c r="W13" s="105">
        <f t="shared" si="4"/>
        <v>0</v>
      </c>
      <c r="X13" s="104">
        <f t="shared" si="4"/>
        <v>0</v>
      </c>
      <c r="Y13" s="19"/>
      <c r="Z13" s="103">
        <f t="shared" si="5"/>
        <v>0</v>
      </c>
      <c r="AA13" s="102">
        <f t="shared" si="5"/>
        <v>0</v>
      </c>
      <c r="AB13" s="5" t="s">
        <v>0</v>
      </c>
    </row>
    <row r="14" spans="1:28" ht="13.8" x14ac:dyDescent="0.25">
      <c r="A14" s="114"/>
      <c r="B14" s="23"/>
      <c r="C14" s="113"/>
      <c r="D14" s="806" t="s">
        <v>1955</v>
      </c>
      <c r="E14" s="807">
        <v>5</v>
      </c>
      <c r="F14" s="112">
        <v>10228</v>
      </c>
      <c r="G14" s="111">
        <v>0.8</v>
      </c>
      <c r="H14" s="110" t="s">
        <v>1956</v>
      </c>
      <c r="I14" s="109"/>
      <c r="J14" s="108"/>
      <c r="K14" s="108"/>
      <c r="L14" s="119"/>
      <c r="M14" s="106" t="str">
        <f t="shared" si="0"/>
        <v/>
      </c>
      <c r="N14" s="106" t="str">
        <f t="shared" si="1"/>
        <v>◄</v>
      </c>
      <c r="O14" s="25"/>
      <c r="P14" s="24"/>
      <c r="Q14" s="106" t="str">
        <f t="shared" si="2"/>
        <v/>
      </c>
      <c r="R14" s="106" t="str">
        <f t="shared" si="3"/>
        <v>◄</v>
      </c>
      <c r="S14" s="25"/>
      <c r="T14" s="24"/>
      <c r="U14" s="23"/>
      <c r="V14" s="22"/>
      <c r="W14" s="105">
        <f t="shared" si="4"/>
        <v>0</v>
      </c>
      <c r="X14" s="104">
        <f t="shared" si="4"/>
        <v>0</v>
      </c>
      <c r="Y14" s="19"/>
      <c r="Z14" s="103">
        <f t="shared" si="5"/>
        <v>0</v>
      </c>
      <c r="AA14" s="102">
        <f t="shared" si="5"/>
        <v>0</v>
      </c>
      <c r="AB14" s="5" t="s">
        <v>0</v>
      </c>
    </row>
    <row r="15" spans="1:28" ht="13.8" x14ac:dyDescent="0.25">
      <c r="A15" s="114"/>
      <c r="B15" s="23"/>
      <c r="C15" s="113"/>
      <c r="D15" s="806" t="s">
        <v>1957</v>
      </c>
      <c r="E15" s="807">
        <v>6</v>
      </c>
      <c r="F15" s="112">
        <v>10228</v>
      </c>
      <c r="G15" s="111">
        <v>0.9</v>
      </c>
      <c r="H15" s="110" t="s">
        <v>1958</v>
      </c>
      <c r="I15" s="109"/>
      <c r="J15" s="108"/>
      <c r="K15" s="108"/>
      <c r="L15" s="119"/>
      <c r="M15" s="106" t="str">
        <f t="shared" si="0"/>
        <v/>
      </c>
      <c r="N15" s="106" t="str">
        <f t="shared" si="1"/>
        <v>◄</v>
      </c>
      <c r="O15" s="25"/>
      <c r="P15" s="24"/>
      <c r="Q15" s="106" t="str">
        <f t="shared" si="2"/>
        <v/>
      </c>
      <c r="R15" s="106" t="str">
        <f t="shared" si="3"/>
        <v>◄</v>
      </c>
      <c r="S15" s="25"/>
      <c r="T15" s="24"/>
      <c r="U15" s="23"/>
      <c r="V15" s="22"/>
      <c r="W15" s="105">
        <f t="shared" si="4"/>
        <v>0</v>
      </c>
      <c r="X15" s="104">
        <f t="shared" si="4"/>
        <v>0</v>
      </c>
      <c r="Y15" s="19"/>
      <c r="Z15" s="103">
        <f t="shared" si="5"/>
        <v>0</v>
      </c>
      <c r="AA15" s="102">
        <f t="shared" si="5"/>
        <v>0</v>
      </c>
      <c r="AB15" s="5" t="s">
        <v>0</v>
      </c>
    </row>
    <row r="16" spans="1:28" thickBot="1" x14ac:dyDescent="0.3">
      <c r="A16" s="114"/>
      <c r="B16" s="23"/>
      <c r="C16" s="113"/>
      <c r="D16" s="868" t="s">
        <v>58</v>
      </c>
      <c r="E16" s="807">
        <v>7</v>
      </c>
      <c r="F16" s="112">
        <v>10228</v>
      </c>
      <c r="G16" s="111">
        <v>0.2</v>
      </c>
      <c r="H16" s="110" t="s">
        <v>1950</v>
      </c>
      <c r="I16" s="109" t="s">
        <v>1959</v>
      </c>
      <c r="J16" s="108"/>
      <c r="K16" s="108"/>
      <c r="L16" s="119"/>
      <c r="M16" s="106" t="str">
        <f t="shared" si="0"/>
        <v/>
      </c>
      <c r="N16" s="106" t="str">
        <f t="shared" si="1"/>
        <v>◄</v>
      </c>
      <c r="O16" s="25"/>
      <c r="P16" s="24"/>
      <c r="Q16" s="106" t="str">
        <f t="shared" si="2"/>
        <v/>
      </c>
      <c r="R16" s="106" t="str">
        <f t="shared" si="3"/>
        <v>◄</v>
      </c>
      <c r="S16" s="25"/>
      <c r="T16" s="24"/>
      <c r="U16" s="23"/>
      <c r="V16" s="22"/>
      <c r="W16" s="105">
        <f t="shared" si="4"/>
        <v>0</v>
      </c>
      <c r="X16" s="104">
        <f t="shared" si="4"/>
        <v>0</v>
      </c>
      <c r="Y16" s="19"/>
      <c r="Z16" s="103">
        <f t="shared" si="5"/>
        <v>0</v>
      </c>
      <c r="AA16" s="102">
        <f t="shared" si="5"/>
        <v>0</v>
      </c>
      <c r="AB16" s="5" t="s">
        <v>0</v>
      </c>
    </row>
    <row r="17" spans="1:28" ht="33" customHeight="1" thickTop="1" thickBot="1" x14ac:dyDescent="0.3">
      <c r="A17" s="116"/>
      <c r="B17" s="14">
        <f>ROWS(B18:B31)-1</f>
        <v>13</v>
      </c>
      <c r="C17" s="777" t="s">
        <v>1960</v>
      </c>
      <c r="D17" s="867"/>
      <c r="E17" s="867"/>
      <c r="F17" s="867"/>
      <c r="G17" s="867"/>
      <c r="H17" s="867"/>
      <c r="I17" s="99" t="s">
        <v>1946</v>
      </c>
      <c r="J17" s="99"/>
      <c r="K17" s="99"/>
      <c r="L17" s="98"/>
      <c r="M17" s="97"/>
      <c r="N17" s="96" t="str">
        <f>IF(COUNTIF(M18:M34,"?")&gt;0,"?",IF(AND(O17="◄",P17="►"),"◄►",IF(O17="◄","◄",IF(P17="►","►",""))))</f>
        <v>◄</v>
      </c>
      <c r="O17" s="43" t="str">
        <f>IF(SUM(O18:O31)+1=ROWS(O18:O31)-COUNTIF(O18:O31,"-"),"","◄")</f>
        <v>◄</v>
      </c>
      <c r="P17" s="42" t="str">
        <f>IF(SUM(P18:P31)&gt;0,"►","")</f>
        <v/>
      </c>
      <c r="Q17" s="45"/>
      <c r="R17" s="96" t="str">
        <f>IF(COUNTIF(Q18:Q34,"?")&gt;0,"?",IF(AND(S17="◄",T17="►"),"◄►",IF(S17="◄","◄",IF(T17="►","►",""))))</f>
        <v>◄</v>
      </c>
      <c r="S17" s="43" t="str">
        <f>IF(SUM(S18:S31)+1=ROWS(S18:S31)-COUNTIF(S18:S31,"-"),"","◄")</f>
        <v>◄</v>
      </c>
      <c r="T17" s="42" t="str">
        <f>IF(SUM(T18:T31)&gt;0,"►","")</f>
        <v/>
      </c>
      <c r="U17" s="14">
        <f>ROWS(U18:U31)-1</f>
        <v>13</v>
      </c>
      <c r="V17" s="41">
        <f>SUM(V18:V31)-V31</f>
        <v>0</v>
      </c>
      <c r="W17" s="94" t="s">
        <v>51</v>
      </c>
      <c r="X17" s="93"/>
      <c r="Y17" s="41">
        <f>SUM(Y18:Y31)-Y31</f>
        <v>0</v>
      </c>
      <c r="Z17" s="94" t="s">
        <v>51</v>
      </c>
      <c r="AA17" s="93"/>
      <c r="AB17" s="5" t="s">
        <v>0</v>
      </c>
    </row>
    <row r="18" spans="1:28" ht="13.8" x14ac:dyDescent="0.25">
      <c r="A18" s="114"/>
      <c r="B18" s="23"/>
      <c r="C18" s="113"/>
      <c r="D18" s="806" t="s">
        <v>1961</v>
      </c>
      <c r="E18" s="807">
        <v>1</v>
      </c>
      <c r="F18" s="112">
        <v>10228</v>
      </c>
      <c r="G18" s="111">
        <v>1</v>
      </c>
      <c r="H18" s="110" t="s">
        <v>1962</v>
      </c>
      <c r="I18" s="109"/>
      <c r="J18" s="108"/>
      <c r="K18" s="108"/>
      <c r="L18" s="108"/>
      <c r="M18" s="106" t="str">
        <f t="shared" ref="M18:M30" si="6">IF(N18="?","?","")</f>
        <v/>
      </c>
      <c r="N18" s="106" t="str">
        <f t="shared" ref="N18:N30" si="7">IF(AND(O18="",P18&gt;0),"?",IF(O18="","◄",IF(P18&gt;=1,"►","")))</f>
        <v>◄</v>
      </c>
      <c r="O18" s="25"/>
      <c r="P18" s="24"/>
      <c r="Q18" s="106" t="str">
        <f t="shared" ref="Q18:Q30" si="8">IF(R18="?","?","")</f>
        <v/>
      </c>
      <c r="R18" s="106" t="str">
        <f t="shared" ref="R18:R30" si="9">IF(AND(S18="",T18&gt;0),"?",IF(S18="","◄",IF(T18&gt;=1,"►","")))</f>
        <v>◄</v>
      </c>
      <c r="S18" s="25"/>
      <c r="T18" s="24"/>
      <c r="U18" s="23"/>
      <c r="V18" s="22"/>
      <c r="W18" s="105">
        <f t="shared" ref="W18:W30" si="10">(O18*V18)</f>
        <v>0</v>
      </c>
      <c r="X18" s="104">
        <f t="shared" ref="X18:X30" si="11">(P18*W18)</f>
        <v>0</v>
      </c>
      <c r="Y18" s="19"/>
      <c r="Z18" s="103">
        <f t="shared" ref="Z18:Z30" si="12">(S18*Y18)</f>
        <v>0</v>
      </c>
      <c r="AA18" s="102">
        <f t="shared" ref="AA18:AA30" si="13">(T18*Z18)</f>
        <v>0</v>
      </c>
      <c r="AB18" s="5" t="s">
        <v>0</v>
      </c>
    </row>
    <row r="19" spans="1:28" ht="13.8" x14ac:dyDescent="0.25">
      <c r="A19" s="114"/>
      <c r="B19" s="23"/>
      <c r="C19" s="113"/>
      <c r="D19" s="806" t="s">
        <v>57</v>
      </c>
      <c r="E19" s="807">
        <v>2</v>
      </c>
      <c r="F19" s="112">
        <v>10228</v>
      </c>
      <c r="G19" s="111">
        <v>1</v>
      </c>
      <c r="H19" s="110" t="s">
        <v>1963</v>
      </c>
      <c r="I19" s="109"/>
      <c r="J19" s="108"/>
      <c r="K19" s="108"/>
      <c r="L19" s="107"/>
      <c r="M19" s="106" t="str">
        <f t="shared" si="6"/>
        <v/>
      </c>
      <c r="N19" s="106" t="str">
        <f t="shared" si="7"/>
        <v>◄</v>
      </c>
      <c r="O19" s="25"/>
      <c r="P19" s="24"/>
      <c r="Q19" s="106" t="str">
        <f t="shared" si="8"/>
        <v/>
      </c>
      <c r="R19" s="106" t="str">
        <f t="shared" si="9"/>
        <v>◄</v>
      </c>
      <c r="S19" s="25"/>
      <c r="T19" s="24"/>
      <c r="U19" s="23"/>
      <c r="V19" s="22"/>
      <c r="W19" s="105">
        <f t="shared" si="10"/>
        <v>0</v>
      </c>
      <c r="X19" s="104">
        <f t="shared" si="11"/>
        <v>0</v>
      </c>
      <c r="Y19" s="19"/>
      <c r="Z19" s="103">
        <f t="shared" si="12"/>
        <v>0</v>
      </c>
      <c r="AA19" s="102">
        <f t="shared" si="13"/>
        <v>0</v>
      </c>
      <c r="AB19" s="5" t="s">
        <v>0</v>
      </c>
    </row>
    <row r="20" spans="1:28" ht="13.8" x14ac:dyDescent="0.25">
      <c r="A20" s="114"/>
      <c r="B20" s="23"/>
      <c r="C20" s="113"/>
      <c r="D20" s="806" t="s">
        <v>1964</v>
      </c>
      <c r="E20" s="807">
        <v>3</v>
      </c>
      <c r="F20" s="112">
        <v>10228</v>
      </c>
      <c r="G20" s="111">
        <v>2</v>
      </c>
      <c r="H20" s="110" t="s">
        <v>1965</v>
      </c>
      <c r="I20" s="109"/>
      <c r="J20" s="108"/>
      <c r="K20" s="108"/>
      <c r="L20" s="107"/>
      <c r="M20" s="106" t="str">
        <f t="shared" si="6"/>
        <v/>
      </c>
      <c r="N20" s="106" t="str">
        <f t="shared" si="7"/>
        <v>◄</v>
      </c>
      <c r="O20" s="25"/>
      <c r="P20" s="24"/>
      <c r="Q20" s="106" t="str">
        <f t="shared" si="8"/>
        <v/>
      </c>
      <c r="R20" s="106" t="str">
        <f t="shared" si="9"/>
        <v>◄</v>
      </c>
      <c r="S20" s="25"/>
      <c r="T20" s="24"/>
      <c r="U20" s="23"/>
      <c r="V20" s="22"/>
      <c r="W20" s="105">
        <f t="shared" si="10"/>
        <v>0</v>
      </c>
      <c r="X20" s="104">
        <f t="shared" si="11"/>
        <v>0</v>
      </c>
      <c r="Y20" s="19"/>
      <c r="Z20" s="103">
        <f t="shared" si="12"/>
        <v>0</v>
      </c>
      <c r="AA20" s="102">
        <f t="shared" si="13"/>
        <v>0</v>
      </c>
      <c r="AB20" s="5" t="s">
        <v>0</v>
      </c>
    </row>
    <row r="21" spans="1:28" ht="13.8" x14ac:dyDescent="0.25">
      <c r="A21" s="114"/>
      <c r="B21" s="23"/>
      <c r="C21" s="113"/>
      <c r="D21" s="806" t="s">
        <v>1966</v>
      </c>
      <c r="E21" s="807">
        <v>4</v>
      </c>
      <c r="F21" s="112">
        <v>10228</v>
      </c>
      <c r="G21" s="111">
        <v>3</v>
      </c>
      <c r="H21" s="110" t="s">
        <v>1967</v>
      </c>
      <c r="I21" s="109"/>
      <c r="J21" s="108"/>
      <c r="K21" s="108"/>
      <c r="L21" s="107"/>
      <c r="M21" s="106" t="str">
        <f t="shared" si="6"/>
        <v/>
      </c>
      <c r="N21" s="106" t="str">
        <f t="shared" si="7"/>
        <v>◄</v>
      </c>
      <c r="O21" s="25"/>
      <c r="P21" s="24"/>
      <c r="Q21" s="106" t="str">
        <f t="shared" si="8"/>
        <v/>
      </c>
      <c r="R21" s="106" t="str">
        <f t="shared" si="9"/>
        <v>◄</v>
      </c>
      <c r="S21" s="25"/>
      <c r="T21" s="24"/>
      <c r="U21" s="23"/>
      <c r="V21" s="22"/>
      <c r="W21" s="105">
        <f t="shared" si="10"/>
        <v>0</v>
      </c>
      <c r="X21" s="104">
        <f t="shared" si="11"/>
        <v>0</v>
      </c>
      <c r="Y21" s="19"/>
      <c r="Z21" s="103">
        <f t="shared" si="12"/>
        <v>0</v>
      </c>
      <c r="AA21" s="102">
        <f t="shared" si="13"/>
        <v>0</v>
      </c>
      <c r="AB21" s="5" t="s">
        <v>0</v>
      </c>
    </row>
    <row r="22" spans="1:28" ht="13.8" x14ac:dyDescent="0.25">
      <c r="A22" s="114"/>
      <c r="B22" s="23"/>
      <c r="C22" s="113"/>
      <c r="D22" s="806" t="s">
        <v>1968</v>
      </c>
      <c r="E22" s="807">
        <v>5</v>
      </c>
      <c r="F22" s="112">
        <v>10228</v>
      </c>
      <c r="G22" s="111">
        <v>4</v>
      </c>
      <c r="H22" s="110" t="s">
        <v>1969</v>
      </c>
      <c r="I22" s="109"/>
      <c r="J22" s="108"/>
      <c r="K22" s="108"/>
      <c r="L22" s="107"/>
      <c r="M22" s="106" t="str">
        <f t="shared" si="6"/>
        <v/>
      </c>
      <c r="N22" s="106" t="str">
        <f t="shared" si="7"/>
        <v>◄</v>
      </c>
      <c r="O22" s="25"/>
      <c r="P22" s="24"/>
      <c r="Q22" s="106" t="str">
        <f t="shared" si="8"/>
        <v/>
      </c>
      <c r="R22" s="106" t="str">
        <f t="shared" si="9"/>
        <v>◄</v>
      </c>
      <c r="S22" s="25"/>
      <c r="T22" s="24"/>
      <c r="U22" s="23"/>
      <c r="V22" s="22"/>
      <c r="W22" s="105">
        <f t="shared" si="10"/>
        <v>0</v>
      </c>
      <c r="X22" s="104">
        <f t="shared" si="11"/>
        <v>0</v>
      </c>
      <c r="Y22" s="19"/>
      <c r="Z22" s="103">
        <f t="shared" si="12"/>
        <v>0</v>
      </c>
      <c r="AA22" s="102">
        <f t="shared" si="13"/>
        <v>0</v>
      </c>
      <c r="AB22" s="5" t="s">
        <v>0</v>
      </c>
    </row>
    <row r="23" spans="1:28" ht="13.8" x14ac:dyDescent="0.25">
      <c r="A23" s="114"/>
      <c r="B23" s="23"/>
      <c r="C23" s="113"/>
      <c r="D23" s="806" t="s">
        <v>1970</v>
      </c>
      <c r="E23" s="807">
        <v>6</v>
      </c>
      <c r="F23" s="112">
        <v>10228</v>
      </c>
      <c r="G23" s="111">
        <v>5</v>
      </c>
      <c r="H23" s="110" t="s">
        <v>1971</v>
      </c>
      <c r="I23" s="109"/>
      <c r="J23" s="108"/>
      <c r="K23" s="108"/>
      <c r="L23" s="107"/>
      <c r="M23" s="106" t="str">
        <f t="shared" si="6"/>
        <v/>
      </c>
      <c r="N23" s="106" t="str">
        <f t="shared" si="7"/>
        <v>◄</v>
      </c>
      <c r="O23" s="25"/>
      <c r="P23" s="24"/>
      <c r="Q23" s="106" t="str">
        <f t="shared" si="8"/>
        <v/>
      </c>
      <c r="R23" s="106" t="str">
        <f t="shared" si="9"/>
        <v>◄</v>
      </c>
      <c r="S23" s="25"/>
      <c r="T23" s="24"/>
      <c r="U23" s="23"/>
      <c r="V23" s="22"/>
      <c r="W23" s="105">
        <f t="shared" si="10"/>
        <v>0</v>
      </c>
      <c r="X23" s="104">
        <f t="shared" si="11"/>
        <v>0</v>
      </c>
      <c r="Y23" s="19"/>
      <c r="Z23" s="103">
        <f t="shared" si="12"/>
        <v>0</v>
      </c>
      <c r="AA23" s="102">
        <f t="shared" si="13"/>
        <v>0</v>
      </c>
      <c r="AB23" s="5" t="s">
        <v>0</v>
      </c>
    </row>
    <row r="24" spans="1:28" ht="13.8" x14ac:dyDescent="0.25">
      <c r="A24" s="114"/>
      <c r="B24" s="23"/>
      <c r="C24" s="113"/>
      <c r="D24" s="806" t="s">
        <v>1972</v>
      </c>
      <c r="E24" s="807">
        <v>7</v>
      </c>
      <c r="F24" s="112">
        <v>10228</v>
      </c>
      <c r="G24" s="111">
        <v>6</v>
      </c>
      <c r="H24" s="110" t="s">
        <v>1973</v>
      </c>
      <c r="I24" s="109"/>
      <c r="J24" s="108"/>
      <c r="K24" s="108"/>
      <c r="L24" s="107"/>
      <c r="M24" s="106" t="str">
        <f t="shared" si="6"/>
        <v/>
      </c>
      <c r="N24" s="106" t="str">
        <f t="shared" si="7"/>
        <v>◄</v>
      </c>
      <c r="O24" s="25"/>
      <c r="P24" s="24"/>
      <c r="Q24" s="106" t="str">
        <f t="shared" si="8"/>
        <v/>
      </c>
      <c r="R24" s="106" t="str">
        <f t="shared" si="9"/>
        <v>◄</v>
      </c>
      <c r="S24" s="25"/>
      <c r="T24" s="24"/>
      <c r="U24" s="23"/>
      <c r="V24" s="22"/>
      <c r="W24" s="105">
        <f t="shared" si="10"/>
        <v>0</v>
      </c>
      <c r="X24" s="104">
        <f t="shared" si="11"/>
        <v>0</v>
      </c>
      <c r="Y24" s="19"/>
      <c r="Z24" s="103">
        <f t="shared" si="12"/>
        <v>0</v>
      </c>
      <c r="AA24" s="102">
        <f t="shared" si="13"/>
        <v>0</v>
      </c>
      <c r="AB24" s="5" t="s">
        <v>0</v>
      </c>
    </row>
    <row r="25" spans="1:28" ht="13.8" x14ac:dyDescent="0.25">
      <c r="A25" s="114"/>
      <c r="B25" s="23"/>
      <c r="C25" s="113"/>
      <c r="D25" s="806" t="s">
        <v>1974</v>
      </c>
      <c r="E25" s="807">
        <v>8</v>
      </c>
      <c r="F25" s="112">
        <v>10228</v>
      </c>
      <c r="G25" s="111">
        <v>7</v>
      </c>
      <c r="H25" s="110" t="s">
        <v>1975</v>
      </c>
      <c r="I25" s="109"/>
      <c r="J25" s="108"/>
      <c r="K25" s="108"/>
      <c r="L25" s="107"/>
      <c r="M25" s="106" t="str">
        <f t="shared" si="6"/>
        <v/>
      </c>
      <c r="N25" s="106" t="str">
        <f t="shared" si="7"/>
        <v>◄</v>
      </c>
      <c r="O25" s="25"/>
      <c r="P25" s="24"/>
      <c r="Q25" s="106" t="str">
        <f t="shared" si="8"/>
        <v/>
      </c>
      <c r="R25" s="106" t="str">
        <f t="shared" si="9"/>
        <v>◄</v>
      </c>
      <c r="S25" s="25"/>
      <c r="T25" s="24"/>
      <c r="U25" s="23"/>
      <c r="V25" s="22"/>
      <c r="W25" s="105">
        <f t="shared" si="10"/>
        <v>0</v>
      </c>
      <c r="X25" s="104">
        <f t="shared" si="11"/>
        <v>0</v>
      </c>
      <c r="Y25" s="19"/>
      <c r="Z25" s="103">
        <f t="shared" si="12"/>
        <v>0</v>
      </c>
      <c r="AA25" s="102">
        <f t="shared" si="13"/>
        <v>0</v>
      </c>
      <c r="AB25" s="5" t="s">
        <v>0</v>
      </c>
    </row>
    <row r="26" spans="1:28" ht="13.8" x14ac:dyDescent="0.25">
      <c r="A26" s="114"/>
      <c r="B26" s="23"/>
      <c r="C26" s="113"/>
      <c r="D26" s="806" t="s">
        <v>1976</v>
      </c>
      <c r="E26" s="807">
        <v>9</v>
      </c>
      <c r="F26" s="112">
        <v>10228</v>
      </c>
      <c r="G26" s="111">
        <v>8</v>
      </c>
      <c r="H26" s="110" t="s">
        <v>1977</v>
      </c>
      <c r="I26" s="109"/>
      <c r="J26" s="108"/>
      <c r="K26" s="108"/>
      <c r="L26" s="107"/>
      <c r="M26" s="106" t="str">
        <f t="shared" si="6"/>
        <v/>
      </c>
      <c r="N26" s="106" t="str">
        <f t="shared" si="7"/>
        <v>◄</v>
      </c>
      <c r="O26" s="25"/>
      <c r="P26" s="24"/>
      <c r="Q26" s="106" t="str">
        <f t="shared" si="8"/>
        <v/>
      </c>
      <c r="R26" s="106" t="str">
        <f t="shared" si="9"/>
        <v>◄</v>
      </c>
      <c r="S26" s="25"/>
      <c r="T26" s="24"/>
      <c r="U26" s="23"/>
      <c r="V26" s="22"/>
      <c r="W26" s="105">
        <f t="shared" si="10"/>
        <v>0</v>
      </c>
      <c r="X26" s="104">
        <f t="shared" si="11"/>
        <v>0</v>
      </c>
      <c r="Y26" s="19"/>
      <c r="Z26" s="103">
        <f t="shared" si="12"/>
        <v>0</v>
      </c>
      <c r="AA26" s="102">
        <f t="shared" si="13"/>
        <v>0</v>
      </c>
      <c r="AB26" s="5" t="s">
        <v>0</v>
      </c>
    </row>
    <row r="27" spans="1:28" ht="13.8" x14ac:dyDescent="0.25">
      <c r="A27" s="114"/>
      <c r="B27" s="23"/>
      <c r="C27" s="113"/>
      <c r="D27" s="806" t="s">
        <v>1978</v>
      </c>
      <c r="E27" s="807">
        <v>10</v>
      </c>
      <c r="F27" s="112">
        <v>10228</v>
      </c>
      <c r="G27" s="111">
        <v>9</v>
      </c>
      <c r="H27" s="110" t="s">
        <v>1979</v>
      </c>
      <c r="I27" s="109"/>
      <c r="J27" s="108"/>
      <c r="K27" s="108"/>
      <c r="L27" s="107"/>
      <c r="M27" s="106" t="str">
        <f t="shared" si="6"/>
        <v/>
      </c>
      <c r="N27" s="106" t="str">
        <f t="shared" si="7"/>
        <v>◄</v>
      </c>
      <c r="O27" s="25"/>
      <c r="P27" s="24"/>
      <c r="Q27" s="106" t="str">
        <f t="shared" si="8"/>
        <v/>
      </c>
      <c r="R27" s="106" t="str">
        <f t="shared" si="9"/>
        <v>◄</v>
      </c>
      <c r="S27" s="25"/>
      <c r="T27" s="24"/>
      <c r="U27" s="23"/>
      <c r="V27" s="22"/>
      <c r="W27" s="105">
        <f t="shared" si="10"/>
        <v>0</v>
      </c>
      <c r="X27" s="104">
        <f t="shared" si="11"/>
        <v>0</v>
      </c>
      <c r="Y27" s="19"/>
      <c r="Z27" s="103">
        <f t="shared" si="12"/>
        <v>0</v>
      </c>
      <c r="AA27" s="102">
        <f t="shared" si="13"/>
        <v>0</v>
      </c>
      <c r="AB27" s="5" t="s">
        <v>0</v>
      </c>
    </row>
    <row r="28" spans="1:28" ht="13.8" x14ac:dyDescent="0.25">
      <c r="A28" s="114"/>
      <c r="B28" s="23"/>
      <c r="C28" s="113"/>
      <c r="D28" s="806" t="s">
        <v>1980</v>
      </c>
      <c r="E28" s="807">
        <v>11</v>
      </c>
      <c r="F28" s="112">
        <v>10228</v>
      </c>
      <c r="G28" s="111">
        <v>10</v>
      </c>
      <c r="H28" s="110" t="s">
        <v>1981</v>
      </c>
      <c r="I28" s="109"/>
      <c r="J28" s="108"/>
      <c r="K28" s="108"/>
      <c r="L28" s="107"/>
      <c r="M28" s="106" t="str">
        <f t="shared" si="6"/>
        <v/>
      </c>
      <c r="N28" s="106" t="str">
        <f t="shared" si="7"/>
        <v>◄</v>
      </c>
      <c r="O28" s="25"/>
      <c r="P28" s="24"/>
      <c r="Q28" s="106" t="str">
        <f t="shared" si="8"/>
        <v/>
      </c>
      <c r="R28" s="106" t="str">
        <f t="shared" si="9"/>
        <v>◄</v>
      </c>
      <c r="S28" s="25"/>
      <c r="T28" s="24"/>
      <c r="U28" s="23"/>
      <c r="V28" s="22"/>
      <c r="W28" s="105">
        <f t="shared" si="10"/>
        <v>0</v>
      </c>
      <c r="X28" s="104">
        <f t="shared" si="11"/>
        <v>0</v>
      </c>
      <c r="Y28" s="19"/>
      <c r="Z28" s="103">
        <f t="shared" si="12"/>
        <v>0</v>
      </c>
      <c r="AA28" s="102">
        <f t="shared" si="13"/>
        <v>0</v>
      </c>
      <c r="AB28" s="5" t="s">
        <v>0</v>
      </c>
    </row>
    <row r="29" spans="1:28" ht="13.8" x14ac:dyDescent="0.25">
      <c r="A29" s="114"/>
      <c r="B29" s="23"/>
      <c r="C29" s="113"/>
      <c r="D29" s="806" t="s">
        <v>1982</v>
      </c>
      <c r="E29" s="807">
        <v>12</v>
      </c>
      <c r="F29" s="112">
        <v>10228</v>
      </c>
      <c r="G29" s="111">
        <v>20</v>
      </c>
      <c r="H29" s="110" t="s">
        <v>1983</v>
      </c>
      <c r="I29" s="109"/>
      <c r="J29" s="108"/>
      <c r="K29" s="108"/>
      <c r="L29" s="107"/>
      <c r="M29" s="106" t="str">
        <f t="shared" si="6"/>
        <v/>
      </c>
      <c r="N29" s="106" t="str">
        <f t="shared" si="7"/>
        <v>◄</v>
      </c>
      <c r="O29" s="25"/>
      <c r="P29" s="24"/>
      <c r="Q29" s="106" t="str">
        <f t="shared" si="8"/>
        <v/>
      </c>
      <c r="R29" s="106" t="str">
        <f t="shared" si="9"/>
        <v>◄</v>
      </c>
      <c r="S29" s="25"/>
      <c r="T29" s="24"/>
      <c r="U29" s="23"/>
      <c r="V29" s="22"/>
      <c r="W29" s="105">
        <f t="shared" si="10"/>
        <v>0</v>
      </c>
      <c r="X29" s="104">
        <f t="shared" si="11"/>
        <v>0</v>
      </c>
      <c r="Y29" s="19"/>
      <c r="Z29" s="103">
        <f t="shared" si="12"/>
        <v>0</v>
      </c>
      <c r="AA29" s="102">
        <f t="shared" si="13"/>
        <v>0</v>
      </c>
      <c r="AB29" s="5" t="s">
        <v>0</v>
      </c>
    </row>
    <row r="30" spans="1:28" thickBot="1" x14ac:dyDescent="0.3">
      <c r="A30" s="114">
        <v>1</v>
      </c>
      <c r="B30" s="23"/>
      <c r="C30" s="113"/>
      <c r="D30" s="806" t="s">
        <v>56</v>
      </c>
      <c r="E30" s="807">
        <v>13</v>
      </c>
      <c r="F30" s="112">
        <v>10228</v>
      </c>
      <c r="G30" s="111">
        <v>20</v>
      </c>
      <c r="H30" s="110" t="s">
        <v>1984</v>
      </c>
      <c r="I30" s="109"/>
      <c r="J30" s="108"/>
      <c r="K30" s="108"/>
      <c r="L30" s="107"/>
      <c r="M30" s="106" t="str">
        <f t="shared" si="6"/>
        <v/>
      </c>
      <c r="N30" s="106" t="str">
        <f t="shared" si="7"/>
        <v>◄</v>
      </c>
      <c r="O30" s="25"/>
      <c r="P30" s="24"/>
      <c r="Q30" s="106" t="str">
        <f t="shared" si="8"/>
        <v/>
      </c>
      <c r="R30" s="106" t="str">
        <f t="shared" si="9"/>
        <v>◄</v>
      </c>
      <c r="S30" s="25"/>
      <c r="T30" s="24"/>
      <c r="U30" s="23"/>
      <c r="V30" s="22"/>
      <c r="W30" s="105">
        <f t="shared" si="10"/>
        <v>0</v>
      </c>
      <c r="X30" s="104">
        <f t="shared" si="11"/>
        <v>0</v>
      </c>
      <c r="Y30" s="19"/>
      <c r="Z30" s="103">
        <f t="shared" si="12"/>
        <v>0</v>
      </c>
      <c r="AA30" s="102">
        <f t="shared" si="13"/>
        <v>0</v>
      </c>
      <c r="AB30" s="5" t="s">
        <v>0</v>
      </c>
    </row>
    <row r="31" spans="1:28" ht="33" customHeight="1" thickTop="1" thickBot="1" x14ac:dyDescent="0.3">
      <c r="A31" s="116">
        <f>SUM(A33:A49)</f>
        <v>0</v>
      </c>
      <c r="B31" s="14">
        <f>ROWS(B32:B39)-1</f>
        <v>7</v>
      </c>
      <c r="C31" s="777" t="s">
        <v>1985</v>
      </c>
      <c r="D31" s="867"/>
      <c r="E31" s="867"/>
      <c r="F31" s="867"/>
      <c r="G31" s="867"/>
      <c r="H31" s="867"/>
      <c r="I31" s="99" t="s">
        <v>1946</v>
      </c>
      <c r="J31" s="99"/>
      <c r="K31" s="99"/>
      <c r="L31" s="98"/>
      <c r="M31" s="97"/>
      <c r="N31" s="96" t="str">
        <f>IF(COUNTIF(M32:M40,"?")&gt;0,"?",IF(AND(O31="◄",P31="►"),"◄►",IF(O31="◄","◄",IF(P31="►","►",""))))</f>
        <v>◄</v>
      </c>
      <c r="O31" s="43" t="str">
        <f>IF(SUM(O32:O39)+1=ROWS(O32:O39)-COUNTIF(O32:O39,"-"),"","◄")</f>
        <v>◄</v>
      </c>
      <c r="P31" s="42" t="str">
        <f>IF(SUM(P32:P39)&gt;0,"►","")</f>
        <v/>
      </c>
      <c r="Q31" s="45"/>
      <c r="R31" s="96" t="str">
        <f>IF(COUNTIF(Q32:Q40,"?")&gt;0,"?",IF(AND(S31="◄",T31="►"),"◄►",IF(S31="◄","◄",IF(T31="►","►",""))))</f>
        <v>◄</v>
      </c>
      <c r="S31" s="43" t="str">
        <f>IF(SUM(S32:S39)+1=ROWS(S32:S39)-COUNTIF(S32:S39,"-"),"","◄")</f>
        <v>◄</v>
      </c>
      <c r="T31" s="42" t="str">
        <f>IF(SUM(T32:T39)&gt;0,"►","")</f>
        <v/>
      </c>
      <c r="U31" s="14">
        <f>ROWS(U32:U39)-1</f>
        <v>7</v>
      </c>
      <c r="V31" s="41">
        <f>SUM(V32:V39)-V39</f>
        <v>0</v>
      </c>
      <c r="W31" s="94" t="s">
        <v>51</v>
      </c>
      <c r="X31" s="93"/>
      <c r="Y31" s="41">
        <f>SUM(Y32:Y39)-Y39</f>
        <v>0</v>
      </c>
      <c r="Z31" s="94" t="s">
        <v>51</v>
      </c>
      <c r="AA31" s="93"/>
      <c r="AB31" s="5" t="s">
        <v>0</v>
      </c>
    </row>
    <row r="32" spans="1:28" ht="13.8" x14ac:dyDescent="0.25">
      <c r="A32" s="114"/>
      <c r="B32" s="23"/>
      <c r="C32" s="113"/>
      <c r="D32" s="806" t="s">
        <v>1986</v>
      </c>
      <c r="E32" s="807">
        <v>1</v>
      </c>
      <c r="F32" s="112">
        <v>10228</v>
      </c>
      <c r="G32" s="111">
        <v>0.1</v>
      </c>
      <c r="H32" s="110" t="s">
        <v>1987</v>
      </c>
      <c r="I32" s="109"/>
      <c r="J32" s="108"/>
      <c r="K32" s="108"/>
      <c r="L32" s="107"/>
      <c r="M32" s="106" t="str">
        <f t="shared" ref="M32:M38" si="14">IF(N32="?","?","")</f>
        <v/>
      </c>
      <c r="N32" s="106" t="str">
        <f t="shared" ref="N32:N38" si="15">IF(AND(O32="",P32&gt;0),"?",IF(O32="","◄",IF(P32&gt;=1,"►","")))</f>
        <v>◄</v>
      </c>
      <c r="O32" s="25"/>
      <c r="P32" s="24"/>
      <c r="Q32" s="106" t="str">
        <f t="shared" ref="Q32:Q38" si="16">IF(R32="?","?","")</f>
        <v/>
      </c>
      <c r="R32" s="106" t="str">
        <f t="shared" ref="R32:R38" si="17">IF(AND(S32="",T32&gt;0),"?",IF(S32="","◄",IF(T32&gt;=1,"►","")))</f>
        <v>◄</v>
      </c>
      <c r="S32" s="25"/>
      <c r="T32" s="24"/>
      <c r="U32" s="23"/>
      <c r="V32" s="22"/>
      <c r="W32" s="105">
        <f t="shared" ref="W32:X38" si="18">(O32*V32)</f>
        <v>0</v>
      </c>
      <c r="X32" s="104">
        <f t="shared" si="18"/>
        <v>0</v>
      </c>
      <c r="Y32" s="19"/>
      <c r="Z32" s="103">
        <f t="shared" ref="Z32:AA38" si="19">(S32*Y32)</f>
        <v>0</v>
      </c>
      <c r="AA32" s="102">
        <f t="shared" si="19"/>
        <v>0</v>
      </c>
      <c r="AB32" s="5" t="s">
        <v>0</v>
      </c>
    </row>
    <row r="33" spans="1:28" ht="13.8" x14ac:dyDescent="0.25">
      <c r="A33" s="114"/>
      <c r="B33" s="23"/>
      <c r="C33" s="113"/>
      <c r="D33" s="806" t="s">
        <v>1988</v>
      </c>
      <c r="E33" s="807">
        <v>2</v>
      </c>
      <c r="F33" s="112">
        <v>10228</v>
      </c>
      <c r="G33" s="111">
        <v>0.2</v>
      </c>
      <c r="H33" s="110" t="s">
        <v>1989</v>
      </c>
      <c r="I33" s="109"/>
      <c r="J33" s="108"/>
      <c r="K33" s="108"/>
      <c r="L33" s="107"/>
      <c r="M33" s="106" t="str">
        <f t="shared" si="14"/>
        <v/>
      </c>
      <c r="N33" s="106" t="str">
        <f t="shared" si="15"/>
        <v>◄</v>
      </c>
      <c r="O33" s="25"/>
      <c r="P33" s="24"/>
      <c r="Q33" s="106" t="str">
        <f t="shared" si="16"/>
        <v/>
      </c>
      <c r="R33" s="106" t="str">
        <f t="shared" si="17"/>
        <v>◄</v>
      </c>
      <c r="S33" s="25"/>
      <c r="T33" s="24"/>
      <c r="U33" s="23"/>
      <c r="V33" s="22"/>
      <c r="W33" s="105">
        <f t="shared" si="18"/>
        <v>0</v>
      </c>
      <c r="X33" s="104">
        <f t="shared" si="18"/>
        <v>0</v>
      </c>
      <c r="Y33" s="19"/>
      <c r="Z33" s="103">
        <f t="shared" si="19"/>
        <v>0</v>
      </c>
      <c r="AA33" s="102">
        <f t="shared" si="19"/>
        <v>0</v>
      </c>
      <c r="AB33" s="5" t="s">
        <v>0</v>
      </c>
    </row>
    <row r="34" spans="1:28" ht="13.8" x14ac:dyDescent="0.25">
      <c r="A34" s="114"/>
      <c r="B34" s="23"/>
      <c r="C34" s="113"/>
      <c r="D34" s="806" t="s">
        <v>1990</v>
      </c>
      <c r="E34" s="807">
        <v>3</v>
      </c>
      <c r="F34" s="112">
        <v>10228</v>
      </c>
      <c r="G34" s="111">
        <v>0.4</v>
      </c>
      <c r="H34" s="110" t="s">
        <v>1991</v>
      </c>
      <c r="I34" s="109"/>
      <c r="J34" s="108"/>
      <c r="K34" s="108"/>
      <c r="L34" s="107"/>
      <c r="M34" s="106" t="str">
        <f t="shared" si="14"/>
        <v/>
      </c>
      <c r="N34" s="106" t="str">
        <f t="shared" si="15"/>
        <v>◄</v>
      </c>
      <c r="O34" s="25"/>
      <c r="P34" s="24"/>
      <c r="Q34" s="106" t="str">
        <f t="shared" si="16"/>
        <v/>
      </c>
      <c r="R34" s="106" t="str">
        <f t="shared" si="17"/>
        <v>◄</v>
      </c>
      <c r="S34" s="25"/>
      <c r="T34" s="24"/>
      <c r="U34" s="23"/>
      <c r="V34" s="22"/>
      <c r="W34" s="105">
        <f t="shared" si="18"/>
        <v>0</v>
      </c>
      <c r="X34" s="104">
        <f t="shared" si="18"/>
        <v>0</v>
      </c>
      <c r="Y34" s="19"/>
      <c r="Z34" s="103">
        <f t="shared" si="19"/>
        <v>0</v>
      </c>
      <c r="AA34" s="102">
        <f t="shared" si="19"/>
        <v>0</v>
      </c>
      <c r="AB34" s="5" t="s">
        <v>0</v>
      </c>
    </row>
    <row r="35" spans="1:28" ht="13.8" x14ac:dyDescent="0.25">
      <c r="A35" s="114"/>
      <c r="B35" s="23"/>
      <c r="C35" s="113"/>
      <c r="D35" s="806" t="s">
        <v>1992</v>
      </c>
      <c r="E35" s="807">
        <v>4</v>
      </c>
      <c r="F35" s="112">
        <v>10228</v>
      </c>
      <c r="G35" s="111">
        <v>0.6</v>
      </c>
      <c r="H35" s="110" t="s">
        <v>1993</v>
      </c>
      <c r="I35" s="109"/>
      <c r="J35" s="108"/>
      <c r="K35" s="108"/>
      <c r="L35" s="107"/>
      <c r="M35" s="106" t="str">
        <f t="shared" si="14"/>
        <v/>
      </c>
      <c r="N35" s="106" t="str">
        <f t="shared" si="15"/>
        <v>◄</v>
      </c>
      <c r="O35" s="25"/>
      <c r="P35" s="24"/>
      <c r="Q35" s="106" t="str">
        <f t="shared" si="16"/>
        <v/>
      </c>
      <c r="R35" s="106" t="str">
        <f t="shared" si="17"/>
        <v>◄</v>
      </c>
      <c r="S35" s="25"/>
      <c r="T35" s="24"/>
      <c r="U35" s="23"/>
      <c r="V35" s="22"/>
      <c r="W35" s="105">
        <f t="shared" si="18"/>
        <v>0</v>
      </c>
      <c r="X35" s="104">
        <f t="shared" si="18"/>
        <v>0</v>
      </c>
      <c r="Y35" s="19"/>
      <c r="Z35" s="103">
        <f t="shared" si="19"/>
        <v>0</v>
      </c>
      <c r="AA35" s="102">
        <f t="shared" si="19"/>
        <v>0</v>
      </c>
      <c r="AB35" s="5" t="s">
        <v>0</v>
      </c>
    </row>
    <row r="36" spans="1:28" ht="13.8" x14ac:dyDescent="0.25">
      <c r="A36" s="114"/>
      <c r="B36" s="23"/>
      <c r="C36" s="113"/>
      <c r="D36" s="806" t="s">
        <v>1994</v>
      </c>
      <c r="E36" s="807">
        <v>5</v>
      </c>
      <c r="F36" s="112">
        <v>10228</v>
      </c>
      <c r="G36" s="111">
        <v>0.7</v>
      </c>
      <c r="H36" s="110" t="s">
        <v>1995</v>
      </c>
      <c r="I36" s="109"/>
      <c r="J36" s="108"/>
      <c r="K36" s="108"/>
      <c r="L36" s="107"/>
      <c r="M36" s="106" t="str">
        <f t="shared" si="14"/>
        <v/>
      </c>
      <c r="N36" s="106" t="str">
        <f t="shared" si="15"/>
        <v>◄</v>
      </c>
      <c r="O36" s="25"/>
      <c r="P36" s="24"/>
      <c r="Q36" s="106" t="str">
        <f t="shared" si="16"/>
        <v/>
      </c>
      <c r="R36" s="106" t="str">
        <f t="shared" si="17"/>
        <v>◄</v>
      </c>
      <c r="S36" s="25"/>
      <c r="T36" s="24"/>
      <c r="U36" s="23"/>
      <c r="V36" s="22"/>
      <c r="W36" s="105">
        <f t="shared" si="18"/>
        <v>0</v>
      </c>
      <c r="X36" s="104">
        <f t="shared" si="18"/>
        <v>0</v>
      </c>
      <c r="Y36" s="19"/>
      <c r="Z36" s="103">
        <f t="shared" si="19"/>
        <v>0</v>
      </c>
      <c r="AA36" s="102">
        <f t="shared" si="19"/>
        <v>0</v>
      </c>
      <c r="AB36" s="5" t="s">
        <v>0</v>
      </c>
    </row>
    <row r="37" spans="1:28" ht="13.2" customHeight="1" x14ac:dyDescent="0.25">
      <c r="A37" s="114"/>
      <c r="B37" s="23"/>
      <c r="C37" s="113"/>
      <c r="D37" s="806" t="s">
        <v>1996</v>
      </c>
      <c r="E37" s="807">
        <v>6</v>
      </c>
      <c r="F37" s="112">
        <v>10228</v>
      </c>
      <c r="G37" s="111">
        <v>0.8</v>
      </c>
      <c r="H37" s="110" t="s">
        <v>1997</v>
      </c>
      <c r="I37" s="109"/>
      <c r="J37" s="108"/>
      <c r="K37" s="108"/>
      <c r="L37" s="107"/>
      <c r="M37" s="106" t="str">
        <f t="shared" si="14"/>
        <v/>
      </c>
      <c r="N37" s="106" t="str">
        <f t="shared" si="15"/>
        <v>◄</v>
      </c>
      <c r="O37" s="25"/>
      <c r="P37" s="24"/>
      <c r="Q37" s="106" t="str">
        <f t="shared" si="16"/>
        <v/>
      </c>
      <c r="R37" s="106" t="str">
        <f t="shared" si="17"/>
        <v>◄</v>
      </c>
      <c r="S37" s="25"/>
      <c r="T37" s="24"/>
      <c r="U37" s="23"/>
      <c r="V37" s="22"/>
      <c r="W37" s="105">
        <f t="shared" si="18"/>
        <v>0</v>
      </c>
      <c r="X37" s="104">
        <f t="shared" si="18"/>
        <v>0</v>
      </c>
      <c r="Y37" s="19"/>
      <c r="Z37" s="103">
        <f t="shared" si="19"/>
        <v>0</v>
      </c>
      <c r="AA37" s="102">
        <f t="shared" si="19"/>
        <v>0</v>
      </c>
      <c r="AB37" s="5" t="s">
        <v>0</v>
      </c>
    </row>
    <row r="38" spans="1:28" thickBot="1" x14ac:dyDescent="0.3">
      <c r="A38" s="114"/>
      <c r="B38" s="23"/>
      <c r="C38" s="113"/>
      <c r="D38" s="806" t="s">
        <v>1998</v>
      </c>
      <c r="E38" s="807">
        <v>7</v>
      </c>
      <c r="F38" s="112">
        <v>10228</v>
      </c>
      <c r="G38" s="111">
        <v>0.9</v>
      </c>
      <c r="H38" s="110" t="s">
        <v>1999</v>
      </c>
      <c r="I38" s="109"/>
      <c r="J38" s="108"/>
      <c r="K38" s="108"/>
      <c r="L38" s="107"/>
      <c r="M38" s="106" t="str">
        <f t="shared" si="14"/>
        <v/>
      </c>
      <c r="N38" s="106" t="str">
        <f t="shared" si="15"/>
        <v>◄</v>
      </c>
      <c r="O38" s="25"/>
      <c r="P38" s="24"/>
      <c r="Q38" s="106" t="str">
        <f t="shared" si="16"/>
        <v/>
      </c>
      <c r="R38" s="106" t="str">
        <f t="shared" si="17"/>
        <v>◄</v>
      </c>
      <c r="S38" s="25"/>
      <c r="T38" s="24"/>
      <c r="U38" s="23"/>
      <c r="V38" s="22"/>
      <c r="W38" s="105">
        <f t="shared" si="18"/>
        <v>0</v>
      </c>
      <c r="X38" s="104">
        <f t="shared" si="18"/>
        <v>0</v>
      </c>
      <c r="Y38" s="19"/>
      <c r="Z38" s="103">
        <f t="shared" si="19"/>
        <v>0</v>
      </c>
      <c r="AA38" s="102">
        <f t="shared" si="19"/>
        <v>0</v>
      </c>
      <c r="AB38" s="5" t="s">
        <v>0</v>
      </c>
    </row>
    <row r="39" spans="1:28" ht="33" customHeight="1" thickTop="1" thickBot="1" x14ac:dyDescent="0.3">
      <c r="A39" s="116"/>
      <c r="B39" s="14">
        <f>ROWS(B40:B51)-1</f>
        <v>11</v>
      </c>
      <c r="C39" s="777" t="s">
        <v>2000</v>
      </c>
      <c r="D39" s="867"/>
      <c r="E39" s="867"/>
      <c r="F39" s="867"/>
      <c r="G39" s="867"/>
      <c r="H39" s="867"/>
      <c r="I39" s="99" t="s">
        <v>1946</v>
      </c>
      <c r="J39" s="99"/>
      <c r="K39" s="99"/>
      <c r="L39" s="98"/>
      <c r="M39" s="97"/>
      <c r="N39" s="96" t="str">
        <f>IF(COUNTIF(M40:M51,"?")&gt;0,"?",IF(AND(O39="◄",P39="►"),"◄►",IF(O39="◄","◄",IF(P39="►","►",""))))</f>
        <v>◄</v>
      </c>
      <c r="O39" s="43" t="str">
        <f>IF(SUM(O40:O51)+1=ROWS(O40:O51)-COUNTIF(O40:O51,"-"),"","◄")</f>
        <v>◄</v>
      </c>
      <c r="P39" s="42" t="str">
        <f>IF(SUM(P40:P51)&gt;0,"►","")</f>
        <v/>
      </c>
      <c r="Q39" s="45"/>
      <c r="R39" s="96" t="str">
        <f>IF(COUNTIF(Q40:Q51,"?")&gt;0,"?",IF(AND(S39="◄",T39="►"),"◄►",IF(S39="◄","◄",IF(T39="►","►",""))))</f>
        <v>◄</v>
      </c>
      <c r="S39" s="43" t="str">
        <f>IF(SUM(S40:S51)+1=ROWS(S40:S51)-COUNTIF(S40:S51,"-"),"","◄")</f>
        <v>◄</v>
      </c>
      <c r="T39" s="42" t="str">
        <f>IF(SUM(T40:T51)&gt;0,"►","")</f>
        <v/>
      </c>
      <c r="U39" s="14">
        <f>ROWS(U40:U51)-1</f>
        <v>11</v>
      </c>
      <c r="V39" s="41">
        <f>SUM(V40:V51)-V51</f>
        <v>0</v>
      </c>
      <c r="W39" s="94" t="s">
        <v>51</v>
      </c>
      <c r="X39" s="93"/>
      <c r="Y39" s="41">
        <f>SUM(Y40:Y51)-Y51</f>
        <v>0</v>
      </c>
      <c r="Z39" s="94" t="s">
        <v>51</v>
      </c>
      <c r="AA39" s="93"/>
      <c r="AB39" s="5" t="s">
        <v>0</v>
      </c>
    </row>
    <row r="40" spans="1:28" ht="14.4" customHeight="1" x14ac:dyDescent="0.25">
      <c r="A40" s="114"/>
      <c r="B40" s="23"/>
      <c r="C40" s="113"/>
      <c r="D40" s="806" t="s">
        <v>2001</v>
      </c>
      <c r="E40" s="807">
        <v>1</v>
      </c>
      <c r="F40" s="112">
        <v>10228</v>
      </c>
      <c r="G40" s="111">
        <v>1</v>
      </c>
      <c r="H40" s="110" t="s">
        <v>2002</v>
      </c>
      <c r="I40" s="109"/>
      <c r="J40" s="108"/>
      <c r="K40" s="108"/>
      <c r="L40" s="119"/>
      <c r="M40" s="106" t="str">
        <f t="shared" ref="M40:M50" si="20">IF(N40="?","?","")</f>
        <v/>
      </c>
      <c r="N40" s="106" t="str">
        <f t="shared" ref="N40:N50" si="21">IF(AND(O40="",P40&gt;0),"?",IF(O40="","◄",IF(P40&gt;=1,"►","")))</f>
        <v>◄</v>
      </c>
      <c r="O40" s="25"/>
      <c r="P40" s="24"/>
      <c r="Q40" s="106" t="str">
        <f t="shared" ref="Q40:Q50" si="22">IF(R40="?","?","")</f>
        <v/>
      </c>
      <c r="R40" s="106" t="str">
        <f t="shared" ref="R40:R50" si="23">IF(AND(S40="",T40&gt;0),"?",IF(S40="","◄",IF(T40&gt;=1,"►","")))</f>
        <v>◄</v>
      </c>
      <c r="S40" s="25"/>
      <c r="T40" s="24"/>
      <c r="U40" s="23"/>
      <c r="V40" s="22"/>
      <c r="W40" s="105">
        <f t="shared" ref="W40:W50" si="24">(O40*V40)</f>
        <v>0</v>
      </c>
      <c r="X40" s="104">
        <f t="shared" ref="X40:X50" si="25">(P40*W40)</f>
        <v>0</v>
      </c>
      <c r="Y40" s="19"/>
      <c r="Z40" s="103">
        <f t="shared" ref="Z40:Z50" si="26">(S40*Y40)</f>
        <v>0</v>
      </c>
      <c r="AA40" s="102">
        <f t="shared" ref="AA40:AA50" si="27">(T40*Z40)</f>
        <v>0</v>
      </c>
      <c r="AB40" s="5" t="s">
        <v>0</v>
      </c>
    </row>
    <row r="41" spans="1:28" ht="14.4" customHeight="1" x14ac:dyDescent="0.25">
      <c r="A41" s="114"/>
      <c r="B41" s="23"/>
      <c r="C41" s="113"/>
      <c r="D41" s="806" t="s">
        <v>2003</v>
      </c>
      <c r="E41" s="807">
        <v>2</v>
      </c>
      <c r="F41" s="112">
        <v>10228</v>
      </c>
      <c r="G41" s="111">
        <v>2</v>
      </c>
      <c r="H41" s="110" t="s">
        <v>2004</v>
      </c>
      <c r="I41" s="109"/>
      <c r="J41" s="108"/>
      <c r="K41" s="108"/>
      <c r="L41" s="119"/>
      <c r="M41" s="106" t="str">
        <f t="shared" si="20"/>
        <v/>
      </c>
      <c r="N41" s="106" t="str">
        <f t="shared" si="21"/>
        <v>◄</v>
      </c>
      <c r="O41" s="25"/>
      <c r="P41" s="24"/>
      <c r="Q41" s="106" t="str">
        <f t="shared" si="22"/>
        <v/>
      </c>
      <c r="R41" s="106" t="str">
        <f t="shared" si="23"/>
        <v>◄</v>
      </c>
      <c r="S41" s="25"/>
      <c r="T41" s="24"/>
      <c r="U41" s="23"/>
      <c r="V41" s="22"/>
      <c r="W41" s="105">
        <f t="shared" si="24"/>
        <v>0</v>
      </c>
      <c r="X41" s="104">
        <f t="shared" si="25"/>
        <v>0</v>
      </c>
      <c r="Y41" s="19"/>
      <c r="Z41" s="103">
        <f t="shared" si="26"/>
        <v>0</v>
      </c>
      <c r="AA41" s="102">
        <f t="shared" si="27"/>
        <v>0</v>
      </c>
      <c r="AB41" s="5" t="s">
        <v>0</v>
      </c>
    </row>
    <row r="42" spans="1:28" ht="14.4" customHeight="1" x14ac:dyDescent="0.25">
      <c r="A42" s="114"/>
      <c r="B42" s="23"/>
      <c r="C42" s="113"/>
      <c r="D42" s="806" t="s">
        <v>2005</v>
      </c>
      <c r="E42" s="807">
        <v>3</v>
      </c>
      <c r="F42" s="112">
        <v>10228</v>
      </c>
      <c r="G42" s="111">
        <v>3</v>
      </c>
      <c r="H42" s="110" t="s">
        <v>2006</v>
      </c>
      <c r="I42" s="109"/>
      <c r="J42" s="108"/>
      <c r="K42" s="108"/>
      <c r="L42" s="119"/>
      <c r="M42" s="106" t="str">
        <f t="shared" si="20"/>
        <v/>
      </c>
      <c r="N42" s="106" t="str">
        <f t="shared" si="21"/>
        <v>◄</v>
      </c>
      <c r="O42" s="25"/>
      <c r="P42" s="24"/>
      <c r="Q42" s="106" t="str">
        <f t="shared" si="22"/>
        <v/>
      </c>
      <c r="R42" s="106" t="str">
        <f t="shared" si="23"/>
        <v>◄</v>
      </c>
      <c r="S42" s="25"/>
      <c r="T42" s="24"/>
      <c r="U42" s="23"/>
      <c r="V42" s="22"/>
      <c r="W42" s="105">
        <f t="shared" si="24"/>
        <v>0</v>
      </c>
      <c r="X42" s="104">
        <f t="shared" si="25"/>
        <v>0</v>
      </c>
      <c r="Y42" s="19"/>
      <c r="Z42" s="103">
        <f t="shared" si="26"/>
        <v>0</v>
      </c>
      <c r="AA42" s="102">
        <f t="shared" si="27"/>
        <v>0</v>
      </c>
      <c r="AB42" s="5" t="s">
        <v>0</v>
      </c>
    </row>
    <row r="43" spans="1:28" ht="14.4" customHeight="1" x14ac:dyDescent="0.25">
      <c r="A43" s="114"/>
      <c r="B43" s="23"/>
      <c r="C43" s="113"/>
      <c r="D43" s="806" t="s">
        <v>2007</v>
      </c>
      <c r="E43" s="807">
        <v>4</v>
      </c>
      <c r="F43" s="112">
        <v>10228</v>
      </c>
      <c r="G43" s="111">
        <v>4</v>
      </c>
      <c r="H43" s="110" t="s">
        <v>2008</v>
      </c>
      <c r="I43" s="109"/>
      <c r="J43" s="108"/>
      <c r="K43" s="108"/>
      <c r="L43" s="119"/>
      <c r="M43" s="106" t="str">
        <f t="shared" si="20"/>
        <v/>
      </c>
      <c r="N43" s="106" t="str">
        <f t="shared" si="21"/>
        <v>◄</v>
      </c>
      <c r="O43" s="25"/>
      <c r="P43" s="24"/>
      <c r="Q43" s="106" t="str">
        <f t="shared" si="22"/>
        <v/>
      </c>
      <c r="R43" s="106" t="str">
        <f t="shared" si="23"/>
        <v>◄</v>
      </c>
      <c r="S43" s="25"/>
      <c r="T43" s="24"/>
      <c r="U43" s="23"/>
      <c r="V43" s="22"/>
      <c r="W43" s="105">
        <f t="shared" si="24"/>
        <v>0</v>
      </c>
      <c r="X43" s="104">
        <f t="shared" si="25"/>
        <v>0</v>
      </c>
      <c r="Y43" s="19"/>
      <c r="Z43" s="103">
        <f t="shared" si="26"/>
        <v>0</v>
      </c>
      <c r="AA43" s="102">
        <f t="shared" si="27"/>
        <v>0</v>
      </c>
      <c r="AB43" s="5" t="s">
        <v>0</v>
      </c>
    </row>
    <row r="44" spans="1:28" ht="13.8" x14ac:dyDescent="0.25">
      <c r="A44" s="114"/>
      <c r="B44" s="23"/>
      <c r="C44" s="113"/>
      <c r="D44" s="806" t="s">
        <v>2009</v>
      </c>
      <c r="E44" s="807">
        <v>5</v>
      </c>
      <c r="F44" s="112">
        <v>10228</v>
      </c>
      <c r="G44" s="111">
        <v>5</v>
      </c>
      <c r="H44" s="110" t="s">
        <v>2010</v>
      </c>
      <c r="I44" s="109"/>
      <c r="J44" s="108"/>
      <c r="K44" s="108"/>
      <c r="L44" s="119"/>
      <c r="M44" s="106" t="str">
        <f t="shared" si="20"/>
        <v/>
      </c>
      <c r="N44" s="106" t="str">
        <f t="shared" si="21"/>
        <v>◄</v>
      </c>
      <c r="O44" s="25"/>
      <c r="P44" s="24"/>
      <c r="Q44" s="106" t="str">
        <f t="shared" si="22"/>
        <v/>
      </c>
      <c r="R44" s="106" t="str">
        <f t="shared" si="23"/>
        <v>◄</v>
      </c>
      <c r="S44" s="25"/>
      <c r="T44" s="24"/>
      <c r="U44" s="23"/>
      <c r="V44" s="22"/>
      <c r="W44" s="105">
        <f t="shared" si="24"/>
        <v>0</v>
      </c>
      <c r="X44" s="104">
        <f t="shared" si="25"/>
        <v>0</v>
      </c>
      <c r="Y44" s="19"/>
      <c r="Z44" s="103">
        <f t="shared" si="26"/>
        <v>0</v>
      </c>
      <c r="AA44" s="102">
        <f t="shared" si="27"/>
        <v>0</v>
      </c>
      <c r="AB44" s="5" t="s">
        <v>0</v>
      </c>
    </row>
    <row r="45" spans="1:28" ht="13.8" x14ac:dyDescent="0.25">
      <c r="A45" s="114"/>
      <c r="B45" s="23"/>
      <c r="C45" s="113"/>
      <c r="D45" s="806" t="s">
        <v>2011</v>
      </c>
      <c r="E45" s="807">
        <v>6</v>
      </c>
      <c r="F45" s="112">
        <v>10228</v>
      </c>
      <c r="G45" s="111">
        <v>6</v>
      </c>
      <c r="H45" s="110" t="s">
        <v>2012</v>
      </c>
      <c r="I45" s="109"/>
      <c r="J45" s="108"/>
      <c r="K45" s="108"/>
      <c r="L45" s="119"/>
      <c r="M45" s="106" t="str">
        <f t="shared" si="20"/>
        <v/>
      </c>
      <c r="N45" s="106" t="str">
        <f t="shared" si="21"/>
        <v>◄</v>
      </c>
      <c r="O45" s="25"/>
      <c r="P45" s="24"/>
      <c r="Q45" s="106" t="str">
        <f t="shared" si="22"/>
        <v/>
      </c>
      <c r="R45" s="106" t="str">
        <f t="shared" si="23"/>
        <v>◄</v>
      </c>
      <c r="S45" s="25"/>
      <c r="T45" s="24"/>
      <c r="U45" s="23"/>
      <c r="V45" s="22"/>
      <c r="W45" s="105">
        <f t="shared" si="24"/>
        <v>0</v>
      </c>
      <c r="X45" s="104">
        <f t="shared" si="25"/>
        <v>0</v>
      </c>
      <c r="Y45" s="19"/>
      <c r="Z45" s="103">
        <f t="shared" si="26"/>
        <v>0</v>
      </c>
      <c r="AA45" s="102">
        <f t="shared" si="27"/>
        <v>0</v>
      </c>
      <c r="AB45" s="5" t="s">
        <v>0</v>
      </c>
    </row>
    <row r="46" spans="1:28" ht="13.8" x14ac:dyDescent="0.25">
      <c r="A46" s="114"/>
      <c r="B46" s="23"/>
      <c r="C46" s="113"/>
      <c r="D46" s="806" t="s">
        <v>2013</v>
      </c>
      <c r="E46" s="807">
        <v>7</v>
      </c>
      <c r="F46" s="112">
        <v>10228</v>
      </c>
      <c r="G46" s="111">
        <v>7</v>
      </c>
      <c r="H46" s="110" t="s">
        <v>2014</v>
      </c>
      <c r="I46" s="109"/>
      <c r="J46" s="108"/>
      <c r="K46" s="108"/>
      <c r="L46" s="119"/>
      <c r="M46" s="106" t="str">
        <f t="shared" si="20"/>
        <v/>
      </c>
      <c r="N46" s="106" t="str">
        <f t="shared" si="21"/>
        <v>◄</v>
      </c>
      <c r="O46" s="25"/>
      <c r="P46" s="24"/>
      <c r="Q46" s="106" t="str">
        <f t="shared" si="22"/>
        <v/>
      </c>
      <c r="R46" s="106" t="str">
        <f t="shared" si="23"/>
        <v>◄</v>
      </c>
      <c r="S46" s="25"/>
      <c r="T46" s="24"/>
      <c r="U46" s="23"/>
      <c r="V46" s="22"/>
      <c r="W46" s="105">
        <f t="shared" si="24"/>
        <v>0</v>
      </c>
      <c r="X46" s="104">
        <f t="shared" si="25"/>
        <v>0</v>
      </c>
      <c r="Y46" s="19"/>
      <c r="Z46" s="103">
        <f t="shared" si="26"/>
        <v>0</v>
      </c>
      <c r="AA46" s="102">
        <f t="shared" si="27"/>
        <v>0</v>
      </c>
      <c r="AB46" s="5" t="s">
        <v>0</v>
      </c>
    </row>
    <row r="47" spans="1:28" ht="13.8" x14ac:dyDescent="0.25">
      <c r="A47" s="114"/>
      <c r="B47" s="23"/>
      <c r="C47" s="113"/>
      <c r="D47" s="806" t="s">
        <v>2015</v>
      </c>
      <c r="E47" s="807">
        <v>8</v>
      </c>
      <c r="F47" s="112">
        <v>10228</v>
      </c>
      <c r="G47" s="111">
        <v>8</v>
      </c>
      <c r="H47" s="110" t="s">
        <v>2016</v>
      </c>
      <c r="I47" s="109"/>
      <c r="J47" s="108"/>
      <c r="K47" s="108"/>
      <c r="L47" s="119"/>
      <c r="M47" s="106" t="str">
        <f t="shared" si="20"/>
        <v/>
      </c>
      <c r="N47" s="106" t="str">
        <f t="shared" si="21"/>
        <v>◄</v>
      </c>
      <c r="O47" s="25"/>
      <c r="P47" s="24"/>
      <c r="Q47" s="106" t="str">
        <f t="shared" si="22"/>
        <v/>
      </c>
      <c r="R47" s="106" t="str">
        <f t="shared" si="23"/>
        <v>◄</v>
      </c>
      <c r="S47" s="25"/>
      <c r="T47" s="24"/>
      <c r="U47" s="23"/>
      <c r="V47" s="22"/>
      <c r="W47" s="105">
        <f t="shared" si="24"/>
        <v>0</v>
      </c>
      <c r="X47" s="104">
        <f t="shared" si="25"/>
        <v>0</v>
      </c>
      <c r="Y47" s="19"/>
      <c r="Z47" s="103">
        <f t="shared" si="26"/>
        <v>0</v>
      </c>
      <c r="AA47" s="102">
        <f t="shared" si="27"/>
        <v>0</v>
      </c>
      <c r="AB47" s="5" t="s">
        <v>0</v>
      </c>
    </row>
    <row r="48" spans="1:28" ht="13.8" x14ac:dyDescent="0.25">
      <c r="A48" s="114"/>
      <c r="B48" s="23"/>
      <c r="C48" s="113"/>
      <c r="D48" s="806" t="s">
        <v>2017</v>
      </c>
      <c r="E48" s="807">
        <v>9</v>
      </c>
      <c r="F48" s="112">
        <v>10228</v>
      </c>
      <c r="G48" s="111">
        <v>9</v>
      </c>
      <c r="H48" s="110" t="s">
        <v>2018</v>
      </c>
      <c r="I48" s="109"/>
      <c r="J48" s="108"/>
      <c r="K48" s="108"/>
      <c r="L48" s="119"/>
      <c r="M48" s="106" t="str">
        <f t="shared" si="20"/>
        <v/>
      </c>
      <c r="N48" s="106" t="str">
        <f t="shared" si="21"/>
        <v>◄</v>
      </c>
      <c r="O48" s="25"/>
      <c r="P48" s="24"/>
      <c r="Q48" s="106" t="str">
        <f t="shared" si="22"/>
        <v/>
      </c>
      <c r="R48" s="106" t="str">
        <f t="shared" si="23"/>
        <v>◄</v>
      </c>
      <c r="S48" s="25"/>
      <c r="T48" s="24"/>
      <c r="U48" s="23"/>
      <c r="V48" s="22"/>
      <c r="W48" s="105">
        <f t="shared" si="24"/>
        <v>0</v>
      </c>
      <c r="X48" s="104">
        <f t="shared" si="25"/>
        <v>0</v>
      </c>
      <c r="Y48" s="19"/>
      <c r="Z48" s="103">
        <f t="shared" si="26"/>
        <v>0</v>
      </c>
      <c r="AA48" s="102">
        <f t="shared" si="27"/>
        <v>0</v>
      </c>
      <c r="AB48" s="5" t="s">
        <v>0</v>
      </c>
    </row>
    <row r="49" spans="1:28" ht="13.8" x14ac:dyDescent="0.25">
      <c r="A49" s="114"/>
      <c r="B49" s="23"/>
      <c r="C49" s="113"/>
      <c r="D49" s="806" t="s">
        <v>2019</v>
      </c>
      <c r="E49" s="807">
        <v>10</v>
      </c>
      <c r="F49" s="112">
        <v>10228</v>
      </c>
      <c r="G49" s="111">
        <v>10</v>
      </c>
      <c r="H49" s="110" t="s">
        <v>2020</v>
      </c>
      <c r="I49" s="109"/>
      <c r="J49" s="108"/>
      <c r="K49" s="108"/>
      <c r="L49" s="119"/>
      <c r="M49" s="106" t="str">
        <f t="shared" si="20"/>
        <v/>
      </c>
      <c r="N49" s="106" t="str">
        <f t="shared" si="21"/>
        <v>◄</v>
      </c>
      <c r="O49" s="25"/>
      <c r="P49" s="24"/>
      <c r="Q49" s="106" t="str">
        <f t="shared" si="22"/>
        <v/>
      </c>
      <c r="R49" s="106" t="str">
        <f t="shared" si="23"/>
        <v>◄</v>
      </c>
      <c r="S49" s="25"/>
      <c r="T49" s="24"/>
      <c r="U49" s="23"/>
      <c r="V49" s="22"/>
      <c r="W49" s="105">
        <f t="shared" si="24"/>
        <v>0</v>
      </c>
      <c r="X49" s="104">
        <f t="shared" si="25"/>
        <v>0</v>
      </c>
      <c r="Y49" s="19"/>
      <c r="Z49" s="103">
        <f t="shared" si="26"/>
        <v>0</v>
      </c>
      <c r="AA49" s="102">
        <f t="shared" si="27"/>
        <v>0</v>
      </c>
      <c r="AB49" s="5" t="s">
        <v>0</v>
      </c>
    </row>
    <row r="50" spans="1:28" thickBot="1" x14ac:dyDescent="0.3">
      <c r="A50" s="114"/>
      <c r="B50" s="23"/>
      <c r="C50" s="113"/>
      <c r="D50" s="806" t="s">
        <v>2021</v>
      </c>
      <c r="E50" s="807">
        <v>11</v>
      </c>
      <c r="F50" s="112">
        <v>10228</v>
      </c>
      <c r="G50" s="111">
        <v>20</v>
      </c>
      <c r="H50" s="110" t="s">
        <v>2022</v>
      </c>
      <c r="I50" s="109"/>
      <c r="J50" s="108"/>
      <c r="K50" s="108"/>
      <c r="L50" s="119"/>
      <c r="M50" s="106" t="str">
        <f t="shared" si="20"/>
        <v/>
      </c>
      <c r="N50" s="106" t="str">
        <f t="shared" si="21"/>
        <v>◄</v>
      </c>
      <c r="O50" s="25"/>
      <c r="P50" s="24"/>
      <c r="Q50" s="106" t="str">
        <f t="shared" si="22"/>
        <v/>
      </c>
      <c r="R50" s="106" t="str">
        <f t="shared" si="23"/>
        <v>◄</v>
      </c>
      <c r="S50" s="25"/>
      <c r="T50" s="24"/>
      <c r="U50" s="23"/>
      <c r="V50" s="22"/>
      <c r="W50" s="105">
        <f t="shared" si="24"/>
        <v>0</v>
      </c>
      <c r="X50" s="104">
        <f t="shared" si="25"/>
        <v>0</v>
      </c>
      <c r="Y50" s="19"/>
      <c r="Z50" s="103">
        <f t="shared" si="26"/>
        <v>0</v>
      </c>
      <c r="AA50" s="102">
        <f t="shared" si="27"/>
        <v>0</v>
      </c>
      <c r="AB50" s="5" t="s">
        <v>0</v>
      </c>
    </row>
    <row r="51" spans="1:28" ht="33" customHeight="1" thickTop="1" thickBot="1" x14ac:dyDescent="0.3">
      <c r="A51" s="116"/>
      <c r="B51" s="14">
        <f>ROWS(B52:B61)-1</f>
        <v>9</v>
      </c>
      <c r="C51" s="777" t="s">
        <v>2023</v>
      </c>
      <c r="D51" s="867"/>
      <c r="E51" s="867"/>
      <c r="F51" s="867"/>
      <c r="G51" s="867"/>
      <c r="H51" s="867"/>
      <c r="I51" s="99" t="s">
        <v>2024</v>
      </c>
      <c r="J51" s="99"/>
      <c r="K51" s="99"/>
      <c r="L51" s="98"/>
      <c r="M51" s="97"/>
      <c r="N51" s="96" t="str">
        <f>IF(COUNTIF(M52:M61,"?")&gt;0,"?",IF(AND(O51="◄",P51="►"),"◄►",IF(O51="◄","◄",IF(P51="►","►",""))))</f>
        <v>◄</v>
      </c>
      <c r="O51" s="43" t="str">
        <f>IF(SUM(O52:O61)+1=ROWS(O52:O61)-COUNTIF(O52:O61,"-"),"","◄")</f>
        <v>◄</v>
      </c>
      <c r="P51" s="42" t="str">
        <f>IF(SUM(P52:P61)&gt;0,"►","")</f>
        <v/>
      </c>
      <c r="Q51" s="45"/>
      <c r="R51" s="96" t="str">
        <f>IF(COUNTIF(Q52:Q61,"?")&gt;0,"?",IF(AND(S51="◄",T51="►"),"◄►",IF(S51="◄","◄",IF(T51="►","►",""))))</f>
        <v>◄</v>
      </c>
      <c r="S51" s="43" t="str">
        <f>IF(SUM(S52:S61)+1=ROWS(S52:S61)-COUNTIF(S52:S61,"-"),"","◄")</f>
        <v>◄</v>
      </c>
      <c r="T51" s="42" t="str">
        <f>IF(SUM(T52:T61)&gt;0,"►","")</f>
        <v/>
      </c>
      <c r="U51" s="14">
        <f>ROWS(U52:U61)-1</f>
        <v>9</v>
      </c>
      <c r="V51" s="41">
        <f>SUM(V52:V61)-V61</f>
        <v>0</v>
      </c>
      <c r="W51" s="94" t="s">
        <v>51</v>
      </c>
      <c r="X51" s="93"/>
      <c r="Y51" s="41">
        <f>SUM(Y52:Y61)-Y61</f>
        <v>0</v>
      </c>
      <c r="Z51" s="94" t="s">
        <v>51</v>
      </c>
      <c r="AA51" s="93"/>
      <c r="AB51" s="5" t="s">
        <v>0</v>
      </c>
    </row>
    <row r="52" spans="1:28" ht="15" customHeight="1" x14ac:dyDescent="0.25">
      <c r="A52" s="114"/>
      <c r="B52" s="23"/>
      <c r="C52" s="113"/>
      <c r="D52" s="806" t="s">
        <v>2025</v>
      </c>
      <c r="E52" s="807">
        <v>1</v>
      </c>
      <c r="F52" s="112">
        <v>10594</v>
      </c>
      <c r="G52" s="111">
        <v>0.1</v>
      </c>
      <c r="H52" s="110" t="s">
        <v>1948</v>
      </c>
      <c r="I52" s="109"/>
      <c r="J52" s="108"/>
      <c r="K52" s="108"/>
      <c r="L52" s="107"/>
      <c r="M52" s="106" t="str">
        <f t="shared" ref="M52:M60" si="28">IF(N52="?","?","")</f>
        <v/>
      </c>
      <c r="N52" s="106" t="str">
        <f t="shared" ref="N52:N60" si="29">IF(AND(O52="",P52&gt;0),"?",IF(O52="","◄",IF(P52&gt;=1,"►","")))</f>
        <v>◄</v>
      </c>
      <c r="O52" s="25"/>
      <c r="P52" s="24"/>
      <c r="Q52" s="106" t="str">
        <f t="shared" ref="Q52:Q60" si="30">IF(R52="?","?","")</f>
        <v/>
      </c>
      <c r="R52" s="106" t="str">
        <f t="shared" ref="R52:R60" si="31">IF(AND(S52="",T52&gt;0),"?",IF(S52="","◄",IF(T52&gt;=1,"►","")))</f>
        <v>◄</v>
      </c>
      <c r="S52" s="25"/>
      <c r="T52" s="24"/>
      <c r="U52" s="23"/>
      <c r="V52" s="22"/>
      <c r="W52" s="105">
        <f t="shared" ref="W52:W60" si="32">(O52*V52)</f>
        <v>0</v>
      </c>
      <c r="X52" s="104">
        <f t="shared" ref="X52:X60" si="33">(P52*W52)</f>
        <v>0</v>
      </c>
      <c r="Y52" s="19"/>
      <c r="Z52" s="103">
        <f t="shared" ref="Z52:Z60" si="34">(S52*Y52)</f>
        <v>0</v>
      </c>
      <c r="AA52" s="102">
        <f t="shared" ref="AA52:AA60" si="35">(T52*Z52)</f>
        <v>0</v>
      </c>
      <c r="AB52" s="5" t="s">
        <v>0</v>
      </c>
    </row>
    <row r="53" spans="1:28" ht="13.8" x14ac:dyDescent="0.25">
      <c r="A53" s="114"/>
      <c r="B53" s="23"/>
      <c r="C53" s="113"/>
      <c r="D53" s="806" t="s">
        <v>2026</v>
      </c>
      <c r="E53" s="807">
        <v>2</v>
      </c>
      <c r="F53" s="112">
        <v>10594</v>
      </c>
      <c r="G53" s="111">
        <v>0.2</v>
      </c>
      <c r="H53" s="110" t="s">
        <v>1950</v>
      </c>
      <c r="I53" s="109"/>
      <c r="J53" s="108"/>
      <c r="K53" s="108"/>
      <c r="L53" s="107"/>
      <c r="M53" s="106" t="str">
        <f t="shared" si="28"/>
        <v/>
      </c>
      <c r="N53" s="106" t="str">
        <f t="shared" si="29"/>
        <v>◄</v>
      </c>
      <c r="O53" s="25"/>
      <c r="P53" s="24"/>
      <c r="Q53" s="106" t="str">
        <f t="shared" si="30"/>
        <v/>
      </c>
      <c r="R53" s="106" t="str">
        <f t="shared" si="31"/>
        <v>◄</v>
      </c>
      <c r="S53" s="25"/>
      <c r="T53" s="24"/>
      <c r="U53" s="23"/>
      <c r="V53" s="22"/>
      <c r="W53" s="105">
        <f t="shared" si="32"/>
        <v>0</v>
      </c>
      <c r="X53" s="104">
        <f t="shared" si="33"/>
        <v>0</v>
      </c>
      <c r="Y53" s="19"/>
      <c r="Z53" s="103">
        <f t="shared" si="34"/>
        <v>0</v>
      </c>
      <c r="AA53" s="102">
        <f t="shared" si="35"/>
        <v>0</v>
      </c>
      <c r="AB53" s="5" t="s">
        <v>0</v>
      </c>
    </row>
    <row r="54" spans="1:28" ht="13.8" x14ac:dyDescent="0.25">
      <c r="A54" s="114"/>
      <c r="B54" s="23"/>
      <c r="C54" s="113"/>
      <c r="D54" s="806" t="s">
        <v>2027</v>
      </c>
      <c r="E54" s="807">
        <v>3</v>
      </c>
      <c r="F54" s="112">
        <v>10594</v>
      </c>
      <c r="G54" s="111">
        <v>0.4</v>
      </c>
      <c r="H54" s="110" t="s">
        <v>1167</v>
      </c>
      <c r="I54" s="109"/>
      <c r="J54" s="108"/>
      <c r="K54" s="108"/>
      <c r="L54" s="107"/>
      <c r="M54" s="106" t="str">
        <f t="shared" si="28"/>
        <v/>
      </c>
      <c r="N54" s="106" t="str">
        <f t="shared" si="29"/>
        <v>◄</v>
      </c>
      <c r="O54" s="25"/>
      <c r="P54" s="24"/>
      <c r="Q54" s="106" t="str">
        <f t="shared" si="30"/>
        <v/>
      </c>
      <c r="R54" s="106" t="str">
        <f t="shared" si="31"/>
        <v>◄</v>
      </c>
      <c r="S54" s="25"/>
      <c r="T54" s="24"/>
      <c r="U54" s="23"/>
      <c r="V54" s="22"/>
      <c r="W54" s="105">
        <f t="shared" si="32"/>
        <v>0</v>
      </c>
      <c r="X54" s="104">
        <f t="shared" si="33"/>
        <v>0</v>
      </c>
      <c r="Y54" s="19"/>
      <c r="Z54" s="103">
        <f t="shared" si="34"/>
        <v>0</v>
      </c>
      <c r="AA54" s="102">
        <f t="shared" si="35"/>
        <v>0</v>
      </c>
      <c r="AB54" s="5" t="s">
        <v>0</v>
      </c>
    </row>
    <row r="55" spans="1:28" ht="13.8" x14ac:dyDescent="0.25">
      <c r="A55" s="114"/>
      <c r="B55" s="23"/>
      <c r="C55" s="113"/>
      <c r="D55" s="806" t="s">
        <v>2028</v>
      </c>
      <c r="E55" s="807">
        <v>3</v>
      </c>
      <c r="F55" s="112">
        <v>10594</v>
      </c>
      <c r="G55" s="111">
        <v>0.6</v>
      </c>
      <c r="H55" s="110" t="s">
        <v>1953</v>
      </c>
      <c r="I55" s="109"/>
      <c r="J55" s="108"/>
      <c r="K55" s="108"/>
      <c r="L55" s="107"/>
      <c r="M55" s="106" t="str">
        <f t="shared" si="28"/>
        <v/>
      </c>
      <c r="N55" s="106" t="str">
        <f t="shared" si="29"/>
        <v>◄</v>
      </c>
      <c r="O55" s="25"/>
      <c r="P55" s="24"/>
      <c r="Q55" s="106" t="str">
        <f t="shared" si="30"/>
        <v/>
      </c>
      <c r="R55" s="106" t="str">
        <f t="shared" si="31"/>
        <v>◄</v>
      </c>
      <c r="S55" s="25"/>
      <c r="T55" s="24"/>
      <c r="U55" s="23"/>
      <c r="V55" s="22"/>
      <c r="W55" s="105">
        <f t="shared" si="32"/>
        <v>0</v>
      </c>
      <c r="X55" s="104">
        <f t="shared" si="33"/>
        <v>0</v>
      </c>
      <c r="Y55" s="19"/>
      <c r="Z55" s="103">
        <f t="shared" si="34"/>
        <v>0</v>
      </c>
      <c r="AA55" s="102">
        <f t="shared" si="35"/>
        <v>0</v>
      </c>
      <c r="AB55" s="5" t="s">
        <v>0</v>
      </c>
    </row>
    <row r="56" spans="1:28" ht="14.4" customHeight="1" x14ac:dyDescent="0.25">
      <c r="A56" s="114"/>
      <c r="B56" s="23"/>
      <c r="C56" s="113"/>
      <c r="D56" s="806" t="s">
        <v>2029</v>
      </c>
      <c r="E56" s="808">
        <v>4</v>
      </c>
      <c r="F56" s="112">
        <v>10594</v>
      </c>
      <c r="G56" s="111">
        <v>0.7</v>
      </c>
      <c r="H56" s="110" t="s">
        <v>1252</v>
      </c>
      <c r="I56" s="109"/>
      <c r="J56" s="108"/>
      <c r="K56" s="108"/>
      <c r="L56" s="107"/>
      <c r="M56" s="106" t="str">
        <f t="shared" si="28"/>
        <v/>
      </c>
      <c r="N56" s="106" t="str">
        <f t="shared" si="29"/>
        <v>◄</v>
      </c>
      <c r="O56" s="25"/>
      <c r="P56" s="24"/>
      <c r="Q56" s="106" t="str">
        <f t="shared" si="30"/>
        <v/>
      </c>
      <c r="R56" s="106" t="str">
        <f t="shared" si="31"/>
        <v>◄</v>
      </c>
      <c r="S56" s="25"/>
      <c r="T56" s="24"/>
      <c r="U56" s="23"/>
      <c r="V56" s="22"/>
      <c r="W56" s="105">
        <f t="shared" si="32"/>
        <v>0</v>
      </c>
      <c r="X56" s="104">
        <f t="shared" si="33"/>
        <v>0</v>
      </c>
      <c r="Y56" s="19"/>
      <c r="Z56" s="103">
        <f t="shared" si="34"/>
        <v>0</v>
      </c>
      <c r="AA56" s="102">
        <f t="shared" si="35"/>
        <v>0</v>
      </c>
      <c r="AB56" s="5" t="s">
        <v>0</v>
      </c>
    </row>
    <row r="57" spans="1:28" ht="14.4" customHeight="1" x14ac:dyDescent="0.25">
      <c r="A57" s="114"/>
      <c r="B57" s="23"/>
      <c r="C57" s="113"/>
      <c r="D57" s="806" t="s">
        <v>2030</v>
      </c>
      <c r="E57" s="808">
        <v>5</v>
      </c>
      <c r="F57" s="112">
        <v>10594</v>
      </c>
      <c r="G57" s="111">
        <v>0.8</v>
      </c>
      <c r="H57" s="110" t="s">
        <v>1956</v>
      </c>
      <c r="I57" s="109"/>
      <c r="J57" s="108"/>
      <c r="K57" s="108"/>
      <c r="L57" s="107"/>
      <c r="M57" s="106" t="str">
        <f t="shared" si="28"/>
        <v/>
      </c>
      <c r="N57" s="106" t="str">
        <f t="shared" si="29"/>
        <v>◄</v>
      </c>
      <c r="O57" s="25"/>
      <c r="P57" s="24"/>
      <c r="Q57" s="106" t="str">
        <f t="shared" si="30"/>
        <v/>
      </c>
      <c r="R57" s="106" t="str">
        <f t="shared" si="31"/>
        <v>◄</v>
      </c>
      <c r="S57" s="25"/>
      <c r="T57" s="24"/>
      <c r="U57" s="23"/>
      <c r="V57" s="22"/>
      <c r="W57" s="105">
        <f t="shared" si="32"/>
        <v>0</v>
      </c>
      <c r="X57" s="104">
        <f t="shared" si="33"/>
        <v>0</v>
      </c>
      <c r="Y57" s="19"/>
      <c r="Z57" s="103">
        <f t="shared" si="34"/>
        <v>0</v>
      </c>
      <c r="AA57" s="102">
        <f t="shared" si="35"/>
        <v>0</v>
      </c>
      <c r="AB57" s="5" t="s">
        <v>0</v>
      </c>
    </row>
    <row r="58" spans="1:28" ht="14.4" customHeight="1" x14ac:dyDescent="0.25">
      <c r="A58" s="114"/>
      <c r="B58" s="23"/>
      <c r="C58" s="113"/>
      <c r="D58" s="806" t="s">
        <v>2031</v>
      </c>
      <c r="E58" s="808">
        <v>6</v>
      </c>
      <c r="F58" s="112">
        <v>10594</v>
      </c>
      <c r="G58" s="111">
        <v>0.9</v>
      </c>
      <c r="H58" s="110" t="s">
        <v>1958</v>
      </c>
      <c r="I58" s="109"/>
      <c r="J58" s="108"/>
      <c r="K58" s="108"/>
      <c r="L58" s="107"/>
      <c r="M58" s="106" t="str">
        <f t="shared" si="28"/>
        <v/>
      </c>
      <c r="N58" s="106" t="str">
        <f t="shared" si="29"/>
        <v>◄</v>
      </c>
      <c r="O58" s="25"/>
      <c r="P58" s="24"/>
      <c r="Q58" s="106" t="str">
        <f t="shared" si="30"/>
        <v/>
      </c>
      <c r="R58" s="106" t="str">
        <f t="shared" si="31"/>
        <v>◄</v>
      </c>
      <c r="S58" s="25"/>
      <c r="T58" s="24"/>
      <c r="U58" s="23"/>
      <c r="V58" s="22"/>
      <c r="W58" s="105">
        <f t="shared" si="32"/>
        <v>0</v>
      </c>
      <c r="X58" s="104">
        <f t="shared" si="33"/>
        <v>0</v>
      </c>
      <c r="Y58" s="19"/>
      <c r="Z58" s="103">
        <f t="shared" si="34"/>
        <v>0</v>
      </c>
      <c r="AA58" s="102">
        <f t="shared" si="35"/>
        <v>0</v>
      </c>
      <c r="AB58" s="5" t="s">
        <v>0</v>
      </c>
    </row>
    <row r="59" spans="1:28" ht="14.4" customHeight="1" x14ac:dyDescent="0.25">
      <c r="A59" s="114">
        <v>1</v>
      </c>
      <c r="B59" s="23"/>
      <c r="C59" s="113"/>
      <c r="D59" s="806" t="s">
        <v>2032</v>
      </c>
      <c r="E59" s="808">
        <v>7</v>
      </c>
      <c r="F59" s="112">
        <v>10594</v>
      </c>
      <c r="G59" s="111">
        <v>0.2</v>
      </c>
      <c r="H59" s="110" t="s">
        <v>1950</v>
      </c>
      <c r="I59" s="109" t="s">
        <v>55</v>
      </c>
      <c r="J59" s="108"/>
      <c r="K59" s="108"/>
      <c r="L59" s="107"/>
      <c r="M59" s="106" t="str">
        <f t="shared" si="28"/>
        <v/>
      </c>
      <c r="N59" s="106" t="str">
        <f t="shared" si="29"/>
        <v>◄</v>
      </c>
      <c r="O59" s="25"/>
      <c r="P59" s="24"/>
      <c r="Q59" s="106" t="str">
        <f t="shared" si="30"/>
        <v/>
      </c>
      <c r="R59" s="106" t="str">
        <f t="shared" si="31"/>
        <v>◄</v>
      </c>
      <c r="S59" s="25"/>
      <c r="T59" s="24"/>
      <c r="U59" s="23"/>
      <c r="V59" s="22"/>
      <c r="W59" s="105">
        <f t="shared" si="32"/>
        <v>0</v>
      </c>
      <c r="X59" s="104">
        <f t="shared" si="33"/>
        <v>0</v>
      </c>
      <c r="Y59" s="19"/>
      <c r="Z59" s="103">
        <f t="shared" si="34"/>
        <v>0</v>
      </c>
      <c r="AA59" s="102">
        <f t="shared" si="35"/>
        <v>0</v>
      </c>
      <c r="AB59" s="5" t="s">
        <v>0</v>
      </c>
    </row>
    <row r="60" spans="1:28" ht="14.4" customHeight="1" thickBot="1" x14ac:dyDescent="0.3">
      <c r="A60" s="114">
        <v>1</v>
      </c>
      <c r="B60" s="23"/>
      <c r="C60" s="113"/>
      <c r="D60" s="806" t="s">
        <v>2033</v>
      </c>
      <c r="E60" s="808">
        <v>8</v>
      </c>
      <c r="F60" s="112">
        <v>10594</v>
      </c>
      <c r="G60" s="111">
        <v>0.4</v>
      </c>
      <c r="H60" s="110" t="s">
        <v>1167</v>
      </c>
      <c r="I60" s="109" t="s">
        <v>55</v>
      </c>
      <c r="J60" s="108"/>
      <c r="K60" s="108"/>
      <c r="L60" s="107"/>
      <c r="M60" s="106" t="str">
        <f t="shared" si="28"/>
        <v/>
      </c>
      <c r="N60" s="106" t="str">
        <f t="shared" si="29"/>
        <v>◄</v>
      </c>
      <c r="O60" s="25"/>
      <c r="P60" s="24"/>
      <c r="Q60" s="106" t="str">
        <f t="shared" si="30"/>
        <v/>
      </c>
      <c r="R60" s="106" t="str">
        <f t="shared" si="31"/>
        <v>◄</v>
      </c>
      <c r="S60" s="25"/>
      <c r="T60" s="24"/>
      <c r="U60" s="23"/>
      <c r="V60" s="22"/>
      <c r="W60" s="105">
        <f t="shared" si="32"/>
        <v>0</v>
      </c>
      <c r="X60" s="104">
        <f t="shared" si="33"/>
        <v>0</v>
      </c>
      <c r="Y60" s="19"/>
      <c r="Z60" s="103">
        <f t="shared" si="34"/>
        <v>0</v>
      </c>
      <c r="AA60" s="102">
        <f t="shared" si="35"/>
        <v>0</v>
      </c>
      <c r="AB60" s="5" t="s">
        <v>0</v>
      </c>
    </row>
    <row r="61" spans="1:28" ht="31.2" customHeight="1" thickTop="1" thickBot="1" x14ac:dyDescent="0.3">
      <c r="A61" s="116"/>
      <c r="B61" s="14">
        <f>ROWS(B62:B73)-1</f>
        <v>11</v>
      </c>
      <c r="C61" s="777" t="s">
        <v>2034</v>
      </c>
      <c r="D61" s="867"/>
      <c r="E61" s="867"/>
      <c r="F61" s="867"/>
      <c r="G61" s="867"/>
      <c r="H61" s="867"/>
      <c r="I61" s="99" t="s">
        <v>2024</v>
      </c>
      <c r="J61" s="99"/>
      <c r="K61" s="99"/>
      <c r="L61" s="98"/>
      <c r="M61" s="97"/>
      <c r="N61" s="96" t="str">
        <f>IF(COUNTIF(M62:M73,"?")&gt;0,"?",IF(AND(O61="◄",P61="►"),"◄►",IF(O61="◄","◄",IF(P61="►","►",""))))</f>
        <v>◄</v>
      </c>
      <c r="O61" s="43" t="str">
        <f>IF(SUM(O62:O73)+1=ROWS(O62:O73)-COUNTIF(O62:O73,"-"),"","◄")</f>
        <v>◄</v>
      </c>
      <c r="P61" s="42" t="str">
        <f>IF(SUM(P62:P73)&gt;0,"►","")</f>
        <v/>
      </c>
      <c r="Q61" s="45"/>
      <c r="R61" s="96" t="str">
        <f>IF(COUNTIF(Q62:Q73,"?")&gt;0,"?",IF(AND(S61="◄",T61="►"),"◄►",IF(S61="◄","◄",IF(T61="►","►",""))))</f>
        <v>◄</v>
      </c>
      <c r="S61" s="43" t="str">
        <f>IF(SUM(S62:S73)+1=ROWS(S62:S73)-COUNTIF(S62:S73,"-"),"","◄")</f>
        <v>◄</v>
      </c>
      <c r="T61" s="42" t="str">
        <f>IF(SUM(T62:T73)&gt;0,"►","")</f>
        <v/>
      </c>
      <c r="U61" s="14">
        <f>ROWS(U62:U73)-1</f>
        <v>11</v>
      </c>
      <c r="V61" s="41">
        <f>SUM(V62:V73)-V73</f>
        <v>0</v>
      </c>
      <c r="W61" s="94" t="s">
        <v>51</v>
      </c>
      <c r="X61" s="93"/>
      <c r="Y61" s="41">
        <f>SUM(Y62:Y73)-Y73</f>
        <v>0</v>
      </c>
      <c r="Z61" s="94" t="s">
        <v>51</v>
      </c>
      <c r="AA61" s="93"/>
      <c r="AB61" s="5" t="s">
        <v>0</v>
      </c>
    </row>
    <row r="62" spans="1:28" ht="13.8" x14ac:dyDescent="0.25">
      <c r="A62" s="114"/>
      <c r="B62" s="23"/>
      <c r="C62" s="113"/>
      <c r="D62" s="806" t="s">
        <v>2035</v>
      </c>
      <c r="E62" s="807">
        <v>1</v>
      </c>
      <c r="F62" s="118">
        <v>10594</v>
      </c>
      <c r="G62" s="111">
        <v>1</v>
      </c>
      <c r="H62" s="110" t="s">
        <v>2002</v>
      </c>
      <c r="I62" s="109"/>
      <c r="J62" s="108"/>
      <c r="K62" s="108"/>
      <c r="L62" s="107"/>
      <c r="M62" s="106" t="str">
        <f t="shared" ref="M62:M72" si="36">IF(N62="?","?","")</f>
        <v/>
      </c>
      <c r="N62" s="106" t="str">
        <f t="shared" ref="N62:N72" si="37">IF(AND(O62="",P62&gt;0),"?",IF(O62="","◄",IF(P62&gt;=1,"►","")))</f>
        <v>◄</v>
      </c>
      <c r="O62" s="25"/>
      <c r="P62" s="24"/>
      <c r="Q62" s="106" t="str">
        <f t="shared" ref="Q62:Q72" si="38">IF(R62="?","?","")</f>
        <v/>
      </c>
      <c r="R62" s="106" t="str">
        <f t="shared" ref="R62:R72" si="39">IF(AND(S62="",T62&gt;0),"?",IF(S62="","◄",IF(T62&gt;=1,"►","")))</f>
        <v>◄</v>
      </c>
      <c r="S62" s="25"/>
      <c r="T62" s="24"/>
      <c r="U62" s="23"/>
      <c r="V62" s="22"/>
      <c r="W62" s="105">
        <f t="shared" ref="W62:W72" si="40">(O62*V62)</f>
        <v>0</v>
      </c>
      <c r="X62" s="104">
        <f t="shared" ref="X62:X72" si="41">(P62*W62)</f>
        <v>0</v>
      </c>
      <c r="Y62" s="19"/>
      <c r="Z62" s="103">
        <f t="shared" ref="Z62:Z72" si="42">(S62*Y62)</f>
        <v>0</v>
      </c>
      <c r="AA62" s="102">
        <f t="shared" ref="AA62:AA72" si="43">(T62*Z62)</f>
        <v>0</v>
      </c>
      <c r="AB62" s="5" t="s">
        <v>0</v>
      </c>
    </row>
    <row r="63" spans="1:28" ht="13.8" x14ac:dyDescent="0.25">
      <c r="A63" s="114"/>
      <c r="B63" s="23"/>
      <c r="C63" s="113"/>
      <c r="D63" s="806" t="s">
        <v>2036</v>
      </c>
      <c r="E63" s="807">
        <v>2</v>
      </c>
      <c r="F63" s="112">
        <v>10594</v>
      </c>
      <c r="G63" s="111">
        <v>2</v>
      </c>
      <c r="H63" s="110" t="s">
        <v>2004</v>
      </c>
      <c r="I63" s="109"/>
      <c r="J63" s="108"/>
      <c r="K63" s="108"/>
      <c r="L63" s="107"/>
      <c r="M63" s="106" t="s">
        <v>6092</v>
      </c>
      <c r="N63" s="106" t="str">
        <f t="shared" si="37"/>
        <v>◄</v>
      </c>
      <c r="O63" s="25"/>
      <c r="P63" s="24"/>
      <c r="Q63" s="106" t="str">
        <f t="shared" si="38"/>
        <v/>
      </c>
      <c r="R63" s="106" t="str">
        <f t="shared" si="39"/>
        <v>◄</v>
      </c>
      <c r="S63" s="25"/>
      <c r="T63" s="24"/>
      <c r="U63" s="23"/>
      <c r="V63" s="22"/>
      <c r="W63" s="105">
        <f t="shared" si="40"/>
        <v>0</v>
      </c>
      <c r="X63" s="104">
        <f t="shared" si="41"/>
        <v>0</v>
      </c>
      <c r="Y63" s="19"/>
      <c r="Z63" s="103">
        <f t="shared" si="42"/>
        <v>0</v>
      </c>
      <c r="AA63" s="102">
        <f t="shared" si="43"/>
        <v>0</v>
      </c>
      <c r="AB63" s="5" t="s">
        <v>0</v>
      </c>
    </row>
    <row r="64" spans="1:28" ht="13.8" x14ac:dyDescent="0.25">
      <c r="A64" s="114"/>
      <c r="B64" s="23"/>
      <c r="C64" s="113"/>
      <c r="D64" s="806" t="s">
        <v>2037</v>
      </c>
      <c r="E64" s="807">
        <v>3</v>
      </c>
      <c r="F64" s="112">
        <v>10594</v>
      </c>
      <c r="G64" s="111">
        <v>3</v>
      </c>
      <c r="H64" s="110" t="s">
        <v>2006</v>
      </c>
      <c r="I64" s="109"/>
      <c r="J64" s="108"/>
      <c r="K64" s="108"/>
      <c r="L64" s="107"/>
      <c r="M64" s="106" t="str">
        <f t="shared" si="36"/>
        <v/>
      </c>
      <c r="N64" s="106" t="str">
        <f t="shared" si="37"/>
        <v>◄</v>
      </c>
      <c r="O64" s="25"/>
      <c r="P64" s="24"/>
      <c r="Q64" s="106" t="str">
        <f t="shared" si="38"/>
        <v/>
      </c>
      <c r="R64" s="106" t="str">
        <f t="shared" si="39"/>
        <v>◄</v>
      </c>
      <c r="S64" s="25"/>
      <c r="T64" s="24"/>
      <c r="U64" s="23"/>
      <c r="V64" s="22"/>
      <c r="W64" s="105">
        <f t="shared" si="40"/>
        <v>0</v>
      </c>
      <c r="X64" s="104">
        <f t="shared" si="41"/>
        <v>0</v>
      </c>
      <c r="Y64" s="19"/>
      <c r="Z64" s="103">
        <f t="shared" si="42"/>
        <v>0</v>
      </c>
      <c r="AA64" s="102">
        <f t="shared" si="43"/>
        <v>0</v>
      </c>
      <c r="AB64" s="5" t="s">
        <v>0</v>
      </c>
    </row>
    <row r="65" spans="1:28" ht="13.8" x14ac:dyDescent="0.25">
      <c r="A65" s="114"/>
      <c r="B65" s="23"/>
      <c r="C65" s="113"/>
      <c r="D65" s="806" t="s">
        <v>2038</v>
      </c>
      <c r="E65" s="807">
        <v>4</v>
      </c>
      <c r="F65" s="112">
        <v>10594</v>
      </c>
      <c r="G65" s="111">
        <v>4</v>
      </c>
      <c r="H65" s="110" t="s">
        <v>2008</v>
      </c>
      <c r="I65" s="109"/>
      <c r="J65" s="108"/>
      <c r="K65" s="108"/>
      <c r="L65" s="107"/>
      <c r="M65" s="106" t="str">
        <f t="shared" si="36"/>
        <v/>
      </c>
      <c r="N65" s="106" t="str">
        <f t="shared" si="37"/>
        <v>◄</v>
      </c>
      <c r="O65" s="25"/>
      <c r="P65" s="24"/>
      <c r="Q65" s="106" t="str">
        <f t="shared" si="38"/>
        <v/>
      </c>
      <c r="R65" s="106" t="str">
        <f t="shared" si="39"/>
        <v>◄</v>
      </c>
      <c r="S65" s="25"/>
      <c r="T65" s="24"/>
      <c r="U65" s="23"/>
      <c r="V65" s="22"/>
      <c r="W65" s="105">
        <f t="shared" si="40"/>
        <v>0</v>
      </c>
      <c r="X65" s="104">
        <f t="shared" si="41"/>
        <v>0</v>
      </c>
      <c r="Y65" s="19"/>
      <c r="Z65" s="103">
        <f t="shared" si="42"/>
        <v>0</v>
      </c>
      <c r="AA65" s="102">
        <f t="shared" si="43"/>
        <v>0</v>
      </c>
      <c r="AB65" s="5" t="s">
        <v>0</v>
      </c>
    </row>
    <row r="66" spans="1:28" ht="13.8" x14ac:dyDescent="0.25">
      <c r="A66" s="114"/>
      <c r="B66" s="23"/>
      <c r="C66" s="113"/>
      <c r="D66" s="806" t="s">
        <v>2039</v>
      </c>
      <c r="E66" s="807">
        <v>5</v>
      </c>
      <c r="F66" s="112">
        <v>10594</v>
      </c>
      <c r="G66" s="111">
        <v>5</v>
      </c>
      <c r="H66" s="110" t="s">
        <v>2010</v>
      </c>
      <c r="I66" s="109"/>
      <c r="J66" s="108"/>
      <c r="K66" s="108"/>
      <c r="L66" s="107"/>
      <c r="M66" s="106" t="str">
        <f t="shared" si="36"/>
        <v/>
      </c>
      <c r="N66" s="106" t="str">
        <f t="shared" si="37"/>
        <v>◄</v>
      </c>
      <c r="O66" s="25"/>
      <c r="P66" s="24"/>
      <c r="Q66" s="106" t="str">
        <f t="shared" si="38"/>
        <v/>
      </c>
      <c r="R66" s="106" t="str">
        <f t="shared" si="39"/>
        <v>◄</v>
      </c>
      <c r="S66" s="25"/>
      <c r="T66" s="24"/>
      <c r="U66" s="23"/>
      <c r="V66" s="22"/>
      <c r="W66" s="105">
        <f t="shared" si="40"/>
        <v>0</v>
      </c>
      <c r="X66" s="104">
        <f t="shared" si="41"/>
        <v>0</v>
      </c>
      <c r="Y66" s="19"/>
      <c r="Z66" s="103">
        <f t="shared" si="42"/>
        <v>0</v>
      </c>
      <c r="AA66" s="102">
        <f t="shared" si="43"/>
        <v>0</v>
      </c>
      <c r="AB66" s="5" t="s">
        <v>0</v>
      </c>
    </row>
    <row r="67" spans="1:28" ht="13.8" x14ac:dyDescent="0.25">
      <c r="A67" s="114"/>
      <c r="B67" s="23"/>
      <c r="C67" s="113"/>
      <c r="D67" s="806" t="s">
        <v>2040</v>
      </c>
      <c r="E67" s="807">
        <v>6</v>
      </c>
      <c r="F67" s="112">
        <v>10594</v>
      </c>
      <c r="G67" s="111">
        <v>6</v>
      </c>
      <c r="H67" s="110" t="s">
        <v>2012</v>
      </c>
      <c r="I67" s="109"/>
      <c r="J67" s="108"/>
      <c r="K67" s="108"/>
      <c r="L67" s="107"/>
      <c r="M67" s="106" t="str">
        <f t="shared" si="36"/>
        <v/>
      </c>
      <c r="N67" s="106" t="str">
        <f t="shared" si="37"/>
        <v>◄</v>
      </c>
      <c r="O67" s="25"/>
      <c r="P67" s="24"/>
      <c r="Q67" s="106" t="str">
        <f t="shared" si="38"/>
        <v/>
      </c>
      <c r="R67" s="106" t="str">
        <f t="shared" si="39"/>
        <v>◄</v>
      </c>
      <c r="S67" s="25"/>
      <c r="T67" s="24"/>
      <c r="U67" s="23"/>
      <c r="V67" s="22"/>
      <c r="W67" s="105">
        <f t="shared" si="40"/>
        <v>0</v>
      </c>
      <c r="X67" s="104">
        <f t="shared" si="41"/>
        <v>0</v>
      </c>
      <c r="Y67" s="19"/>
      <c r="Z67" s="103">
        <f t="shared" si="42"/>
        <v>0</v>
      </c>
      <c r="AA67" s="102">
        <f t="shared" si="43"/>
        <v>0</v>
      </c>
      <c r="AB67" s="5" t="s">
        <v>0</v>
      </c>
    </row>
    <row r="68" spans="1:28" ht="13.8" x14ac:dyDescent="0.25">
      <c r="A68" s="114"/>
      <c r="B68" s="23"/>
      <c r="C68" s="113"/>
      <c r="D68" s="806" t="s">
        <v>2041</v>
      </c>
      <c r="E68" s="807">
        <v>7</v>
      </c>
      <c r="F68" s="112">
        <v>10594</v>
      </c>
      <c r="G68" s="111">
        <v>7</v>
      </c>
      <c r="H68" s="110" t="s">
        <v>2014</v>
      </c>
      <c r="I68" s="109"/>
      <c r="J68" s="108"/>
      <c r="K68" s="108"/>
      <c r="L68" s="107"/>
      <c r="M68" s="106" t="str">
        <f t="shared" si="36"/>
        <v/>
      </c>
      <c r="N68" s="106" t="str">
        <f t="shared" si="37"/>
        <v>◄</v>
      </c>
      <c r="O68" s="25"/>
      <c r="P68" s="24"/>
      <c r="Q68" s="106" t="str">
        <f t="shared" si="38"/>
        <v/>
      </c>
      <c r="R68" s="106" t="str">
        <f t="shared" si="39"/>
        <v>◄</v>
      </c>
      <c r="S68" s="25"/>
      <c r="T68" s="24"/>
      <c r="U68" s="23"/>
      <c r="V68" s="22"/>
      <c r="W68" s="105">
        <f t="shared" si="40"/>
        <v>0</v>
      </c>
      <c r="X68" s="104">
        <f t="shared" si="41"/>
        <v>0</v>
      </c>
      <c r="Y68" s="19"/>
      <c r="Z68" s="103">
        <f t="shared" si="42"/>
        <v>0</v>
      </c>
      <c r="AA68" s="102">
        <f t="shared" si="43"/>
        <v>0</v>
      </c>
      <c r="AB68" s="5" t="s">
        <v>0</v>
      </c>
    </row>
    <row r="69" spans="1:28" ht="13.8" x14ac:dyDescent="0.25">
      <c r="A69" s="114"/>
      <c r="B69" s="23"/>
      <c r="C69" s="113"/>
      <c r="D69" s="806" t="s">
        <v>2042</v>
      </c>
      <c r="E69" s="807">
        <v>8</v>
      </c>
      <c r="F69" s="112">
        <v>10594</v>
      </c>
      <c r="G69" s="111">
        <v>8</v>
      </c>
      <c r="H69" s="110" t="s">
        <v>2016</v>
      </c>
      <c r="I69" s="109"/>
      <c r="J69" s="108"/>
      <c r="K69" s="108"/>
      <c r="L69" s="107"/>
      <c r="M69" s="106" t="str">
        <f t="shared" si="36"/>
        <v/>
      </c>
      <c r="N69" s="106" t="str">
        <f t="shared" si="37"/>
        <v>◄</v>
      </c>
      <c r="O69" s="25"/>
      <c r="P69" s="24"/>
      <c r="Q69" s="106" t="str">
        <f t="shared" si="38"/>
        <v/>
      </c>
      <c r="R69" s="106" t="str">
        <f t="shared" si="39"/>
        <v>◄</v>
      </c>
      <c r="S69" s="25"/>
      <c r="T69" s="24"/>
      <c r="U69" s="23"/>
      <c r="V69" s="22"/>
      <c r="W69" s="105">
        <f t="shared" si="40"/>
        <v>0</v>
      </c>
      <c r="X69" s="104">
        <f t="shared" si="41"/>
        <v>0</v>
      </c>
      <c r="Y69" s="19"/>
      <c r="Z69" s="103">
        <f t="shared" si="42"/>
        <v>0</v>
      </c>
      <c r="AA69" s="102">
        <f t="shared" si="43"/>
        <v>0</v>
      </c>
      <c r="AB69" s="5" t="s">
        <v>0</v>
      </c>
    </row>
    <row r="70" spans="1:28" ht="13.8" x14ac:dyDescent="0.25">
      <c r="A70" s="114"/>
      <c r="B70" s="23"/>
      <c r="C70" s="113"/>
      <c r="D70" s="806" t="s">
        <v>2043</v>
      </c>
      <c r="E70" s="807">
        <v>9</v>
      </c>
      <c r="F70" s="112">
        <v>10594</v>
      </c>
      <c r="G70" s="111">
        <v>9</v>
      </c>
      <c r="H70" s="110" t="s">
        <v>2018</v>
      </c>
      <c r="I70" s="109"/>
      <c r="J70" s="108"/>
      <c r="K70" s="108"/>
      <c r="L70" s="107"/>
      <c r="M70" s="106" t="str">
        <f t="shared" si="36"/>
        <v/>
      </c>
      <c r="N70" s="106" t="str">
        <f t="shared" si="37"/>
        <v>◄</v>
      </c>
      <c r="O70" s="25"/>
      <c r="P70" s="24"/>
      <c r="Q70" s="106" t="str">
        <f t="shared" si="38"/>
        <v/>
      </c>
      <c r="R70" s="106" t="str">
        <f t="shared" si="39"/>
        <v>◄</v>
      </c>
      <c r="S70" s="25"/>
      <c r="T70" s="24"/>
      <c r="U70" s="23"/>
      <c r="V70" s="22"/>
      <c r="W70" s="105">
        <f t="shared" si="40"/>
        <v>0</v>
      </c>
      <c r="X70" s="104">
        <f t="shared" si="41"/>
        <v>0</v>
      </c>
      <c r="Y70" s="19"/>
      <c r="Z70" s="103">
        <f t="shared" si="42"/>
        <v>0</v>
      </c>
      <c r="AA70" s="102">
        <f t="shared" si="43"/>
        <v>0</v>
      </c>
      <c r="AB70" s="5" t="s">
        <v>0</v>
      </c>
    </row>
    <row r="71" spans="1:28" ht="13.8" x14ac:dyDescent="0.25">
      <c r="A71" s="114"/>
      <c r="B71" s="23"/>
      <c r="C71" s="113"/>
      <c r="D71" s="806" t="s">
        <v>2044</v>
      </c>
      <c r="E71" s="807">
        <v>10</v>
      </c>
      <c r="F71" s="112">
        <v>10594</v>
      </c>
      <c r="G71" s="111">
        <v>10</v>
      </c>
      <c r="H71" s="110" t="s">
        <v>2020</v>
      </c>
      <c r="I71" s="109"/>
      <c r="J71" s="108"/>
      <c r="K71" s="108"/>
      <c r="L71" s="107"/>
      <c r="M71" s="106" t="str">
        <f t="shared" si="36"/>
        <v/>
      </c>
      <c r="N71" s="106" t="str">
        <f t="shared" si="37"/>
        <v>◄</v>
      </c>
      <c r="O71" s="25"/>
      <c r="P71" s="24"/>
      <c r="Q71" s="106" t="str">
        <f t="shared" si="38"/>
        <v/>
      </c>
      <c r="R71" s="106" t="str">
        <f t="shared" si="39"/>
        <v>◄</v>
      </c>
      <c r="S71" s="25"/>
      <c r="T71" s="24"/>
      <c r="U71" s="23"/>
      <c r="V71" s="22"/>
      <c r="W71" s="105">
        <f t="shared" si="40"/>
        <v>0</v>
      </c>
      <c r="X71" s="104">
        <f t="shared" si="41"/>
        <v>0</v>
      </c>
      <c r="Y71" s="19"/>
      <c r="Z71" s="103">
        <f t="shared" si="42"/>
        <v>0</v>
      </c>
      <c r="AA71" s="102">
        <f t="shared" si="43"/>
        <v>0</v>
      </c>
      <c r="AB71" s="5" t="s">
        <v>0</v>
      </c>
    </row>
    <row r="72" spans="1:28" thickBot="1" x14ac:dyDescent="0.3">
      <c r="A72" s="114"/>
      <c r="B72" s="23"/>
      <c r="C72" s="113"/>
      <c r="D72" s="806" t="s">
        <v>2045</v>
      </c>
      <c r="E72" s="807">
        <v>11</v>
      </c>
      <c r="F72" s="112">
        <v>10594</v>
      </c>
      <c r="G72" s="111">
        <v>20</v>
      </c>
      <c r="H72" s="110" t="s">
        <v>2046</v>
      </c>
      <c r="I72" s="109"/>
      <c r="J72" s="108"/>
      <c r="K72" s="108"/>
      <c r="L72" s="107"/>
      <c r="M72" s="106" t="str">
        <f t="shared" si="36"/>
        <v/>
      </c>
      <c r="N72" s="106" t="str">
        <f t="shared" si="37"/>
        <v>◄</v>
      </c>
      <c r="O72" s="25"/>
      <c r="P72" s="24"/>
      <c r="Q72" s="106" t="str">
        <f t="shared" si="38"/>
        <v/>
      </c>
      <c r="R72" s="106" t="str">
        <f t="shared" si="39"/>
        <v>◄</v>
      </c>
      <c r="S72" s="25"/>
      <c r="T72" s="24"/>
      <c r="U72" s="23"/>
      <c r="V72" s="22"/>
      <c r="W72" s="105">
        <f t="shared" si="40"/>
        <v>0</v>
      </c>
      <c r="X72" s="104">
        <f t="shared" si="41"/>
        <v>0</v>
      </c>
      <c r="Y72" s="19"/>
      <c r="Z72" s="103">
        <f t="shared" si="42"/>
        <v>0</v>
      </c>
      <c r="AA72" s="102">
        <f t="shared" si="43"/>
        <v>0</v>
      </c>
      <c r="AB72" s="5" t="s">
        <v>0</v>
      </c>
    </row>
    <row r="73" spans="1:28" ht="32.4" customHeight="1" thickTop="1" thickBot="1" x14ac:dyDescent="0.3">
      <c r="A73" s="116"/>
      <c r="B73" s="14">
        <f>ROWS(B74:B82)-1</f>
        <v>8</v>
      </c>
      <c r="C73" s="777" t="s">
        <v>2047</v>
      </c>
      <c r="D73" s="867"/>
      <c r="E73" s="867"/>
      <c r="F73" s="867"/>
      <c r="G73" s="867"/>
      <c r="H73" s="867"/>
      <c r="I73" s="99" t="s">
        <v>2024</v>
      </c>
      <c r="J73" s="99"/>
      <c r="K73" s="99"/>
      <c r="L73" s="98"/>
      <c r="M73" s="97"/>
      <c r="N73" s="96" t="str">
        <f>IF(COUNTIF(M74:M82,"?")&gt;0,"?",IF(AND(O73="◄",P73="►"),"◄►",IF(O73="◄","◄",IF(P73="►","►",""))))</f>
        <v>◄</v>
      </c>
      <c r="O73" s="43" t="str">
        <f>IF(SUM(O74:O82)+1=ROWS(O74:O82)-COUNTIF(O74:O82,"-"),"","◄")</f>
        <v>◄</v>
      </c>
      <c r="P73" s="42" t="str">
        <f>IF(SUM(P74:P82)&gt;0,"►","")</f>
        <v/>
      </c>
      <c r="Q73" s="45"/>
      <c r="R73" s="96" t="str">
        <f>IF(COUNTIF(Q74:Q82,"?")&gt;0,"?",IF(AND(S73="◄",T73="►"),"◄►",IF(S73="◄","◄",IF(T73="►","►",""))))</f>
        <v>◄</v>
      </c>
      <c r="S73" s="43" t="str">
        <f>IF(SUM(S74:S82)+1=ROWS(S74:S82)-COUNTIF(S74:S82,"-"),"","◄")</f>
        <v>◄</v>
      </c>
      <c r="T73" s="42" t="str">
        <f>IF(SUM(T74:T82)&gt;0,"►","")</f>
        <v/>
      </c>
      <c r="U73" s="14">
        <f>ROWS(U74:U82)-1</f>
        <v>8</v>
      </c>
      <c r="V73" s="41">
        <f>SUM(V74:V82)-V982</f>
        <v>0</v>
      </c>
      <c r="W73" s="94" t="s">
        <v>51</v>
      </c>
      <c r="X73" s="93"/>
      <c r="Y73" s="41">
        <f>SUM(Y74:Y82)-Y982</f>
        <v>0</v>
      </c>
      <c r="Z73" s="94" t="s">
        <v>51</v>
      </c>
      <c r="AA73" s="93"/>
      <c r="AB73" s="5" t="s">
        <v>0</v>
      </c>
    </row>
    <row r="74" spans="1:28" ht="15" customHeight="1" x14ac:dyDescent="0.25">
      <c r="A74" s="114"/>
      <c r="B74" s="23"/>
      <c r="C74" s="113"/>
      <c r="D74" s="806" t="s">
        <v>2048</v>
      </c>
      <c r="E74" s="807">
        <v>1</v>
      </c>
      <c r="F74" s="112">
        <v>10594</v>
      </c>
      <c r="G74" s="111">
        <v>0.1</v>
      </c>
      <c r="H74" s="110" t="s">
        <v>1948</v>
      </c>
      <c r="I74" s="109"/>
      <c r="J74" s="108"/>
      <c r="K74" s="108"/>
      <c r="L74" s="107"/>
      <c r="M74" s="106" t="s">
        <v>54</v>
      </c>
      <c r="N74" s="106" t="s">
        <v>53</v>
      </c>
      <c r="O74" s="25"/>
      <c r="P74" s="24"/>
      <c r="Q74" s="106" t="s">
        <v>54</v>
      </c>
      <c r="R74" s="106" t="s">
        <v>53</v>
      </c>
      <c r="S74" s="25"/>
      <c r="T74" s="24"/>
      <c r="U74" s="23"/>
      <c r="V74" s="22"/>
      <c r="W74" s="105">
        <v>0</v>
      </c>
      <c r="X74" s="104">
        <v>0</v>
      </c>
      <c r="Y74" s="19"/>
      <c r="Z74" s="103">
        <v>0</v>
      </c>
      <c r="AA74" s="102">
        <v>0</v>
      </c>
      <c r="AB74" s="5" t="s">
        <v>0</v>
      </c>
    </row>
    <row r="75" spans="1:28" ht="13.8" x14ac:dyDescent="0.25">
      <c r="A75" s="114"/>
      <c r="B75" s="23"/>
      <c r="C75" s="113"/>
      <c r="D75" s="806" t="s">
        <v>2049</v>
      </c>
      <c r="E75" s="807">
        <v>2</v>
      </c>
      <c r="F75" s="112">
        <v>10594</v>
      </c>
      <c r="G75" s="111">
        <v>0.2</v>
      </c>
      <c r="H75" s="110" t="s">
        <v>1950</v>
      </c>
      <c r="I75" s="109"/>
      <c r="J75" s="108"/>
      <c r="K75" s="108"/>
      <c r="L75" s="107"/>
      <c r="M75" s="106" t="s">
        <v>54</v>
      </c>
      <c r="N75" s="106" t="s">
        <v>53</v>
      </c>
      <c r="O75" s="25"/>
      <c r="P75" s="24"/>
      <c r="Q75" s="106" t="s">
        <v>54</v>
      </c>
      <c r="R75" s="106" t="s">
        <v>53</v>
      </c>
      <c r="S75" s="25"/>
      <c r="T75" s="24"/>
      <c r="U75" s="23"/>
      <c r="V75" s="22"/>
      <c r="W75" s="105">
        <v>0</v>
      </c>
      <c r="X75" s="104">
        <v>0</v>
      </c>
      <c r="Y75" s="19"/>
      <c r="Z75" s="103">
        <v>0</v>
      </c>
      <c r="AA75" s="102">
        <v>0</v>
      </c>
      <c r="AB75" s="5" t="s">
        <v>0</v>
      </c>
    </row>
    <row r="76" spans="1:28" ht="13.8" x14ac:dyDescent="0.25">
      <c r="A76" s="114"/>
      <c r="B76" s="23"/>
      <c r="C76" s="113"/>
      <c r="D76" s="806" t="s">
        <v>2050</v>
      </c>
      <c r="E76" s="807">
        <v>3</v>
      </c>
      <c r="F76" s="112">
        <v>10594</v>
      </c>
      <c r="G76" s="111">
        <v>0.2</v>
      </c>
      <c r="H76" s="110" t="s">
        <v>1167</v>
      </c>
      <c r="I76" s="109" t="s">
        <v>55</v>
      </c>
      <c r="J76" s="108"/>
      <c r="K76" s="108"/>
      <c r="L76" s="107"/>
      <c r="M76" s="106" t="s">
        <v>54</v>
      </c>
      <c r="N76" s="106" t="s">
        <v>53</v>
      </c>
      <c r="O76" s="25"/>
      <c r="P76" s="24"/>
      <c r="Q76" s="106" t="s">
        <v>54</v>
      </c>
      <c r="R76" s="106" t="s">
        <v>53</v>
      </c>
      <c r="S76" s="25"/>
      <c r="T76" s="24"/>
      <c r="U76" s="23"/>
      <c r="V76" s="22"/>
      <c r="W76" s="105">
        <v>0</v>
      </c>
      <c r="X76" s="104">
        <v>0</v>
      </c>
      <c r="Y76" s="19"/>
      <c r="Z76" s="103">
        <v>0</v>
      </c>
      <c r="AA76" s="102">
        <v>0</v>
      </c>
      <c r="AB76" s="5" t="s">
        <v>0</v>
      </c>
    </row>
    <row r="77" spans="1:28" ht="13.8" x14ac:dyDescent="0.25">
      <c r="A77" s="114"/>
      <c r="B77" s="23"/>
      <c r="C77" s="113"/>
      <c r="D77" s="806" t="s">
        <v>2051</v>
      </c>
      <c r="E77" s="807">
        <v>4</v>
      </c>
      <c r="F77" s="112">
        <v>10594</v>
      </c>
      <c r="G77" s="111">
        <v>0.4</v>
      </c>
      <c r="H77" s="110" t="s">
        <v>1953</v>
      </c>
      <c r="I77" s="109"/>
      <c r="J77" s="108"/>
      <c r="K77" s="108"/>
      <c r="L77" s="107"/>
      <c r="M77" s="106" t="s">
        <v>54</v>
      </c>
      <c r="N77" s="106" t="s">
        <v>53</v>
      </c>
      <c r="O77" s="25"/>
      <c r="P77" s="24"/>
      <c r="Q77" s="106" t="s">
        <v>54</v>
      </c>
      <c r="R77" s="106" t="s">
        <v>53</v>
      </c>
      <c r="S77" s="25"/>
      <c r="T77" s="24"/>
      <c r="U77" s="23"/>
      <c r="V77" s="22"/>
      <c r="W77" s="105">
        <v>0</v>
      </c>
      <c r="X77" s="104">
        <v>0</v>
      </c>
      <c r="Y77" s="19"/>
      <c r="Z77" s="103">
        <v>0</v>
      </c>
      <c r="AA77" s="102">
        <v>0</v>
      </c>
      <c r="AB77" s="5" t="s">
        <v>0</v>
      </c>
    </row>
    <row r="78" spans="1:28" ht="13.8" x14ac:dyDescent="0.25">
      <c r="A78" s="114"/>
      <c r="B78" s="23"/>
      <c r="C78" s="113"/>
      <c r="D78" s="806" t="s">
        <v>2052</v>
      </c>
      <c r="E78" s="807">
        <v>5</v>
      </c>
      <c r="F78" s="112">
        <v>10594</v>
      </c>
      <c r="G78" s="111">
        <v>0.6</v>
      </c>
      <c r="H78" s="110" t="s">
        <v>1252</v>
      </c>
      <c r="I78" s="109"/>
      <c r="J78" s="108"/>
      <c r="K78" s="108"/>
      <c r="L78" s="107"/>
      <c r="M78" s="106" t="s">
        <v>54</v>
      </c>
      <c r="N78" s="106" t="s">
        <v>53</v>
      </c>
      <c r="O78" s="25"/>
      <c r="P78" s="24"/>
      <c r="Q78" s="106" t="s">
        <v>54</v>
      </c>
      <c r="R78" s="106" t="s">
        <v>53</v>
      </c>
      <c r="S78" s="25"/>
      <c r="T78" s="24"/>
      <c r="U78" s="23"/>
      <c r="V78" s="22"/>
      <c r="W78" s="105">
        <v>0</v>
      </c>
      <c r="X78" s="104">
        <v>0</v>
      </c>
      <c r="Y78" s="19"/>
      <c r="Z78" s="103">
        <v>0</v>
      </c>
      <c r="AA78" s="102">
        <v>0</v>
      </c>
      <c r="AB78" s="5" t="s">
        <v>0</v>
      </c>
    </row>
    <row r="79" spans="1:28" ht="13.8" x14ac:dyDescent="0.25">
      <c r="A79" s="114"/>
      <c r="B79" s="23"/>
      <c r="C79" s="113"/>
      <c r="D79" s="806" t="s">
        <v>2053</v>
      </c>
      <c r="E79" s="807">
        <v>6</v>
      </c>
      <c r="F79" s="112">
        <v>10594</v>
      </c>
      <c r="G79" s="111">
        <v>0.7</v>
      </c>
      <c r="H79" s="110" t="s">
        <v>1956</v>
      </c>
      <c r="I79" s="109"/>
      <c r="J79" s="108"/>
      <c r="K79" s="108"/>
      <c r="L79" s="107"/>
      <c r="M79" s="106" t="s">
        <v>54</v>
      </c>
      <c r="N79" s="106" t="s">
        <v>53</v>
      </c>
      <c r="O79" s="25"/>
      <c r="P79" s="24"/>
      <c r="Q79" s="106" t="s">
        <v>54</v>
      </c>
      <c r="R79" s="106" t="s">
        <v>53</v>
      </c>
      <c r="S79" s="25"/>
      <c r="T79" s="24"/>
      <c r="U79" s="23"/>
      <c r="V79" s="22"/>
      <c r="W79" s="105">
        <v>0</v>
      </c>
      <c r="X79" s="104">
        <v>0</v>
      </c>
      <c r="Y79" s="19"/>
      <c r="Z79" s="103">
        <v>0</v>
      </c>
      <c r="AA79" s="102">
        <v>0</v>
      </c>
      <c r="AB79" s="5" t="s">
        <v>0</v>
      </c>
    </row>
    <row r="80" spans="1:28" ht="13.8" x14ac:dyDescent="0.25">
      <c r="A80" s="114"/>
      <c r="B80" s="23"/>
      <c r="C80" s="113"/>
      <c r="D80" s="806" t="s">
        <v>2054</v>
      </c>
      <c r="E80" s="807">
        <v>7</v>
      </c>
      <c r="F80" s="112">
        <v>10594</v>
      </c>
      <c r="G80" s="111">
        <v>0.8</v>
      </c>
      <c r="H80" s="110" t="s">
        <v>1958</v>
      </c>
      <c r="I80" s="109"/>
      <c r="J80" s="108"/>
      <c r="K80" s="108"/>
      <c r="L80" s="107"/>
      <c r="M80" s="106" t="s">
        <v>54</v>
      </c>
      <c r="N80" s="106" t="s">
        <v>53</v>
      </c>
      <c r="O80" s="25"/>
      <c r="P80" s="24"/>
      <c r="Q80" s="106" t="s">
        <v>54</v>
      </c>
      <c r="R80" s="106" t="s">
        <v>53</v>
      </c>
      <c r="S80" s="25"/>
      <c r="T80" s="24"/>
      <c r="U80" s="23"/>
      <c r="V80" s="22"/>
      <c r="W80" s="105">
        <v>0</v>
      </c>
      <c r="X80" s="104">
        <v>0</v>
      </c>
      <c r="Y80" s="19"/>
      <c r="Z80" s="103">
        <v>0</v>
      </c>
      <c r="AA80" s="102">
        <v>0</v>
      </c>
      <c r="AB80" s="5" t="s">
        <v>0</v>
      </c>
    </row>
    <row r="81" spans="1:28" thickBot="1" x14ac:dyDescent="0.3">
      <c r="A81" s="114">
        <v>1</v>
      </c>
      <c r="B81" s="23"/>
      <c r="C81" s="113"/>
      <c r="D81" s="809" t="s">
        <v>2055</v>
      </c>
      <c r="E81" s="810">
        <v>8</v>
      </c>
      <c r="F81" s="112">
        <v>10594</v>
      </c>
      <c r="G81" s="111">
        <v>0.9</v>
      </c>
      <c r="H81" s="110" t="s">
        <v>1950</v>
      </c>
      <c r="I81" s="109" t="s">
        <v>55</v>
      </c>
      <c r="J81" s="108"/>
      <c r="K81" s="108"/>
      <c r="L81" s="107"/>
      <c r="M81" s="106" t="s">
        <v>54</v>
      </c>
      <c r="N81" s="106" t="s">
        <v>53</v>
      </c>
      <c r="O81" s="25"/>
      <c r="P81" s="24"/>
      <c r="Q81" s="106" t="s">
        <v>54</v>
      </c>
      <c r="R81" s="106" t="s">
        <v>53</v>
      </c>
      <c r="S81" s="25"/>
      <c r="T81" s="24"/>
      <c r="U81" s="23"/>
      <c r="V81" s="22"/>
      <c r="W81" s="105">
        <v>0</v>
      </c>
      <c r="X81" s="104">
        <v>0</v>
      </c>
      <c r="Y81" s="19"/>
      <c r="Z81" s="103">
        <v>0</v>
      </c>
      <c r="AA81" s="102">
        <v>0</v>
      </c>
      <c r="AB81" s="5" t="s">
        <v>0</v>
      </c>
    </row>
    <row r="82" spans="1:28" ht="27" customHeight="1" thickTop="1" thickBot="1" x14ac:dyDescent="0.3">
      <c r="A82" s="116">
        <f>SUM(A84:A100)</f>
        <v>0</v>
      </c>
      <c r="B82" s="14">
        <f>ROWS(B83:B94)-1</f>
        <v>11</v>
      </c>
      <c r="C82" s="777" t="s">
        <v>2056</v>
      </c>
      <c r="D82" s="867"/>
      <c r="E82" s="867"/>
      <c r="F82" s="867"/>
      <c r="G82" s="867"/>
      <c r="H82" s="867"/>
      <c r="I82" s="99" t="s">
        <v>2024</v>
      </c>
      <c r="J82" s="99"/>
      <c r="K82" s="99"/>
      <c r="L82" s="98"/>
      <c r="M82" s="97"/>
      <c r="N82" s="96" t="str">
        <f>IF(COUNTIF(M83:M94,"?")&gt;0,"?",IF(AND(O82="◄",P82="►"),"◄►",IF(O82="◄","◄",IF(P82="►","►",""))))</f>
        <v>◄</v>
      </c>
      <c r="O82" s="43" t="str">
        <f>IF(SUM(O83:O94)+1=ROWS(O83:O94)-COUNTIF(O83:O94,"-"),"","◄")</f>
        <v>◄</v>
      </c>
      <c r="P82" s="42" t="str">
        <f>IF(SUM(P83:P94)&gt;0,"►","")</f>
        <v/>
      </c>
      <c r="Q82" s="45"/>
      <c r="R82" s="96" t="str">
        <f>IF(COUNTIF(Q83:Q94,"?")&gt;0,"?",IF(AND(S82="◄",T82="►"),"◄►",IF(S82="◄","◄",IF(T82="►","►",""))))</f>
        <v>◄</v>
      </c>
      <c r="S82" s="43" t="str">
        <f>IF(SUM(S83:S94)+1=ROWS(S83:S94)-COUNTIF(S83:S94,"-"),"","◄")</f>
        <v>◄</v>
      </c>
      <c r="T82" s="42" t="str">
        <f>IF(SUM(T83:T94)&gt;0,"►","")</f>
        <v/>
      </c>
      <c r="U82" s="14">
        <f>ROWS(U83:U94)-1</f>
        <v>11</v>
      </c>
      <c r="V82" s="41">
        <f>SUM(V83:V94)-V94</f>
        <v>0</v>
      </c>
      <c r="W82" s="94" t="s">
        <v>51</v>
      </c>
      <c r="X82" s="93"/>
      <c r="Y82" s="41">
        <f>SUM(Y83:Y94)-Y94</f>
        <v>0</v>
      </c>
      <c r="Z82" s="94" t="s">
        <v>51</v>
      </c>
      <c r="AA82" s="93"/>
      <c r="AB82" s="5" t="s">
        <v>0</v>
      </c>
    </row>
    <row r="83" spans="1:28" ht="13.8" x14ac:dyDescent="0.25">
      <c r="A83" s="114"/>
      <c r="B83" s="23"/>
      <c r="C83" s="113"/>
      <c r="D83" s="806" t="s">
        <v>2057</v>
      </c>
      <c r="E83" s="807">
        <v>1</v>
      </c>
      <c r="F83" s="112">
        <v>10594</v>
      </c>
      <c r="G83" s="111">
        <v>1</v>
      </c>
      <c r="H83" s="110" t="s">
        <v>2002</v>
      </c>
      <c r="I83" s="109"/>
      <c r="J83" s="108"/>
      <c r="K83" s="108"/>
      <c r="L83" s="107"/>
      <c r="M83" s="106" t="s">
        <v>54</v>
      </c>
      <c r="N83" s="106" t="s">
        <v>53</v>
      </c>
      <c r="O83" s="25"/>
      <c r="P83" s="24"/>
      <c r="Q83" s="106" t="s">
        <v>54</v>
      </c>
      <c r="R83" s="106" t="s">
        <v>53</v>
      </c>
      <c r="S83" s="25"/>
      <c r="T83" s="24"/>
      <c r="U83" s="23"/>
      <c r="V83" s="22"/>
      <c r="W83" s="105">
        <v>0</v>
      </c>
      <c r="X83" s="104">
        <v>0</v>
      </c>
      <c r="Y83" s="19"/>
      <c r="Z83" s="103">
        <v>0</v>
      </c>
      <c r="AA83" s="102">
        <v>0</v>
      </c>
      <c r="AB83" s="5" t="s">
        <v>0</v>
      </c>
    </row>
    <row r="84" spans="1:28" ht="13.8" x14ac:dyDescent="0.25">
      <c r="A84" s="114"/>
      <c r="B84" s="23"/>
      <c r="C84" s="113"/>
      <c r="D84" s="806" t="s">
        <v>2058</v>
      </c>
      <c r="E84" s="807">
        <v>2</v>
      </c>
      <c r="F84" s="112">
        <v>10594</v>
      </c>
      <c r="G84" s="111">
        <v>2</v>
      </c>
      <c r="H84" s="110" t="s">
        <v>2004</v>
      </c>
      <c r="I84" s="109"/>
      <c r="J84" s="108"/>
      <c r="K84" s="108"/>
      <c r="L84" s="107"/>
      <c r="M84" s="106" t="s">
        <v>54</v>
      </c>
      <c r="N84" s="106" t="s">
        <v>53</v>
      </c>
      <c r="O84" s="25"/>
      <c r="P84" s="24"/>
      <c r="Q84" s="106" t="s">
        <v>54</v>
      </c>
      <c r="R84" s="106" t="s">
        <v>53</v>
      </c>
      <c r="S84" s="25"/>
      <c r="T84" s="24"/>
      <c r="U84" s="23"/>
      <c r="V84" s="22"/>
      <c r="W84" s="105">
        <v>0</v>
      </c>
      <c r="X84" s="104">
        <v>0</v>
      </c>
      <c r="Y84" s="19"/>
      <c r="Z84" s="103">
        <v>0</v>
      </c>
      <c r="AA84" s="102">
        <v>0</v>
      </c>
      <c r="AB84" s="5" t="s">
        <v>0</v>
      </c>
    </row>
    <row r="85" spans="1:28" ht="13.8" x14ac:dyDescent="0.25">
      <c r="A85" s="114"/>
      <c r="B85" s="23"/>
      <c r="C85" s="113"/>
      <c r="D85" s="806" t="s">
        <v>2059</v>
      </c>
      <c r="E85" s="807">
        <v>3</v>
      </c>
      <c r="F85" s="112">
        <v>10594</v>
      </c>
      <c r="G85" s="111">
        <v>3</v>
      </c>
      <c r="H85" s="110" t="s">
        <v>2006</v>
      </c>
      <c r="I85" s="109"/>
      <c r="J85" s="108"/>
      <c r="K85" s="108"/>
      <c r="L85" s="107"/>
      <c r="M85" s="106" t="s">
        <v>54</v>
      </c>
      <c r="N85" s="106" t="s">
        <v>53</v>
      </c>
      <c r="O85" s="25"/>
      <c r="P85" s="24"/>
      <c r="Q85" s="106" t="s">
        <v>54</v>
      </c>
      <c r="R85" s="106" t="s">
        <v>53</v>
      </c>
      <c r="S85" s="25"/>
      <c r="T85" s="24"/>
      <c r="U85" s="23"/>
      <c r="V85" s="22"/>
      <c r="W85" s="105">
        <v>0</v>
      </c>
      <c r="X85" s="104">
        <v>0</v>
      </c>
      <c r="Y85" s="19"/>
      <c r="Z85" s="103">
        <v>0</v>
      </c>
      <c r="AA85" s="102">
        <v>0</v>
      </c>
      <c r="AB85" s="5" t="s">
        <v>0</v>
      </c>
    </row>
    <row r="86" spans="1:28" ht="13.8" x14ac:dyDescent="0.25">
      <c r="A86" s="114"/>
      <c r="B86" s="23"/>
      <c r="C86" s="113"/>
      <c r="D86" s="806" t="s">
        <v>2060</v>
      </c>
      <c r="E86" s="807">
        <v>4</v>
      </c>
      <c r="F86" s="112">
        <v>10594</v>
      </c>
      <c r="G86" s="111">
        <v>4</v>
      </c>
      <c r="H86" s="110" t="s">
        <v>2008</v>
      </c>
      <c r="I86" s="109"/>
      <c r="J86" s="108"/>
      <c r="K86" s="108"/>
      <c r="L86" s="107"/>
      <c r="M86" s="106" t="s">
        <v>54</v>
      </c>
      <c r="N86" s="106" t="s">
        <v>53</v>
      </c>
      <c r="O86" s="25"/>
      <c r="P86" s="24"/>
      <c r="Q86" s="106" t="s">
        <v>54</v>
      </c>
      <c r="R86" s="106" t="s">
        <v>53</v>
      </c>
      <c r="S86" s="25"/>
      <c r="T86" s="24"/>
      <c r="U86" s="23"/>
      <c r="V86" s="22"/>
      <c r="W86" s="105">
        <v>0</v>
      </c>
      <c r="X86" s="104">
        <v>0</v>
      </c>
      <c r="Y86" s="19"/>
      <c r="Z86" s="103">
        <v>0</v>
      </c>
      <c r="AA86" s="102">
        <v>0</v>
      </c>
      <c r="AB86" s="5" t="s">
        <v>0</v>
      </c>
    </row>
    <row r="87" spans="1:28" ht="13.8" x14ac:dyDescent="0.25">
      <c r="A87" s="114"/>
      <c r="B87" s="23"/>
      <c r="C87" s="113"/>
      <c r="D87" s="806" t="s">
        <v>2061</v>
      </c>
      <c r="E87" s="807">
        <v>5</v>
      </c>
      <c r="F87" s="112">
        <v>10594</v>
      </c>
      <c r="G87" s="111">
        <v>5</v>
      </c>
      <c r="H87" s="110" t="s">
        <v>2010</v>
      </c>
      <c r="I87" s="109"/>
      <c r="J87" s="108"/>
      <c r="K87" s="108"/>
      <c r="L87" s="107"/>
      <c r="M87" s="106" t="s">
        <v>54</v>
      </c>
      <c r="N87" s="106" t="s">
        <v>53</v>
      </c>
      <c r="O87" s="25"/>
      <c r="P87" s="24"/>
      <c r="Q87" s="106" t="s">
        <v>54</v>
      </c>
      <c r="R87" s="106" t="s">
        <v>53</v>
      </c>
      <c r="S87" s="25"/>
      <c r="T87" s="24"/>
      <c r="U87" s="23"/>
      <c r="V87" s="22"/>
      <c r="W87" s="105">
        <v>0</v>
      </c>
      <c r="X87" s="104">
        <v>0</v>
      </c>
      <c r="Y87" s="19"/>
      <c r="Z87" s="103">
        <v>0</v>
      </c>
      <c r="AA87" s="102">
        <v>0</v>
      </c>
      <c r="AB87" s="5" t="s">
        <v>0</v>
      </c>
    </row>
    <row r="88" spans="1:28" ht="13.8" x14ac:dyDescent="0.25">
      <c r="A88" s="114"/>
      <c r="B88" s="23"/>
      <c r="C88" s="113"/>
      <c r="D88" s="806" t="s">
        <v>2062</v>
      </c>
      <c r="E88" s="807">
        <v>6</v>
      </c>
      <c r="F88" s="112">
        <v>10594</v>
      </c>
      <c r="G88" s="111">
        <v>6</v>
      </c>
      <c r="H88" s="110" t="s">
        <v>2012</v>
      </c>
      <c r="I88" s="109"/>
      <c r="J88" s="108"/>
      <c r="K88" s="108"/>
      <c r="L88" s="107"/>
      <c r="M88" s="106" t="s">
        <v>54</v>
      </c>
      <c r="N88" s="106" t="s">
        <v>53</v>
      </c>
      <c r="O88" s="25"/>
      <c r="P88" s="24"/>
      <c r="Q88" s="106" t="s">
        <v>54</v>
      </c>
      <c r="R88" s="106" t="s">
        <v>53</v>
      </c>
      <c r="S88" s="25"/>
      <c r="T88" s="24"/>
      <c r="U88" s="23"/>
      <c r="V88" s="22"/>
      <c r="W88" s="105">
        <v>0</v>
      </c>
      <c r="X88" s="104">
        <v>0</v>
      </c>
      <c r="Y88" s="19"/>
      <c r="Z88" s="103">
        <v>0</v>
      </c>
      <c r="AA88" s="102">
        <v>0</v>
      </c>
      <c r="AB88" s="5" t="s">
        <v>0</v>
      </c>
    </row>
    <row r="89" spans="1:28" ht="13.8" x14ac:dyDescent="0.25">
      <c r="A89" s="114"/>
      <c r="B89" s="23"/>
      <c r="C89" s="113"/>
      <c r="D89" s="806" t="s">
        <v>2063</v>
      </c>
      <c r="E89" s="807">
        <v>7</v>
      </c>
      <c r="F89" s="112">
        <v>10594</v>
      </c>
      <c r="G89" s="111">
        <v>7</v>
      </c>
      <c r="H89" s="110" t="s">
        <v>2014</v>
      </c>
      <c r="I89" s="109"/>
      <c r="J89" s="108"/>
      <c r="K89" s="108"/>
      <c r="L89" s="107"/>
      <c r="M89" s="106" t="s">
        <v>54</v>
      </c>
      <c r="N89" s="106" t="s">
        <v>53</v>
      </c>
      <c r="O89" s="25"/>
      <c r="P89" s="24"/>
      <c r="Q89" s="106" t="s">
        <v>54</v>
      </c>
      <c r="R89" s="106" t="s">
        <v>53</v>
      </c>
      <c r="S89" s="25"/>
      <c r="T89" s="24"/>
      <c r="U89" s="23"/>
      <c r="V89" s="22"/>
      <c r="W89" s="105">
        <v>0</v>
      </c>
      <c r="X89" s="104">
        <v>0</v>
      </c>
      <c r="Y89" s="19"/>
      <c r="Z89" s="103">
        <v>0</v>
      </c>
      <c r="AA89" s="102">
        <v>0</v>
      </c>
      <c r="AB89" s="5" t="s">
        <v>0</v>
      </c>
    </row>
    <row r="90" spans="1:28" ht="13.8" x14ac:dyDescent="0.25">
      <c r="A90" s="114"/>
      <c r="B90" s="23"/>
      <c r="C90" s="113"/>
      <c r="D90" s="806" t="s">
        <v>2064</v>
      </c>
      <c r="E90" s="807">
        <v>8</v>
      </c>
      <c r="F90" s="112">
        <v>10594</v>
      </c>
      <c r="G90" s="111">
        <v>8</v>
      </c>
      <c r="H90" s="110" t="s">
        <v>2016</v>
      </c>
      <c r="I90" s="109"/>
      <c r="J90" s="108"/>
      <c r="K90" s="108"/>
      <c r="L90" s="107"/>
      <c r="M90" s="106" t="s">
        <v>54</v>
      </c>
      <c r="N90" s="106" t="s">
        <v>53</v>
      </c>
      <c r="O90" s="25"/>
      <c r="P90" s="24"/>
      <c r="Q90" s="106" t="s">
        <v>54</v>
      </c>
      <c r="R90" s="106" t="s">
        <v>53</v>
      </c>
      <c r="S90" s="25"/>
      <c r="T90" s="24"/>
      <c r="U90" s="23"/>
      <c r="V90" s="22"/>
      <c r="W90" s="105">
        <v>0</v>
      </c>
      <c r="X90" s="104">
        <v>0</v>
      </c>
      <c r="Y90" s="19"/>
      <c r="Z90" s="103">
        <v>0</v>
      </c>
      <c r="AA90" s="102">
        <v>0</v>
      </c>
      <c r="AB90" s="5" t="s">
        <v>0</v>
      </c>
    </row>
    <row r="91" spans="1:28" ht="13.8" x14ac:dyDescent="0.25">
      <c r="A91" s="114"/>
      <c r="B91" s="23"/>
      <c r="C91" s="113"/>
      <c r="D91" s="806" t="s">
        <v>2065</v>
      </c>
      <c r="E91" s="807">
        <v>9</v>
      </c>
      <c r="F91" s="112">
        <v>10594</v>
      </c>
      <c r="G91" s="111">
        <v>9</v>
      </c>
      <c r="H91" s="110" t="s">
        <v>2018</v>
      </c>
      <c r="I91" s="109"/>
      <c r="J91" s="108"/>
      <c r="K91" s="108"/>
      <c r="L91" s="107"/>
      <c r="M91" s="106" t="s">
        <v>54</v>
      </c>
      <c r="N91" s="106" t="s">
        <v>53</v>
      </c>
      <c r="O91" s="25"/>
      <c r="P91" s="24"/>
      <c r="Q91" s="106" t="s">
        <v>54</v>
      </c>
      <c r="R91" s="106" t="s">
        <v>53</v>
      </c>
      <c r="S91" s="25"/>
      <c r="T91" s="24"/>
      <c r="U91" s="23"/>
      <c r="V91" s="22"/>
      <c r="W91" s="105">
        <v>0</v>
      </c>
      <c r="X91" s="104">
        <v>0</v>
      </c>
      <c r="Y91" s="19"/>
      <c r="Z91" s="103">
        <v>0</v>
      </c>
      <c r="AA91" s="102">
        <v>0</v>
      </c>
      <c r="AB91" s="5" t="s">
        <v>0</v>
      </c>
    </row>
    <row r="92" spans="1:28" ht="13.8" x14ac:dyDescent="0.25">
      <c r="A92" s="114"/>
      <c r="B92" s="23"/>
      <c r="C92" s="113"/>
      <c r="D92" s="806" t="s">
        <v>2066</v>
      </c>
      <c r="E92" s="807">
        <v>10</v>
      </c>
      <c r="F92" s="112">
        <v>10594</v>
      </c>
      <c r="G92" s="111">
        <v>10</v>
      </c>
      <c r="H92" s="110" t="s">
        <v>2020</v>
      </c>
      <c r="I92" s="109"/>
      <c r="J92" s="108"/>
      <c r="K92" s="108"/>
      <c r="L92" s="107"/>
      <c r="M92" s="106" t="s">
        <v>54</v>
      </c>
      <c r="N92" s="106" t="s">
        <v>53</v>
      </c>
      <c r="O92" s="25"/>
      <c r="P92" s="24"/>
      <c r="Q92" s="106" t="s">
        <v>54</v>
      </c>
      <c r="R92" s="106" t="s">
        <v>53</v>
      </c>
      <c r="S92" s="25"/>
      <c r="T92" s="24"/>
      <c r="U92" s="23"/>
      <c r="V92" s="22"/>
      <c r="W92" s="105">
        <v>0</v>
      </c>
      <c r="X92" s="104">
        <v>0</v>
      </c>
      <c r="Y92" s="19"/>
      <c r="Z92" s="103">
        <v>0</v>
      </c>
      <c r="AA92" s="102">
        <v>0</v>
      </c>
      <c r="AB92" s="5" t="s">
        <v>0</v>
      </c>
    </row>
    <row r="93" spans="1:28" thickBot="1" x14ac:dyDescent="0.3">
      <c r="A93" s="114"/>
      <c r="B93" s="23"/>
      <c r="C93" s="113"/>
      <c r="D93" s="806" t="s">
        <v>2067</v>
      </c>
      <c r="E93" s="807">
        <v>11</v>
      </c>
      <c r="F93" s="112">
        <v>10594</v>
      </c>
      <c r="G93" s="111">
        <v>20</v>
      </c>
      <c r="H93" s="110" t="s">
        <v>2046</v>
      </c>
      <c r="I93" s="109"/>
      <c r="J93" s="108"/>
      <c r="K93" s="108"/>
      <c r="L93" s="107"/>
      <c r="M93" s="106" t="s">
        <v>54</v>
      </c>
      <c r="N93" s="106" t="s">
        <v>53</v>
      </c>
      <c r="O93" s="25"/>
      <c r="P93" s="24"/>
      <c r="Q93" s="106" t="s">
        <v>54</v>
      </c>
      <c r="R93" s="106" t="s">
        <v>53</v>
      </c>
      <c r="S93" s="25"/>
      <c r="T93" s="24"/>
      <c r="U93" s="23"/>
      <c r="V93" s="22"/>
      <c r="W93" s="105">
        <v>0</v>
      </c>
      <c r="X93" s="104">
        <v>0</v>
      </c>
      <c r="Y93" s="19"/>
      <c r="Z93" s="103">
        <v>0</v>
      </c>
      <c r="AA93" s="102">
        <v>0</v>
      </c>
      <c r="AB93" s="5" t="s">
        <v>0</v>
      </c>
    </row>
    <row r="94" spans="1:28" ht="28.2" customHeight="1" thickTop="1" thickBot="1" x14ac:dyDescent="0.3">
      <c r="A94" s="116">
        <f>SUM(A96:A112)</f>
        <v>0</v>
      </c>
      <c r="B94" s="14">
        <f>ROWS(B95:B99)-1</f>
        <v>4</v>
      </c>
      <c r="C94" s="777" t="s">
        <v>52</v>
      </c>
      <c r="D94" s="867"/>
      <c r="E94" s="867"/>
      <c r="F94" s="867"/>
      <c r="G94" s="867"/>
      <c r="H94" s="867"/>
      <c r="I94" s="99" t="s">
        <v>2068</v>
      </c>
      <c r="J94" s="99"/>
      <c r="K94" s="99"/>
      <c r="L94" s="98"/>
      <c r="M94" s="97"/>
      <c r="N94" s="96" t="str">
        <f>IF(COUNTIF(M95:M99,"?")&gt;0,"?",IF(AND(O94="◄",P94="►"),"◄►",IF(O94="◄","◄",IF(P94="►","►",""))))</f>
        <v>◄</v>
      </c>
      <c r="O94" s="43" t="str">
        <f>IF(SUM(O95:O99)+1=ROWS(O95:O99)-COUNTIF(O95:O99,"-"),"","◄")</f>
        <v>◄</v>
      </c>
      <c r="P94" s="42" t="str">
        <f>IF(SUM(P95:P99)&gt;0,"►","")</f>
        <v/>
      </c>
      <c r="Q94" s="45"/>
      <c r="R94" s="96" t="str">
        <f>IF(COUNTIF(Q95:Q99,"?")&gt;0,"?",IF(AND(S94="◄",T94="►"),"◄►",IF(S94="◄","◄",IF(T94="►","►",""))))</f>
        <v>◄</v>
      </c>
      <c r="S94" s="43" t="str">
        <f>IF(SUM(S95:S99)+1=ROWS(S95:S99)-COUNTIF(S95:S99,"-"),"","◄")</f>
        <v>◄</v>
      </c>
      <c r="T94" s="42" t="str">
        <f>IF(SUM(T95:T99)&gt;0,"►","")</f>
        <v/>
      </c>
      <c r="U94" s="14">
        <f>ROWS(U95:U99)-1</f>
        <v>4</v>
      </c>
      <c r="V94" s="41">
        <f>SUM(V95:V99)-V99</f>
        <v>0</v>
      </c>
      <c r="W94" s="94" t="s">
        <v>51</v>
      </c>
      <c r="X94" s="93"/>
      <c r="Y94" s="41">
        <f>SUM(Y95:Y99)-Y99</f>
        <v>0</v>
      </c>
      <c r="Z94" s="94" t="s">
        <v>51</v>
      </c>
      <c r="AA94" s="93"/>
      <c r="AB94" s="5" t="s">
        <v>0</v>
      </c>
    </row>
    <row r="95" spans="1:28" ht="15" customHeight="1" x14ac:dyDescent="0.25">
      <c r="A95" s="114"/>
      <c r="B95" s="23"/>
      <c r="C95" s="113"/>
      <c r="D95" s="806" t="s">
        <v>2069</v>
      </c>
      <c r="E95" s="807">
        <v>1</v>
      </c>
      <c r="F95" s="112">
        <v>11324</v>
      </c>
      <c r="G95" s="111">
        <v>1</v>
      </c>
      <c r="H95" s="110" t="s">
        <v>2070</v>
      </c>
      <c r="I95" s="109"/>
      <c r="J95" s="108"/>
      <c r="K95" s="108"/>
      <c r="L95" s="107"/>
      <c r="M95" s="106" t="str">
        <f>IF(N95="?","?","")</f>
        <v/>
      </c>
      <c r="N95" s="106" t="str">
        <f>IF(AND(O95="",P95&gt;0),"?",IF(O95="","◄",IF(P95&gt;=1,"►","")))</f>
        <v>◄</v>
      </c>
      <c r="O95" s="25"/>
      <c r="P95" s="24"/>
      <c r="Q95" s="106" t="str">
        <f>IF(R95="?","?","")</f>
        <v/>
      </c>
      <c r="R95" s="106" t="str">
        <f>IF(AND(S95="",T95&gt;0),"?",IF(S95="","◄",IF(T95&gt;=1,"►","")))</f>
        <v>◄</v>
      </c>
      <c r="S95" s="25"/>
      <c r="T95" s="24"/>
      <c r="U95" s="23"/>
      <c r="V95" s="22"/>
      <c r="W95" s="105">
        <f t="shared" ref="W95:X98" si="44">(O95*V95)</f>
        <v>0</v>
      </c>
      <c r="X95" s="104">
        <f t="shared" si="44"/>
        <v>0</v>
      </c>
      <c r="Y95" s="19"/>
      <c r="Z95" s="103">
        <f t="shared" ref="Z95:AA98" si="45">(S95*Y95)</f>
        <v>0</v>
      </c>
      <c r="AA95" s="102">
        <f t="shared" si="45"/>
        <v>0</v>
      </c>
      <c r="AB95" s="5" t="s">
        <v>0</v>
      </c>
    </row>
    <row r="96" spans="1:28" ht="13.8" x14ac:dyDescent="0.25">
      <c r="A96" s="114"/>
      <c r="B96" s="23"/>
      <c r="C96" s="113"/>
      <c r="D96" s="806" t="s">
        <v>2071</v>
      </c>
      <c r="E96" s="807">
        <v>2</v>
      </c>
      <c r="F96" s="112">
        <v>11324</v>
      </c>
      <c r="G96" s="111">
        <v>1.1000000000000001</v>
      </c>
      <c r="H96" s="110" t="s">
        <v>2072</v>
      </c>
      <c r="I96" s="109"/>
      <c r="J96" s="108"/>
      <c r="K96" s="108"/>
      <c r="L96" s="107"/>
      <c r="M96" s="106" t="str">
        <f>IF(N96="?","?","")</f>
        <v/>
      </c>
      <c r="N96" s="106" t="str">
        <f>IF(AND(O96="",P96&gt;0),"?",IF(O96="","◄",IF(P96&gt;=1,"►","")))</f>
        <v>◄</v>
      </c>
      <c r="O96" s="25"/>
      <c r="P96" s="24"/>
      <c r="Q96" s="106" t="str">
        <f>IF(R96="?","?","")</f>
        <v/>
      </c>
      <c r="R96" s="106" t="str">
        <f>IF(AND(S96="",T96&gt;0),"?",IF(S96="","◄",IF(T96&gt;=1,"►","")))</f>
        <v>◄</v>
      </c>
      <c r="S96" s="25"/>
      <c r="T96" s="24"/>
      <c r="U96" s="23"/>
      <c r="V96" s="22"/>
      <c r="W96" s="105">
        <f t="shared" si="44"/>
        <v>0</v>
      </c>
      <c r="X96" s="104">
        <f t="shared" si="44"/>
        <v>0</v>
      </c>
      <c r="Y96" s="19"/>
      <c r="Z96" s="103">
        <f t="shared" si="45"/>
        <v>0</v>
      </c>
      <c r="AA96" s="102">
        <f t="shared" si="45"/>
        <v>0</v>
      </c>
      <c r="AB96" s="5" t="s">
        <v>0</v>
      </c>
    </row>
    <row r="97" spans="1:28" ht="13.8" x14ac:dyDescent="0.25">
      <c r="A97" s="114"/>
      <c r="B97" s="23"/>
      <c r="C97" s="113"/>
      <c r="D97" s="806" t="s">
        <v>2073</v>
      </c>
      <c r="E97" s="807">
        <v>3</v>
      </c>
      <c r="F97" s="112">
        <v>11324</v>
      </c>
      <c r="G97" s="111">
        <v>1.5</v>
      </c>
      <c r="H97" s="110" t="s">
        <v>2074</v>
      </c>
      <c r="I97" s="109"/>
      <c r="J97" s="108"/>
      <c r="K97" s="108"/>
      <c r="L97" s="107"/>
      <c r="M97" s="106" t="str">
        <f>IF(N97="?","?","")</f>
        <v/>
      </c>
      <c r="N97" s="106" t="str">
        <f>IF(AND(O97="",P97&gt;0),"?",IF(O97="","◄",IF(P97&gt;=1,"►","")))</f>
        <v>◄</v>
      </c>
      <c r="O97" s="25"/>
      <c r="P97" s="24"/>
      <c r="Q97" s="106" t="str">
        <f>IF(R97="?","?","")</f>
        <v/>
      </c>
      <c r="R97" s="106" t="str">
        <f>IF(AND(S97="",T97&gt;0),"?",IF(S97="","◄",IF(T97&gt;=1,"►","")))</f>
        <v>◄</v>
      </c>
      <c r="S97" s="25"/>
      <c r="T97" s="24"/>
      <c r="U97" s="23"/>
      <c r="V97" s="22"/>
      <c r="W97" s="105">
        <f t="shared" si="44"/>
        <v>0</v>
      </c>
      <c r="X97" s="104">
        <f t="shared" si="44"/>
        <v>0</v>
      </c>
      <c r="Y97" s="19"/>
      <c r="Z97" s="103">
        <f t="shared" si="45"/>
        <v>0</v>
      </c>
      <c r="AA97" s="102">
        <f t="shared" si="45"/>
        <v>0</v>
      </c>
      <c r="AB97" s="5" t="s">
        <v>0</v>
      </c>
    </row>
    <row r="98" spans="1:28" thickBot="1" x14ac:dyDescent="0.3">
      <c r="A98" s="114"/>
      <c r="B98" s="23"/>
      <c r="C98" s="113"/>
      <c r="D98" s="806" t="s">
        <v>2075</v>
      </c>
      <c r="E98" s="807">
        <v>4</v>
      </c>
      <c r="F98" s="112">
        <v>11324</v>
      </c>
      <c r="G98" s="111">
        <v>2</v>
      </c>
      <c r="H98" s="110" t="s">
        <v>2076</v>
      </c>
      <c r="I98" s="109"/>
      <c r="J98" s="108"/>
      <c r="K98" s="108"/>
      <c r="L98" s="107"/>
      <c r="M98" s="106" t="str">
        <f>IF(N98="?","?","")</f>
        <v/>
      </c>
      <c r="N98" s="106" t="str">
        <f>IF(AND(O98="",P98&gt;0),"?",IF(O98="","◄",IF(P98&gt;=1,"►","")))</f>
        <v>◄</v>
      </c>
      <c r="O98" s="25"/>
      <c r="P98" s="24"/>
      <c r="Q98" s="106" t="str">
        <f>IF(R98="?","?","")</f>
        <v/>
      </c>
      <c r="R98" s="106" t="str">
        <f>IF(AND(S98="",T98&gt;0),"?",IF(S98="","◄",IF(T98&gt;=1,"►","")))</f>
        <v>◄</v>
      </c>
      <c r="S98" s="25"/>
      <c r="T98" s="24"/>
      <c r="U98" s="23"/>
      <c r="V98" s="22"/>
      <c r="W98" s="105">
        <f t="shared" si="44"/>
        <v>0</v>
      </c>
      <c r="X98" s="104">
        <f t="shared" si="44"/>
        <v>0</v>
      </c>
      <c r="Y98" s="19"/>
      <c r="Z98" s="103">
        <f t="shared" si="45"/>
        <v>0</v>
      </c>
      <c r="AA98" s="102">
        <f t="shared" si="45"/>
        <v>0</v>
      </c>
      <c r="AB98" s="5" t="s">
        <v>0</v>
      </c>
    </row>
    <row r="99" spans="1:28" ht="16.8" thickTop="1" thickBot="1" x14ac:dyDescent="0.35">
      <c r="A99" s="95"/>
      <c r="B99" s="95"/>
      <c r="C99" s="95"/>
      <c r="D99" s="12"/>
      <c r="E99" s="101"/>
      <c r="F99" s="10"/>
      <c r="G99" s="10"/>
      <c r="H99" s="100"/>
      <c r="I99" s="99"/>
      <c r="J99" s="99"/>
      <c r="K99" s="99"/>
      <c r="L99" s="98"/>
      <c r="M99" s="97"/>
      <c r="N99" s="96"/>
      <c r="O99" s="43"/>
      <c r="P99" s="42"/>
      <c r="Q99" s="45"/>
      <c r="R99" s="96"/>
      <c r="S99" s="43"/>
      <c r="T99" s="42"/>
      <c r="U99" s="95"/>
      <c r="V99" s="41"/>
      <c r="W99" s="94"/>
      <c r="X99" s="93"/>
      <c r="Y99" s="41"/>
      <c r="Z99" s="94"/>
      <c r="AA99" s="93"/>
      <c r="AB99" s="5"/>
    </row>
  </sheetData>
  <sheetProtection sheet="1" objects="1" scenarios="1"/>
  <autoFilter ref="A1:AB99" xr:uid="{2FA2EC3D-2662-446F-8E94-91FCE93CA6EB}"/>
  <mergeCells count="120">
    <mergeCell ref="AB2:AB6"/>
    <mergeCell ref="O3:P3"/>
    <mergeCell ref="S3:T3"/>
    <mergeCell ref="V3:X3"/>
    <mergeCell ref="Y3:AA3"/>
    <mergeCell ref="O2:T2"/>
    <mergeCell ref="V2:AA2"/>
    <mergeCell ref="S4:T4"/>
    <mergeCell ref="R4:R7"/>
    <mergeCell ref="O4:P4"/>
    <mergeCell ref="O6:O7"/>
    <mergeCell ref="P6:P7"/>
    <mergeCell ref="S6:S7"/>
    <mergeCell ref="T6:T7"/>
    <mergeCell ref="W7:X7"/>
    <mergeCell ref="I2:L2"/>
    <mergeCell ref="I3:L3"/>
    <mergeCell ref="Z7:AA7"/>
    <mergeCell ref="V4:X4"/>
    <mergeCell ref="Y4:AA4"/>
    <mergeCell ref="N4:N6"/>
    <mergeCell ref="W6:X6"/>
    <mergeCell ref="Z6:AA6"/>
    <mergeCell ref="U2:U6"/>
    <mergeCell ref="J5:L5"/>
    <mergeCell ref="K4:L4"/>
    <mergeCell ref="C6:G6"/>
    <mergeCell ref="C2:H2"/>
    <mergeCell ref="D35:E35"/>
    <mergeCell ref="D36:E36"/>
    <mergeCell ref="A5:A7"/>
    <mergeCell ref="C8:H8"/>
    <mergeCell ref="C17:H17"/>
    <mergeCell ref="C31:H31"/>
    <mergeCell ref="D9:E9"/>
    <mergeCell ref="D10:E10"/>
    <mergeCell ref="D11:E11"/>
    <mergeCell ref="D27:E27"/>
    <mergeCell ref="D32:E32"/>
    <mergeCell ref="D33:E33"/>
    <mergeCell ref="D34:E34"/>
    <mergeCell ref="D12:E12"/>
    <mergeCell ref="D13:E13"/>
    <mergeCell ref="D14:E14"/>
    <mergeCell ref="D15:E15"/>
    <mergeCell ref="D21:E21"/>
    <mergeCell ref="D22:E22"/>
    <mergeCell ref="D23:E23"/>
    <mergeCell ref="D37:E37"/>
    <mergeCell ref="D38:E38"/>
    <mergeCell ref="D40:E40"/>
    <mergeCell ref="D41:E41"/>
    <mergeCell ref="D42:E42"/>
    <mergeCell ref="D16:E16"/>
    <mergeCell ref="D18:E18"/>
    <mergeCell ref="D19:E19"/>
    <mergeCell ref="D20:E20"/>
    <mergeCell ref="C39:H39"/>
    <mergeCell ref="D24:E24"/>
    <mergeCell ref="D25:E25"/>
    <mergeCell ref="D26:E26"/>
    <mergeCell ref="D28:E28"/>
    <mergeCell ref="D29:E29"/>
    <mergeCell ref="D30:E30"/>
    <mergeCell ref="D48:E48"/>
    <mergeCell ref="D49:E49"/>
    <mergeCell ref="D50:E50"/>
    <mergeCell ref="D52:E52"/>
    <mergeCell ref="D53:E53"/>
    <mergeCell ref="C51:H51"/>
    <mergeCell ref="D43:E43"/>
    <mergeCell ref="D44:E44"/>
    <mergeCell ref="D45:E45"/>
    <mergeCell ref="D46:E46"/>
    <mergeCell ref="D47:E47"/>
    <mergeCell ref="D63:E63"/>
    <mergeCell ref="D64:E64"/>
    <mergeCell ref="D65:E65"/>
    <mergeCell ref="D66:E66"/>
    <mergeCell ref="D67:E67"/>
    <mergeCell ref="D68:E68"/>
    <mergeCell ref="C61:H61"/>
    <mergeCell ref="C73:H73"/>
    <mergeCell ref="D54:E54"/>
    <mergeCell ref="D55:E55"/>
    <mergeCell ref="D56:E56"/>
    <mergeCell ref="D57:E57"/>
    <mergeCell ref="D58:E58"/>
    <mergeCell ref="D59:E59"/>
    <mergeCell ref="D60:E60"/>
    <mergeCell ref="D62:E62"/>
    <mergeCell ref="D69:E69"/>
    <mergeCell ref="D70:E70"/>
    <mergeCell ref="D71:E71"/>
    <mergeCell ref="D72:E72"/>
    <mergeCell ref="D95:E95"/>
    <mergeCell ref="D96:E96"/>
    <mergeCell ref="D97:E97"/>
    <mergeCell ref="D98:E98"/>
    <mergeCell ref="D88:E88"/>
    <mergeCell ref="D89:E89"/>
    <mergeCell ref="D90:E90"/>
    <mergeCell ref="D91:E91"/>
    <mergeCell ref="D92:E92"/>
    <mergeCell ref="C94:H94"/>
    <mergeCell ref="D93:E93"/>
    <mergeCell ref="D74:E74"/>
    <mergeCell ref="C82:H82"/>
    <mergeCell ref="D75:E75"/>
    <mergeCell ref="D76:E76"/>
    <mergeCell ref="D87:E87"/>
    <mergeCell ref="D77:E77"/>
    <mergeCell ref="D78:E78"/>
    <mergeCell ref="D79:E79"/>
    <mergeCell ref="D80:E80"/>
    <mergeCell ref="D81:E81"/>
    <mergeCell ref="D83:E83"/>
    <mergeCell ref="D84:E84"/>
    <mergeCell ref="D85:E85"/>
    <mergeCell ref="D86:E86"/>
  </mergeCells>
  <conditionalFormatting sqref="N7:N8">
    <cfRule type="cellIs" dxfId="1454" priority="45" operator="equal">
      <formula>"◄"</formula>
    </cfRule>
    <cfRule type="cellIs" dxfId="1453" priority="46" operator="equal">
      <formula>"•"</formula>
    </cfRule>
    <cfRule type="cellIs" priority="47" operator="equal">
      <formula>"◄"</formula>
    </cfRule>
    <cfRule type="cellIs" dxfId="1452" priority="48" operator="equal">
      <formula>"►"</formula>
    </cfRule>
  </conditionalFormatting>
  <conditionalFormatting sqref="N17 N31 N39 N51 N73 N94">
    <cfRule type="cellIs" dxfId="1451" priority="56" operator="equal">
      <formula>"►"</formula>
    </cfRule>
    <cfRule type="cellIs" dxfId="1450" priority="53" operator="equal">
      <formula>"◄"</formula>
    </cfRule>
    <cfRule type="cellIs" dxfId="1449" priority="54" operator="equal">
      <formula>"•"</formula>
    </cfRule>
    <cfRule type="cellIs" priority="55" operator="equal">
      <formula>"◄"</formula>
    </cfRule>
  </conditionalFormatting>
  <conditionalFormatting sqref="N61">
    <cfRule type="cellIs" dxfId="1448" priority="17" operator="equal">
      <formula>"◄"</formula>
    </cfRule>
    <cfRule type="cellIs" dxfId="1447" priority="18" operator="equal">
      <formula>"•"</formula>
    </cfRule>
    <cfRule type="cellIs" priority="19" operator="equal">
      <formula>"◄"</formula>
    </cfRule>
    <cfRule type="cellIs" dxfId="1446" priority="20" operator="equal">
      <formula>"►"</formula>
    </cfRule>
  </conditionalFormatting>
  <conditionalFormatting sqref="N82">
    <cfRule type="cellIs" dxfId="1445" priority="9" operator="equal">
      <formula>"◄"</formula>
    </cfRule>
    <cfRule type="cellIs" dxfId="1444" priority="10" operator="equal">
      <formula>"•"</formula>
    </cfRule>
    <cfRule type="cellIs" priority="11" operator="equal">
      <formula>"◄"</formula>
    </cfRule>
    <cfRule type="cellIs" dxfId="1443" priority="12" operator="equal">
      <formula>"►"</formula>
    </cfRule>
  </conditionalFormatting>
  <conditionalFormatting sqref="N99">
    <cfRule type="cellIs" dxfId="1442" priority="40" operator="equal">
      <formula>"►"</formula>
    </cfRule>
    <cfRule type="cellIs" priority="39" operator="equal">
      <formula>"◄"</formula>
    </cfRule>
    <cfRule type="cellIs" dxfId="1441" priority="38" operator="equal">
      <formula>"•"</formula>
    </cfRule>
    <cfRule type="cellIs" dxfId="1440" priority="37" operator="equal">
      <formula>"◄"</formula>
    </cfRule>
  </conditionalFormatting>
  <conditionalFormatting sqref="R8">
    <cfRule type="cellIs" priority="43" operator="equal">
      <formula>"◄"</formula>
    </cfRule>
    <cfRule type="cellIs" dxfId="1439" priority="41" operator="equal">
      <formula>"◄"</formula>
    </cfRule>
    <cfRule type="cellIs" dxfId="1438" priority="42" operator="equal">
      <formula>"•"</formula>
    </cfRule>
    <cfRule type="cellIs" dxfId="1437" priority="44" operator="equal">
      <formula>"►"</formula>
    </cfRule>
  </conditionalFormatting>
  <conditionalFormatting sqref="R17 R31">
    <cfRule type="cellIs" dxfId="1436" priority="49" operator="equal">
      <formula>"◄"</formula>
    </cfRule>
    <cfRule type="cellIs" dxfId="1435" priority="50" operator="equal">
      <formula>"•"</formula>
    </cfRule>
    <cfRule type="cellIs" priority="51" operator="equal">
      <formula>"◄"</formula>
    </cfRule>
    <cfRule type="cellIs" dxfId="1434" priority="52" operator="equal">
      <formula>"►"</formula>
    </cfRule>
  </conditionalFormatting>
  <conditionalFormatting sqref="R39">
    <cfRule type="cellIs" priority="27" operator="equal">
      <formula>"◄"</formula>
    </cfRule>
    <cfRule type="cellIs" dxfId="1433" priority="26" operator="equal">
      <formula>"•"</formula>
    </cfRule>
    <cfRule type="cellIs" dxfId="1432" priority="25" operator="equal">
      <formula>"◄"</formula>
    </cfRule>
    <cfRule type="cellIs" dxfId="1431" priority="28" operator="equal">
      <formula>"►"</formula>
    </cfRule>
  </conditionalFormatting>
  <conditionalFormatting sqref="R51">
    <cfRule type="cellIs" dxfId="1430" priority="21" operator="equal">
      <formula>"◄"</formula>
    </cfRule>
    <cfRule type="cellIs" dxfId="1429" priority="22" operator="equal">
      <formula>"•"</formula>
    </cfRule>
    <cfRule type="cellIs" priority="23" operator="equal">
      <formula>"◄"</formula>
    </cfRule>
    <cfRule type="cellIs" dxfId="1428" priority="24" operator="equal">
      <formula>"►"</formula>
    </cfRule>
  </conditionalFormatting>
  <conditionalFormatting sqref="R61">
    <cfRule type="cellIs" dxfId="1427" priority="16" operator="equal">
      <formula>"►"</formula>
    </cfRule>
    <cfRule type="cellIs" dxfId="1426" priority="14" operator="equal">
      <formula>"•"</formula>
    </cfRule>
    <cfRule type="cellIs" dxfId="1425" priority="13" operator="equal">
      <formula>"◄"</formula>
    </cfRule>
    <cfRule type="cellIs" priority="15" operator="equal">
      <formula>"◄"</formula>
    </cfRule>
  </conditionalFormatting>
  <conditionalFormatting sqref="R73">
    <cfRule type="cellIs" dxfId="1424" priority="29" operator="equal">
      <formula>"◄"</formula>
    </cfRule>
    <cfRule type="cellIs" dxfId="1423" priority="30" operator="equal">
      <formula>"•"</formula>
    </cfRule>
    <cfRule type="cellIs" priority="31" operator="equal">
      <formula>"◄"</formula>
    </cfRule>
    <cfRule type="cellIs" dxfId="1422" priority="32" operator="equal">
      <formula>"►"</formula>
    </cfRule>
  </conditionalFormatting>
  <conditionalFormatting sqref="R82">
    <cfRule type="cellIs" dxfId="1421" priority="8" operator="equal">
      <formula>"►"</formula>
    </cfRule>
    <cfRule type="cellIs" priority="7" operator="equal">
      <formula>"◄"</formula>
    </cfRule>
    <cfRule type="cellIs" dxfId="1420" priority="6" operator="equal">
      <formula>"•"</formula>
    </cfRule>
    <cfRule type="cellIs" dxfId="1419" priority="5" operator="equal">
      <formula>"◄"</formula>
    </cfRule>
  </conditionalFormatting>
  <conditionalFormatting sqref="R94">
    <cfRule type="cellIs" dxfId="1418" priority="1" operator="equal">
      <formula>"◄"</formula>
    </cfRule>
    <cfRule type="cellIs" dxfId="1417" priority="4" operator="equal">
      <formula>"►"</formula>
    </cfRule>
    <cfRule type="cellIs" priority="3" operator="equal">
      <formula>"◄"</formula>
    </cfRule>
    <cfRule type="cellIs" dxfId="1416" priority="2" operator="equal">
      <formula>"•"</formula>
    </cfRule>
  </conditionalFormatting>
  <conditionalFormatting sqref="R99">
    <cfRule type="cellIs" dxfId="1415" priority="34" operator="equal">
      <formula>"•"</formula>
    </cfRule>
    <cfRule type="cellIs" priority="35" operator="equal">
      <formula>"◄"</formula>
    </cfRule>
    <cfRule type="cellIs" dxfId="1414" priority="36" operator="equal">
      <formula>"►"</formula>
    </cfRule>
    <cfRule type="cellIs" dxfId="1413" priority="33" operator="equal">
      <formula>"◄"</formula>
    </cfRule>
  </conditionalFormatting>
  <hyperlinks>
    <hyperlink ref="I4" location="'timbres manquants'!A1" display="'timbres manquants'!A1" xr:uid="{CE1EEA51-9043-4BCB-B95A-6805487A7544}"/>
  </hyperlinks>
  <printOptions horizontalCentered="1"/>
  <pageMargins left="0" right="0" top="0.35433070866141736" bottom="0" header="0" footer="0"/>
  <pageSetup paperSize="9" scale="83" orientation="landscape" horizontalDpi="4294967292" verticalDpi="4294967293" r:id="rId1"/>
  <headerFooter>
    <oddHeader>&amp;L    &amp;A&amp;C&amp;P van &amp;N&amp;R&amp;G</oddHeader>
    <oddFooter>&amp;R&amp;G</oddFooter>
  </headerFooter>
  <rowBreaks count="2" manualBreakCount="2">
    <brk id="30" min="1" max="12" man="1"/>
    <brk id="60" min="1" max="12"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56ED-68BD-4326-91BF-D9345BDC9590}">
  <dimension ref="A1:AF77"/>
  <sheetViews>
    <sheetView showZeros="0" zoomScale="85" zoomScaleNormal="85" workbookViewId="0">
      <pane xSplit="1" ySplit="7" topLeftCell="B8" activePane="bottomRight" state="frozen"/>
      <selection pane="topRight" activeCell="C1" sqref="C1"/>
      <selection pane="bottomLeft" activeCell="A8" sqref="A8"/>
      <selection pane="bottomRight" activeCell="F9" sqref="F9"/>
    </sheetView>
  </sheetViews>
  <sheetFormatPr defaultRowHeight="14.4" x14ac:dyDescent="0.3"/>
  <cols>
    <col min="1" max="1" width="6.5546875" style="2" customWidth="1"/>
    <col min="2" max="2" width="3" style="90" customWidth="1"/>
    <col min="3" max="3" width="1.77734375" style="90" customWidth="1"/>
    <col min="4" max="4" width="5.33203125" style="90" customWidth="1"/>
    <col min="5" max="5" width="8.88671875" style="91" customWidth="1"/>
    <col min="6" max="6" width="7.77734375" style="90" customWidth="1"/>
    <col min="7" max="7" width="11.21875" style="90" customWidth="1"/>
    <col min="8" max="8" width="44.109375" style="90" customWidth="1"/>
    <col min="9" max="9" width="21.21875" style="90" customWidth="1"/>
    <col min="10" max="10" width="8" style="90" customWidth="1"/>
    <col min="11" max="11" width="5.44140625" style="90" customWidth="1"/>
    <col min="12" max="12" width="47" style="90" customWidth="1"/>
    <col min="13" max="13" width="1.5546875" style="2" customWidth="1"/>
    <col min="14" max="14" width="3.109375" style="2" customWidth="1"/>
    <col min="15" max="15" width="7" style="2" customWidth="1"/>
    <col min="16" max="16" width="8" style="2" customWidth="1"/>
    <col min="17" max="17" width="0.6640625" style="2" customWidth="1"/>
    <col min="18" max="18" width="2.44140625" style="2" customWidth="1"/>
    <col min="19" max="19" width="7.21875" style="2" customWidth="1"/>
    <col min="20" max="20" width="7.6640625" style="2" customWidth="1"/>
    <col min="21" max="21" width="3" style="90" customWidth="1"/>
    <col min="22" max="22" width="5.33203125" style="2" customWidth="1"/>
    <col min="23" max="27" width="6.109375" style="2" customWidth="1"/>
    <col min="28" max="28" width="1.33203125" style="2" customWidth="1"/>
    <col min="29" max="16384" width="8.88671875" style="2"/>
  </cols>
  <sheetData>
    <row r="1" spans="1:32" ht="15" customHeight="1" thickBot="1" x14ac:dyDescent="0.35">
      <c r="B1" s="88"/>
      <c r="C1" s="2"/>
      <c r="D1" s="2"/>
      <c r="E1" s="152"/>
      <c r="F1" s="2"/>
      <c r="G1" s="2"/>
      <c r="H1" s="2"/>
      <c r="I1" s="2"/>
      <c r="J1" s="2"/>
      <c r="K1" s="2"/>
      <c r="L1" s="2"/>
      <c r="U1" s="88"/>
    </row>
    <row r="2" spans="1:32" ht="54" customHeight="1" thickTop="1" thickBot="1" x14ac:dyDescent="0.35">
      <c r="A2" s="151"/>
      <c r="B2" s="572"/>
      <c r="C2" s="885" t="s">
        <v>179</v>
      </c>
      <c r="D2" s="886"/>
      <c r="E2" s="886"/>
      <c r="F2" s="886"/>
      <c r="G2" s="886"/>
      <c r="H2" s="887"/>
      <c r="I2" s="888" t="s">
        <v>825</v>
      </c>
      <c r="J2" s="889"/>
      <c r="K2" s="890"/>
      <c r="L2" s="891"/>
      <c r="M2" s="97"/>
      <c r="N2" s="150"/>
      <c r="O2" s="851" t="s">
        <v>178</v>
      </c>
      <c r="P2" s="852"/>
      <c r="Q2" s="852"/>
      <c r="R2" s="852"/>
      <c r="S2" s="852"/>
      <c r="T2" s="852"/>
      <c r="U2" s="815" t="s">
        <v>177</v>
      </c>
      <c r="V2" s="842" t="s">
        <v>82</v>
      </c>
      <c r="W2" s="843"/>
      <c r="X2" s="844"/>
      <c r="Y2" s="844"/>
      <c r="Z2" s="844"/>
      <c r="AA2" s="845"/>
      <c r="AB2" s="879"/>
      <c r="AC2" s="1"/>
    </row>
    <row r="3" spans="1:32" ht="29.4" customHeight="1" thickTop="1" thickBot="1" x14ac:dyDescent="0.3">
      <c r="A3" s="573">
        <f>SUM(A8:A77)</f>
        <v>3</v>
      </c>
      <c r="B3" s="572"/>
      <c r="C3" s="148"/>
      <c r="D3" s="146" t="s">
        <v>176</v>
      </c>
      <c r="E3" s="147"/>
      <c r="F3" s="146"/>
      <c r="G3" s="146"/>
      <c r="H3" s="145"/>
      <c r="I3" s="796" t="s">
        <v>80</v>
      </c>
      <c r="J3" s="797"/>
      <c r="K3" s="798"/>
      <c r="L3" s="798"/>
      <c r="M3" s="97"/>
      <c r="N3" s="144" t="str">
        <f>IF(COUNTIF(M8:M1731,"?")&gt;=1,"?","")</f>
        <v/>
      </c>
      <c r="O3" s="838" t="s">
        <v>79</v>
      </c>
      <c r="P3" s="839"/>
      <c r="Q3" s="65"/>
      <c r="R3" s="82" t="str">
        <f>IF(COUNTIF(R8:R63,"◄►")&gt;=1,"◄►","")</f>
        <v/>
      </c>
      <c r="S3" s="838" t="s">
        <v>79</v>
      </c>
      <c r="T3" s="839"/>
      <c r="U3" s="816"/>
      <c r="V3" s="840">
        <f>SUM(W8:X77)</f>
        <v>0</v>
      </c>
      <c r="W3" s="841"/>
      <c r="X3" s="841"/>
      <c r="Y3" s="840">
        <f>SUM(Z8:AA77)</f>
        <v>0</v>
      </c>
      <c r="Z3" s="841"/>
      <c r="AA3" s="841"/>
      <c r="AB3" s="837"/>
      <c r="AC3" s="1"/>
    </row>
    <row r="4" spans="1:32" ht="50.4" customHeight="1" thickTop="1" thickBot="1" x14ac:dyDescent="0.35">
      <c r="A4" s="151"/>
      <c r="B4" s="572"/>
      <c r="C4" s="142"/>
      <c r="D4" s="141" t="s">
        <v>78</v>
      </c>
      <c r="E4" s="140"/>
      <c r="F4" s="139"/>
      <c r="G4" s="139"/>
      <c r="H4" s="138"/>
      <c r="I4" s="895" t="s">
        <v>6082</v>
      </c>
      <c r="J4" s="896"/>
      <c r="K4" s="832" t="s">
        <v>6083</v>
      </c>
      <c r="L4" s="878"/>
      <c r="M4" s="97"/>
      <c r="N4" s="875" t="s">
        <v>77</v>
      </c>
      <c r="O4" s="830" t="s">
        <v>44</v>
      </c>
      <c r="P4" s="831"/>
      <c r="Q4" s="65"/>
      <c r="R4" s="829" t="s">
        <v>77</v>
      </c>
      <c r="S4" s="817" t="s">
        <v>175</v>
      </c>
      <c r="T4" s="818"/>
      <c r="U4" s="816"/>
      <c r="V4" s="846" t="s">
        <v>41</v>
      </c>
      <c r="W4" s="847"/>
      <c r="X4" s="847"/>
      <c r="Y4" s="848" t="s">
        <v>40</v>
      </c>
      <c r="Z4" s="849"/>
      <c r="AA4" s="850"/>
      <c r="AB4" s="837"/>
      <c r="AC4" s="1"/>
    </row>
    <row r="5" spans="1:32" ht="35.4" customHeight="1" thickTop="1" thickBot="1" x14ac:dyDescent="0.3">
      <c r="A5" s="855" t="s">
        <v>4568</v>
      </c>
      <c r="B5" s="572"/>
      <c r="C5" s="137"/>
      <c r="D5" s="136" t="s">
        <v>76</v>
      </c>
      <c r="E5" s="135"/>
      <c r="F5" s="134" t="s">
        <v>75</v>
      </c>
      <c r="G5" s="133" t="s">
        <v>68</v>
      </c>
      <c r="H5" s="132" t="s">
        <v>73</v>
      </c>
      <c r="I5" s="131" t="s">
        <v>174</v>
      </c>
      <c r="J5" s="876" t="s">
        <v>173</v>
      </c>
      <c r="K5" s="877"/>
      <c r="L5" s="877"/>
      <c r="M5" s="97"/>
      <c r="N5" s="875"/>
      <c r="O5" s="518">
        <f>SUM(O9:O77)</f>
        <v>0</v>
      </c>
      <c r="P5" s="519">
        <f>SUM(P9:P77)</f>
        <v>0</v>
      </c>
      <c r="Q5" s="65"/>
      <c r="R5" s="829"/>
      <c r="S5" s="518">
        <f>SUM(S9:S77)</f>
        <v>0</v>
      </c>
      <c r="T5" s="519">
        <f>SUM(T9:T77)</f>
        <v>0</v>
      </c>
      <c r="U5" s="816"/>
      <c r="V5" s="74" t="s">
        <v>68</v>
      </c>
      <c r="W5" s="71" t="s">
        <v>70</v>
      </c>
      <c r="X5" s="73" t="s">
        <v>69</v>
      </c>
      <c r="Y5" s="72" t="s">
        <v>68</v>
      </c>
      <c r="Z5" s="71" t="s">
        <v>64</v>
      </c>
      <c r="AA5" s="70" t="s">
        <v>67</v>
      </c>
      <c r="AB5" s="837"/>
      <c r="AC5" s="1"/>
    </row>
    <row r="6" spans="1:32" ht="19.8" customHeight="1" thickTop="1" thickBot="1" x14ac:dyDescent="0.3">
      <c r="A6" s="856"/>
      <c r="B6" s="582"/>
      <c r="C6" s="869"/>
      <c r="D6" s="870"/>
      <c r="E6" s="870"/>
      <c r="F6" s="870"/>
      <c r="G6" s="871"/>
      <c r="H6" s="130"/>
      <c r="I6" s="892" t="s">
        <v>172</v>
      </c>
      <c r="J6" s="893"/>
      <c r="K6" s="894"/>
      <c r="L6" s="129" t="s">
        <v>80</v>
      </c>
      <c r="M6" s="97"/>
      <c r="N6" s="875"/>
      <c r="O6" s="823" t="s">
        <v>64</v>
      </c>
      <c r="P6" s="819" t="s">
        <v>63</v>
      </c>
      <c r="Q6" s="65"/>
      <c r="R6" s="829"/>
      <c r="S6" s="823" t="s">
        <v>64</v>
      </c>
      <c r="T6" s="819" t="s">
        <v>63</v>
      </c>
      <c r="U6" s="816"/>
      <c r="V6" s="66" t="s">
        <v>60</v>
      </c>
      <c r="W6" s="834"/>
      <c r="X6" s="835"/>
      <c r="Y6" s="63" t="s">
        <v>60</v>
      </c>
      <c r="Z6" s="834"/>
      <c r="AA6" s="835"/>
      <c r="AB6" s="837"/>
      <c r="AC6" s="1"/>
      <c r="AE6" s="127"/>
      <c r="AF6" s="127"/>
    </row>
    <row r="7" spans="1:32" ht="15" thickBot="1" x14ac:dyDescent="0.25">
      <c r="A7" s="856"/>
      <c r="B7" s="583"/>
      <c r="C7" s="126" t="s">
        <v>60</v>
      </c>
      <c r="D7" s="125" t="s">
        <v>61</v>
      </c>
      <c r="E7" s="124"/>
      <c r="F7" s="123" t="s">
        <v>61</v>
      </c>
      <c r="G7" s="123" t="s">
        <v>61</v>
      </c>
      <c r="H7" s="122" t="s">
        <v>171</v>
      </c>
      <c r="I7" s="123" t="s">
        <v>61</v>
      </c>
      <c r="J7" s="123"/>
      <c r="K7" s="123"/>
      <c r="L7" s="123" t="s">
        <v>61</v>
      </c>
      <c r="M7" s="97"/>
      <c r="N7" s="120"/>
      <c r="O7" s="824"/>
      <c r="P7" s="820"/>
      <c r="Q7" s="65"/>
      <c r="R7" s="829"/>
      <c r="S7" s="824"/>
      <c r="T7" s="820"/>
      <c r="U7" s="64"/>
      <c r="V7" s="63" t="s">
        <v>60</v>
      </c>
      <c r="W7" s="853" t="s">
        <v>59</v>
      </c>
      <c r="X7" s="854"/>
      <c r="Y7" s="63" t="s">
        <v>60</v>
      </c>
      <c r="Z7" s="853" t="s">
        <v>59</v>
      </c>
      <c r="AA7" s="854"/>
      <c r="AB7" s="5" t="s">
        <v>0</v>
      </c>
      <c r="AC7" s="92"/>
    </row>
    <row r="8" spans="1:32" ht="16.8" thickTop="1" thickBot="1" x14ac:dyDescent="0.3">
      <c r="A8" s="157">
        <f>SUM(A9:A17)</f>
        <v>0</v>
      </c>
      <c r="B8" s="14">
        <f>ROWS(B9:B27)-1</f>
        <v>18</v>
      </c>
      <c r="C8" s="158" t="s">
        <v>170</v>
      </c>
      <c r="D8" s="12"/>
      <c r="E8" s="101"/>
      <c r="F8" s="10"/>
      <c r="G8" s="10"/>
      <c r="H8" s="100"/>
      <c r="I8" s="99">
        <v>37942</v>
      </c>
      <c r="J8" s="98" t="s">
        <v>169</v>
      </c>
      <c r="K8" s="99"/>
      <c r="L8" s="99"/>
      <c r="M8" s="97"/>
      <c r="N8" s="96" t="str">
        <f>IF(COUNTIF(M9:M37,"?")&gt;0,"?",IF(AND(O8="◄",P8="►"),"◄►",IF(O8="◄","◄",IF(P8="►","►",""))))</f>
        <v>◄</v>
      </c>
      <c r="O8" s="43" t="str">
        <f>IF(SUM(O9:O27)+1=ROWS(O9:O27)-COUNTIF(O9:O27,"-"),"","◄")</f>
        <v>◄</v>
      </c>
      <c r="P8" s="42" t="str">
        <f>IF(SUM(P9:P27)&gt;0,"►","")</f>
        <v/>
      </c>
      <c r="Q8" s="45"/>
      <c r="R8" s="96" t="str">
        <f>IF(COUNTIF(Q9:Q37,"?")&gt;0,"?",IF(AND(S8="◄",T8="►"),"◄►",IF(S8="◄","◄",IF(T8="►","►",""))))</f>
        <v>◄</v>
      </c>
      <c r="S8" s="43" t="str">
        <f>IF(SUM(S9:S27)+1=ROWS(S9:S27)-COUNTIF(S9:S27,"-"),"","◄")</f>
        <v>◄</v>
      </c>
      <c r="T8" s="42" t="str">
        <f>IF(SUM(T9:T27)&gt;0,"►","")</f>
        <v/>
      </c>
      <c r="U8" s="61">
        <f>ROWS(U9:U27)-1</f>
        <v>18</v>
      </c>
      <c r="V8" s="41">
        <f>SUM(V9:V27)-V27</f>
        <v>0</v>
      </c>
      <c r="W8" s="94" t="s">
        <v>51</v>
      </c>
      <c r="X8" s="93"/>
      <c r="Y8" s="41">
        <f>SUM(Y9:Y27)-Y27</f>
        <v>0</v>
      </c>
      <c r="Z8" s="94" t="s">
        <v>51</v>
      </c>
      <c r="AA8" s="93"/>
      <c r="AB8" s="5" t="s">
        <v>0</v>
      </c>
      <c r="AC8" s="92"/>
    </row>
    <row r="9" spans="1:32" x14ac:dyDescent="0.25">
      <c r="A9" s="114"/>
      <c r="B9" s="23"/>
      <c r="C9" s="113"/>
      <c r="D9" s="155" t="s">
        <v>168</v>
      </c>
      <c r="E9" s="154">
        <v>1</v>
      </c>
      <c r="F9" s="112">
        <v>37942</v>
      </c>
      <c r="G9" s="153" t="s">
        <v>2077</v>
      </c>
      <c r="H9" s="110" t="s">
        <v>167</v>
      </c>
      <c r="I9" s="109" t="s">
        <v>145</v>
      </c>
      <c r="J9" s="108"/>
      <c r="K9" s="108"/>
      <c r="L9" s="119"/>
      <c r="M9" s="106" t="str">
        <f t="shared" ref="M9:M26" si="0">IF(N9="?","?","")</f>
        <v/>
      </c>
      <c r="N9" s="106" t="str">
        <f t="shared" ref="N9:N26" si="1">IF(AND(O9="",P9&gt;0),"?",IF(O9="","◄",IF(P9&gt;=1,"►","")))</f>
        <v>◄</v>
      </c>
      <c r="O9" s="25"/>
      <c r="P9" s="24"/>
      <c r="Q9" s="106" t="str">
        <f t="shared" ref="Q9:Q26" si="2">IF(R9="?","?","")</f>
        <v/>
      </c>
      <c r="R9" s="106" t="str">
        <f t="shared" ref="R9:R26" si="3">IF(AND(S9="",T9&gt;0),"?",IF(S9="","◄",IF(T9&gt;=1,"►","")))</f>
        <v>◄</v>
      </c>
      <c r="S9" s="25"/>
      <c r="T9" s="24"/>
      <c r="U9" s="23"/>
      <c r="V9" s="22"/>
      <c r="W9" s="105">
        <f t="shared" ref="W9:W26" si="4">(O9*V9)</f>
        <v>0</v>
      </c>
      <c r="X9" s="104">
        <f t="shared" ref="X9:X26" si="5">(P9*W9)</f>
        <v>0</v>
      </c>
      <c r="Y9" s="19"/>
      <c r="Z9" s="103">
        <f t="shared" ref="Z9:Z26" si="6">(S9*Y9)</f>
        <v>0</v>
      </c>
      <c r="AA9" s="102">
        <f t="shared" ref="AA9:AA26" si="7">(T9*Z9)</f>
        <v>0</v>
      </c>
      <c r="AB9" s="5" t="s">
        <v>0</v>
      </c>
      <c r="AC9" s="92"/>
    </row>
    <row r="10" spans="1:32" x14ac:dyDescent="0.25">
      <c r="A10" s="114"/>
      <c r="B10" s="23"/>
      <c r="C10" s="113"/>
      <c r="D10" s="155" t="s">
        <v>168</v>
      </c>
      <c r="E10" s="154">
        <v>2</v>
      </c>
      <c r="F10" s="112">
        <v>37942</v>
      </c>
      <c r="G10" s="153" t="s">
        <v>2078</v>
      </c>
      <c r="H10" s="110" t="s">
        <v>111</v>
      </c>
      <c r="I10" s="109" t="s">
        <v>143</v>
      </c>
      <c r="J10" s="108"/>
      <c r="K10" s="108"/>
      <c r="L10" s="119"/>
      <c r="M10" s="106" t="str">
        <f t="shared" si="0"/>
        <v/>
      </c>
      <c r="N10" s="106" t="str">
        <f t="shared" si="1"/>
        <v>◄</v>
      </c>
      <c r="O10" s="25"/>
      <c r="P10" s="24"/>
      <c r="Q10" s="106" t="str">
        <f t="shared" si="2"/>
        <v/>
      </c>
      <c r="R10" s="106" t="str">
        <f t="shared" si="3"/>
        <v>◄</v>
      </c>
      <c r="S10" s="25"/>
      <c r="T10" s="24"/>
      <c r="U10" s="23"/>
      <c r="V10" s="22"/>
      <c r="W10" s="105">
        <f t="shared" si="4"/>
        <v>0</v>
      </c>
      <c r="X10" s="104">
        <f t="shared" si="5"/>
        <v>0</v>
      </c>
      <c r="Y10" s="19"/>
      <c r="Z10" s="103">
        <f t="shared" si="6"/>
        <v>0</v>
      </c>
      <c r="AA10" s="102">
        <f t="shared" si="7"/>
        <v>0</v>
      </c>
      <c r="AB10" s="5" t="s">
        <v>0</v>
      </c>
      <c r="AC10" s="92"/>
    </row>
    <row r="11" spans="1:32" x14ac:dyDescent="0.25">
      <c r="A11" s="114"/>
      <c r="B11" s="23"/>
      <c r="C11" s="113"/>
      <c r="D11" s="155" t="s">
        <v>168</v>
      </c>
      <c r="E11" s="154">
        <v>3</v>
      </c>
      <c r="F11" s="112">
        <v>37942</v>
      </c>
      <c r="G11" s="153" t="s">
        <v>2079</v>
      </c>
      <c r="H11" s="110" t="s">
        <v>151</v>
      </c>
      <c r="I11" s="109" t="s">
        <v>141</v>
      </c>
      <c r="J11" s="108"/>
      <c r="K11" s="108"/>
      <c r="L11" s="119"/>
      <c r="M11" s="106" t="str">
        <f t="shared" si="0"/>
        <v/>
      </c>
      <c r="N11" s="106" t="str">
        <f t="shared" si="1"/>
        <v>◄</v>
      </c>
      <c r="O11" s="25"/>
      <c r="P11" s="24"/>
      <c r="Q11" s="106" t="str">
        <f t="shared" si="2"/>
        <v/>
      </c>
      <c r="R11" s="106" t="str">
        <f t="shared" si="3"/>
        <v>◄</v>
      </c>
      <c r="S11" s="25"/>
      <c r="T11" s="24"/>
      <c r="U11" s="23"/>
      <c r="V11" s="22"/>
      <c r="W11" s="105">
        <f t="shared" si="4"/>
        <v>0</v>
      </c>
      <c r="X11" s="104">
        <f t="shared" si="5"/>
        <v>0</v>
      </c>
      <c r="Y11" s="19"/>
      <c r="Z11" s="103">
        <f t="shared" si="6"/>
        <v>0</v>
      </c>
      <c r="AA11" s="102">
        <f t="shared" si="7"/>
        <v>0</v>
      </c>
      <c r="AB11" s="5" t="s">
        <v>0</v>
      </c>
      <c r="AC11" s="92"/>
    </row>
    <row r="12" spans="1:32" x14ac:dyDescent="0.25">
      <c r="A12" s="114"/>
      <c r="B12" s="23"/>
      <c r="C12" s="113"/>
      <c r="D12" s="155" t="s">
        <v>168</v>
      </c>
      <c r="E12" s="154">
        <v>4</v>
      </c>
      <c r="F12" s="112">
        <v>37942</v>
      </c>
      <c r="G12" s="153" t="s">
        <v>2080</v>
      </c>
      <c r="H12" s="110" t="s">
        <v>166</v>
      </c>
      <c r="I12" s="109" t="s">
        <v>124</v>
      </c>
      <c r="J12" s="108"/>
      <c r="K12" s="108"/>
      <c r="L12" s="119"/>
      <c r="M12" s="106" t="str">
        <f t="shared" si="0"/>
        <v/>
      </c>
      <c r="N12" s="106" t="str">
        <f t="shared" si="1"/>
        <v>◄</v>
      </c>
      <c r="O12" s="25"/>
      <c r="P12" s="24"/>
      <c r="Q12" s="106" t="str">
        <f t="shared" si="2"/>
        <v/>
      </c>
      <c r="R12" s="106" t="str">
        <f t="shared" si="3"/>
        <v>◄</v>
      </c>
      <c r="S12" s="25"/>
      <c r="T12" s="24"/>
      <c r="U12" s="23"/>
      <c r="V12" s="22"/>
      <c r="W12" s="105">
        <f t="shared" si="4"/>
        <v>0</v>
      </c>
      <c r="X12" s="104">
        <f t="shared" si="5"/>
        <v>0</v>
      </c>
      <c r="Y12" s="19"/>
      <c r="Z12" s="103">
        <f t="shared" si="6"/>
        <v>0</v>
      </c>
      <c r="AA12" s="102">
        <f t="shared" si="7"/>
        <v>0</v>
      </c>
      <c r="AB12" s="5" t="s">
        <v>0</v>
      </c>
      <c r="AC12" s="92"/>
    </row>
    <row r="13" spans="1:32" x14ac:dyDescent="0.25">
      <c r="A13" s="114"/>
      <c r="B13" s="23"/>
      <c r="C13" s="113"/>
      <c r="D13" s="155" t="s">
        <v>168</v>
      </c>
      <c r="E13" s="154">
        <v>5</v>
      </c>
      <c r="F13" s="112">
        <v>37942</v>
      </c>
      <c r="G13" s="153" t="s">
        <v>2081</v>
      </c>
      <c r="H13" s="110" t="s">
        <v>136</v>
      </c>
      <c r="I13" s="109" t="s">
        <v>122</v>
      </c>
      <c r="J13" s="108"/>
      <c r="K13" s="108"/>
      <c r="L13" s="119"/>
      <c r="M13" s="106" t="str">
        <f t="shared" si="0"/>
        <v/>
      </c>
      <c r="N13" s="106" t="str">
        <f t="shared" si="1"/>
        <v>◄</v>
      </c>
      <c r="O13" s="25"/>
      <c r="P13" s="24"/>
      <c r="Q13" s="106" t="str">
        <f t="shared" si="2"/>
        <v/>
      </c>
      <c r="R13" s="106" t="str">
        <f t="shared" si="3"/>
        <v>◄</v>
      </c>
      <c r="S13" s="25"/>
      <c r="T13" s="24"/>
      <c r="U13" s="23"/>
      <c r="V13" s="22"/>
      <c r="W13" s="105">
        <f t="shared" si="4"/>
        <v>0</v>
      </c>
      <c r="X13" s="104">
        <f t="shared" si="5"/>
        <v>0</v>
      </c>
      <c r="Y13" s="19"/>
      <c r="Z13" s="103">
        <f t="shared" si="6"/>
        <v>0</v>
      </c>
      <c r="AA13" s="102">
        <f t="shared" si="7"/>
        <v>0</v>
      </c>
      <c r="AB13" s="5" t="s">
        <v>0</v>
      </c>
      <c r="AC13" s="92"/>
    </row>
    <row r="14" spans="1:32" x14ac:dyDescent="0.25">
      <c r="A14" s="114"/>
      <c r="B14" s="23"/>
      <c r="C14" s="113"/>
      <c r="D14" s="155" t="s">
        <v>168</v>
      </c>
      <c r="E14" s="154">
        <v>6</v>
      </c>
      <c r="F14" s="112">
        <v>37942</v>
      </c>
      <c r="G14" s="153" t="s">
        <v>2082</v>
      </c>
      <c r="H14" s="110" t="s">
        <v>135</v>
      </c>
      <c r="I14" s="109" t="s">
        <v>120</v>
      </c>
      <c r="J14" s="108"/>
      <c r="K14" s="108"/>
      <c r="L14" s="119"/>
      <c r="M14" s="106" t="str">
        <f t="shared" si="0"/>
        <v/>
      </c>
      <c r="N14" s="106" t="str">
        <f t="shared" si="1"/>
        <v>◄</v>
      </c>
      <c r="O14" s="25"/>
      <c r="P14" s="24"/>
      <c r="Q14" s="106" t="str">
        <f t="shared" si="2"/>
        <v/>
      </c>
      <c r="R14" s="106" t="str">
        <f t="shared" si="3"/>
        <v>◄</v>
      </c>
      <c r="S14" s="25"/>
      <c r="T14" s="24"/>
      <c r="U14" s="23"/>
      <c r="V14" s="22"/>
      <c r="W14" s="105">
        <f t="shared" si="4"/>
        <v>0</v>
      </c>
      <c r="X14" s="104">
        <f t="shared" si="5"/>
        <v>0</v>
      </c>
      <c r="Y14" s="19"/>
      <c r="Z14" s="103">
        <f t="shared" si="6"/>
        <v>0</v>
      </c>
      <c r="AA14" s="102">
        <f t="shared" si="7"/>
        <v>0</v>
      </c>
      <c r="AB14" s="5" t="s">
        <v>0</v>
      </c>
      <c r="AC14" s="92"/>
    </row>
    <row r="15" spans="1:32" x14ac:dyDescent="0.25">
      <c r="A15" s="114"/>
      <c r="B15" s="23"/>
      <c r="C15" s="113"/>
      <c r="D15" s="155" t="s">
        <v>168</v>
      </c>
      <c r="E15" s="154">
        <v>7</v>
      </c>
      <c r="F15" s="112">
        <v>37942</v>
      </c>
      <c r="G15" s="153" t="s">
        <v>2083</v>
      </c>
      <c r="H15" s="110" t="s">
        <v>165</v>
      </c>
      <c r="I15" s="109" t="s">
        <v>118</v>
      </c>
      <c r="J15" s="108"/>
      <c r="K15" s="108"/>
      <c r="L15" s="119"/>
      <c r="M15" s="106" t="str">
        <f t="shared" si="0"/>
        <v/>
      </c>
      <c r="N15" s="106" t="str">
        <f t="shared" si="1"/>
        <v>◄</v>
      </c>
      <c r="O15" s="25"/>
      <c r="P15" s="24"/>
      <c r="Q15" s="106" t="str">
        <f t="shared" si="2"/>
        <v/>
      </c>
      <c r="R15" s="106" t="str">
        <f t="shared" si="3"/>
        <v>◄</v>
      </c>
      <c r="S15" s="25"/>
      <c r="T15" s="24"/>
      <c r="U15" s="23"/>
      <c r="V15" s="22"/>
      <c r="W15" s="105">
        <f t="shared" si="4"/>
        <v>0</v>
      </c>
      <c r="X15" s="104">
        <f t="shared" si="5"/>
        <v>0</v>
      </c>
      <c r="Y15" s="19"/>
      <c r="Z15" s="103">
        <f t="shared" si="6"/>
        <v>0</v>
      </c>
      <c r="AA15" s="102">
        <f t="shared" si="7"/>
        <v>0</v>
      </c>
      <c r="AB15" s="5" t="s">
        <v>0</v>
      </c>
      <c r="AC15" s="92"/>
    </row>
    <row r="16" spans="1:32" x14ac:dyDescent="0.25">
      <c r="A16" s="114"/>
      <c r="B16" s="23"/>
      <c r="C16" s="113"/>
      <c r="D16" s="155" t="s">
        <v>168</v>
      </c>
      <c r="E16" s="154">
        <v>8</v>
      </c>
      <c r="F16" s="112">
        <v>37942</v>
      </c>
      <c r="G16" s="153" t="s">
        <v>2084</v>
      </c>
      <c r="H16" s="110" t="s">
        <v>133</v>
      </c>
      <c r="I16" s="109" t="s">
        <v>116</v>
      </c>
      <c r="J16" s="108"/>
      <c r="K16" s="108"/>
      <c r="L16" s="119"/>
      <c r="M16" s="106" t="str">
        <f t="shared" si="0"/>
        <v/>
      </c>
      <c r="N16" s="106" t="str">
        <f t="shared" si="1"/>
        <v>◄</v>
      </c>
      <c r="O16" s="25"/>
      <c r="P16" s="24"/>
      <c r="Q16" s="106" t="str">
        <f t="shared" si="2"/>
        <v/>
      </c>
      <c r="R16" s="106" t="str">
        <f t="shared" si="3"/>
        <v>◄</v>
      </c>
      <c r="S16" s="25"/>
      <c r="T16" s="24"/>
      <c r="U16" s="23"/>
      <c r="V16" s="22"/>
      <c r="W16" s="105">
        <f t="shared" si="4"/>
        <v>0</v>
      </c>
      <c r="X16" s="104">
        <f t="shared" si="5"/>
        <v>0</v>
      </c>
      <c r="Y16" s="19"/>
      <c r="Z16" s="103">
        <f t="shared" si="6"/>
        <v>0</v>
      </c>
      <c r="AA16" s="102">
        <f t="shared" si="7"/>
        <v>0</v>
      </c>
      <c r="AB16" s="5" t="s">
        <v>0</v>
      </c>
      <c r="AC16" s="92"/>
    </row>
    <row r="17" spans="1:29" x14ac:dyDescent="0.25">
      <c r="A17" s="114"/>
      <c r="B17" s="23"/>
      <c r="C17" s="113"/>
      <c r="D17" s="155" t="s">
        <v>168</v>
      </c>
      <c r="E17" s="154">
        <v>9</v>
      </c>
      <c r="F17" s="112">
        <v>37942</v>
      </c>
      <c r="G17" s="153" t="s">
        <v>2085</v>
      </c>
      <c r="H17" s="110" t="s">
        <v>132</v>
      </c>
      <c r="I17" s="109" t="s">
        <v>114</v>
      </c>
      <c r="J17" s="108"/>
      <c r="K17" s="108"/>
      <c r="L17" s="119"/>
      <c r="M17" s="106" t="str">
        <f t="shared" si="0"/>
        <v/>
      </c>
      <c r="N17" s="106" t="str">
        <f t="shared" si="1"/>
        <v>◄</v>
      </c>
      <c r="O17" s="25"/>
      <c r="P17" s="24"/>
      <c r="Q17" s="106" t="str">
        <f t="shared" si="2"/>
        <v/>
      </c>
      <c r="R17" s="106" t="str">
        <f t="shared" si="3"/>
        <v>◄</v>
      </c>
      <c r="S17" s="25"/>
      <c r="T17" s="24"/>
      <c r="U17" s="23"/>
      <c r="V17" s="22"/>
      <c r="W17" s="105">
        <f t="shared" si="4"/>
        <v>0</v>
      </c>
      <c r="X17" s="104">
        <f t="shared" si="5"/>
        <v>0</v>
      </c>
      <c r="Y17" s="19"/>
      <c r="Z17" s="103">
        <f t="shared" si="6"/>
        <v>0</v>
      </c>
      <c r="AA17" s="102">
        <f t="shared" si="7"/>
        <v>0</v>
      </c>
      <c r="AB17" s="5" t="s">
        <v>0</v>
      </c>
      <c r="AC17" s="92"/>
    </row>
    <row r="18" spans="1:29" x14ac:dyDescent="0.25">
      <c r="A18" s="114"/>
      <c r="B18" s="23"/>
      <c r="C18" s="782" t="s">
        <v>164</v>
      </c>
      <c r="D18" s="785"/>
      <c r="E18" s="786"/>
      <c r="F18" s="112">
        <v>37942</v>
      </c>
      <c r="G18" s="153">
        <v>24.8</v>
      </c>
      <c r="H18" s="110" t="s">
        <v>167</v>
      </c>
      <c r="I18" s="109" t="s">
        <v>145</v>
      </c>
      <c r="J18" s="108"/>
      <c r="K18" s="108"/>
      <c r="L18" s="119"/>
      <c r="M18" s="106" t="str">
        <f t="shared" si="0"/>
        <v/>
      </c>
      <c r="N18" s="106" t="str">
        <f t="shared" si="1"/>
        <v>◄</v>
      </c>
      <c r="O18" s="25"/>
      <c r="P18" s="24"/>
      <c r="Q18" s="106" t="str">
        <f t="shared" si="2"/>
        <v/>
      </c>
      <c r="R18" s="106" t="str">
        <f t="shared" si="3"/>
        <v>◄</v>
      </c>
      <c r="S18" s="25"/>
      <c r="T18" s="24"/>
      <c r="U18" s="23"/>
      <c r="V18" s="22"/>
      <c r="W18" s="105">
        <f t="shared" si="4"/>
        <v>0</v>
      </c>
      <c r="X18" s="104">
        <f t="shared" si="5"/>
        <v>0</v>
      </c>
      <c r="Y18" s="19"/>
      <c r="Z18" s="103">
        <f t="shared" si="6"/>
        <v>0</v>
      </c>
      <c r="AA18" s="102">
        <f t="shared" si="7"/>
        <v>0</v>
      </c>
      <c r="AB18" s="5" t="s">
        <v>0</v>
      </c>
      <c r="AC18" s="92"/>
    </row>
    <row r="19" spans="1:29" x14ac:dyDescent="0.25">
      <c r="A19" s="114"/>
      <c r="B19" s="23"/>
      <c r="C19" s="782" t="s">
        <v>163</v>
      </c>
      <c r="D19" s="785"/>
      <c r="E19" s="786"/>
      <c r="F19" s="112">
        <v>37942</v>
      </c>
      <c r="G19" s="153">
        <v>31</v>
      </c>
      <c r="H19" s="110" t="s">
        <v>111</v>
      </c>
      <c r="I19" s="109" t="s">
        <v>143</v>
      </c>
      <c r="J19" s="108"/>
      <c r="K19" s="108"/>
      <c r="L19" s="119"/>
      <c r="M19" s="106" t="str">
        <f t="shared" si="0"/>
        <v/>
      </c>
      <c r="N19" s="106" t="str">
        <f t="shared" si="1"/>
        <v>◄</v>
      </c>
      <c r="O19" s="25"/>
      <c r="P19" s="24"/>
      <c r="Q19" s="106" t="str">
        <f t="shared" si="2"/>
        <v/>
      </c>
      <c r="R19" s="106" t="str">
        <f t="shared" si="3"/>
        <v>◄</v>
      </c>
      <c r="S19" s="25"/>
      <c r="T19" s="24"/>
      <c r="U19" s="23"/>
      <c r="V19" s="22"/>
      <c r="W19" s="105">
        <f t="shared" si="4"/>
        <v>0</v>
      </c>
      <c r="X19" s="104">
        <f t="shared" si="5"/>
        <v>0</v>
      </c>
      <c r="Y19" s="19"/>
      <c r="Z19" s="103">
        <f t="shared" si="6"/>
        <v>0</v>
      </c>
      <c r="AA19" s="102">
        <f t="shared" si="7"/>
        <v>0</v>
      </c>
      <c r="AB19" s="5" t="s">
        <v>0</v>
      </c>
      <c r="AC19" s="92"/>
    </row>
    <row r="20" spans="1:29" x14ac:dyDescent="0.25">
      <c r="A20" s="114"/>
      <c r="B20" s="23"/>
      <c r="C20" s="782" t="s">
        <v>162</v>
      </c>
      <c r="D20" s="785"/>
      <c r="E20" s="786"/>
      <c r="F20" s="112">
        <v>37942</v>
      </c>
      <c r="G20" s="153">
        <v>37.200000000000003</v>
      </c>
      <c r="H20" s="110" t="s">
        <v>151</v>
      </c>
      <c r="I20" s="109" t="s">
        <v>141</v>
      </c>
      <c r="J20" s="108"/>
      <c r="K20" s="108"/>
      <c r="L20" s="119"/>
      <c r="M20" s="106" t="str">
        <f t="shared" si="0"/>
        <v/>
      </c>
      <c r="N20" s="106" t="str">
        <f t="shared" si="1"/>
        <v>◄</v>
      </c>
      <c r="O20" s="25"/>
      <c r="P20" s="24"/>
      <c r="Q20" s="106" t="str">
        <f t="shared" si="2"/>
        <v/>
      </c>
      <c r="R20" s="106" t="str">
        <f t="shared" si="3"/>
        <v>◄</v>
      </c>
      <c r="S20" s="25"/>
      <c r="T20" s="24"/>
      <c r="U20" s="23"/>
      <c r="V20" s="22"/>
      <c r="W20" s="105">
        <f t="shared" si="4"/>
        <v>0</v>
      </c>
      <c r="X20" s="104">
        <f t="shared" si="5"/>
        <v>0</v>
      </c>
      <c r="Y20" s="19"/>
      <c r="Z20" s="103">
        <f t="shared" si="6"/>
        <v>0</v>
      </c>
      <c r="AA20" s="102">
        <f t="shared" si="7"/>
        <v>0</v>
      </c>
      <c r="AB20" s="5" t="s">
        <v>0</v>
      </c>
      <c r="AC20" s="92"/>
    </row>
    <row r="21" spans="1:29" x14ac:dyDescent="0.25">
      <c r="A21" s="114"/>
      <c r="B21" s="23"/>
      <c r="C21" s="782" t="s">
        <v>161</v>
      </c>
      <c r="D21" s="785"/>
      <c r="E21" s="786"/>
      <c r="F21" s="112">
        <v>37942</v>
      </c>
      <c r="G21" s="153">
        <v>52.1</v>
      </c>
      <c r="H21" s="110" t="s">
        <v>166</v>
      </c>
      <c r="I21" s="109" t="s">
        <v>124</v>
      </c>
      <c r="J21" s="108"/>
      <c r="K21" s="108"/>
      <c r="L21" s="119"/>
      <c r="M21" s="106" t="str">
        <f t="shared" si="0"/>
        <v/>
      </c>
      <c r="N21" s="106" t="str">
        <f t="shared" si="1"/>
        <v>◄</v>
      </c>
      <c r="O21" s="25"/>
      <c r="P21" s="24"/>
      <c r="Q21" s="106" t="str">
        <f t="shared" si="2"/>
        <v/>
      </c>
      <c r="R21" s="106" t="str">
        <f t="shared" si="3"/>
        <v>◄</v>
      </c>
      <c r="S21" s="25"/>
      <c r="T21" s="24"/>
      <c r="U21" s="23"/>
      <c r="V21" s="22"/>
      <c r="W21" s="105">
        <f t="shared" si="4"/>
        <v>0</v>
      </c>
      <c r="X21" s="104">
        <f t="shared" si="5"/>
        <v>0</v>
      </c>
      <c r="Y21" s="19"/>
      <c r="Z21" s="103">
        <f t="shared" si="6"/>
        <v>0</v>
      </c>
      <c r="AA21" s="102">
        <f t="shared" si="7"/>
        <v>0</v>
      </c>
      <c r="AB21" s="5" t="s">
        <v>0</v>
      </c>
      <c r="AC21" s="92"/>
    </row>
    <row r="22" spans="1:29" x14ac:dyDescent="0.25">
      <c r="A22" s="114"/>
      <c r="B22" s="23"/>
      <c r="C22" s="782" t="s">
        <v>160</v>
      </c>
      <c r="D22" s="785"/>
      <c r="E22" s="786"/>
      <c r="F22" s="112">
        <v>37942</v>
      </c>
      <c r="G22" s="153">
        <v>59.5</v>
      </c>
      <c r="H22" s="110" t="s">
        <v>136</v>
      </c>
      <c r="I22" s="109" t="s">
        <v>122</v>
      </c>
      <c r="J22" s="108"/>
      <c r="K22" s="108"/>
      <c r="L22" s="119"/>
      <c r="M22" s="106" t="str">
        <f t="shared" si="0"/>
        <v/>
      </c>
      <c r="N22" s="106" t="str">
        <f t="shared" si="1"/>
        <v>◄</v>
      </c>
      <c r="O22" s="25"/>
      <c r="P22" s="24"/>
      <c r="Q22" s="106" t="str">
        <f t="shared" si="2"/>
        <v/>
      </c>
      <c r="R22" s="106" t="str">
        <f t="shared" si="3"/>
        <v>◄</v>
      </c>
      <c r="S22" s="25"/>
      <c r="T22" s="24"/>
      <c r="U22" s="23"/>
      <c r="V22" s="22"/>
      <c r="W22" s="105">
        <f t="shared" si="4"/>
        <v>0</v>
      </c>
      <c r="X22" s="104">
        <f t="shared" si="5"/>
        <v>0</v>
      </c>
      <c r="Y22" s="19"/>
      <c r="Z22" s="103">
        <f t="shared" si="6"/>
        <v>0</v>
      </c>
      <c r="AA22" s="102">
        <f t="shared" si="7"/>
        <v>0</v>
      </c>
      <c r="AB22" s="5" t="s">
        <v>0</v>
      </c>
      <c r="AC22" s="92"/>
    </row>
    <row r="23" spans="1:29" ht="15" customHeight="1" x14ac:dyDescent="0.25">
      <c r="A23" s="114">
        <v>1</v>
      </c>
      <c r="B23" s="23"/>
      <c r="C23" s="782" t="s">
        <v>159</v>
      </c>
      <c r="D23" s="783"/>
      <c r="E23" s="784"/>
      <c r="F23" s="112">
        <v>37942</v>
      </c>
      <c r="G23" s="153">
        <v>66.900000000000006</v>
      </c>
      <c r="H23" s="110" t="s">
        <v>135</v>
      </c>
      <c r="I23" s="109" t="s">
        <v>120</v>
      </c>
      <c r="J23" s="108"/>
      <c r="K23" s="108"/>
      <c r="L23" s="119"/>
      <c r="M23" s="106" t="str">
        <f t="shared" si="0"/>
        <v/>
      </c>
      <c r="N23" s="106" t="str">
        <f t="shared" si="1"/>
        <v>◄</v>
      </c>
      <c r="O23" s="25"/>
      <c r="P23" s="24"/>
      <c r="Q23" s="106" t="str">
        <f t="shared" si="2"/>
        <v/>
      </c>
      <c r="R23" s="106" t="str">
        <f t="shared" si="3"/>
        <v>◄</v>
      </c>
      <c r="S23" s="25"/>
      <c r="T23" s="24"/>
      <c r="U23" s="23"/>
      <c r="V23" s="22"/>
      <c r="W23" s="105">
        <f t="shared" si="4"/>
        <v>0</v>
      </c>
      <c r="X23" s="104">
        <f t="shared" si="5"/>
        <v>0</v>
      </c>
      <c r="Y23" s="19"/>
      <c r="Z23" s="103">
        <f t="shared" si="6"/>
        <v>0</v>
      </c>
      <c r="AA23" s="102">
        <f t="shared" si="7"/>
        <v>0</v>
      </c>
      <c r="AB23" s="5" t="s">
        <v>0</v>
      </c>
      <c r="AC23" s="92"/>
    </row>
    <row r="24" spans="1:29" x14ac:dyDescent="0.25">
      <c r="A24" s="114"/>
      <c r="B24" s="23"/>
      <c r="C24" s="782" t="s">
        <v>158</v>
      </c>
      <c r="D24" s="785"/>
      <c r="E24" s="786"/>
      <c r="F24" s="112">
        <v>37942</v>
      </c>
      <c r="G24" s="153">
        <v>74.400000000000006</v>
      </c>
      <c r="H24" s="110" t="s">
        <v>165</v>
      </c>
      <c r="I24" s="109" t="s">
        <v>118</v>
      </c>
      <c r="J24" s="108"/>
      <c r="K24" s="108"/>
      <c r="L24" s="119"/>
      <c r="M24" s="106" t="str">
        <f t="shared" si="0"/>
        <v/>
      </c>
      <c r="N24" s="106" t="str">
        <f t="shared" si="1"/>
        <v>◄</v>
      </c>
      <c r="O24" s="25"/>
      <c r="P24" s="24"/>
      <c r="Q24" s="106" t="str">
        <f t="shared" si="2"/>
        <v/>
      </c>
      <c r="R24" s="106" t="str">
        <f t="shared" si="3"/>
        <v>◄</v>
      </c>
      <c r="S24" s="25"/>
      <c r="T24" s="24"/>
      <c r="U24" s="23"/>
      <c r="V24" s="22"/>
      <c r="W24" s="105">
        <f t="shared" si="4"/>
        <v>0</v>
      </c>
      <c r="X24" s="104">
        <f t="shared" si="5"/>
        <v>0</v>
      </c>
      <c r="Y24" s="19"/>
      <c r="Z24" s="103">
        <f t="shared" si="6"/>
        <v>0</v>
      </c>
      <c r="AA24" s="102">
        <f t="shared" si="7"/>
        <v>0</v>
      </c>
      <c r="AB24" s="5" t="s">
        <v>0</v>
      </c>
      <c r="AC24" s="92"/>
    </row>
    <row r="25" spans="1:29" x14ac:dyDescent="0.25">
      <c r="A25" s="114">
        <v>1</v>
      </c>
      <c r="B25" s="23"/>
      <c r="C25" s="782" t="s">
        <v>157</v>
      </c>
      <c r="D25" s="785"/>
      <c r="E25" s="786"/>
      <c r="F25" s="112">
        <v>37942</v>
      </c>
      <c r="G25" s="153">
        <v>86.8</v>
      </c>
      <c r="H25" s="110" t="s">
        <v>133</v>
      </c>
      <c r="I25" s="109" t="s">
        <v>116</v>
      </c>
      <c r="J25" s="108"/>
      <c r="K25" s="108"/>
      <c r="L25" s="119"/>
      <c r="M25" s="106" t="str">
        <f t="shared" si="0"/>
        <v/>
      </c>
      <c r="N25" s="106" t="str">
        <f t="shared" si="1"/>
        <v>◄</v>
      </c>
      <c r="O25" s="25"/>
      <c r="P25" s="24"/>
      <c r="Q25" s="106" t="str">
        <f t="shared" si="2"/>
        <v/>
      </c>
      <c r="R25" s="106" t="str">
        <f t="shared" si="3"/>
        <v>◄</v>
      </c>
      <c r="S25" s="25"/>
      <c r="T25" s="24"/>
      <c r="U25" s="23"/>
      <c r="V25" s="22"/>
      <c r="W25" s="105">
        <f t="shared" si="4"/>
        <v>0</v>
      </c>
      <c r="X25" s="104">
        <f t="shared" si="5"/>
        <v>0</v>
      </c>
      <c r="Y25" s="19"/>
      <c r="Z25" s="103">
        <f t="shared" si="6"/>
        <v>0</v>
      </c>
      <c r="AA25" s="102">
        <f t="shared" si="7"/>
        <v>0</v>
      </c>
      <c r="AB25" s="5" t="s">
        <v>0</v>
      </c>
      <c r="AC25" s="92"/>
    </row>
    <row r="26" spans="1:29" ht="15" thickBot="1" x14ac:dyDescent="0.3">
      <c r="A26" s="114">
        <v>1</v>
      </c>
      <c r="B26" s="23"/>
      <c r="C26" s="782" t="s">
        <v>156</v>
      </c>
      <c r="D26" s="785"/>
      <c r="E26" s="786"/>
      <c r="F26" s="112">
        <v>37942</v>
      </c>
      <c r="G26" s="153">
        <v>111.6</v>
      </c>
      <c r="H26" s="110" t="s">
        <v>132</v>
      </c>
      <c r="I26" s="109" t="s">
        <v>114</v>
      </c>
      <c r="J26" s="108"/>
      <c r="K26" s="108"/>
      <c r="L26" s="119"/>
      <c r="M26" s="106" t="str">
        <f t="shared" si="0"/>
        <v/>
      </c>
      <c r="N26" s="106" t="str">
        <f t="shared" si="1"/>
        <v>◄</v>
      </c>
      <c r="O26" s="25"/>
      <c r="P26" s="24"/>
      <c r="Q26" s="106" t="str">
        <f t="shared" si="2"/>
        <v/>
      </c>
      <c r="R26" s="106" t="str">
        <f t="shared" si="3"/>
        <v>◄</v>
      </c>
      <c r="S26" s="25"/>
      <c r="T26" s="24"/>
      <c r="U26" s="23"/>
      <c r="V26" s="22"/>
      <c r="W26" s="105">
        <f t="shared" si="4"/>
        <v>0</v>
      </c>
      <c r="X26" s="104">
        <f t="shared" si="5"/>
        <v>0</v>
      </c>
      <c r="Y26" s="19"/>
      <c r="Z26" s="103">
        <f t="shared" si="6"/>
        <v>0</v>
      </c>
      <c r="AA26" s="102">
        <f t="shared" si="7"/>
        <v>0</v>
      </c>
      <c r="AB26" s="5" t="s">
        <v>0</v>
      </c>
      <c r="AC26" s="92"/>
    </row>
    <row r="27" spans="1:29" ht="30.6" customHeight="1" thickTop="1" thickBot="1" x14ac:dyDescent="0.3">
      <c r="A27" s="157">
        <f>SUM(A28:A36)</f>
        <v>0</v>
      </c>
      <c r="B27" s="14">
        <f>ROWS(B28:B37)-1</f>
        <v>9</v>
      </c>
      <c r="C27" s="880" t="s">
        <v>155</v>
      </c>
      <c r="D27" s="881"/>
      <c r="E27" s="881"/>
      <c r="F27" s="881"/>
      <c r="G27" s="881"/>
      <c r="H27" s="881"/>
      <c r="I27" s="99">
        <v>37942</v>
      </c>
      <c r="J27" s="98" t="s">
        <v>154</v>
      </c>
      <c r="K27" s="99"/>
      <c r="L27" s="99"/>
      <c r="M27" s="97"/>
      <c r="N27" s="96" t="str">
        <f>IF(COUNTIF(M28:M40,"?")&gt;0,"?",IF(AND(O27="◄",P27="►"),"◄►",IF(O27="◄","◄",IF(P27="►","►",""))))</f>
        <v>◄</v>
      </c>
      <c r="O27" s="43" t="str">
        <f>IF(SUM(O28:O37)+1=ROWS(O28:O37)-COUNTIF(O28:O37,"-"),"","◄")</f>
        <v>◄</v>
      </c>
      <c r="P27" s="42" t="str">
        <f>IF(SUM(P28:P37)&gt;0,"►","")</f>
        <v/>
      </c>
      <c r="Q27" s="45"/>
      <c r="R27" s="96" t="str">
        <f>IF(COUNTIF(Q28:Q40,"?")&gt;0,"?",IF(AND(S27="◄",T27="►"),"◄►",IF(S27="◄","◄",IF(T27="►","►",""))))</f>
        <v>◄</v>
      </c>
      <c r="S27" s="43" t="str">
        <f>IF(SUM(S28:S37)+1=ROWS(S28:S37)-COUNTIF(S28:S37,"-"),"","◄")</f>
        <v>◄</v>
      </c>
      <c r="T27" s="42" t="str">
        <f>IF(SUM(T28:T37)&gt;0,"►","")</f>
        <v/>
      </c>
      <c r="U27" s="61">
        <f>ROWS(U28:U37)-1</f>
        <v>9</v>
      </c>
      <c r="V27" s="41">
        <f>SUM(V28:V37)-V37</f>
        <v>0</v>
      </c>
      <c r="W27" s="94" t="s">
        <v>51</v>
      </c>
      <c r="X27" s="93"/>
      <c r="Y27" s="41">
        <f>SUM(Y28:Y37)-Y37</f>
        <v>1</v>
      </c>
      <c r="Z27" s="94" t="s">
        <v>51</v>
      </c>
      <c r="AA27" s="93"/>
      <c r="AB27" s="5" t="s">
        <v>0</v>
      </c>
      <c r="AC27" s="92"/>
    </row>
    <row r="28" spans="1:29" x14ac:dyDescent="0.25">
      <c r="A28" s="114"/>
      <c r="B28" s="23"/>
      <c r="C28" s="113"/>
      <c r="D28" s="155" t="s">
        <v>168</v>
      </c>
      <c r="E28" s="154">
        <v>10</v>
      </c>
      <c r="F28" s="112">
        <v>37942</v>
      </c>
      <c r="G28" s="153" t="s">
        <v>2077</v>
      </c>
      <c r="H28" s="110" t="s">
        <v>153</v>
      </c>
      <c r="I28" s="109" t="s">
        <v>145</v>
      </c>
      <c r="J28" s="108"/>
      <c r="K28" s="108"/>
      <c r="L28" s="107" t="s">
        <v>152</v>
      </c>
      <c r="M28" s="106" t="str">
        <f t="shared" ref="M28:M36" si="8">IF(N28="?","?","")</f>
        <v/>
      </c>
      <c r="N28" s="106" t="str">
        <f t="shared" ref="N28:N36" si="9">IF(AND(O28="",P28&gt;0),"?",IF(O28="","◄",IF(P28&gt;=1,"►","")))</f>
        <v>◄</v>
      </c>
      <c r="O28" s="25"/>
      <c r="P28" s="24"/>
      <c r="Q28" s="106" t="str">
        <f t="shared" ref="Q28:Q36" si="10">IF(R28="?","?","")</f>
        <v/>
      </c>
      <c r="R28" s="106" t="str">
        <f t="shared" ref="R28:R36" si="11">IF(AND(S28="",T28&gt;0),"?",IF(S28="","◄",IF(T28&gt;=1,"►","")))</f>
        <v>◄</v>
      </c>
      <c r="S28" s="25"/>
      <c r="T28" s="24"/>
      <c r="U28" s="23"/>
      <c r="V28" s="22"/>
      <c r="W28" s="105">
        <f t="shared" ref="W28:W36" si="12">(O28*V28)</f>
        <v>0</v>
      </c>
      <c r="X28" s="104">
        <f t="shared" ref="X28:X36" si="13">(P28*W28)</f>
        <v>0</v>
      </c>
      <c r="Y28" s="19"/>
      <c r="Z28" s="103">
        <f t="shared" ref="Z28:Z36" si="14">(S28*Y28)</f>
        <v>0</v>
      </c>
      <c r="AA28" s="102">
        <f t="shared" ref="AA28:AA36" si="15">(T28*Z28)</f>
        <v>0</v>
      </c>
      <c r="AB28" s="5" t="s">
        <v>0</v>
      </c>
      <c r="AC28" s="92"/>
    </row>
    <row r="29" spans="1:29" x14ac:dyDescent="0.25">
      <c r="A29" s="114"/>
      <c r="B29" s="23"/>
      <c r="C29" s="113"/>
      <c r="D29" s="155" t="s">
        <v>168</v>
      </c>
      <c r="E29" s="154">
        <v>11</v>
      </c>
      <c r="F29" s="112">
        <v>37942</v>
      </c>
      <c r="G29" s="153" t="s">
        <v>2078</v>
      </c>
      <c r="H29" s="110" t="s">
        <v>111</v>
      </c>
      <c r="I29" s="109" t="s">
        <v>143</v>
      </c>
      <c r="J29" s="108"/>
      <c r="K29" s="108"/>
      <c r="L29" s="107" t="s">
        <v>152</v>
      </c>
      <c r="M29" s="106" t="str">
        <f t="shared" si="8"/>
        <v/>
      </c>
      <c r="N29" s="106" t="str">
        <f t="shared" si="9"/>
        <v>◄</v>
      </c>
      <c r="O29" s="25"/>
      <c r="P29" s="24"/>
      <c r="Q29" s="106" t="str">
        <f t="shared" si="10"/>
        <v/>
      </c>
      <c r="R29" s="106" t="str">
        <f t="shared" si="11"/>
        <v>◄</v>
      </c>
      <c r="S29" s="25"/>
      <c r="T29" s="24"/>
      <c r="U29" s="23"/>
      <c r="V29" s="22"/>
      <c r="W29" s="105">
        <f t="shared" si="12"/>
        <v>0</v>
      </c>
      <c r="X29" s="104">
        <f t="shared" si="13"/>
        <v>0</v>
      </c>
      <c r="Y29" s="19"/>
      <c r="Z29" s="103">
        <f t="shared" si="14"/>
        <v>0</v>
      </c>
      <c r="AA29" s="102">
        <f t="shared" si="15"/>
        <v>0</v>
      </c>
      <c r="AB29" s="5" t="s">
        <v>0</v>
      </c>
      <c r="AC29" s="92"/>
    </row>
    <row r="30" spans="1:29" x14ac:dyDescent="0.25">
      <c r="A30" s="114"/>
      <c r="B30" s="23"/>
      <c r="C30" s="113"/>
      <c r="D30" s="155" t="s">
        <v>168</v>
      </c>
      <c r="E30" s="154">
        <v>12</v>
      </c>
      <c r="F30" s="112">
        <v>37942</v>
      </c>
      <c r="G30" s="153" t="s">
        <v>2079</v>
      </c>
      <c r="H30" s="110" t="s">
        <v>151</v>
      </c>
      <c r="I30" s="109" t="s">
        <v>141</v>
      </c>
      <c r="J30" s="108"/>
      <c r="K30" s="108"/>
      <c r="L30" s="107" t="s">
        <v>152</v>
      </c>
      <c r="M30" s="106" t="str">
        <f t="shared" si="8"/>
        <v/>
      </c>
      <c r="N30" s="106" t="str">
        <f t="shared" si="9"/>
        <v>◄</v>
      </c>
      <c r="O30" s="25"/>
      <c r="P30" s="24"/>
      <c r="Q30" s="106" t="str">
        <f t="shared" si="10"/>
        <v/>
      </c>
      <c r="R30" s="106" t="str">
        <f t="shared" si="11"/>
        <v>◄</v>
      </c>
      <c r="S30" s="25"/>
      <c r="T30" s="24"/>
      <c r="U30" s="23"/>
      <c r="V30" s="22"/>
      <c r="W30" s="105">
        <f t="shared" si="12"/>
        <v>0</v>
      </c>
      <c r="X30" s="104">
        <f t="shared" si="13"/>
        <v>0</v>
      </c>
      <c r="Y30" s="19"/>
      <c r="Z30" s="103">
        <f t="shared" si="14"/>
        <v>0</v>
      </c>
      <c r="AA30" s="102">
        <f t="shared" si="15"/>
        <v>0</v>
      </c>
      <c r="AB30" s="5" t="s">
        <v>0</v>
      </c>
      <c r="AC30" s="92"/>
    </row>
    <row r="31" spans="1:29" x14ac:dyDescent="0.25">
      <c r="A31" s="114"/>
      <c r="B31" s="23"/>
      <c r="C31" s="113"/>
      <c r="D31" s="155" t="s">
        <v>168</v>
      </c>
      <c r="E31" s="154" t="s">
        <v>150</v>
      </c>
      <c r="F31" s="112">
        <v>37942</v>
      </c>
      <c r="G31" s="153" t="s">
        <v>2077</v>
      </c>
      <c r="H31" s="110" t="s">
        <v>153</v>
      </c>
      <c r="I31" s="109" t="s">
        <v>145</v>
      </c>
      <c r="J31" s="108"/>
      <c r="K31" s="108"/>
      <c r="L31" s="107" t="s">
        <v>149</v>
      </c>
      <c r="M31" s="106" t="str">
        <f t="shared" si="8"/>
        <v/>
      </c>
      <c r="N31" s="106" t="str">
        <f t="shared" si="9"/>
        <v>◄</v>
      </c>
      <c r="O31" s="25"/>
      <c r="P31" s="24"/>
      <c r="Q31" s="106" t="str">
        <f t="shared" si="10"/>
        <v/>
      </c>
      <c r="R31" s="106" t="str">
        <f t="shared" si="11"/>
        <v>◄</v>
      </c>
      <c r="S31" s="25"/>
      <c r="T31" s="24"/>
      <c r="U31" s="23"/>
      <c r="V31" s="22"/>
      <c r="W31" s="105">
        <f t="shared" si="12"/>
        <v>0</v>
      </c>
      <c r="X31" s="104">
        <f t="shared" si="13"/>
        <v>0</v>
      </c>
      <c r="Y31" s="19"/>
      <c r="Z31" s="103">
        <f t="shared" si="14"/>
        <v>0</v>
      </c>
      <c r="AA31" s="102">
        <f t="shared" si="15"/>
        <v>0</v>
      </c>
      <c r="AB31" s="5" t="s">
        <v>0</v>
      </c>
      <c r="AC31" s="92"/>
    </row>
    <row r="32" spans="1:29" x14ac:dyDescent="0.25">
      <c r="A32" s="114"/>
      <c r="B32" s="23"/>
      <c r="C32" s="113"/>
      <c r="D32" s="155" t="s">
        <v>168</v>
      </c>
      <c r="E32" s="154" t="s">
        <v>148</v>
      </c>
      <c r="F32" s="112">
        <v>37942</v>
      </c>
      <c r="G32" s="153" t="s">
        <v>2078</v>
      </c>
      <c r="H32" s="110" t="s">
        <v>111</v>
      </c>
      <c r="I32" s="109" t="s">
        <v>143</v>
      </c>
      <c r="J32" s="108"/>
      <c r="K32" s="108"/>
      <c r="L32" s="107" t="s">
        <v>149</v>
      </c>
      <c r="M32" s="106" t="str">
        <f t="shared" si="8"/>
        <v/>
      </c>
      <c r="N32" s="106" t="str">
        <f t="shared" si="9"/>
        <v>◄</v>
      </c>
      <c r="O32" s="25"/>
      <c r="P32" s="24"/>
      <c r="Q32" s="106" t="str">
        <f t="shared" si="10"/>
        <v/>
      </c>
      <c r="R32" s="106" t="str">
        <f t="shared" si="11"/>
        <v>◄</v>
      </c>
      <c r="S32" s="25"/>
      <c r="T32" s="24"/>
      <c r="U32" s="23"/>
      <c r="V32" s="22"/>
      <c r="W32" s="105">
        <f t="shared" si="12"/>
        <v>0</v>
      </c>
      <c r="X32" s="104">
        <f t="shared" si="13"/>
        <v>0</v>
      </c>
      <c r="Y32" s="19">
        <v>1</v>
      </c>
      <c r="Z32" s="103">
        <f t="shared" si="14"/>
        <v>0</v>
      </c>
      <c r="AA32" s="102">
        <f t="shared" si="15"/>
        <v>0</v>
      </c>
      <c r="AB32" s="5" t="s">
        <v>0</v>
      </c>
      <c r="AC32" s="92"/>
    </row>
    <row r="33" spans="1:29" x14ac:dyDescent="0.25">
      <c r="A33" s="114"/>
      <c r="B33" s="23"/>
      <c r="C33" s="113"/>
      <c r="D33" s="155" t="s">
        <v>168</v>
      </c>
      <c r="E33" s="154" t="s">
        <v>147</v>
      </c>
      <c r="F33" s="112">
        <v>37942</v>
      </c>
      <c r="G33" s="153" t="s">
        <v>2079</v>
      </c>
      <c r="H33" s="110" t="s">
        <v>151</v>
      </c>
      <c r="I33" s="109" t="s">
        <v>141</v>
      </c>
      <c r="J33" s="108"/>
      <c r="K33" s="108"/>
      <c r="L33" s="107" t="s">
        <v>149</v>
      </c>
      <c r="M33" s="106" t="str">
        <f t="shared" si="8"/>
        <v/>
      </c>
      <c r="N33" s="106" t="str">
        <f t="shared" si="9"/>
        <v>◄</v>
      </c>
      <c r="O33" s="25"/>
      <c r="P33" s="24"/>
      <c r="Q33" s="106" t="str">
        <f t="shared" si="10"/>
        <v/>
      </c>
      <c r="R33" s="106" t="str">
        <f t="shared" si="11"/>
        <v>◄</v>
      </c>
      <c r="S33" s="25"/>
      <c r="T33" s="24"/>
      <c r="U33" s="23"/>
      <c r="V33" s="22"/>
      <c r="W33" s="105">
        <f t="shared" si="12"/>
        <v>0</v>
      </c>
      <c r="X33" s="104">
        <f t="shared" si="13"/>
        <v>0</v>
      </c>
      <c r="Y33" s="19"/>
      <c r="Z33" s="103">
        <f t="shared" si="14"/>
        <v>0</v>
      </c>
      <c r="AA33" s="102">
        <f t="shared" si="15"/>
        <v>0</v>
      </c>
      <c r="AB33" s="5" t="s">
        <v>0</v>
      </c>
      <c r="AC33" s="92"/>
    </row>
    <row r="34" spans="1:29" ht="14.4" customHeight="1" x14ac:dyDescent="0.25">
      <c r="A34" s="114"/>
      <c r="B34" s="23"/>
      <c r="C34" s="882" t="s">
        <v>146</v>
      </c>
      <c r="D34" s="883"/>
      <c r="E34" s="884"/>
      <c r="F34" s="112">
        <v>37942</v>
      </c>
      <c r="G34" s="153">
        <v>12.4</v>
      </c>
      <c r="H34" s="110" t="s">
        <v>153</v>
      </c>
      <c r="I34" s="109" t="s">
        <v>145</v>
      </c>
      <c r="J34" s="108"/>
      <c r="K34" s="108"/>
      <c r="L34" s="107"/>
      <c r="M34" s="106" t="str">
        <f t="shared" si="8"/>
        <v/>
      </c>
      <c r="N34" s="106" t="str">
        <f t="shared" si="9"/>
        <v>◄</v>
      </c>
      <c r="O34" s="25"/>
      <c r="P34" s="24"/>
      <c r="Q34" s="106" t="str">
        <f t="shared" si="10"/>
        <v/>
      </c>
      <c r="R34" s="106" t="str">
        <f t="shared" si="11"/>
        <v>◄</v>
      </c>
      <c r="S34" s="25"/>
      <c r="T34" s="24"/>
      <c r="U34" s="23"/>
      <c r="V34" s="22"/>
      <c r="W34" s="105">
        <f t="shared" si="12"/>
        <v>0</v>
      </c>
      <c r="X34" s="104">
        <f t="shared" si="13"/>
        <v>0</v>
      </c>
      <c r="Y34" s="19"/>
      <c r="Z34" s="103">
        <f t="shared" si="14"/>
        <v>0</v>
      </c>
      <c r="AA34" s="102">
        <f t="shared" si="15"/>
        <v>0</v>
      </c>
      <c r="AB34" s="5" t="s">
        <v>0</v>
      </c>
      <c r="AC34" s="92"/>
    </row>
    <row r="35" spans="1:29" x14ac:dyDescent="0.25">
      <c r="A35" s="114"/>
      <c r="B35" s="23"/>
      <c r="C35" s="882" t="s">
        <v>144</v>
      </c>
      <c r="D35" s="883"/>
      <c r="E35" s="884"/>
      <c r="F35" s="112">
        <v>37942</v>
      </c>
      <c r="G35" s="153">
        <v>15.5</v>
      </c>
      <c r="H35" s="110" t="s">
        <v>111</v>
      </c>
      <c r="I35" s="109" t="s">
        <v>143</v>
      </c>
      <c r="J35" s="108"/>
      <c r="K35" s="108"/>
      <c r="L35" s="107"/>
      <c r="M35" s="106" t="str">
        <f t="shared" si="8"/>
        <v/>
      </c>
      <c r="N35" s="106" t="str">
        <f t="shared" si="9"/>
        <v>◄</v>
      </c>
      <c r="O35" s="25"/>
      <c r="P35" s="24"/>
      <c r="Q35" s="106" t="str">
        <f t="shared" si="10"/>
        <v/>
      </c>
      <c r="R35" s="106" t="str">
        <f t="shared" si="11"/>
        <v>◄</v>
      </c>
      <c r="S35" s="25"/>
      <c r="T35" s="24"/>
      <c r="U35" s="23"/>
      <c r="V35" s="22"/>
      <c r="W35" s="105">
        <f t="shared" si="12"/>
        <v>0</v>
      </c>
      <c r="X35" s="104">
        <f t="shared" si="13"/>
        <v>0</v>
      </c>
      <c r="Y35" s="19"/>
      <c r="Z35" s="103">
        <f t="shared" si="14"/>
        <v>0</v>
      </c>
      <c r="AA35" s="102">
        <f t="shared" si="15"/>
        <v>0</v>
      </c>
      <c r="AB35" s="5" t="s">
        <v>0</v>
      </c>
      <c r="AC35" s="92"/>
    </row>
    <row r="36" spans="1:29" ht="15" thickBot="1" x14ac:dyDescent="0.3">
      <c r="A36" s="114"/>
      <c r="B36" s="23"/>
      <c r="C36" s="882" t="s">
        <v>142</v>
      </c>
      <c r="D36" s="883"/>
      <c r="E36" s="884"/>
      <c r="F36" s="112">
        <v>37942</v>
      </c>
      <c r="G36" s="153">
        <v>18.600000000000001</v>
      </c>
      <c r="H36" s="110" t="s">
        <v>151</v>
      </c>
      <c r="I36" s="109" t="s">
        <v>141</v>
      </c>
      <c r="J36" s="108"/>
      <c r="K36" s="108"/>
      <c r="L36" s="107"/>
      <c r="M36" s="106" t="str">
        <f t="shared" si="8"/>
        <v/>
      </c>
      <c r="N36" s="106" t="str">
        <f t="shared" si="9"/>
        <v>◄</v>
      </c>
      <c r="O36" s="25"/>
      <c r="P36" s="24"/>
      <c r="Q36" s="106" t="str">
        <f t="shared" si="10"/>
        <v/>
      </c>
      <c r="R36" s="106" t="str">
        <f t="shared" si="11"/>
        <v>◄</v>
      </c>
      <c r="S36" s="25"/>
      <c r="T36" s="24"/>
      <c r="U36" s="23"/>
      <c r="V36" s="22"/>
      <c r="W36" s="105">
        <f t="shared" si="12"/>
        <v>0</v>
      </c>
      <c r="X36" s="104">
        <f t="shared" si="13"/>
        <v>0</v>
      </c>
      <c r="Y36" s="19"/>
      <c r="Z36" s="103">
        <f t="shared" si="14"/>
        <v>0</v>
      </c>
      <c r="AA36" s="102">
        <f t="shared" si="15"/>
        <v>0</v>
      </c>
      <c r="AB36" s="5" t="s">
        <v>0</v>
      </c>
      <c r="AC36" s="92"/>
    </row>
    <row r="37" spans="1:29" ht="31.8" customHeight="1" thickTop="1" thickBot="1" x14ac:dyDescent="0.3">
      <c r="A37" s="157">
        <f>SUM(A38:A46)</f>
        <v>0</v>
      </c>
      <c r="B37" s="14">
        <f>ROWS(B38:B56)-1</f>
        <v>18</v>
      </c>
      <c r="C37" s="880" t="s">
        <v>140</v>
      </c>
      <c r="D37" s="881"/>
      <c r="E37" s="881"/>
      <c r="F37" s="881"/>
      <c r="G37" s="881"/>
      <c r="H37" s="881"/>
      <c r="I37" s="99">
        <v>38040</v>
      </c>
      <c r="J37" s="98" t="s">
        <v>139</v>
      </c>
      <c r="K37" s="99"/>
      <c r="L37" s="99"/>
      <c r="M37" s="97"/>
      <c r="N37" s="96" t="str">
        <f>IF(COUNTIF(M38:M56,"?")&gt;0,"?",IF(AND(O37="◄",P37="►"),"◄►",IF(O37="◄","◄",IF(P37="►","►",""))))</f>
        <v>◄</v>
      </c>
      <c r="O37" s="43" t="str">
        <f>IF(SUM(O38:O56)+1=ROWS(O38:O56)-COUNTIF(O38:O56,"-"),"","◄")</f>
        <v>◄</v>
      </c>
      <c r="P37" s="42" t="str">
        <f>IF(SUM(P38:P56)&gt;0,"►","")</f>
        <v/>
      </c>
      <c r="Q37" s="45"/>
      <c r="R37" s="96" t="str">
        <f>IF(COUNTIF(Q38:Q56,"?")&gt;0,"?",IF(AND(S37="◄",T37="►"),"◄►",IF(S37="◄","◄",IF(T37="►","►",""))))</f>
        <v>◄</v>
      </c>
      <c r="S37" s="43" t="str">
        <f>IF(SUM(S38:S56)+1=ROWS(S38:S56)-COUNTIF(S38:S56,"-"),"","◄")</f>
        <v>◄</v>
      </c>
      <c r="T37" s="42" t="str">
        <f>IF(SUM(T38:T56)&gt;0,"►","")</f>
        <v/>
      </c>
      <c r="U37" s="61">
        <f>ROWS(U38:U56)-1</f>
        <v>18</v>
      </c>
      <c r="V37" s="41">
        <f>SUM(V38:V56)-V56</f>
        <v>0</v>
      </c>
      <c r="W37" s="94" t="s">
        <v>51</v>
      </c>
      <c r="X37" s="93"/>
      <c r="Y37" s="41">
        <f>SUM(Y38:Y56)-Y56</f>
        <v>0</v>
      </c>
      <c r="Z37" s="94" t="s">
        <v>51</v>
      </c>
      <c r="AA37" s="93"/>
      <c r="AB37" s="5" t="s">
        <v>0</v>
      </c>
      <c r="AC37" s="92"/>
    </row>
    <row r="38" spans="1:29" x14ac:dyDescent="0.25">
      <c r="A38" s="114"/>
      <c r="B38" s="23"/>
      <c r="C38" s="113"/>
      <c r="D38" s="155" t="s">
        <v>168</v>
      </c>
      <c r="E38" s="154">
        <v>13</v>
      </c>
      <c r="F38" s="112">
        <v>38040</v>
      </c>
      <c r="G38" s="153" t="s">
        <v>2080</v>
      </c>
      <c r="H38" s="110" t="s">
        <v>138</v>
      </c>
      <c r="I38" s="109" t="s">
        <v>124</v>
      </c>
      <c r="J38" s="108"/>
      <c r="K38" s="108"/>
      <c r="L38" s="107" t="s">
        <v>137</v>
      </c>
      <c r="M38" s="106" t="str">
        <f t="shared" ref="M38:M55" si="16">IF(N38="?","?","")</f>
        <v/>
      </c>
      <c r="N38" s="106" t="str">
        <f t="shared" ref="N38:N55" si="17">IF(AND(O38="",P38&gt;0),"?",IF(O38="","◄",IF(P38&gt;=1,"►","")))</f>
        <v>◄</v>
      </c>
      <c r="O38" s="25"/>
      <c r="P38" s="24"/>
      <c r="Q38" s="106" t="str">
        <f t="shared" ref="Q38:Q55" si="18">IF(R38="?","?","")</f>
        <v/>
      </c>
      <c r="R38" s="106" t="str">
        <f t="shared" ref="R38:R55" si="19">IF(AND(S38="",T38&gt;0),"?",IF(S38="","◄",IF(T38&gt;=1,"►","")))</f>
        <v>◄</v>
      </c>
      <c r="S38" s="25"/>
      <c r="T38" s="24"/>
      <c r="U38" s="23"/>
      <c r="V38" s="22"/>
      <c r="W38" s="105">
        <f t="shared" ref="W38:W55" si="20">(O38*V38)</f>
        <v>0</v>
      </c>
      <c r="X38" s="104">
        <f t="shared" ref="X38:X55" si="21">(P38*W38)</f>
        <v>0</v>
      </c>
      <c r="Y38" s="19"/>
      <c r="Z38" s="103">
        <f t="shared" ref="Z38:Z55" si="22">(S38*Y38)</f>
        <v>0</v>
      </c>
      <c r="AA38" s="102">
        <f t="shared" ref="AA38:AA55" si="23">(T38*Z38)</f>
        <v>0</v>
      </c>
      <c r="AB38" s="5" t="s">
        <v>0</v>
      </c>
      <c r="AC38" s="92"/>
    </row>
    <row r="39" spans="1:29" x14ac:dyDescent="0.25">
      <c r="A39" s="114"/>
      <c r="B39" s="23"/>
      <c r="C39" s="113"/>
      <c r="D39" s="155" t="s">
        <v>168</v>
      </c>
      <c r="E39" s="154">
        <v>14</v>
      </c>
      <c r="F39" s="112">
        <v>38040</v>
      </c>
      <c r="G39" s="153" t="s">
        <v>2081</v>
      </c>
      <c r="H39" s="110" t="s">
        <v>136</v>
      </c>
      <c r="I39" s="109" t="s">
        <v>122</v>
      </c>
      <c r="J39" s="108"/>
      <c r="K39" s="108"/>
      <c r="L39" s="107" t="s">
        <v>137</v>
      </c>
      <c r="M39" s="106" t="str">
        <f t="shared" si="16"/>
        <v/>
      </c>
      <c r="N39" s="106" t="str">
        <f t="shared" si="17"/>
        <v>◄</v>
      </c>
      <c r="O39" s="25"/>
      <c r="P39" s="24"/>
      <c r="Q39" s="106" t="str">
        <f t="shared" si="18"/>
        <v/>
      </c>
      <c r="R39" s="106" t="str">
        <f t="shared" si="19"/>
        <v>◄</v>
      </c>
      <c r="S39" s="25"/>
      <c r="T39" s="24"/>
      <c r="U39" s="23"/>
      <c r="V39" s="22"/>
      <c r="W39" s="105">
        <f t="shared" si="20"/>
        <v>0</v>
      </c>
      <c r="X39" s="104">
        <f t="shared" si="21"/>
        <v>0</v>
      </c>
      <c r="Y39" s="19"/>
      <c r="Z39" s="103">
        <f t="shared" si="22"/>
        <v>0</v>
      </c>
      <c r="AA39" s="102">
        <f t="shared" si="23"/>
        <v>0</v>
      </c>
      <c r="AB39" s="5" t="s">
        <v>0</v>
      </c>
      <c r="AC39" s="92"/>
    </row>
    <row r="40" spans="1:29" x14ac:dyDescent="0.25">
      <c r="A40" s="114"/>
      <c r="B40" s="23"/>
      <c r="C40" s="113"/>
      <c r="D40" s="155" t="s">
        <v>168</v>
      </c>
      <c r="E40" s="154">
        <v>15</v>
      </c>
      <c r="F40" s="112">
        <v>38040</v>
      </c>
      <c r="G40" s="153" t="s">
        <v>2082</v>
      </c>
      <c r="H40" s="110" t="s">
        <v>135</v>
      </c>
      <c r="I40" s="109" t="s">
        <v>120</v>
      </c>
      <c r="J40" s="108"/>
      <c r="K40" s="108"/>
      <c r="L40" s="107" t="s">
        <v>137</v>
      </c>
      <c r="M40" s="106" t="str">
        <f t="shared" si="16"/>
        <v/>
      </c>
      <c r="N40" s="106" t="str">
        <f t="shared" si="17"/>
        <v>◄</v>
      </c>
      <c r="O40" s="25"/>
      <c r="P40" s="24"/>
      <c r="Q40" s="106" t="str">
        <f t="shared" si="18"/>
        <v/>
      </c>
      <c r="R40" s="106" t="str">
        <f t="shared" si="19"/>
        <v>◄</v>
      </c>
      <c r="S40" s="25"/>
      <c r="T40" s="24"/>
      <c r="U40" s="23"/>
      <c r="V40" s="22"/>
      <c r="W40" s="105">
        <f t="shared" si="20"/>
        <v>0</v>
      </c>
      <c r="X40" s="104">
        <f t="shared" si="21"/>
        <v>0</v>
      </c>
      <c r="Y40" s="19"/>
      <c r="Z40" s="103">
        <f t="shared" si="22"/>
        <v>0</v>
      </c>
      <c r="AA40" s="102">
        <f t="shared" si="23"/>
        <v>0</v>
      </c>
      <c r="AB40" s="5" t="s">
        <v>0</v>
      </c>
      <c r="AC40" s="92"/>
    </row>
    <row r="41" spans="1:29" x14ac:dyDescent="0.25">
      <c r="A41" s="114"/>
      <c r="B41" s="23"/>
      <c r="C41" s="113"/>
      <c r="D41" s="155" t="s">
        <v>168</v>
      </c>
      <c r="E41" s="154">
        <v>16</v>
      </c>
      <c r="F41" s="112">
        <v>38040</v>
      </c>
      <c r="G41" s="153" t="s">
        <v>2086</v>
      </c>
      <c r="H41" s="110" t="s">
        <v>134</v>
      </c>
      <c r="I41" s="109" t="s">
        <v>118</v>
      </c>
      <c r="J41" s="108"/>
      <c r="K41" s="108"/>
      <c r="L41" s="107" t="s">
        <v>137</v>
      </c>
      <c r="M41" s="106" t="str">
        <f t="shared" si="16"/>
        <v/>
      </c>
      <c r="N41" s="106" t="str">
        <f t="shared" si="17"/>
        <v>◄</v>
      </c>
      <c r="O41" s="25"/>
      <c r="P41" s="24"/>
      <c r="Q41" s="106" t="str">
        <f t="shared" si="18"/>
        <v/>
      </c>
      <c r="R41" s="106" t="str">
        <f t="shared" si="19"/>
        <v>◄</v>
      </c>
      <c r="S41" s="25"/>
      <c r="T41" s="24"/>
      <c r="U41" s="23"/>
      <c r="V41" s="22"/>
      <c r="W41" s="105">
        <f t="shared" si="20"/>
        <v>0</v>
      </c>
      <c r="X41" s="104">
        <f t="shared" si="21"/>
        <v>0</v>
      </c>
      <c r="Y41" s="19"/>
      <c r="Z41" s="103">
        <f t="shared" si="22"/>
        <v>0</v>
      </c>
      <c r="AA41" s="102">
        <f t="shared" si="23"/>
        <v>0</v>
      </c>
      <c r="AB41" s="5" t="s">
        <v>0</v>
      </c>
      <c r="AC41" s="92"/>
    </row>
    <row r="42" spans="1:29" x14ac:dyDescent="0.25">
      <c r="A42" s="114"/>
      <c r="B42" s="23"/>
      <c r="C42" s="113"/>
      <c r="D42" s="155" t="s">
        <v>168</v>
      </c>
      <c r="E42" s="154">
        <v>17</v>
      </c>
      <c r="F42" s="112">
        <v>38040</v>
      </c>
      <c r="G42" s="153" t="s">
        <v>2084</v>
      </c>
      <c r="H42" s="110" t="s">
        <v>133</v>
      </c>
      <c r="I42" s="109" t="s">
        <v>116</v>
      </c>
      <c r="J42" s="108"/>
      <c r="K42" s="108"/>
      <c r="L42" s="107" t="s">
        <v>137</v>
      </c>
      <c r="M42" s="106" t="str">
        <f t="shared" si="16"/>
        <v/>
      </c>
      <c r="N42" s="106" t="str">
        <f t="shared" si="17"/>
        <v>◄</v>
      </c>
      <c r="O42" s="25"/>
      <c r="P42" s="24"/>
      <c r="Q42" s="106" t="str">
        <f t="shared" si="18"/>
        <v/>
      </c>
      <c r="R42" s="106" t="str">
        <f t="shared" si="19"/>
        <v>◄</v>
      </c>
      <c r="S42" s="25"/>
      <c r="T42" s="24"/>
      <c r="U42" s="23"/>
      <c r="V42" s="22"/>
      <c r="W42" s="105">
        <f t="shared" si="20"/>
        <v>0</v>
      </c>
      <c r="X42" s="104">
        <f t="shared" si="21"/>
        <v>0</v>
      </c>
      <c r="Y42" s="19"/>
      <c r="Z42" s="103">
        <f t="shared" si="22"/>
        <v>0</v>
      </c>
      <c r="AA42" s="102">
        <f t="shared" si="23"/>
        <v>0</v>
      </c>
      <c r="AB42" s="5" t="s">
        <v>0</v>
      </c>
      <c r="AC42" s="92"/>
    </row>
    <row r="43" spans="1:29" x14ac:dyDescent="0.25">
      <c r="A43" s="114"/>
      <c r="B43" s="23"/>
      <c r="C43" s="113"/>
      <c r="D43" s="155" t="s">
        <v>168</v>
      </c>
      <c r="E43" s="154">
        <v>18</v>
      </c>
      <c r="F43" s="112">
        <v>38040</v>
      </c>
      <c r="G43" s="153" t="s">
        <v>2087</v>
      </c>
      <c r="H43" s="110" t="s">
        <v>132</v>
      </c>
      <c r="I43" s="109" t="s">
        <v>114</v>
      </c>
      <c r="J43" s="108"/>
      <c r="K43" s="108"/>
      <c r="L43" s="107" t="s">
        <v>137</v>
      </c>
      <c r="M43" s="106" t="str">
        <f t="shared" si="16"/>
        <v/>
      </c>
      <c r="N43" s="106" t="str">
        <f t="shared" si="17"/>
        <v>◄</v>
      </c>
      <c r="O43" s="25"/>
      <c r="P43" s="24"/>
      <c r="Q43" s="106" t="str">
        <f t="shared" si="18"/>
        <v/>
      </c>
      <c r="R43" s="106" t="str">
        <f t="shared" si="19"/>
        <v>◄</v>
      </c>
      <c r="S43" s="25"/>
      <c r="T43" s="24"/>
      <c r="U43" s="23"/>
      <c r="V43" s="22"/>
      <c r="W43" s="105">
        <f t="shared" si="20"/>
        <v>0</v>
      </c>
      <c r="X43" s="104">
        <f t="shared" si="21"/>
        <v>0</v>
      </c>
      <c r="Y43" s="19"/>
      <c r="Z43" s="103">
        <f t="shared" si="22"/>
        <v>0</v>
      </c>
      <c r="AA43" s="102">
        <f t="shared" si="23"/>
        <v>0</v>
      </c>
      <c r="AB43" s="5" t="s">
        <v>0</v>
      </c>
      <c r="AC43" s="92"/>
    </row>
    <row r="44" spans="1:29" x14ac:dyDescent="0.25">
      <c r="A44" s="114"/>
      <c r="B44" s="23"/>
      <c r="C44" s="113"/>
      <c r="D44" s="155" t="s">
        <v>168</v>
      </c>
      <c r="E44" s="154" t="s">
        <v>131</v>
      </c>
      <c r="F44" s="112">
        <v>38040</v>
      </c>
      <c r="G44" s="153" t="s">
        <v>2080</v>
      </c>
      <c r="H44" s="110" t="s">
        <v>138</v>
      </c>
      <c r="I44" s="109" t="s">
        <v>124</v>
      </c>
      <c r="J44" s="108"/>
      <c r="K44" s="108"/>
      <c r="L44" s="107" t="s">
        <v>130</v>
      </c>
      <c r="M44" s="106" t="str">
        <f t="shared" si="16"/>
        <v/>
      </c>
      <c r="N44" s="106" t="str">
        <f t="shared" si="17"/>
        <v>◄</v>
      </c>
      <c r="O44" s="25"/>
      <c r="P44" s="24"/>
      <c r="Q44" s="106" t="str">
        <f t="shared" si="18"/>
        <v/>
      </c>
      <c r="R44" s="106" t="str">
        <f t="shared" si="19"/>
        <v>◄</v>
      </c>
      <c r="S44" s="25"/>
      <c r="T44" s="24"/>
      <c r="U44" s="23"/>
      <c r="V44" s="22"/>
      <c r="W44" s="105">
        <f t="shared" si="20"/>
        <v>0</v>
      </c>
      <c r="X44" s="104">
        <f t="shared" si="21"/>
        <v>0</v>
      </c>
      <c r="Y44" s="19"/>
      <c r="Z44" s="103">
        <f t="shared" si="22"/>
        <v>0</v>
      </c>
      <c r="AA44" s="102">
        <f t="shared" si="23"/>
        <v>0</v>
      </c>
      <c r="AB44" s="5" t="s">
        <v>0</v>
      </c>
      <c r="AC44" s="92"/>
    </row>
    <row r="45" spans="1:29" x14ac:dyDescent="0.25">
      <c r="A45" s="114"/>
      <c r="B45" s="23"/>
      <c r="C45" s="113"/>
      <c r="D45" s="155" t="s">
        <v>168</v>
      </c>
      <c r="E45" s="154" t="s">
        <v>129</v>
      </c>
      <c r="F45" s="112">
        <v>38040</v>
      </c>
      <c r="G45" s="153" t="s">
        <v>2081</v>
      </c>
      <c r="H45" s="110" t="s">
        <v>136</v>
      </c>
      <c r="I45" s="109" t="s">
        <v>122</v>
      </c>
      <c r="J45" s="108"/>
      <c r="K45" s="108"/>
      <c r="L45" s="107" t="s">
        <v>130</v>
      </c>
      <c r="M45" s="106" t="str">
        <f t="shared" si="16"/>
        <v/>
      </c>
      <c r="N45" s="106" t="str">
        <f t="shared" si="17"/>
        <v>◄</v>
      </c>
      <c r="O45" s="25"/>
      <c r="P45" s="24"/>
      <c r="Q45" s="106" t="str">
        <f t="shared" si="18"/>
        <v/>
      </c>
      <c r="R45" s="106" t="str">
        <f t="shared" si="19"/>
        <v>◄</v>
      </c>
      <c r="S45" s="25"/>
      <c r="T45" s="24"/>
      <c r="U45" s="23"/>
      <c r="V45" s="22"/>
      <c r="W45" s="105">
        <f t="shared" si="20"/>
        <v>0</v>
      </c>
      <c r="X45" s="104">
        <f t="shared" si="21"/>
        <v>0</v>
      </c>
      <c r="Y45" s="19"/>
      <c r="Z45" s="103">
        <f t="shared" si="22"/>
        <v>0</v>
      </c>
      <c r="AA45" s="102">
        <f t="shared" si="23"/>
        <v>0</v>
      </c>
      <c r="AB45" s="5" t="s">
        <v>0</v>
      </c>
      <c r="AC45" s="92"/>
    </row>
    <row r="46" spans="1:29" x14ac:dyDescent="0.25">
      <c r="A46" s="114"/>
      <c r="B46" s="23"/>
      <c r="C46" s="113"/>
      <c r="D46" s="155" t="s">
        <v>168</v>
      </c>
      <c r="E46" s="154" t="s">
        <v>128</v>
      </c>
      <c r="F46" s="112">
        <v>38040</v>
      </c>
      <c r="G46" s="153" t="s">
        <v>2082</v>
      </c>
      <c r="H46" s="110" t="s">
        <v>135</v>
      </c>
      <c r="I46" s="109" t="s">
        <v>120</v>
      </c>
      <c r="J46" s="108"/>
      <c r="K46" s="108"/>
      <c r="L46" s="107" t="s">
        <v>130</v>
      </c>
      <c r="M46" s="106" t="str">
        <f t="shared" si="16"/>
        <v/>
      </c>
      <c r="N46" s="106" t="str">
        <f t="shared" si="17"/>
        <v>◄</v>
      </c>
      <c r="O46" s="25"/>
      <c r="P46" s="24"/>
      <c r="Q46" s="106" t="str">
        <f t="shared" si="18"/>
        <v/>
      </c>
      <c r="R46" s="106" t="str">
        <f t="shared" si="19"/>
        <v>◄</v>
      </c>
      <c r="S46" s="25"/>
      <c r="T46" s="24"/>
      <c r="U46" s="23"/>
      <c r="V46" s="22"/>
      <c r="W46" s="105">
        <f t="shared" si="20"/>
        <v>0</v>
      </c>
      <c r="X46" s="104">
        <f t="shared" si="21"/>
        <v>0</v>
      </c>
      <c r="Y46" s="19"/>
      <c r="Z46" s="103">
        <f t="shared" si="22"/>
        <v>0</v>
      </c>
      <c r="AA46" s="102">
        <f t="shared" si="23"/>
        <v>0</v>
      </c>
      <c r="AB46" s="5" t="s">
        <v>0</v>
      </c>
      <c r="AC46" s="92"/>
    </row>
    <row r="47" spans="1:29" x14ac:dyDescent="0.25">
      <c r="A47" s="114"/>
      <c r="B47" s="23"/>
      <c r="C47" s="113"/>
      <c r="D47" s="155" t="s">
        <v>168</v>
      </c>
      <c r="E47" s="154" t="s">
        <v>127</v>
      </c>
      <c r="F47" s="112">
        <v>38040</v>
      </c>
      <c r="G47" s="153" t="s">
        <v>2086</v>
      </c>
      <c r="H47" s="110" t="s">
        <v>134</v>
      </c>
      <c r="I47" s="109" t="s">
        <v>118</v>
      </c>
      <c r="J47" s="108"/>
      <c r="K47" s="108"/>
      <c r="L47" s="107" t="s">
        <v>130</v>
      </c>
      <c r="M47" s="106" t="str">
        <f t="shared" si="16"/>
        <v/>
      </c>
      <c r="N47" s="106" t="str">
        <f t="shared" si="17"/>
        <v>◄</v>
      </c>
      <c r="O47" s="25"/>
      <c r="P47" s="24"/>
      <c r="Q47" s="106" t="str">
        <f t="shared" si="18"/>
        <v/>
      </c>
      <c r="R47" s="106" t="str">
        <f t="shared" si="19"/>
        <v>◄</v>
      </c>
      <c r="S47" s="25"/>
      <c r="T47" s="24"/>
      <c r="U47" s="23"/>
      <c r="V47" s="22"/>
      <c r="W47" s="105">
        <f t="shared" si="20"/>
        <v>0</v>
      </c>
      <c r="X47" s="104">
        <f t="shared" si="21"/>
        <v>0</v>
      </c>
      <c r="Y47" s="19"/>
      <c r="Z47" s="103">
        <f t="shared" si="22"/>
        <v>0</v>
      </c>
      <c r="AA47" s="102">
        <f t="shared" si="23"/>
        <v>0</v>
      </c>
      <c r="AB47" s="5" t="s">
        <v>0</v>
      </c>
      <c r="AC47" s="92"/>
    </row>
    <row r="48" spans="1:29" x14ac:dyDescent="0.25">
      <c r="A48" s="114"/>
      <c r="B48" s="23"/>
      <c r="C48" s="113"/>
      <c r="D48" s="155" t="s">
        <v>168</v>
      </c>
      <c r="E48" s="154">
        <v>17</v>
      </c>
      <c r="F48" s="112">
        <v>38040</v>
      </c>
      <c r="G48" s="153" t="s">
        <v>2084</v>
      </c>
      <c r="H48" s="110" t="s">
        <v>133</v>
      </c>
      <c r="I48" s="109" t="s">
        <v>116</v>
      </c>
      <c r="J48" s="108"/>
      <c r="K48" s="108"/>
      <c r="L48" s="107" t="s">
        <v>130</v>
      </c>
      <c r="M48" s="106" t="str">
        <f t="shared" si="16"/>
        <v/>
      </c>
      <c r="N48" s="106" t="str">
        <f t="shared" si="17"/>
        <v>◄</v>
      </c>
      <c r="O48" s="25"/>
      <c r="P48" s="24"/>
      <c r="Q48" s="106" t="str">
        <f t="shared" si="18"/>
        <v/>
      </c>
      <c r="R48" s="106" t="str">
        <f t="shared" si="19"/>
        <v>◄</v>
      </c>
      <c r="S48" s="25"/>
      <c r="T48" s="24"/>
      <c r="U48" s="23"/>
      <c r="V48" s="22"/>
      <c r="W48" s="105">
        <f t="shared" si="20"/>
        <v>0</v>
      </c>
      <c r="X48" s="104">
        <f t="shared" si="21"/>
        <v>0</v>
      </c>
      <c r="Y48" s="19"/>
      <c r="Z48" s="103">
        <f t="shared" si="22"/>
        <v>0</v>
      </c>
      <c r="AA48" s="102">
        <f t="shared" si="23"/>
        <v>0</v>
      </c>
      <c r="AB48" s="5" t="s">
        <v>0</v>
      </c>
      <c r="AC48" s="92"/>
    </row>
    <row r="49" spans="1:29" x14ac:dyDescent="0.25">
      <c r="A49" s="114"/>
      <c r="B49" s="23"/>
      <c r="C49" s="113"/>
      <c r="D49" s="155" t="s">
        <v>168</v>
      </c>
      <c r="E49" s="154" t="s">
        <v>126</v>
      </c>
      <c r="F49" s="112">
        <v>38040</v>
      </c>
      <c r="G49" s="153" t="s">
        <v>2087</v>
      </c>
      <c r="H49" s="110" t="s">
        <v>132</v>
      </c>
      <c r="I49" s="109" t="s">
        <v>114</v>
      </c>
      <c r="J49" s="108"/>
      <c r="K49" s="108"/>
      <c r="L49" s="107" t="s">
        <v>130</v>
      </c>
      <c r="M49" s="106" t="str">
        <f t="shared" si="16"/>
        <v/>
      </c>
      <c r="N49" s="106" t="str">
        <f t="shared" si="17"/>
        <v>◄</v>
      </c>
      <c r="O49" s="25"/>
      <c r="P49" s="24"/>
      <c r="Q49" s="106" t="str">
        <f t="shared" si="18"/>
        <v/>
      </c>
      <c r="R49" s="106" t="str">
        <f t="shared" si="19"/>
        <v>◄</v>
      </c>
      <c r="S49" s="25"/>
      <c r="T49" s="24"/>
      <c r="U49" s="23"/>
      <c r="V49" s="22"/>
      <c r="W49" s="105">
        <f t="shared" si="20"/>
        <v>0</v>
      </c>
      <c r="X49" s="104">
        <f t="shared" si="21"/>
        <v>0</v>
      </c>
      <c r="Y49" s="19"/>
      <c r="Z49" s="103">
        <f t="shared" si="22"/>
        <v>0</v>
      </c>
      <c r="AA49" s="102">
        <f t="shared" si="23"/>
        <v>0</v>
      </c>
      <c r="AB49" s="5" t="s">
        <v>0</v>
      </c>
      <c r="AC49" s="92"/>
    </row>
    <row r="50" spans="1:29" ht="14.4" customHeight="1" x14ac:dyDescent="0.25">
      <c r="A50" s="114"/>
      <c r="B50" s="23"/>
      <c r="C50" s="882" t="s">
        <v>125</v>
      </c>
      <c r="D50" s="883"/>
      <c r="E50" s="884"/>
      <c r="F50" s="112">
        <v>38040</v>
      </c>
      <c r="G50" s="153">
        <v>26.05</v>
      </c>
      <c r="H50" s="110" t="s">
        <v>138</v>
      </c>
      <c r="I50" s="109" t="s">
        <v>6093</v>
      </c>
      <c r="J50" s="108"/>
      <c r="K50" s="108"/>
      <c r="L50" s="107"/>
      <c r="M50" s="106" t="str">
        <f t="shared" si="16"/>
        <v/>
      </c>
      <c r="N50" s="106" t="str">
        <f t="shared" si="17"/>
        <v>◄</v>
      </c>
      <c r="O50" s="25"/>
      <c r="P50" s="24"/>
      <c r="Q50" s="106" t="str">
        <f t="shared" si="18"/>
        <v/>
      </c>
      <c r="R50" s="106" t="str">
        <f t="shared" si="19"/>
        <v>◄</v>
      </c>
      <c r="S50" s="25"/>
      <c r="T50" s="24"/>
      <c r="U50" s="23"/>
      <c r="V50" s="22"/>
      <c r="W50" s="105">
        <f t="shared" si="20"/>
        <v>0</v>
      </c>
      <c r="X50" s="104">
        <f t="shared" si="21"/>
        <v>0</v>
      </c>
      <c r="Y50" s="19"/>
      <c r="Z50" s="103">
        <f t="shared" si="22"/>
        <v>0</v>
      </c>
      <c r="AA50" s="102">
        <f t="shared" si="23"/>
        <v>0</v>
      </c>
      <c r="AB50" s="5" t="s">
        <v>0</v>
      </c>
      <c r="AC50" s="92"/>
    </row>
    <row r="51" spans="1:29" ht="14.4" customHeight="1" x14ac:dyDescent="0.25">
      <c r="A51" s="114"/>
      <c r="B51" s="23"/>
      <c r="C51" s="882" t="s">
        <v>123</v>
      </c>
      <c r="D51" s="883"/>
      <c r="E51" s="884"/>
      <c r="F51" s="112">
        <v>38040</v>
      </c>
      <c r="G51" s="153">
        <v>29.75</v>
      </c>
      <c r="H51" s="110" t="s">
        <v>136</v>
      </c>
      <c r="I51" s="109" t="s">
        <v>122</v>
      </c>
      <c r="J51" s="108"/>
      <c r="K51" s="108"/>
      <c r="L51" s="107"/>
      <c r="M51" s="106" t="str">
        <f t="shared" si="16"/>
        <v/>
      </c>
      <c r="N51" s="106" t="str">
        <f t="shared" si="17"/>
        <v>◄</v>
      </c>
      <c r="O51" s="25"/>
      <c r="P51" s="24"/>
      <c r="Q51" s="106" t="str">
        <f t="shared" si="18"/>
        <v/>
      </c>
      <c r="R51" s="106" t="str">
        <f t="shared" si="19"/>
        <v>◄</v>
      </c>
      <c r="S51" s="25"/>
      <c r="T51" s="24"/>
      <c r="U51" s="23"/>
      <c r="V51" s="22"/>
      <c r="W51" s="105">
        <f t="shared" si="20"/>
        <v>0</v>
      </c>
      <c r="X51" s="104">
        <f t="shared" si="21"/>
        <v>0</v>
      </c>
      <c r="Y51" s="19"/>
      <c r="Z51" s="103">
        <f t="shared" si="22"/>
        <v>0</v>
      </c>
      <c r="AA51" s="102">
        <f t="shared" si="23"/>
        <v>0</v>
      </c>
      <c r="AB51" s="5" t="s">
        <v>0</v>
      </c>
      <c r="AC51" s="92"/>
    </row>
    <row r="52" spans="1:29" ht="14.4" customHeight="1" x14ac:dyDescent="0.25">
      <c r="A52" s="114"/>
      <c r="B52" s="23"/>
      <c r="C52" s="882" t="s">
        <v>121</v>
      </c>
      <c r="D52" s="883"/>
      <c r="E52" s="884"/>
      <c r="F52" s="112">
        <v>38040</v>
      </c>
      <c r="G52" s="153">
        <v>33.450000000000003</v>
      </c>
      <c r="H52" s="110" t="s">
        <v>135</v>
      </c>
      <c r="I52" s="109" t="s">
        <v>120</v>
      </c>
      <c r="J52" s="108"/>
      <c r="K52" s="108"/>
      <c r="L52" s="107"/>
      <c r="M52" s="106" t="str">
        <f t="shared" si="16"/>
        <v/>
      </c>
      <c r="N52" s="106" t="str">
        <f t="shared" si="17"/>
        <v>◄</v>
      </c>
      <c r="O52" s="25"/>
      <c r="P52" s="24"/>
      <c r="Q52" s="106" t="str">
        <f t="shared" si="18"/>
        <v/>
      </c>
      <c r="R52" s="106" t="str">
        <f t="shared" si="19"/>
        <v>◄</v>
      </c>
      <c r="S52" s="25"/>
      <c r="T52" s="24"/>
      <c r="U52" s="23"/>
      <c r="V52" s="22"/>
      <c r="W52" s="105">
        <f t="shared" si="20"/>
        <v>0</v>
      </c>
      <c r="X52" s="104">
        <f t="shared" si="21"/>
        <v>0</v>
      </c>
      <c r="Y52" s="19"/>
      <c r="Z52" s="103">
        <f t="shared" si="22"/>
        <v>0</v>
      </c>
      <c r="AA52" s="102">
        <f t="shared" si="23"/>
        <v>0</v>
      </c>
      <c r="AB52" s="5" t="s">
        <v>0</v>
      </c>
      <c r="AC52" s="92"/>
    </row>
    <row r="53" spans="1:29" ht="14.4" customHeight="1" x14ac:dyDescent="0.25">
      <c r="A53" s="114"/>
      <c r="B53" s="23"/>
      <c r="C53" s="882" t="s">
        <v>119</v>
      </c>
      <c r="D53" s="883"/>
      <c r="E53" s="884"/>
      <c r="F53" s="112">
        <v>38040</v>
      </c>
      <c r="G53" s="153">
        <v>22.200000000000003</v>
      </c>
      <c r="H53" s="110" t="s">
        <v>134</v>
      </c>
      <c r="I53" s="109" t="s">
        <v>118</v>
      </c>
      <c r="J53" s="108"/>
      <c r="K53" s="108"/>
      <c r="L53" s="107"/>
      <c r="M53" s="106" t="str">
        <f t="shared" si="16"/>
        <v/>
      </c>
      <c r="N53" s="106" t="str">
        <f t="shared" si="17"/>
        <v>◄</v>
      </c>
      <c r="O53" s="25"/>
      <c r="P53" s="24"/>
      <c r="Q53" s="106" t="str">
        <f t="shared" si="18"/>
        <v/>
      </c>
      <c r="R53" s="106" t="str">
        <f t="shared" si="19"/>
        <v>◄</v>
      </c>
      <c r="S53" s="25"/>
      <c r="T53" s="24"/>
      <c r="U53" s="23"/>
      <c r="V53" s="22"/>
      <c r="W53" s="105">
        <f t="shared" si="20"/>
        <v>0</v>
      </c>
      <c r="X53" s="104">
        <f t="shared" si="21"/>
        <v>0</v>
      </c>
      <c r="Y53" s="19"/>
      <c r="Z53" s="103">
        <f t="shared" si="22"/>
        <v>0</v>
      </c>
      <c r="AA53" s="102">
        <f t="shared" si="23"/>
        <v>0</v>
      </c>
      <c r="AB53" s="5" t="s">
        <v>0</v>
      </c>
      <c r="AC53" s="92"/>
    </row>
    <row r="54" spans="1:29" ht="14.4" customHeight="1" x14ac:dyDescent="0.25">
      <c r="A54" s="114"/>
      <c r="B54" s="23"/>
      <c r="C54" s="882" t="s">
        <v>117</v>
      </c>
      <c r="D54" s="883"/>
      <c r="E54" s="884"/>
      <c r="F54" s="112">
        <v>38040</v>
      </c>
      <c r="G54" s="153">
        <v>43.4</v>
      </c>
      <c r="H54" s="110" t="s">
        <v>133</v>
      </c>
      <c r="I54" s="109" t="s">
        <v>116</v>
      </c>
      <c r="J54" s="108"/>
      <c r="K54" s="108"/>
      <c r="L54" s="107"/>
      <c r="M54" s="106" t="str">
        <f t="shared" si="16"/>
        <v/>
      </c>
      <c r="N54" s="106" t="str">
        <f t="shared" si="17"/>
        <v>◄</v>
      </c>
      <c r="O54" s="25"/>
      <c r="P54" s="24"/>
      <c r="Q54" s="106" t="str">
        <f t="shared" si="18"/>
        <v/>
      </c>
      <c r="R54" s="106" t="str">
        <f t="shared" si="19"/>
        <v>◄</v>
      </c>
      <c r="S54" s="25"/>
      <c r="T54" s="24"/>
      <c r="U54" s="23"/>
      <c r="V54" s="22"/>
      <c r="W54" s="105">
        <f t="shared" si="20"/>
        <v>0</v>
      </c>
      <c r="X54" s="104">
        <f t="shared" si="21"/>
        <v>0</v>
      </c>
      <c r="Y54" s="19"/>
      <c r="Z54" s="103">
        <f t="shared" si="22"/>
        <v>0</v>
      </c>
      <c r="AA54" s="102">
        <f t="shared" si="23"/>
        <v>0</v>
      </c>
      <c r="AB54" s="5" t="s">
        <v>0</v>
      </c>
      <c r="AC54" s="92"/>
    </row>
    <row r="55" spans="1:29" ht="14.4" customHeight="1" thickBot="1" x14ac:dyDescent="0.3">
      <c r="A55" s="114"/>
      <c r="B55" s="23"/>
      <c r="C55" s="882" t="s">
        <v>115</v>
      </c>
      <c r="D55" s="883"/>
      <c r="E55" s="884"/>
      <c r="F55" s="112">
        <v>38040</v>
      </c>
      <c r="G55" s="153">
        <v>55.8</v>
      </c>
      <c r="H55" s="110" t="s">
        <v>132</v>
      </c>
      <c r="I55" s="109" t="s">
        <v>114</v>
      </c>
      <c r="J55" s="108"/>
      <c r="K55" s="108"/>
      <c r="L55" s="107"/>
      <c r="M55" s="106" t="str">
        <f t="shared" si="16"/>
        <v/>
      </c>
      <c r="N55" s="106" t="str">
        <f t="shared" si="17"/>
        <v>◄</v>
      </c>
      <c r="O55" s="25"/>
      <c r="P55" s="24"/>
      <c r="Q55" s="106" t="str">
        <f t="shared" si="18"/>
        <v/>
      </c>
      <c r="R55" s="106" t="str">
        <f t="shared" si="19"/>
        <v>◄</v>
      </c>
      <c r="S55" s="25"/>
      <c r="T55" s="24"/>
      <c r="U55" s="23"/>
      <c r="V55" s="22"/>
      <c r="W55" s="105">
        <f t="shared" si="20"/>
        <v>0</v>
      </c>
      <c r="X55" s="104">
        <f t="shared" si="21"/>
        <v>0</v>
      </c>
      <c r="Y55" s="19"/>
      <c r="Z55" s="103">
        <f t="shared" si="22"/>
        <v>0</v>
      </c>
      <c r="AA55" s="102">
        <f t="shared" si="23"/>
        <v>0</v>
      </c>
      <c r="AB55" s="5" t="s">
        <v>0</v>
      </c>
      <c r="AC55" s="92"/>
    </row>
    <row r="56" spans="1:29" ht="34.799999999999997" customHeight="1" thickTop="1" thickBot="1" x14ac:dyDescent="0.3">
      <c r="A56" s="157">
        <f>SUM(A57:A65)</f>
        <v>0</v>
      </c>
      <c r="B56" s="14">
        <f>ROWS(B57:B63)-1</f>
        <v>6</v>
      </c>
      <c r="C56" s="880" t="s">
        <v>113</v>
      </c>
      <c r="D56" s="881"/>
      <c r="E56" s="881"/>
      <c r="F56" s="881"/>
      <c r="G56" s="881"/>
      <c r="H56" s="881"/>
      <c r="I56" s="99">
        <v>38504</v>
      </c>
      <c r="J56" s="98" t="s">
        <v>112</v>
      </c>
      <c r="K56" s="99"/>
      <c r="L56" s="99"/>
      <c r="M56" s="97"/>
      <c r="N56" s="96" t="str">
        <f>IF(COUNTIF(M57:M63,"?")&gt;0,"?",IF(AND(O56="◄",P56="►"),"◄►",IF(O56="◄","◄",IF(P56="►","►",""))))</f>
        <v>◄</v>
      </c>
      <c r="O56" s="43" t="str">
        <f>IF(SUM(O57:O63)+1=ROWS(O57:O63)-COUNTIF(O57:O63,"-"),"","◄")</f>
        <v>◄</v>
      </c>
      <c r="P56" s="42" t="str">
        <f>IF(SUM(P57:P63)&gt;0,"►","")</f>
        <v/>
      </c>
      <c r="Q56" s="45"/>
      <c r="R56" s="96" t="str">
        <f>IF(COUNTIF(Q57:Q63,"?")&gt;0,"?",IF(AND(S56="◄",T56="►"),"◄►",IF(S56="◄","◄",IF(T56="►","►",""))))</f>
        <v>◄</v>
      </c>
      <c r="S56" s="43" t="str">
        <f>IF(SUM(S57:S63)+1=ROWS(S57:S63)-COUNTIF(S57:S63,"-"),"","◄")</f>
        <v>◄</v>
      </c>
      <c r="T56" s="42" t="str">
        <f>IF(SUM(T57:T63)&gt;0,"►","")</f>
        <v/>
      </c>
      <c r="U56" s="61">
        <f>ROWS(U57:U63)-1</f>
        <v>6</v>
      </c>
      <c r="V56" s="41">
        <f>SUM(V57:V63)-V63</f>
        <v>0</v>
      </c>
      <c r="W56" s="94" t="s">
        <v>51</v>
      </c>
      <c r="X56" s="93"/>
      <c r="Y56" s="41">
        <f>SUM(Y57:Y63)-Y63</f>
        <v>0</v>
      </c>
      <c r="Z56" s="94" t="s">
        <v>51</v>
      </c>
      <c r="AA56" s="93"/>
      <c r="AB56" s="5" t="s">
        <v>0</v>
      </c>
      <c r="AC56" s="92"/>
    </row>
    <row r="57" spans="1:29" x14ac:dyDescent="0.25">
      <c r="A57" s="114"/>
      <c r="B57" s="23"/>
      <c r="C57" s="113"/>
      <c r="D57" s="155" t="s">
        <v>168</v>
      </c>
      <c r="E57" s="154">
        <v>19</v>
      </c>
      <c r="F57" s="112">
        <v>38504</v>
      </c>
      <c r="G57" s="153" t="s">
        <v>2078</v>
      </c>
      <c r="H57" s="110" t="s">
        <v>111</v>
      </c>
      <c r="I57" s="109"/>
      <c r="J57" s="108"/>
      <c r="K57" s="108"/>
      <c r="L57" s="107" t="s">
        <v>93</v>
      </c>
      <c r="M57" s="106" t="str">
        <f t="shared" ref="M57:M62" si="24">IF(N57="?","?","")</f>
        <v/>
      </c>
      <c r="N57" s="106" t="str">
        <f t="shared" ref="N57:N62" si="25">IF(AND(O57="",P57&gt;0),"?",IF(O57="","◄",IF(P57&gt;=1,"►","")))</f>
        <v>◄</v>
      </c>
      <c r="O57" s="25"/>
      <c r="P57" s="24"/>
      <c r="Q57" s="106" t="str">
        <f t="shared" ref="Q57:Q62" si="26">IF(R57="?","?","")</f>
        <v/>
      </c>
      <c r="R57" s="106" t="str">
        <f t="shared" ref="R57:R62" si="27">IF(AND(S57="",T57&gt;0),"?",IF(S57="","◄",IF(T57&gt;=1,"►","")))</f>
        <v>◄</v>
      </c>
      <c r="S57" s="25"/>
      <c r="T57" s="24"/>
      <c r="U57" s="23"/>
      <c r="V57" s="22"/>
      <c r="W57" s="105">
        <f t="shared" ref="W57:X62" si="28">(O57*V57)</f>
        <v>0</v>
      </c>
      <c r="X57" s="104">
        <f t="shared" si="28"/>
        <v>0</v>
      </c>
      <c r="Y57" s="19"/>
      <c r="Z57" s="103">
        <f t="shared" ref="Z57:AA62" si="29">(S57*Y57)</f>
        <v>0</v>
      </c>
      <c r="AA57" s="102">
        <f t="shared" si="29"/>
        <v>0</v>
      </c>
      <c r="AB57" s="5" t="s">
        <v>0</v>
      </c>
      <c r="AC57" s="92"/>
    </row>
    <row r="58" spans="1:29" x14ac:dyDescent="0.25">
      <c r="A58" s="114"/>
      <c r="B58" s="23"/>
      <c r="C58" s="113"/>
      <c r="D58" s="155" t="s">
        <v>168</v>
      </c>
      <c r="E58" s="154">
        <v>20</v>
      </c>
      <c r="F58" s="112">
        <v>38504</v>
      </c>
      <c r="G58" s="153" t="s">
        <v>2088</v>
      </c>
      <c r="H58" s="110" t="s">
        <v>110</v>
      </c>
      <c r="I58" s="109"/>
      <c r="J58" s="108"/>
      <c r="K58" s="108"/>
      <c r="L58" s="107" t="s">
        <v>93</v>
      </c>
      <c r="M58" s="106" t="str">
        <f t="shared" si="24"/>
        <v/>
      </c>
      <c r="N58" s="106" t="str">
        <f t="shared" si="25"/>
        <v>◄</v>
      </c>
      <c r="O58" s="25"/>
      <c r="P58" s="24"/>
      <c r="Q58" s="106" t="str">
        <f t="shared" si="26"/>
        <v/>
      </c>
      <c r="R58" s="106" t="str">
        <f t="shared" si="27"/>
        <v>◄</v>
      </c>
      <c r="S58" s="25"/>
      <c r="T58" s="24"/>
      <c r="U58" s="23"/>
      <c r="V58" s="22"/>
      <c r="W58" s="105">
        <f t="shared" si="28"/>
        <v>0</v>
      </c>
      <c r="X58" s="104">
        <f t="shared" si="28"/>
        <v>0</v>
      </c>
      <c r="Y58" s="19"/>
      <c r="Z58" s="103">
        <f t="shared" si="29"/>
        <v>0</v>
      </c>
      <c r="AA58" s="102">
        <f t="shared" si="29"/>
        <v>0</v>
      </c>
      <c r="AB58" s="5" t="s">
        <v>0</v>
      </c>
      <c r="AC58" s="92"/>
    </row>
    <row r="59" spans="1:29" x14ac:dyDescent="0.25">
      <c r="A59" s="114"/>
      <c r="B59" s="23"/>
      <c r="C59" s="113"/>
      <c r="D59" s="155" t="s">
        <v>168</v>
      </c>
      <c r="E59" s="154" t="s">
        <v>109</v>
      </c>
      <c r="F59" s="112">
        <v>38504</v>
      </c>
      <c r="G59" s="153" t="s">
        <v>2078</v>
      </c>
      <c r="H59" s="110" t="s">
        <v>111</v>
      </c>
      <c r="I59" s="109"/>
      <c r="J59" s="108"/>
      <c r="K59" s="108"/>
      <c r="L59" s="107" t="s">
        <v>90</v>
      </c>
      <c r="M59" s="106" t="str">
        <f t="shared" si="24"/>
        <v/>
      </c>
      <c r="N59" s="106" t="str">
        <f t="shared" si="25"/>
        <v>◄</v>
      </c>
      <c r="O59" s="25"/>
      <c r="P59" s="24"/>
      <c r="Q59" s="106" t="str">
        <f t="shared" si="26"/>
        <v/>
      </c>
      <c r="R59" s="106" t="str">
        <f t="shared" si="27"/>
        <v>◄</v>
      </c>
      <c r="S59" s="25"/>
      <c r="T59" s="24"/>
      <c r="U59" s="23"/>
      <c r="V59" s="22"/>
      <c r="W59" s="105">
        <f t="shared" si="28"/>
        <v>0</v>
      </c>
      <c r="X59" s="104">
        <f t="shared" si="28"/>
        <v>0</v>
      </c>
      <c r="Y59" s="19"/>
      <c r="Z59" s="103">
        <f t="shared" si="29"/>
        <v>0</v>
      </c>
      <c r="AA59" s="102">
        <f t="shared" si="29"/>
        <v>0</v>
      </c>
      <c r="AB59" s="5" t="s">
        <v>0</v>
      </c>
      <c r="AC59" s="92"/>
    </row>
    <row r="60" spans="1:29" x14ac:dyDescent="0.25">
      <c r="A60" s="114"/>
      <c r="B60" s="23"/>
      <c r="C60" s="113"/>
      <c r="D60" s="155" t="s">
        <v>168</v>
      </c>
      <c r="E60" s="154" t="s">
        <v>108</v>
      </c>
      <c r="F60" s="112">
        <v>38504</v>
      </c>
      <c r="G60" s="153" t="s">
        <v>2088</v>
      </c>
      <c r="H60" s="110" t="s">
        <v>110</v>
      </c>
      <c r="I60" s="109"/>
      <c r="J60" s="108"/>
      <c r="K60" s="108"/>
      <c r="L60" s="107" t="s">
        <v>90</v>
      </c>
      <c r="M60" s="106" t="str">
        <f t="shared" si="24"/>
        <v/>
      </c>
      <c r="N60" s="106" t="str">
        <f t="shared" si="25"/>
        <v>◄</v>
      </c>
      <c r="O60" s="25"/>
      <c r="P60" s="24"/>
      <c r="Q60" s="106" t="str">
        <f t="shared" si="26"/>
        <v/>
      </c>
      <c r="R60" s="106" t="str">
        <f t="shared" si="27"/>
        <v>◄</v>
      </c>
      <c r="S60" s="25"/>
      <c r="T60" s="24"/>
      <c r="U60" s="23"/>
      <c r="V60" s="22"/>
      <c r="W60" s="105">
        <f t="shared" si="28"/>
        <v>0</v>
      </c>
      <c r="X60" s="104">
        <f t="shared" si="28"/>
        <v>0</v>
      </c>
      <c r="Y60" s="19"/>
      <c r="Z60" s="103">
        <f t="shared" si="29"/>
        <v>0</v>
      </c>
      <c r="AA60" s="102">
        <f t="shared" si="29"/>
        <v>0</v>
      </c>
      <c r="AB60" s="5" t="s">
        <v>0</v>
      </c>
      <c r="AC60" s="92"/>
    </row>
    <row r="61" spans="1:29" ht="14.4" customHeight="1" x14ac:dyDescent="0.25">
      <c r="A61" s="114"/>
      <c r="B61" s="23"/>
      <c r="C61" s="882" t="s">
        <v>107</v>
      </c>
      <c r="D61" s="883"/>
      <c r="E61" s="884"/>
      <c r="F61" s="112">
        <v>38504</v>
      </c>
      <c r="G61" s="153">
        <v>15.5</v>
      </c>
      <c r="H61" s="110" t="s">
        <v>111</v>
      </c>
      <c r="I61" s="109"/>
      <c r="J61" s="108"/>
      <c r="K61" s="108"/>
      <c r="L61" s="107"/>
      <c r="M61" s="106" t="str">
        <f t="shared" si="24"/>
        <v/>
      </c>
      <c r="N61" s="106" t="str">
        <f t="shared" si="25"/>
        <v>◄</v>
      </c>
      <c r="O61" s="25"/>
      <c r="P61" s="24"/>
      <c r="Q61" s="106" t="str">
        <f t="shared" si="26"/>
        <v/>
      </c>
      <c r="R61" s="106" t="str">
        <f t="shared" si="27"/>
        <v>◄</v>
      </c>
      <c r="S61" s="25"/>
      <c r="T61" s="24"/>
      <c r="U61" s="23"/>
      <c r="V61" s="22"/>
      <c r="W61" s="105">
        <f t="shared" si="28"/>
        <v>0</v>
      </c>
      <c r="X61" s="104">
        <f t="shared" si="28"/>
        <v>0</v>
      </c>
      <c r="Y61" s="19"/>
      <c r="Z61" s="103">
        <f t="shared" si="29"/>
        <v>0</v>
      </c>
      <c r="AA61" s="102">
        <f t="shared" si="29"/>
        <v>0</v>
      </c>
      <c r="AB61" s="5" t="s">
        <v>0</v>
      </c>
      <c r="AC61" s="92"/>
    </row>
    <row r="62" spans="1:29" ht="14.4" customHeight="1" thickBot="1" x14ac:dyDescent="0.3">
      <c r="A62" s="114"/>
      <c r="B62" s="23"/>
      <c r="C62" s="882" t="s">
        <v>106</v>
      </c>
      <c r="D62" s="883"/>
      <c r="E62" s="884"/>
      <c r="F62" s="112">
        <v>38040</v>
      </c>
      <c r="G62" s="153">
        <v>65</v>
      </c>
      <c r="H62" s="110" t="s">
        <v>110</v>
      </c>
      <c r="I62" s="109"/>
      <c r="J62" s="108"/>
      <c r="K62" s="108"/>
      <c r="L62" s="107"/>
      <c r="M62" s="106" t="str">
        <f t="shared" si="24"/>
        <v/>
      </c>
      <c r="N62" s="106" t="str">
        <f t="shared" si="25"/>
        <v>◄</v>
      </c>
      <c r="O62" s="25"/>
      <c r="P62" s="24"/>
      <c r="Q62" s="106" t="str">
        <f t="shared" si="26"/>
        <v/>
      </c>
      <c r="R62" s="106" t="str">
        <f t="shared" si="27"/>
        <v>◄</v>
      </c>
      <c r="S62" s="25"/>
      <c r="T62" s="24"/>
      <c r="U62" s="23"/>
      <c r="V62" s="22"/>
      <c r="W62" s="105">
        <f t="shared" si="28"/>
        <v>0</v>
      </c>
      <c r="X62" s="104">
        <f t="shared" si="28"/>
        <v>0</v>
      </c>
      <c r="Y62" s="19"/>
      <c r="Z62" s="103">
        <f t="shared" si="29"/>
        <v>0</v>
      </c>
      <c r="AA62" s="102">
        <f t="shared" si="29"/>
        <v>0</v>
      </c>
      <c r="AB62" s="5" t="s">
        <v>0</v>
      </c>
      <c r="AC62" s="92"/>
    </row>
    <row r="63" spans="1:29" ht="45.6" customHeight="1" thickTop="1" thickBot="1" x14ac:dyDescent="0.3">
      <c r="A63" s="157">
        <f>SUM(A64:A72)</f>
        <v>0</v>
      </c>
      <c r="B63" s="14">
        <f>ROWS(B64:B70)-1</f>
        <v>6</v>
      </c>
      <c r="C63" s="880" t="s">
        <v>105</v>
      </c>
      <c r="D63" s="881"/>
      <c r="E63" s="881"/>
      <c r="F63" s="881"/>
      <c r="G63" s="881"/>
      <c r="H63" s="881"/>
      <c r="I63" s="99">
        <v>39295</v>
      </c>
      <c r="J63" s="98" t="s">
        <v>104</v>
      </c>
      <c r="K63" s="99"/>
      <c r="L63" s="99"/>
      <c r="M63" s="97"/>
      <c r="N63" s="96" t="str">
        <f>IF(COUNTIF(M64:M77,"?")&gt;0,"?",IF(AND(O63="◄",P63="►"),"◄►",IF(O63="◄","◄",IF(P63="►","►",""))))</f>
        <v>◄</v>
      </c>
      <c r="O63" s="43" t="str">
        <f>IF(SUM(O64:O70)+1=ROWS(O64:O70)-COUNTIF(O64:O70,"-"),"","◄")</f>
        <v>◄</v>
      </c>
      <c r="P63" s="42" t="str">
        <f>IF(SUM(P64:P70)&gt;0,"►","")</f>
        <v/>
      </c>
      <c r="Q63" s="45"/>
      <c r="R63" s="96" t="str">
        <f>IF(COUNTIF(Q64:Q77,"?")&gt;0,"?",IF(AND(S63="◄",T63="►"),"◄►",IF(S63="◄","◄",IF(T63="►","►",""))))</f>
        <v>◄</v>
      </c>
      <c r="S63" s="43" t="str">
        <f>IF(SUM(S64:S70)+1=ROWS(S64:S70)-COUNTIF(S64:S70,"-"),"","◄")</f>
        <v>◄</v>
      </c>
      <c r="T63" s="42" t="str">
        <f>IF(SUM(T64:T70)&gt;0,"►","")</f>
        <v/>
      </c>
      <c r="U63" s="61">
        <f>ROWS(U64:U70)-1</f>
        <v>6</v>
      </c>
      <c r="V63" s="41">
        <f>SUM(V64:V70)-V70</f>
        <v>0</v>
      </c>
      <c r="W63" s="94" t="s">
        <v>51</v>
      </c>
      <c r="X63" s="93"/>
      <c r="Y63" s="41">
        <f>SUM(Y64:Y70)-Y70</f>
        <v>0</v>
      </c>
      <c r="Z63" s="94" t="s">
        <v>51</v>
      </c>
      <c r="AA63" s="93"/>
      <c r="AB63" s="5" t="s">
        <v>0</v>
      </c>
      <c r="AC63" s="92"/>
    </row>
    <row r="64" spans="1:29" x14ac:dyDescent="0.25">
      <c r="A64" s="114"/>
      <c r="B64" s="23"/>
      <c r="C64" s="113"/>
      <c r="D64" s="155" t="s">
        <v>168</v>
      </c>
      <c r="E64" s="154">
        <v>21</v>
      </c>
      <c r="F64" s="112">
        <v>39295</v>
      </c>
      <c r="G64" s="153" t="s">
        <v>2089</v>
      </c>
      <c r="H64" s="110" t="s">
        <v>103</v>
      </c>
      <c r="I64" s="109"/>
      <c r="J64" s="108"/>
      <c r="K64" s="108"/>
      <c r="L64" s="107" t="s">
        <v>93</v>
      </c>
      <c r="M64" s="106" t="str">
        <f t="shared" ref="M64:M69" si="30">IF(N64="?","?","")</f>
        <v/>
      </c>
      <c r="N64" s="106" t="str">
        <f t="shared" ref="N64:N69" si="31">IF(AND(O64="",P64&gt;0),"?",IF(O64="","◄",IF(P64&gt;=1,"►","")))</f>
        <v>◄</v>
      </c>
      <c r="O64" s="25"/>
      <c r="P64" s="24"/>
      <c r="Q64" s="106" t="str">
        <f t="shared" ref="Q64:Q69" si="32">IF(R64="?","?","")</f>
        <v/>
      </c>
      <c r="R64" s="106" t="str">
        <f t="shared" ref="R64:R69" si="33">IF(AND(S64="",T64&gt;0),"?",IF(S64="","◄",IF(T64&gt;=1,"►","")))</f>
        <v>◄</v>
      </c>
      <c r="S64" s="25"/>
      <c r="T64" s="24"/>
      <c r="U64" s="23"/>
      <c r="V64" s="22"/>
      <c r="W64" s="105">
        <f t="shared" ref="W64:X69" si="34">(O64*V64)</f>
        <v>0</v>
      </c>
      <c r="X64" s="104">
        <f t="shared" si="34"/>
        <v>0</v>
      </c>
      <c r="Y64" s="19"/>
      <c r="Z64" s="103">
        <f t="shared" ref="Z64:AA69" si="35">(S64*Y64)</f>
        <v>0</v>
      </c>
      <c r="AA64" s="102">
        <f t="shared" si="35"/>
        <v>0</v>
      </c>
      <c r="AB64" s="5" t="s">
        <v>0</v>
      </c>
      <c r="AC64" s="92"/>
    </row>
    <row r="65" spans="1:29" x14ac:dyDescent="0.25">
      <c r="A65" s="114"/>
      <c r="B65" s="23"/>
      <c r="C65" s="113"/>
      <c r="D65" s="155" t="s">
        <v>168</v>
      </c>
      <c r="E65" s="154">
        <v>22</v>
      </c>
      <c r="F65" s="112">
        <v>39295</v>
      </c>
      <c r="G65" s="153" t="s">
        <v>2090</v>
      </c>
      <c r="H65" s="110" t="s">
        <v>102</v>
      </c>
      <c r="I65" s="109"/>
      <c r="J65" s="108"/>
      <c r="K65" s="108"/>
      <c r="L65" s="107" t="s">
        <v>93</v>
      </c>
      <c r="M65" s="106" t="str">
        <f t="shared" si="30"/>
        <v/>
      </c>
      <c r="N65" s="106" t="str">
        <f t="shared" si="31"/>
        <v>◄</v>
      </c>
      <c r="O65" s="25"/>
      <c r="P65" s="24"/>
      <c r="Q65" s="106" t="str">
        <f t="shared" si="32"/>
        <v/>
      </c>
      <c r="R65" s="106" t="str">
        <f t="shared" si="33"/>
        <v>◄</v>
      </c>
      <c r="S65" s="25"/>
      <c r="T65" s="24"/>
      <c r="U65" s="23"/>
      <c r="V65" s="22"/>
      <c r="W65" s="105">
        <f t="shared" si="34"/>
        <v>0</v>
      </c>
      <c r="X65" s="104">
        <f t="shared" si="34"/>
        <v>0</v>
      </c>
      <c r="Y65" s="19"/>
      <c r="Z65" s="103">
        <f t="shared" si="35"/>
        <v>0</v>
      </c>
      <c r="AA65" s="102">
        <f t="shared" si="35"/>
        <v>0</v>
      </c>
      <c r="AB65" s="5" t="s">
        <v>0</v>
      </c>
      <c r="AC65" s="92"/>
    </row>
    <row r="66" spans="1:29" x14ac:dyDescent="0.25">
      <c r="A66" s="114"/>
      <c r="B66" s="23"/>
      <c r="C66" s="113"/>
      <c r="D66" s="155" t="s">
        <v>168</v>
      </c>
      <c r="E66" s="154" t="s">
        <v>101</v>
      </c>
      <c r="F66" s="112">
        <v>39295</v>
      </c>
      <c r="G66" s="153" t="s">
        <v>2089</v>
      </c>
      <c r="H66" s="110" t="s">
        <v>103</v>
      </c>
      <c r="I66" s="109"/>
      <c r="J66" s="108"/>
      <c r="K66" s="108"/>
      <c r="L66" s="107" t="s">
        <v>90</v>
      </c>
      <c r="M66" s="106" t="str">
        <f t="shared" si="30"/>
        <v/>
      </c>
      <c r="N66" s="106" t="str">
        <f t="shared" si="31"/>
        <v>◄</v>
      </c>
      <c r="O66" s="25"/>
      <c r="P66" s="24"/>
      <c r="Q66" s="106" t="str">
        <f t="shared" si="32"/>
        <v/>
      </c>
      <c r="R66" s="106" t="str">
        <f t="shared" si="33"/>
        <v>◄</v>
      </c>
      <c r="S66" s="25"/>
      <c r="T66" s="24"/>
      <c r="U66" s="23"/>
      <c r="V66" s="22"/>
      <c r="W66" s="105">
        <f t="shared" si="34"/>
        <v>0</v>
      </c>
      <c r="X66" s="104">
        <f t="shared" si="34"/>
        <v>0</v>
      </c>
      <c r="Y66" s="19"/>
      <c r="Z66" s="103">
        <f t="shared" si="35"/>
        <v>0</v>
      </c>
      <c r="AA66" s="102">
        <f t="shared" si="35"/>
        <v>0</v>
      </c>
      <c r="AB66" s="5" t="s">
        <v>0</v>
      </c>
      <c r="AC66" s="92"/>
    </row>
    <row r="67" spans="1:29" x14ac:dyDescent="0.25">
      <c r="A67" s="114"/>
      <c r="B67" s="23"/>
      <c r="C67" s="113"/>
      <c r="D67" s="155" t="s">
        <v>168</v>
      </c>
      <c r="E67" s="154" t="s">
        <v>100</v>
      </c>
      <c r="F67" s="112">
        <v>39295</v>
      </c>
      <c r="G67" s="153" t="s">
        <v>2090</v>
      </c>
      <c r="H67" s="110" t="s">
        <v>102</v>
      </c>
      <c r="I67" s="109"/>
      <c r="J67" s="108"/>
      <c r="K67" s="108"/>
      <c r="L67" s="107" t="s">
        <v>90</v>
      </c>
      <c r="M67" s="106" t="str">
        <f t="shared" si="30"/>
        <v/>
      </c>
      <c r="N67" s="106" t="str">
        <f t="shared" si="31"/>
        <v>◄</v>
      </c>
      <c r="O67" s="25"/>
      <c r="P67" s="24"/>
      <c r="Q67" s="106" t="str">
        <f t="shared" si="32"/>
        <v/>
      </c>
      <c r="R67" s="106" t="str">
        <f t="shared" si="33"/>
        <v>◄</v>
      </c>
      <c r="S67" s="25"/>
      <c r="T67" s="24"/>
      <c r="U67" s="23"/>
      <c r="V67" s="22"/>
      <c r="W67" s="105">
        <f t="shared" si="34"/>
        <v>0</v>
      </c>
      <c r="X67" s="104">
        <f t="shared" si="34"/>
        <v>0</v>
      </c>
      <c r="Y67" s="19"/>
      <c r="Z67" s="103">
        <f t="shared" si="35"/>
        <v>0</v>
      </c>
      <c r="AA67" s="102">
        <f t="shared" si="35"/>
        <v>0</v>
      </c>
      <c r="AB67" s="5" t="s">
        <v>0</v>
      </c>
      <c r="AC67" s="92"/>
    </row>
    <row r="68" spans="1:29" ht="14.4" customHeight="1" x14ac:dyDescent="0.25">
      <c r="A68" s="114"/>
      <c r="B68" s="23"/>
      <c r="C68" s="882" t="s">
        <v>99</v>
      </c>
      <c r="D68" s="883"/>
      <c r="E68" s="884"/>
      <c r="F68" s="112">
        <v>39295</v>
      </c>
      <c r="G68" s="153">
        <v>13</v>
      </c>
      <c r="H68" s="110" t="s">
        <v>103</v>
      </c>
      <c r="I68" s="109"/>
      <c r="J68" s="108"/>
      <c r="K68" s="108"/>
      <c r="L68" s="107"/>
      <c r="M68" s="106" t="str">
        <f t="shared" si="30"/>
        <v/>
      </c>
      <c r="N68" s="106" t="str">
        <f t="shared" si="31"/>
        <v>◄</v>
      </c>
      <c r="O68" s="25"/>
      <c r="P68" s="24"/>
      <c r="Q68" s="106" t="str">
        <f t="shared" si="32"/>
        <v/>
      </c>
      <c r="R68" s="106" t="str">
        <f t="shared" si="33"/>
        <v>◄</v>
      </c>
      <c r="S68" s="25"/>
      <c r="T68" s="24"/>
      <c r="U68" s="23"/>
      <c r="V68" s="22"/>
      <c r="W68" s="105">
        <f t="shared" si="34"/>
        <v>0</v>
      </c>
      <c r="X68" s="104">
        <f t="shared" si="34"/>
        <v>0</v>
      </c>
      <c r="Y68" s="19"/>
      <c r="Z68" s="103">
        <f t="shared" si="35"/>
        <v>0</v>
      </c>
      <c r="AA68" s="102">
        <f t="shared" si="35"/>
        <v>0</v>
      </c>
      <c r="AB68" s="5" t="s">
        <v>0</v>
      </c>
      <c r="AC68" s="92"/>
    </row>
    <row r="69" spans="1:29" ht="14.4" customHeight="1" thickBot="1" x14ac:dyDescent="0.3">
      <c r="A69" s="114"/>
      <c r="B69" s="23"/>
      <c r="C69" s="882" t="s">
        <v>98</v>
      </c>
      <c r="D69" s="883"/>
      <c r="E69" s="884"/>
      <c r="F69" s="112">
        <v>38040</v>
      </c>
      <c r="G69" s="153">
        <v>15</v>
      </c>
      <c r="H69" s="110" t="s">
        <v>102</v>
      </c>
      <c r="I69" s="109"/>
      <c r="J69" s="108"/>
      <c r="K69" s="108"/>
      <c r="L69" s="107"/>
      <c r="M69" s="106" t="str">
        <f t="shared" si="30"/>
        <v/>
      </c>
      <c r="N69" s="106" t="str">
        <f t="shared" si="31"/>
        <v>◄</v>
      </c>
      <c r="O69" s="25"/>
      <c r="P69" s="24"/>
      <c r="Q69" s="106" t="str">
        <f t="shared" si="32"/>
        <v/>
      </c>
      <c r="R69" s="106" t="str">
        <f t="shared" si="33"/>
        <v>◄</v>
      </c>
      <c r="S69" s="25"/>
      <c r="T69" s="24"/>
      <c r="U69" s="23"/>
      <c r="V69" s="22"/>
      <c r="W69" s="105">
        <f t="shared" si="34"/>
        <v>0</v>
      </c>
      <c r="X69" s="104">
        <f t="shared" si="34"/>
        <v>0</v>
      </c>
      <c r="Y69" s="19"/>
      <c r="Z69" s="103">
        <f t="shared" si="35"/>
        <v>0</v>
      </c>
      <c r="AA69" s="102">
        <f t="shared" si="35"/>
        <v>0</v>
      </c>
      <c r="AB69" s="5" t="s">
        <v>0</v>
      </c>
      <c r="AC69" s="92"/>
    </row>
    <row r="70" spans="1:29" ht="45.6" customHeight="1" thickTop="1" thickBot="1" x14ac:dyDescent="0.3">
      <c r="A70" s="157">
        <f>SUM(A71:A79)</f>
        <v>0</v>
      </c>
      <c r="B70" s="14">
        <f>ROWS(B71:B77)-1</f>
        <v>6</v>
      </c>
      <c r="C70" s="880" t="s">
        <v>97</v>
      </c>
      <c r="D70" s="881"/>
      <c r="E70" s="881"/>
      <c r="F70" s="881"/>
      <c r="G70" s="881"/>
      <c r="H70" s="881"/>
      <c r="I70" s="99" t="s">
        <v>96</v>
      </c>
      <c r="J70" s="98" t="s">
        <v>95</v>
      </c>
      <c r="K70" s="99"/>
      <c r="L70" s="99"/>
      <c r="M70" s="97"/>
      <c r="N70" s="96" t="str">
        <f>IF(COUNTIF(M71:M77,"?")&gt;0,"?",IF(AND(O70="◄",P70="►"),"◄►",IF(O70="◄","◄",IF(P70="►","►",""))))</f>
        <v>◄</v>
      </c>
      <c r="O70" s="43" t="str">
        <f>IF(SUM(O71:O77)+1=ROWS(O71:O77)-COUNTIF(O71:O77,"-"),"","◄")</f>
        <v>◄</v>
      </c>
      <c r="P70" s="42" t="str">
        <f>IF(SUM(P71:P77)&gt;0,"►","")</f>
        <v/>
      </c>
      <c r="Q70" s="45"/>
      <c r="R70" s="96" t="str">
        <f>IF(COUNTIF(Q71:Q77,"?")&gt;0,"?",IF(AND(S70="◄",T70="►"),"◄►",IF(S70="◄","◄",IF(T70="►","►",""))))</f>
        <v>◄</v>
      </c>
      <c r="S70" s="43" t="str">
        <f>IF(SUM(S71:S77)+1=ROWS(S71:S77)-COUNTIF(S71:S77,"-"),"","◄")</f>
        <v>◄</v>
      </c>
      <c r="T70" s="42" t="str">
        <f>IF(SUM(T71:T77)&gt;0,"►","")</f>
        <v/>
      </c>
      <c r="U70" s="61">
        <f>ROWS(U71:U77)-1</f>
        <v>6</v>
      </c>
      <c r="V70" s="41">
        <f>SUM(V71:V77)-V77</f>
        <v>0</v>
      </c>
      <c r="W70" s="94" t="s">
        <v>51</v>
      </c>
      <c r="X70" s="93"/>
      <c r="Y70" s="41">
        <f>SUM(Y71:Y77)-Y77</f>
        <v>0</v>
      </c>
      <c r="Z70" s="94" t="s">
        <v>51</v>
      </c>
      <c r="AA70" s="93"/>
      <c r="AB70" s="5" t="s">
        <v>0</v>
      </c>
      <c r="AC70" s="92"/>
    </row>
    <row r="71" spans="1:29" x14ac:dyDescent="0.25">
      <c r="A71" s="114"/>
      <c r="B71" s="23"/>
      <c r="C71" s="113"/>
      <c r="D71" s="155" t="s">
        <v>168</v>
      </c>
      <c r="E71" s="154">
        <v>23</v>
      </c>
      <c r="F71" s="112">
        <v>42005</v>
      </c>
      <c r="G71" s="153" t="s">
        <v>2091</v>
      </c>
      <c r="H71" s="110" t="s">
        <v>94</v>
      </c>
      <c r="I71" s="109"/>
      <c r="J71" s="108"/>
      <c r="K71" s="108"/>
      <c r="L71" s="107" t="s">
        <v>93</v>
      </c>
      <c r="M71" s="106" t="str">
        <f t="shared" ref="M71:M76" si="36">IF(N71="?","?","")</f>
        <v/>
      </c>
      <c r="N71" s="106" t="str">
        <f t="shared" ref="N71:N76" si="37">IF(AND(O71="",P71&gt;0),"?",IF(O71="","◄",IF(P71&gt;=1,"►","")))</f>
        <v>◄</v>
      </c>
      <c r="O71" s="25"/>
      <c r="P71" s="24"/>
      <c r="Q71" s="106" t="str">
        <f t="shared" ref="Q71:Q76" si="38">IF(R71="?","?","")</f>
        <v/>
      </c>
      <c r="R71" s="106" t="str">
        <f t="shared" ref="R71:R76" si="39">IF(AND(S71="",T71&gt;0),"?",IF(S71="","◄",IF(T71&gt;=1,"►","")))</f>
        <v>◄</v>
      </c>
      <c r="S71" s="25"/>
      <c r="T71" s="24"/>
      <c r="U71" s="23"/>
      <c r="V71" s="22"/>
      <c r="W71" s="105">
        <f t="shared" ref="W71:X76" si="40">(O71*V71)</f>
        <v>0</v>
      </c>
      <c r="X71" s="104">
        <f t="shared" si="40"/>
        <v>0</v>
      </c>
      <c r="Y71" s="19"/>
      <c r="Z71" s="103">
        <f t="shared" ref="Z71:AA76" si="41">(S71*Y71)</f>
        <v>0</v>
      </c>
      <c r="AA71" s="102">
        <f t="shared" si="41"/>
        <v>0</v>
      </c>
      <c r="AB71" s="5" t="s">
        <v>0</v>
      </c>
      <c r="AC71" s="92"/>
    </row>
    <row r="72" spans="1:29" x14ac:dyDescent="0.25">
      <c r="A72" s="114"/>
      <c r="B72" s="23"/>
      <c r="C72" s="113"/>
      <c r="D72" s="155" t="s">
        <v>168</v>
      </c>
      <c r="E72" s="154">
        <v>24</v>
      </c>
      <c r="F72" s="112">
        <v>42005</v>
      </c>
      <c r="G72" s="153" t="s">
        <v>2092</v>
      </c>
      <c r="H72" s="110" t="s">
        <v>92</v>
      </c>
      <c r="I72" s="109"/>
      <c r="J72" s="108"/>
      <c r="K72" s="108"/>
      <c r="L72" s="107" t="s">
        <v>93</v>
      </c>
      <c r="M72" s="106" t="str">
        <f t="shared" si="36"/>
        <v/>
      </c>
      <c r="N72" s="106" t="str">
        <f t="shared" si="37"/>
        <v>◄</v>
      </c>
      <c r="O72" s="25"/>
      <c r="P72" s="24"/>
      <c r="Q72" s="106" t="str">
        <f t="shared" si="38"/>
        <v/>
      </c>
      <c r="R72" s="106" t="str">
        <f t="shared" si="39"/>
        <v>◄</v>
      </c>
      <c r="S72" s="25"/>
      <c r="T72" s="24"/>
      <c r="U72" s="23"/>
      <c r="V72" s="22"/>
      <c r="W72" s="105">
        <f t="shared" si="40"/>
        <v>0</v>
      </c>
      <c r="X72" s="104">
        <f t="shared" si="40"/>
        <v>0</v>
      </c>
      <c r="Y72" s="19"/>
      <c r="Z72" s="103">
        <f t="shared" si="41"/>
        <v>0</v>
      </c>
      <c r="AA72" s="102">
        <f t="shared" si="41"/>
        <v>0</v>
      </c>
      <c r="AB72" s="5" t="s">
        <v>0</v>
      </c>
      <c r="AC72" s="92"/>
    </row>
    <row r="73" spans="1:29" x14ac:dyDescent="0.25">
      <c r="A73" s="114"/>
      <c r="B73" s="23"/>
      <c r="C73" s="113"/>
      <c r="D73" s="155" t="s">
        <v>168</v>
      </c>
      <c r="E73" s="154" t="s">
        <v>91</v>
      </c>
      <c r="F73" s="112">
        <v>42005</v>
      </c>
      <c r="G73" s="153" t="s">
        <v>2091</v>
      </c>
      <c r="H73" s="110" t="s">
        <v>94</v>
      </c>
      <c r="I73" s="109"/>
      <c r="J73" s="108"/>
      <c r="K73" s="108"/>
      <c r="L73" s="107" t="s">
        <v>90</v>
      </c>
      <c r="M73" s="106" t="str">
        <f t="shared" si="36"/>
        <v/>
      </c>
      <c r="N73" s="106" t="str">
        <f t="shared" si="37"/>
        <v>◄</v>
      </c>
      <c r="O73" s="25"/>
      <c r="P73" s="24"/>
      <c r="Q73" s="106" t="str">
        <f t="shared" si="38"/>
        <v/>
      </c>
      <c r="R73" s="106" t="str">
        <f t="shared" si="39"/>
        <v>◄</v>
      </c>
      <c r="S73" s="25"/>
      <c r="T73" s="24"/>
      <c r="U73" s="23"/>
      <c r="V73" s="22"/>
      <c r="W73" s="105">
        <f t="shared" si="40"/>
        <v>0</v>
      </c>
      <c r="X73" s="104">
        <f t="shared" si="40"/>
        <v>0</v>
      </c>
      <c r="Y73" s="19"/>
      <c r="Z73" s="103">
        <f t="shared" si="41"/>
        <v>0</v>
      </c>
      <c r="AA73" s="102">
        <f t="shared" si="41"/>
        <v>0</v>
      </c>
      <c r="AB73" s="5" t="s">
        <v>0</v>
      </c>
      <c r="AC73" s="92"/>
    </row>
    <row r="74" spans="1:29" x14ac:dyDescent="0.25">
      <c r="A74" s="114"/>
      <c r="B74" s="23"/>
      <c r="C74" s="113"/>
      <c r="D74" s="155" t="s">
        <v>168</v>
      </c>
      <c r="E74" s="154" t="s">
        <v>89</v>
      </c>
      <c r="F74" s="112">
        <v>42005</v>
      </c>
      <c r="G74" s="153" t="s">
        <v>2092</v>
      </c>
      <c r="H74" s="110" t="s">
        <v>92</v>
      </c>
      <c r="I74" s="109"/>
      <c r="J74" s="108"/>
      <c r="K74" s="108"/>
      <c r="L74" s="107" t="s">
        <v>90</v>
      </c>
      <c r="M74" s="106" t="str">
        <f t="shared" si="36"/>
        <v/>
      </c>
      <c r="N74" s="106" t="str">
        <f t="shared" si="37"/>
        <v>◄</v>
      </c>
      <c r="O74" s="25"/>
      <c r="P74" s="24"/>
      <c r="Q74" s="106" t="str">
        <f t="shared" si="38"/>
        <v/>
      </c>
      <c r="R74" s="106" t="str">
        <f t="shared" si="39"/>
        <v>◄</v>
      </c>
      <c r="S74" s="25"/>
      <c r="T74" s="24"/>
      <c r="U74" s="23"/>
      <c r="V74" s="22"/>
      <c r="W74" s="105">
        <f t="shared" si="40"/>
        <v>0</v>
      </c>
      <c r="X74" s="104">
        <f t="shared" si="40"/>
        <v>0</v>
      </c>
      <c r="Y74" s="19"/>
      <c r="Z74" s="103">
        <f t="shared" si="41"/>
        <v>0</v>
      </c>
      <c r="AA74" s="102">
        <f t="shared" si="41"/>
        <v>0</v>
      </c>
      <c r="AB74" s="5" t="s">
        <v>0</v>
      </c>
      <c r="AC74" s="92"/>
    </row>
    <row r="75" spans="1:29" ht="14.4" customHeight="1" x14ac:dyDescent="0.25">
      <c r="A75" s="114"/>
      <c r="B75" s="23"/>
      <c r="C75" s="882" t="s">
        <v>88</v>
      </c>
      <c r="D75" s="883"/>
      <c r="E75" s="884"/>
      <c r="F75" s="112">
        <v>42005</v>
      </c>
      <c r="G75" s="153">
        <v>21.75</v>
      </c>
      <c r="H75" s="110" t="s">
        <v>94</v>
      </c>
      <c r="I75" s="109"/>
      <c r="J75" s="108"/>
      <c r="K75" s="108"/>
      <c r="L75" s="107"/>
      <c r="M75" s="106" t="str">
        <f t="shared" si="36"/>
        <v/>
      </c>
      <c r="N75" s="106" t="str">
        <f t="shared" si="37"/>
        <v>◄</v>
      </c>
      <c r="O75" s="25"/>
      <c r="P75" s="24"/>
      <c r="Q75" s="106" t="str">
        <f t="shared" si="38"/>
        <v/>
      </c>
      <c r="R75" s="106" t="str">
        <f t="shared" si="39"/>
        <v>◄</v>
      </c>
      <c r="S75" s="25"/>
      <c r="T75" s="24"/>
      <c r="U75" s="23"/>
      <c r="V75" s="22"/>
      <c r="W75" s="105">
        <f t="shared" si="40"/>
        <v>0</v>
      </c>
      <c r="X75" s="104">
        <f t="shared" si="40"/>
        <v>0</v>
      </c>
      <c r="Y75" s="19"/>
      <c r="Z75" s="103">
        <f t="shared" si="41"/>
        <v>0</v>
      </c>
      <c r="AA75" s="102">
        <f t="shared" si="41"/>
        <v>0</v>
      </c>
      <c r="AB75" s="5" t="s">
        <v>0</v>
      </c>
      <c r="AC75" s="92"/>
    </row>
    <row r="76" spans="1:29" ht="14.4" customHeight="1" x14ac:dyDescent="0.25">
      <c r="A76" s="114"/>
      <c r="B76" s="23"/>
      <c r="C76" s="882" t="s">
        <v>87</v>
      </c>
      <c r="D76" s="883"/>
      <c r="E76" s="884"/>
      <c r="F76" s="112">
        <v>38040</v>
      </c>
      <c r="G76" s="153">
        <v>82</v>
      </c>
      <c r="H76" s="110" t="s">
        <v>92</v>
      </c>
      <c r="I76" s="109"/>
      <c r="J76" s="108"/>
      <c r="K76" s="108"/>
      <c r="L76" s="107"/>
      <c r="M76" s="106" t="str">
        <f t="shared" si="36"/>
        <v/>
      </c>
      <c r="N76" s="106" t="str">
        <f t="shared" si="37"/>
        <v>◄</v>
      </c>
      <c r="O76" s="25"/>
      <c r="P76" s="24"/>
      <c r="Q76" s="106" t="str">
        <f t="shared" si="38"/>
        <v/>
      </c>
      <c r="R76" s="106" t="str">
        <f t="shared" si="39"/>
        <v>◄</v>
      </c>
      <c r="S76" s="25"/>
      <c r="T76" s="24"/>
      <c r="U76" s="23"/>
      <c r="V76" s="22"/>
      <c r="W76" s="105">
        <f t="shared" si="40"/>
        <v>0</v>
      </c>
      <c r="X76" s="104">
        <f t="shared" si="40"/>
        <v>0</v>
      </c>
      <c r="Y76" s="19"/>
      <c r="Z76" s="103">
        <f t="shared" si="41"/>
        <v>0</v>
      </c>
      <c r="AA76" s="102">
        <f t="shared" si="41"/>
        <v>0</v>
      </c>
      <c r="AB76" s="5" t="s">
        <v>0</v>
      </c>
      <c r="AC76" s="92"/>
    </row>
    <row r="77" spans="1:29" x14ac:dyDescent="0.3">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5" t="s">
        <v>0</v>
      </c>
      <c r="AC77" s="92"/>
    </row>
  </sheetData>
  <sheetProtection sheet="1" objects="1" scenarios="1"/>
  <autoFilter ref="A1:AB77" xr:uid="{B95556ED-68BD-4326-91BF-D9345BDC9590}"/>
  <mergeCells count="60">
    <mergeCell ref="A5:A7"/>
    <mergeCell ref="V4:X4"/>
    <mergeCell ref="C2:H2"/>
    <mergeCell ref="I2:L2"/>
    <mergeCell ref="I3:L3"/>
    <mergeCell ref="J5:L5"/>
    <mergeCell ref="I6:K6"/>
    <mergeCell ref="N4:N6"/>
    <mergeCell ref="O4:P4"/>
    <mergeCell ref="C6:G6"/>
    <mergeCell ref="W6:X6"/>
    <mergeCell ref="W7:X7"/>
    <mergeCell ref="S4:T4"/>
    <mergeCell ref="K4:L4"/>
    <mergeCell ref="I4:J4"/>
    <mergeCell ref="AB2:AB6"/>
    <mergeCell ref="O3:P3"/>
    <mergeCell ref="S3:T3"/>
    <mergeCell ref="V3:X3"/>
    <mergeCell ref="Y3:AA3"/>
    <mergeCell ref="O2:T2"/>
    <mergeCell ref="V2:AA2"/>
    <mergeCell ref="Z6:AA6"/>
    <mergeCell ref="U2:U6"/>
    <mergeCell ref="O6:O7"/>
    <mergeCell ref="P6:P7"/>
    <mergeCell ref="S6:S7"/>
    <mergeCell ref="T6:T7"/>
    <mergeCell ref="Y4:AA4"/>
    <mergeCell ref="Z7:AA7"/>
    <mergeCell ref="R4:R7"/>
    <mergeCell ref="C26:E26"/>
    <mergeCell ref="C18:E18"/>
    <mergeCell ref="C19:E19"/>
    <mergeCell ref="C20:E20"/>
    <mergeCell ref="C21:E21"/>
    <mergeCell ref="C23:E23"/>
    <mergeCell ref="C24:E24"/>
    <mergeCell ref="C25:E25"/>
    <mergeCell ref="C22:E22"/>
    <mergeCell ref="C76:E76"/>
    <mergeCell ref="C63:H63"/>
    <mergeCell ref="C56:H56"/>
    <mergeCell ref="C75:E75"/>
    <mergeCell ref="C37:H37"/>
    <mergeCell ref="C69:E69"/>
    <mergeCell ref="C51:E51"/>
    <mergeCell ref="C52:E52"/>
    <mergeCell ref="C53:E53"/>
    <mergeCell ref="C54:E54"/>
    <mergeCell ref="C27:H27"/>
    <mergeCell ref="C70:H70"/>
    <mergeCell ref="C61:E61"/>
    <mergeCell ref="C62:E62"/>
    <mergeCell ref="C68:E68"/>
    <mergeCell ref="C55:E55"/>
    <mergeCell ref="C34:E34"/>
    <mergeCell ref="C35:E35"/>
    <mergeCell ref="C36:E36"/>
    <mergeCell ref="C50:E50"/>
  </mergeCells>
  <conditionalFormatting sqref="N7:N8">
    <cfRule type="cellIs" dxfId="1412" priority="1" operator="equal">
      <formula>"◄"</formula>
    </cfRule>
    <cfRule type="cellIs" dxfId="1411" priority="2" operator="equal">
      <formula>"•"</formula>
    </cfRule>
    <cfRule type="cellIs" priority="3" operator="equal">
      <formula>"◄"</formula>
    </cfRule>
    <cfRule type="cellIs" dxfId="1410" priority="4" operator="equal">
      <formula>"►"</formula>
    </cfRule>
  </conditionalFormatting>
  <conditionalFormatting sqref="N27 N37 N56">
    <cfRule type="cellIs" dxfId="1409" priority="29" operator="equal">
      <formula>"◄"</formula>
    </cfRule>
    <cfRule type="cellIs" dxfId="1408" priority="30" operator="equal">
      <formula>"•"</formula>
    </cfRule>
    <cfRule type="cellIs" priority="31" operator="equal">
      <formula>"◄"</formula>
    </cfRule>
    <cfRule type="cellIs" dxfId="1407" priority="32" operator="equal">
      <formula>"►"</formula>
    </cfRule>
  </conditionalFormatting>
  <conditionalFormatting sqref="N63">
    <cfRule type="cellIs" dxfId="1406" priority="9" operator="equal">
      <formula>"◄"</formula>
    </cfRule>
    <cfRule type="cellIs" dxfId="1405" priority="10" operator="equal">
      <formula>"•"</formula>
    </cfRule>
    <cfRule type="cellIs" priority="11" operator="equal">
      <formula>"◄"</formula>
    </cfRule>
    <cfRule type="cellIs" dxfId="1404" priority="12" operator="equal">
      <formula>"►"</formula>
    </cfRule>
  </conditionalFormatting>
  <conditionalFormatting sqref="N70 N77">
    <cfRule type="cellIs" dxfId="1403" priority="17" operator="equal">
      <formula>"◄"</formula>
    </cfRule>
    <cfRule type="cellIs" dxfId="1402" priority="18" operator="equal">
      <formula>"•"</formula>
    </cfRule>
    <cfRule type="cellIs" priority="19" operator="equal">
      <formula>"◄"</formula>
    </cfRule>
    <cfRule type="cellIs" dxfId="1401" priority="20" operator="equal">
      <formula>"►"</formula>
    </cfRule>
  </conditionalFormatting>
  <conditionalFormatting sqref="R8">
    <cfRule type="cellIs" dxfId="1400" priority="21" operator="equal">
      <formula>"◄"</formula>
    </cfRule>
    <cfRule type="cellIs" dxfId="1399" priority="22" operator="equal">
      <formula>"•"</formula>
    </cfRule>
    <cfRule type="cellIs" priority="23" operator="equal">
      <formula>"◄"</formula>
    </cfRule>
    <cfRule type="cellIs" dxfId="1398" priority="24" operator="equal">
      <formula>"►"</formula>
    </cfRule>
  </conditionalFormatting>
  <conditionalFormatting sqref="R27 R37 R56">
    <cfRule type="cellIs" dxfId="1397" priority="25" operator="equal">
      <formula>"◄"</formula>
    </cfRule>
    <cfRule type="cellIs" dxfId="1396" priority="26" operator="equal">
      <formula>"•"</formula>
    </cfRule>
    <cfRule type="cellIs" priority="27" operator="equal">
      <formula>"◄"</formula>
    </cfRule>
    <cfRule type="cellIs" dxfId="1395" priority="28" operator="equal">
      <formula>"►"</formula>
    </cfRule>
  </conditionalFormatting>
  <conditionalFormatting sqref="R63">
    <cfRule type="cellIs" dxfId="1394" priority="5" operator="equal">
      <formula>"◄"</formula>
    </cfRule>
    <cfRule type="cellIs" dxfId="1393" priority="6" operator="equal">
      <formula>"•"</formula>
    </cfRule>
    <cfRule type="cellIs" priority="7" operator="equal">
      <formula>"◄"</formula>
    </cfRule>
    <cfRule type="cellIs" dxfId="1392" priority="8" operator="equal">
      <formula>"►"</formula>
    </cfRule>
  </conditionalFormatting>
  <conditionalFormatting sqref="R70 R77">
    <cfRule type="cellIs" dxfId="1391" priority="13" operator="equal">
      <formula>"◄"</formula>
    </cfRule>
    <cfRule type="cellIs" dxfId="1390" priority="14" operator="equal">
      <formula>"•"</formula>
    </cfRule>
    <cfRule type="cellIs" priority="15" operator="equal">
      <formula>"◄"</formula>
    </cfRule>
    <cfRule type="cellIs" dxfId="1389" priority="16" operator="equal">
      <formula>"►"</formula>
    </cfRule>
  </conditionalFormatting>
  <hyperlinks>
    <hyperlink ref="I4" location="'timbres manquants'!A1" display="'timbres manquants'!A1" xr:uid="{1E1241A4-10DF-4CD1-9CCD-9407B18ECC35}"/>
  </hyperlinks>
  <printOptions horizontalCentered="1"/>
  <pageMargins left="0" right="0" top="0.31496062992125984" bottom="0" header="0" footer="0"/>
  <pageSetup paperSize="9" scale="85" orientation="landscape" horizontalDpi="4294967292" verticalDpi="4294967293" r:id="rId1"/>
  <headerFooter>
    <oddHeader>&amp;L    &amp;A&amp;C&amp;P van &amp;N&amp;R&amp;G</oddHeader>
    <oddFooter>&amp;R&amp;G</oddFooter>
  </headerFooter>
  <rowBreaks count="1" manualBreakCount="1">
    <brk id="69" min="1" max="12"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7DB03-63BB-48FB-904B-781058028E7E}">
  <dimension ref="A1:AG57"/>
  <sheetViews>
    <sheetView showZeros="0" zoomScale="85" zoomScaleNormal="85" workbookViewId="0">
      <pane xSplit="2" ySplit="7" topLeftCell="C8" activePane="bottomRight" state="frozen"/>
      <selection pane="topRight" activeCell="D1" sqref="D1"/>
      <selection pane="bottomLeft" activeCell="A8" sqref="A8"/>
      <selection pane="bottomRight" activeCell="I5" sqref="I5"/>
    </sheetView>
  </sheetViews>
  <sheetFormatPr defaultRowHeight="14.4" x14ac:dyDescent="0.3"/>
  <cols>
    <col min="1" max="1" width="6.109375" style="2" customWidth="1"/>
    <col min="2" max="2" width="3" style="90" customWidth="1"/>
    <col min="3" max="3" width="5.88671875" style="90" customWidth="1"/>
    <col min="4" max="4" width="5.33203125" style="90" customWidth="1"/>
    <col min="5" max="5" width="8.88671875" style="91" customWidth="1"/>
    <col min="6" max="6" width="10.21875" style="91" customWidth="1"/>
    <col min="7" max="7" width="6.6640625" style="90" customWidth="1"/>
    <col min="8" max="8" width="12.33203125" style="90" customWidth="1"/>
    <col min="9" max="9" width="50.6640625" style="90" customWidth="1"/>
    <col min="10" max="10" width="20.88671875" style="90" customWidth="1"/>
    <col min="11" max="12" width="11.5546875" style="90" customWidth="1"/>
    <col min="13" max="13" width="31.109375" style="90" customWidth="1"/>
    <col min="14" max="14" width="1.5546875" style="2" customWidth="1"/>
    <col min="15" max="15" width="3.109375" style="2" customWidth="1"/>
    <col min="16" max="16" width="5.6640625" style="2" customWidth="1"/>
    <col min="17" max="17" width="6.88671875" style="2" customWidth="1"/>
    <col min="18" max="18" width="0.6640625" style="2" customWidth="1"/>
    <col min="19" max="19" width="2.44140625" style="2" customWidth="1"/>
    <col min="20" max="20" width="5.77734375" style="2" customWidth="1"/>
    <col min="21" max="21" width="5.6640625" style="2" customWidth="1"/>
    <col min="22" max="22" width="3" style="90" customWidth="1"/>
    <col min="23" max="28" width="6.109375" style="2" customWidth="1"/>
    <col min="29" max="29" width="1.33203125" style="2" customWidth="1"/>
    <col min="30" max="16384" width="8.88671875" style="2"/>
  </cols>
  <sheetData>
    <row r="1" spans="1:33" ht="15" customHeight="1" thickBot="1" x14ac:dyDescent="0.35">
      <c r="B1" s="88"/>
      <c r="C1" s="2"/>
      <c r="D1" s="2"/>
      <c r="E1" s="152"/>
      <c r="F1" s="152"/>
      <c r="G1" s="2"/>
      <c r="H1" s="2"/>
      <c r="I1" s="2"/>
      <c r="J1" s="2"/>
      <c r="K1" s="2"/>
      <c r="L1" s="2"/>
      <c r="M1" s="2"/>
      <c r="V1" s="88"/>
    </row>
    <row r="2" spans="1:33" ht="54" customHeight="1" thickTop="1" thickBot="1" x14ac:dyDescent="0.35">
      <c r="A2" s="151"/>
      <c r="B2" s="572"/>
      <c r="C2" s="899" t="s">
        <v>316</v>
      </c>
      <c r="D2" s="900"/>
      <c r="E2" s="900"/>
      <c r="F2" s="900"/>
      <c r="G2" s="900"/>
      <c r="H2" s="900"/>
      <c r="I2" s="901"/>
      <c r="J2" s="873" t="s">
        <v>85</v>
      </c>
      <c r="K2" s="874"/>
      <c r="L2" s="874"/>
      <c r="M2" s="861"/>
      <c r="N2" s="97"/>
      <c r="O2" s="150"/>
      <c r="P2" s="851" t="s">
        <v>315</v>
      </c>
      <c r="Q2" s="852"/>
      <c r="R2" s="852"/>
      <c r="S2" s="852"/>
      <c r="T2" s="852"/>
      <c r="U2" s="852"/>
      <c r="V2" s="815">
        <f>B2</f>
        <v>0</v>
      </c>
      <c r="W2" s="842" t="s">
        <v>314</v>
      </c>
      <c r="X2" s="843"/>
      <c r="Y2" s="844"/>
      <c r="Z2" s="844"/>
      <c r="AA2" s="844"/>
      <c r="AB2" s="845"/>
      <c r="AC2" s="879"/>
      <c r="AD2" s="1"/>
    </row>
    <row r="3" spans="1:33" ht="34.799999999999997" customHeight="1" thickTop="1" thickBot="1" x14ac:dyDescent="0.3">
      <c r="A3" s="573">
        <f>SUM(A8:A49)</f>
        <v>0</v>
      </c>
      <c r="B3" s="572"/>
      <c r="C3" s="148"/>
      <c r="D3" s="146" t="s">
        <v>313</v>
      </c>
      <c r="E3" s="147"/>
      <c r="F3" s="147"/>
      <c r="G3" s="146"/>
      <c r="H3" s="146"/>
      <c r="I3" s="145"/>
      <c r="J3" s="796" t="s">
        <v>80</v>
      </c>
      <c r="K3" s="797"/>
      <c r="L3" s="798"/>
      <c r="M3" s="798"/>
      <c r="N3" s="97"/>
      <c r="O3" s="144" t="str">
        <f>IF(COUNTIF(N8:N1571,"?")&gt;=1,"?","")</f>
        <v/>
      </c>
      <c r="P3" s="897" t="s">
        <v>79</v>
      </c>
      <c r="Q3" s="898"/>
      <c r="R3" s="65"/>
      <c r="S3" s="82" t="str">
        <f>IF(COUNTIF(S8:S27,"◄►")&gt;=1,"◄►","")</f>
        <v/>
      </c>
      <c r="T3" s="897" t="s">
        <v>79</v>
      </c>
      <c r="U3" s="898"/>
      <c r="V3" s="816"/>
      <c r="W3" s="840">
        <f>SUM(X8:Y49)</f>
        <v>0</v>
      </c>
      <c r="X3" s="841"/>
      <c r="Y3" s="841"/>
      <c r="Z3" s="840">
        <f>SUM(AA8:AB49)</f>
        <v>0</v>
      </c>
      <c r="AA3" s="841"/>
      <c r="AB3" s="841"/>
      <c r="AC3" s="837"/>
      <c r="AD3" s="1"/>
    </row>
    <row r="4" spans="1:33" ht="48" customHeight="1" thickTop="1" thickBot="1" x14ac:dyDescent="0.35">
      <c r="A4" s="151"/>
      <c r="B4" s="572"/>
      <c r="C4" s="142"/>
      <c r="D4" s="141" t="s">
        <v>78</v>
      </c>
      <c r="E4" s="140"/>
      <c r="F4" s="140"/>
      <c r="G4" s="139"/>
      <c r="H4" s="139"/>
      <c r="I4" s="138"/>
      <c r="J4" s="895" t="s">
        <v>6082</v>
      </c>
      <c r="K4" s="896"/>
      <c r="L4" s="832" t="s">
        <v>6083</v>
      </c>
      <c r="M4" s="878"/>
      <c r="N4" s="97"/>
      <c r="O4" s="875" t="s">
        <v>77</v>
      </c>
      <c r="P4" s="830" t="s">
        <v>312</v>
      </c>
      <c r="Q4" s="831"/>
      <c r="R4" s="65"/>
      <c r="S4" s="829" t="s">
        <v>311</v>
      </c>
      <c r="T4" s="817" t="s">
        <v>310</v>
      </c>
      <c r="U4" s="818"/>
      <c r="V4" s="816"/>
      <c r="W4" s="846" t="s">
        <v>309</v>
      </c>
      <c r="X4" s="847"/>
      <c r="Y4" s="847"/>
      <c r="Z4" s="848" t="s">
        <v>308</v>
      </c>
      <c r="AA4" s="849"/>
      <c r="AB4" s="850"/>
      <c r="AC4" s="837"/>
      <c r="AD4" s="1"/>
    </row>
    <row r="5" spans="1:33" ht="35.4" customHeight="1" thickTop="1" thickBot="1" x14ac:dyDescent="0.3">
      <c r="A5" s="855" t="s">
        <v>4568</v>
      </c>
      <c r="B5" s="572"/>
      <c r="C5" s="137"/>
      <c r="D5" s="136" t="s">
        <v>76</v>
      </c>
      <c r="E5" s="135"/>
      <c r="F5" s="135"/>
      <c r="G5" s="134" t="s">
        <v>75</v>
      </c>
      <c r="H5" s="133" t="s">
        <v>74</v>
      </c>
      <c r="I5" s="132" t="s">
        <v>73</v>
      </c>
      <c r="J5" s="131" t="s">
        <v>307</v>
      </c>
      <c r="K5" s="876" t="s">
        <v>173</v>
      </c>
      <c r="L5" s="877"/>
      <c r="M5" s="877"/>
      <c r="N5" s="97"/>
      <c r="O5" s="875"/>
      <c r="P5" s="518">
        <f>SUM(P9:P49)</f>
        <v>0</v>
      </c>
      <c r="Q5" s="519">
        <f>SUM(Q9:Q49)</f>
        <v>0</v>
      </c>
      <c r="R5" s="65"/>
      <c r="S5" s="829"/>
      <c r="T5" s="518">
        <f>SUM(T9:T49)</f>
        <v>0</v>
      </c>
      <c r="U5" s="519">
        <f>SUM(U9:U49)</f>
        <v>0</v>
      </c>
      <c r="V5" s="816"/>
      <c r="W5" s="74" t="s">
        <v>68</v>
      </c>
      <c r="X5" s="71" t="s">
        <v>70</v>
      </c>
      <c r="Y5" s="73" t="s">
        <v>306</v>
      </c>
      <c r="Z5" s="72" t="s">
        <v>68</v>
      </c>
      <c r="AA5" s="71" t="s">
        <v>64</v>
      </c>
      <c r="AB5" s="70" t="s">
        <v>305</v>
      </c>
      <c r="AC5" s="837"/>
      <c r="AD5" s="1"/>
    </row>
    <row r="6" spans="1:33" ht="19.8" customHeight="1" thickTop="1" thickBot="1" x14ac:dyDescent="0.3">
      <c r="A6" s="856"/>
      <c r="B6" s="582"/>
      <c r="C6" s="869"/>
      <c r="D6" s="870"/>
      <c r="E6" s="870"/>
      <c r="F6" s="870"/>
      <c r="G6" s="870"/>
      <c r="H6" s="871"/>
      <c r="I6" s="130"/>
      <c r="J6" s="129" t="s">
        <v>304</v>
      </c>
      <c r="K6" s="892" t="s">
        <v>303</v>
      </c>
      <c r="L6" s="894"/>
      <c r="M6" s="129" t="s">
        <v>80</v>
      </c>
      <c r="N6" s="97"/>
      <c r="O6" s="875"/>
      <c r="P6" s="823" t="s">
        <v>64</v>
      </c>
      <c r="Q6" s="819" t="s">
        <v>302</v>
      </c>
      <c r="R6" s="65"/>
      <c r="S6" s="829"/>
      <c r="T6" s="823" t="s">
        <v>64</v>
      </c>
      <c r="U6" s="819" t="s">
        <v>302</v>
      </c>
      <c r="V6" s="816"/>
      <c r="W6" s="66" t="s">
        <v>60</v>
      </c>
      <c r="X6" s="834"/>
      <c r="Y6" s="835"/>
      <c r="Z6" s="63" t="s">
        <v>60</v>
      </c>
      <c r="AA6" s="834"/>
      <c r="AB6" s="835"/>
      <c r="AC6" s="837"/>
      <c r="AD6" s="1"/>
      <c r="AF6" s="127"/>
      <c r="AG6" s="127"/>
    </row>
    <row r="7" spans="1:33" ht="15" thickBot="1" x14ac:dyDescent="0.25">
      <c r="A7" s="856"/>
      <c r="B7" s="583"/>
      <c r="C7" s="126" t="s">
        <v>60</v>
      </c>
      <c r="D7" s="125" t="s">
        <v>61</v>
      </c>
      <c r="E7" s="124"/>
      <c r="F7" s="178" t="s">
        <v>301</v>
      </c>
      <c r="G7" s="123" t="s">
        <v>61</v>
      </c>
      <c r="H7" s="122" t="s">
        <v>171</v>
      </c>
      <c r="I7" s="122"/>
      <c r="J7" s="123" t="s">
        <v>61</v>
      </c>
      <c r="K7" s="123" t="s">
        <v>61</v>
      </c>
      <c r="L7" s="123" t="s">
        <v>61</v>
      </c>
      <c r="M7" s="123" t="s">
        <v>61</v>
      </c>
      <c r="N7" s="97"/>
      <c r="O7" s="120"/>
      <c r="P7" s="824"/>
      <c r="Q7" s="820"/>
      <c r="R7" s="65"/>
      <c r="S7" s="829"/>
      <c r="T7" s="824"/>
      <c r="U7" s="820"/>
      <c r="V7" s="64" t="s">
        <v>300</v>
      </c>
      <c r="W7" s="63" t="s">
        <v>60</v>
      </c>
      <c r="X7" s="853" t="s">
        <v>1557</v>
      </c>
      <c r="Y7" s="854"/>
      <c r="Z7" s="63" t="s">
        <v>60</v>
      </c>
      <c r="AA7" s="853" t="s">
        <v>1557</v>
      </c>
      <c r="AB7" s="854"/>
      <c r="AC7" s="5" t="s">
        <v>0</v>
      </c>
      <c r="AD7" s="92"/>
    </row>
    <row r="8" spans="1:33" ht="16.8" thickTop="1" thickBot="1" x14ac:dyDescent="0.3">
      <c r="A8" s="157">
        <f>SUM(A9:A10)</f>
        <v>0</v>
      </c>
      <c r="B8" s="14">
        <f>ROWS(B9:B11)-1</f>
        <v>2</v>
      </c>
      <c r="C8" s="158" t="s">
        <v>299</v>
      </c>
      <c r="D8" s="12"/>
      <c r="E8" s="101"/>
      <c r="F8" s="101"/>
      <c r="G8" s="10"/>
      <c r="H8" s="10"/>
      <c r="I8" s="100"/>
      <c r="J8" s="99"/>
      <c r="K8" s="99"/>
      <c r="L8" s="99"/>
      <c r="M8" s="98"/>
      <c r="N8" s="97"/>
      <c r="O8" s="96" t="str">
        <f>IF(COUNTIF(N9:N22,"?")&gt;0,"?",IF(AND(P8="◄",Q8="►"),"◄►",IF(P8="◄","◄",IF(Q8="►","►",""))))</f>
        <v>◄</v>
      </c>
      <c r="P8" s="43" t="str">
        <f>IF(SUM(P10:P20)+1=ROWS(P10:P20)-COUNTIF(P10:P20,"-"),"","◄")</f>
        <v>◄</v>
      </c>
      <c r="Q8" s="42" t="str">
        <f>IF(SUM(Q10:Q20)&gt;0,"►","")</f>
        <v/>
      </c>
      <c r="R8" s="45"/>
      <c r="S8" s="96" t="str">
        <f>IF(COUNTIF(R10:R27,"?")&gt;0,"?",IF(AND(T8="◄",U8="►"),"◄►",IF(T8="◄","◄",IF(U8="►","►",""))))</f>
        <v>◄</v>
      </c>
      <c r="T8" s="43" t="str">
        <f>IF(SUM(T10:T20)+1=ROWS(T10:T20)-COUNTIF(T10:T20,"-"),"","◄")</f>
        <v>◄</v>
      </c>
      <c r="U8" s="42" t="str">
        <f>IF(SUM(U10:U20)&gt;0,"►","")</f>
        <v/>
      </c>
      <c r="V8" s="61">
        <f>ROWS(V10:V20)-1</f>
        <v>10</v>
      </c>
      <c r="W8" s="41">
        <f>SUM(W10:W20)-W20</f>
        <v>0</v>
      </c>
      <c r="X8" s="94" t="s">
        <v>51</v>
      </c>
      <c r="Y8" s="93"/>
      <c r="Z8" s="41">
        <f>SUM(Z10:Z20)-Z20</f>
        <v>0</v>
      </c>
      <c r="AA8" s="94" t="s">
        <v>51</v>
      </c>
      <c r="AB8" s="93"/>
      <c r="AC8" s="5" t="s">
        <v>0</v>
      </c>
      <c r="AD8" s="92"/>
    </row>
    <row r="9" spans="1:33" x14ac:dyDescent="0.25">
      <c r="A9" s="114"/>
      <c r="B9" s="23"/>
      <c r="C9" s="113"/>
      <c r="D9" s="155" t="s">
        <v>298</v>
      </c>
      <c r="E9" s="154">
        <v>1</v>
      </c>
      <c r="F9" s="177"/>
      <c r="G9" s="163">
        <v>1927</v>
      </c>
      <c r="H9" s="162" t="s">
        <v>230</v>
      </c>
      <c r="I9" s="110" t="s">
        <v>2093</v>
      </c>
      <c r="J9" s="109" t="s">
        <v>297</v>
      </c>
      <c r="K9" s="173" t="s">
        <v>296</v>
      </c>
      <c r="L9" s="173" t="s">
        <v>296</v>
      </c>
      <c r="M9" s="119"/>
      <c r="N9" s="106" t="str">
        <f>IF(O9="?","?","")</f>
        <v/>
      </c>
      <c r="O9" s="106" t="str">
        <f>IF(AND(P9="",Q9&gt;0),"?",IF(P9="","◄",IF(Q9&gt;=1,"►","")))</f>
        <v>◄</v>
      </c>
      <c r="P9" s="25"/>
      <c r="Q9" s="24"/>
      <c r="R9" s="106" t="str">
        <f>IF(S9="?","?","")</f>
        <v/>
      </c>
      <c r="S9" s="106" t="str">
        <f>IF(AND(T9="",U9&gt;0),"?",IF(T9="","◄",IF(U9&gt;=1,"►","")))</f>
        <v>◄</v>
      </c>
      <c r="T9" s="25"/>
      <c r="U9" s="24"/>
      <c r="V9" s="23"/>
      <c r="W9" s="22"/>
      <c r="X9" s="105">
        <f>(P9*W9)</f>
        <v>0</v>
      </c>
      <c r="Y9" s="104">
        <f>(Q9*X9)</f>
        <v>0</v>
      </c>
      <c r="Z9" s="19"/>
      <c r="AA9" s="103">
        <f>(T9*Z9)</f>
        <v>0</v>
      </c>
      <c r="AB9" s="102">
        <f>(U9*AA9)</f>
        <v>0</v>
      </c>
      <c r="AC9" s="5" t="s">
        <v>0</v>
      </c>
      <c r="AD9" s="92"/>
    </row>
    <row r="10" spans="1:33" ht="15" thickBot="1" x14ac:dyDescent="0.3">
      <c r="A10" s="114"/>
      <c r="B10" s="23"/>
      <c r="C10" s="113"/>
      <c r="D10" s="155" t="s">
        <v>298</v>
      </c>
      <c r="E10" s="154">
        <v>2</v>
      </c>
      <c r="F10" s="177"/>
      <c r="G10" s="163" t="s">
        <v>295</v>
      </c>
      <c r="H10" s="162" t="s">
        <v>2094</v>
      </c>
      <c r="I10" s="110" t="s">
        <v>294</v>
      </c>
      <c r="J10" s="109" t="s">
        <v>293</v>
      </c>
      <c r="K10" s="173" t="s">
        <v>292</v>
      </c>
      <c r="L10" s="173" t="s">
        <v>292</v>
      </c>
      <c r="M10" s="119"/>
      <c r="N10" s="106" t="str">
        <f>IF(O10="?","?","")</f>
        <v/>
      </c>
      <c r="O10" s="106" t="str">
        <f>IF(AND(P10="",Q10&gt;0),"?",IF(P10="","◄",IF(Q10&gt;=1,"►","")))</f>
        <v>◄</v>
      </c>
      <c r="P10" s="25"/>
      <c r="Q10" s="24"/>
      <c r="R10" s="106" t="str">
        <f>IF(S10="?","?","")</f>
        <v/>
      </c>
      <c r="S10" s="106" t="str">
        <f>IF(AND(T10="",U10&gt;0),"?",IF(T10="","◄",IF(U10&gt;=1,"►","")))</f>
        <v>◄</v>
      </c>
      <c r="T10" s="25"/>
      <c r="U10" s="24"/>
      <c r="V10" s="23"/>
      <c r="W10" s="22"/>
      <c r="X10" s="105">
        <f>(P10*W10)</f>
        <v>0</v>
      </c>
      <c r="Y10" s="104">
        <f>(Q10*X10)</f>
        <v>0</v>
      </c>
      <c r="Z10" s="19"/>
      <c r="AA10" s="103">
        <f>(T10*Z10)</f>
        <v>0</v>
      </c>
      <c r="AB10" s="102">
        <f>(U10*AA10)</f>
        <v>0</v>
      </c>
      <c r="AC10" s="5" t="s">
        <v>0</v>
      </c>
      <c r="AD10" s="92"/>
    </row>
    <row r="11" spans="1:33" ht="16.8" thickTop="1" thickBot="1" x14ac:dyDescent="0.3">
      <c r="A11" s="157">
        <f>SUM(A12:A20)</f>
        <v>0</v>
      </c>
      <c r="B11" s="14">
        <f>ROWS(B12:B22)-1</f>
        <v>10</v>
      </c>
      <c r="C11" s="158" t="s">
        <v>291</v>
      </c>
      <c r="D11" s="12"/>
      <c r="E11" s="101"/>
      <c r="F11" s="101"/>
      <c r="G11" s="172"/>
      <c r="H11" s="10"/>
      <c r="I11" s="100"/>
      <c r="J11" s="99"/>
      <c r="K11" s="171"/>
      <c r="L11" s="171"/>
      <c r="M11" s="98"/>
      <c r="N11" s="97"/>
      <c r="O11" s="96" t="str">
        <f>IF(COUNTIF(N12:N24,"?")&gt;0,"?",IF(AND(P11="◄",Q11="►"),"◄►",IF(P11="◄","◄",IF(Q11="►","►",""))))</f>
        <v>◄</v>
      </c>
      <c r="P11" s="43" t="str">
        <f>IF(SUM(P12:P22)+1=ROWS(P12:P22)-COUNTIF(P12:P22,"-"),"","◄")</f>
        <v>◄</v>
      </c>
      <c r="Q11" s="42" t="str">
        <f>IF(SUM(Q12:Q22)&gt;0,"►","")</f>
        <v/>
      </c>
      <c r="R11" s="45"/>
      <c r="S11" s="96" t="str">
        <f>IF(COUNTIF(R12:R24,"?")&gt;0,"?",IF(AND(T11="◄",U11="►"),"◄►",IF(T11="◄","◄",IF(U11="►","►",""))))</f>
        <v>◄</v>
      </c>
      <c r="T11" s="43" t="str">
        <f>IF(SUM(T12:T22)+1=ROWS(T12:T22)-COUNTIF(T12:T22,"-"),"","◄")</f>
        <v>◄</v>
      </c>
      <c r="U11" s="42" t="str">
        <f>IF(SUM(U12:U22)&gt;0,"►","")</f>
        <v/>
      </c>
      <c r="V11" s="61">
        <f>ROWS(V12:V22)-1</f>
        <v>10</v>
      </c>
      <c r="W11" s="41">
        <f>SUM(W12:W22)-W22</f>
        <v>0</v>
      </c>
      <c r="X11" s="94" t="s">
        <v>51</v>
      </c>
      <c r="Y11" s="93"/>
      <c r="Z11" s="41">
        <f>SUM(Z12:Z22)-Z22</f>
        <v>0</v>
      </c>
      <c r="AA11" s="94" t="s">
        <v>51</v>
      </c>
      <c r="AB11" s="93"/>
      <c r="AC11" s="5" t="s">
        <v>0</v>
      </c>
      <c r="AD11" s="92"/>
    </row>
    <row r="12" spans="1:33" x14ac:dyDescent="0.25">
      <c r="A12" s="114"/>
      <c r="B12" s="23"/>
      <c r="C12" s="113"/>
      <c r="D12" s="155" t="s">
        <v>298</v>
      </c>
      <c r="E12" s="154">
        <v>3</v>
      </c>
      <c r="F12" s="175"/>
      <c r="G12" s="163" t="s">
        <v>281</v>
      </c>
      <c r="H12" s="162" t="s">
        <v>2095</v>
      </c>
      <c r="I12" s="110" t="s">
        <v>290</v>
      </c>
      <c r="J12" s="109" t="s">
        <v>285</v>
      </c>
      <c r="K12" s="173" t="s">
        <v>289</v>
      </c>
      <c r="L12" s="173" t="s">
        <v>289</v>
      </c>
      <c r="M12" s="108"/>
      <c r="N12" s="106" t="str">
        <f t="shared" ref="N12:N21" si="0">IF(O12="?","?","")</f>
        <v/>
      </c>
      <c r="O12" s="106" t="str">
        <f t="shared" ref="O12:O21" si="1">IF(AND(P12="",Q12&gt;0),"?",IF(P12="","◄",IF(Q12&gt;=1,"►","")))</f>
        <v>◄</v>
      </c>
      <c r="P12" s="25"/>
      <c r="Q12" s="24"/>
      <c r="R12" s="106" t="str">
        <f t="shared" ref="R12:R21" si="2">IF(S12="?","?","")</f>
        <v/>
      </c>
      <c r="S12" s="106" t="str">
        <f t="shared" ref="S12:S21" si="3">IF(AND(T12="",U12&gt;0),"?",IF(T12="","◄",IF(U12&gt;=1,"►","")))</f>
        <v>◄</v>
      </c>
      <c r="T12" s="25"/>
      <c r="U12" s="24"/>
      <c r="V12" s="23"/>
      <c r="W12" s="22"/>
      <c r="X12" s="105">
        <f t="shared" ref="X12:X21" si="4">(P12*W12)</f>
        <v>0</v>
      </c>
      <c r="Y12" s="104">
        <f t="shared" ref="Y12:Y21" si="5">(Q12*X12)</f>
        <v>0</v>
      </c>
      <c r="Z12" s="19"/>
      <c r="AA12" s="103">
        <f t="shared" ref="AA12:AA21" si="6">(T12*Z12)</f>
        <v>0</v>
      </c>
      <c r="AB12" s="102">
        <f t="shared" ref="AB12:AB21" si="7">(U12*AA12)</f>
        <v>0</v>
      </c>
      <c r="AC12" s="5" t="s">
        <v>0</v>
      </c>
      <c r="AD12" s="92"/>
    </row>
    <row r="13" spans="1:33" x14ac:dyDescent="0.25">
      <c r="A13" s="114"/>
      <c r="B13" s="23"/>
      <c r="C13" s="113"/>
      <c r="D13" s="155" t="s">
        <v>298</v>
      </c>
      <c r="E13" s="154">
        <v>4</v>
      </c>
      <c r="F13" s="175"/>
      <c r="G13" s="163" t="s">
        <v>281</v>
      </c>
      <c r="H13" s="162" t="s">
        <v>2096</v>
      </c>
      <c r="I13" s="110" t="s">
        <v>252</v>
      </c>
      <c r="J13" s="109" t="s">
        <v>285</v>
      </c>
      <c r="K13" s="173" t="s">
        <v>288</v>
      </c>
      <c r="L13" s="173" t="s">
        <v>288</v>
      </c>
      <c r="M13" s="107"/>
      <c r="N13" s="106" t="str">
        <f t="shared" si="0"/>
        <v/>
      </c>
      <c r="O13" s="106" t="str">
        <f t="shared" si="1"/>
        <v>◄</v>
      </c>
      <c r="P13" s="25"/>
      <c r="Q13" s="24"/>
      <c r="R13" s="106" t="str">
        <f t="shared" si="2"/>
        <v/>
      </c>
      <c r="S13" s="106" t="str">
        <f t="shared" si="3"/>
        <v>◄</v>
      </c>
      <c r="T13" s="25"/>
      <c r="U13" s="24"/>
      <c r="V13" s="23"/>
      <c r="W13" s="22"/>
      <c r="X13" s="105">
        <f t="shared" si="4"/>
        <v>0</v>
      </c>
      <c r="Y13" s="104">
        <f t="shared" si="5"/>
        <v>0</v>
      </c>
      <c r="Z13" s="19"/>
      <c r="AA13" s="103">
        <f t="shared" si="6"/>
        <v>0</v>
      </c>
      <c r="AB13" s="102">
        <f t="shared" si="7"/>
        <v>0</v>
      </c>
      <c r="AC13" s="5" t="s">
        <v>0</v>
      </c>
      <c r="AD13" s="92"/>
    </row>
    <row r="14" spans="1:33" x14ac:dyDescent="0.25">
      <c r="A14" s="114"/>
      <c r="B14" s="23"/>
      <c r="C14" s="113"/>
      <c r="D14" s="155" t="s">
        <v>298</v>
      </c>
      <c r="E14" s="154">
        <v>5</v>
      </c>
      <c r="F14" s="175"/>
      <c r="G14" s="163" t="s">
        <v>281</v>
      </c>
      <c r="H14" s="162" t="s">
        <v>2097</v>
      </c>
      <c r="I14" s="110" t="s">
        <v>287</v>
      </c>
      <c r="J14" s="109" t="s">
        <v>285</v>
      </c>
      <c r="K14" s="173" t="s">
        <v>286</v>
      </c>
      <c r="L14" s="173" t="s">
        <v>286</v>
      </c>
      <c r="M14" s="107"/>
      <c r="N14" s="106" t="str">
        <f t="shared" si="0"/>
        <v/>
      </c>
      <c r="O14" s="106" t="str">
        <f t="shared" si="1"/>
        <v>◄</v>
      </c>
      <c r="P14" s="25"/>
      <c r="Q14" s="24"/>
      <c r="R14" s="106" t="str">
        <f t="shared" si="2"/>
        <v/>
      </c>
      <c r="S14" s="106" t="str">
        <f t="shared" si="3"/>
        <v>◄</v>
      </c>
      <c r="T14" s="25"/>
      <c r="U14" s="24"/>
      <c r="V14" s="23"/>
      <c r="W14" s="22"/>
      <c r="X14" s="105">
        <f t="shared" si="4"/>
        <v>0</v>
      </c>
      <c r="Y14" s="104">
        <f t="shared" si="5"/>
        <v>0</v>
      </c>
      <c r="Z14" s="19"/>
      <c r="AA14" s="103">
        <f t="shared" si="6"/>
        <v>0</v>
      </c>
      <c r="AB14" s="102">
        <f t="shared" si="7"/>
        <v>0</v>
      </c>
      <c r="AC14" s="5" t="s">
        <v>0</v>
      </c>
      <c r="AD14" s="92"/>
    </row>
    <row r="15" spans="1:33" x14ac:dyDescent="0.25">
      <c r="A15" s="114"/>
      <c r="B15" s="23"/>
      <c r="C15" s="113"/>
      <c r="D15" s="155" t="s">
        <v>298</v>
      </c>
      <c r="E15" s="154">
        <v>6</v>
      </c>
      <c r="F15" s="175"/>
      <c r="G15" s="163" t="s">
        <v>281</v>
      </c>
      <c r="H15" s="162" t="s">
        <v>2098</v>
      </c>
      <c r="I15" s="110" t="s">
        <v>247</v>
      </c>
      <c r="J15" s="109" t="s">
        <v>285</v>
      </c>
      <c r="K15" s="173" t="s">
        <v>284</v>
      </c>
      <c r="L15" s="173" t="s">
        <v>284</v>
      </c>
      <c r="M15" s="107"/>
      <c r="N15" s="106" t="str">
        <f t="shared" si="0"/>
        <v/>
      </c>
      <c r="O15" s="106" t="str">
        <f t="shared" si="1"/>
        <v>◄</v>
      </c>
      <c r="P15" s="25"/>
      <c r="Q15" s="24"/>
      <c r="R15" s="106" t="str">
        <f t="shared" si="2"/>
        <v/>
      </c>
      <c r="S15" s="106" t="str">
        <f t="shared" si="3"/>
        <v>◄</v>
      </c>
      <c r="T15" s="25"/>
      <c r="U15" s="24"/>
      <c r="V15" s="23"/>
      <c r="W15" s="22"/>
      <c r="X15" s="105">
        <f t="shared" si="4"/>
        <v>0</v>
      </c>
      <c r="Y15" s="104">
        <f t="shared" si="5"/>
        <v>0</v>
      </c>
      <c r="Z15" s="19"/>
      <c r="AA15" s="103">
        <f t="shared" si="6"/>
        <v>0</v>
      </c>
      <c r="AB15" s="102">
        <f t="shared" si="7"/>
        <v>0</v>
      </c>
      <c r="AC15" s="5" t="s">
        <v>0</v>
      </c>
      <c r="AD15" s="92"/>
    </row>
    <row r="16" spans="1:33" x14ac:dyDescent="0.25">
      <c r="A16" s="114"/>
      <c r="B16" s="23"/>
      <c r="C16" s="113"/>
      <c r="D16" s="155" t="s">
        <v>298</v>
      </c>
      <c r="E16" s="154">
        <v>7</v>
      </c>
      <c r="F16" s="175"/>
      <c r="G16" s="163" t="s">
        <v>277</v>
      </c>
      <c r="H16" s="162" t="s">
        <v>2099</v>
      </c>
      <c r="I16" s="110" t="s">
        <v>283</v>
      </c>
      <c r="J16" s="109" t="s">
        <v>273</v>
      </c>
      <c r="K16" s="173" t="s">
        <v>282</v>
      </c>
      <c r="L16" s="173" t="s">
        <v>282</v>
      </c>
      <c r="M16" s="107"/>
      <c r="N16" s="106" t="str">
        <f t="shared" si="0"/>
        <v/>
      </c>
      <c r="O16" s="106" t="str">
        <f t="shared" si="1"/>
        <v>◄</v>
      </c>
      <c r="P16" s="25"/>
      <c r="Q16" s="24"/>
      <c r="R16" s="106" t="str">
        <f t="shared" si="2"/>
        <v/>
      </c>
      <c r="S16" s="106" t="str">
        <f t="shared" si="3"/>
        <v>◄</v>
      </c>
      <c r="T16" s="25"/>
      <c r="U16" s="24"/>
      <c r="V16" s="23"/>
      <c r="W16" s="22"/>
      <c r="X16" s="105">
        <f t="shared" si="4"/>
        <v>0</v>
      </c>
      <c r="Y16" s="104">
        <f t="shared" si="5"/>
        <v>0</v>
      </c>
      <c r="Z16" s="19"/>
      <c r="AA16" s="103">
        <f t="shared" si="6"/>
        <v>0</v>
      </c>
      <c r="AB16" s="102">
        <f t="shared" si="7"/>
        <v>0</v>
      </c>
      <c r="AC16" s="5" t="s">
        <v>0</v>
      </c>
      <c r="AD16" s="92"/>
    </row>
    <row r="17" spans="1:30" x14ac:dyDescent="0.25">
      <c r="A17" s="114"/>
      <c r="B17" s="23"/>
      <c r="C17" s="113"/>
      <c r="D17" s="155" t="s">
        <v>298</v>
      </c>
      <c r="E17" s="154">
        <v>8</v>
      </c>
      <c r="F17" s="175"/>
      <c r="G17" s="163" t="s">
        <v>281</v>
      </c>
      <c r="H17" s="162" t="s">
        <v>2100</v>
      </c>
      <c r="I17" s="110" t="s">
        <v>280</v>
      </c>
      <c r="J17" s="109" t="s">
        <v>279</v>
      </c>
      <c r="K17" s="173" t="s">
        <v>278</v>
      </c>
      <c r="L17" s="173" t="s">
        <v>278</v>
      </c>
      <c r="M17" s="107"/>
      <c r="N17" s="106" t="str">
        <f t="shared" si="0"/>
        <v/>
      </c>
      <c r="O17" s="106" t="str">
        <f t="shared" si="1"/>
        <v>◄</v>
      </c>
      <c r="P17" s="25"/>
      <c r="Q17" s="24"/>
      <c r="R17" s="106" t="str">
        <f t="shared" si="2"/>
        <v/>
      </c>
      <c r="S17" s="106" t="str">
        <f t="shared" si="3"/>
        <v>◄</v>
      </c>
      <c r="T17" s="25"/>
      <c r="U17" s="24"/>
      <c r="V17" s="23"/>
      <c r="W17" s="22"/>
      <c r="X17" s="105">
        <f t="shared" si="4"/>
        <v>0</v>
      </c>
      <c r="Y17" s="104">
        <f t="shared" si="5"/>
        <v>0</v>
      </c>
      <c r="Z17" s="19"/>
      <c r="AA17" s="103">
        <f t="shared" si="6"/>
        <v>0</v>
      </c>
      <c r="AB17" s="102">
        <f t="shared" si="7"/>
        <v>0</v>
      </c>
      <c r="AC17" s="5" t="s">
        <v>0</v>
      </c>
      <c r="AD17" s="92"/>
    </row>
    <row r="18" spans="1:30" x14ac:dyDescent="0.25">
      <c r="A18" s="114"/>
      <c r="B18" s="23"/>
      <c r="C18" s="113"/>
      <c r="D18" s="155" t="s">
        <v>298</v>
      </c>
      <c r="E18" s="154">
        <v>9</v>
      </c>
      <c r="F18" s="175"/>
      <c r="G18" s="163" t="s">
        <v>277</v>
      </c>
      <c r="H18" s="162" t="s">
        <v>2101</v>
      </c>
      <c r="I18" s="110" t="s">
        <v>276</v>
      </c>
      <c r="J18" s="109" t="s">
        <v>270</v>
      </c>
      <c r="K18" s="173" t="s">
        <v>275</v>
      </c>
      <c r="L18" s="173" t="s">
        <v>275</v>
      </c>
      <c r="M18" s="107"/>
      <c r="N18" s="106" t="str">
        <f t="shared" si="0"/>
        <v/>
      </c>
      <c r="O18" s="106" t="str">
        <f t="shared" si="1"/>
        <v>◄</v>
      </c>
      <c r="P18" s="25"/>
      <c r="Q18" s="24"/>
      <c r="R18" s="106" t="str">
        <f t="shared" si="2"/>
        <v/>
      </c>
      <c r="S18" s="106" t="str">
        <f t="shared" si="3"/>
        <v>◄</v>
      </c>
      <c r="T18" s="25"/>
      <c r="U18" s="24"/>
      <c r="V18" s="23"/>
      <c r="W18" s="22"/>
      <c r="X18" s="105">
        <f t="shared" si="4"/>
        <v>0</v>
      </c>
      <c r="Y18" s="104">
        <f t="shared" si="5"/>
        <v>0</v>
      </c>
      <c r="Z18" s="19"/>
      <c r="AA18" s="103">
        <f t="shared" si="6"/>
        <v>0</v>
      </c>
      <c r="AB18" s="102">
        <f t="shared" si="7"/>
        <v>0</v>
      </c>
      <c r="AC18" s="5" t="s">
        <v>0</v>
      </c>
      <c r="AD18" s="92"/>
    </row>
    <row r="19" spans="1:30" x14ac:dyDescent="0.25">
      <c r="A19" s="114"/>
      <c r="B19" s="23"/>
      <c r="C19" s="113"/>
      <c r="D19" s="155" t="s">
        <v>298</v>
      </c>
      <c r="E19" s="154">
        <v>10</v>
      </c>
      <c r="F19" s="175"/>
      <c r="G19" s="163" t="s">
        <v>277</v>
      </c>
      <c r="H19" s="162" t="s">
        <v>243</v>
      </c>
      <c r="I19" s="110" t="s">
        <v>274</v>
      </c>
      <c r="J19" s="109" t="s">
        <v>273</v>
      </c>
      <c r="K19" s="173" t="s">
        <v>272</v>
      </c>
      <c r="L19" s="173" t="s">
        <v>272</v>
      </c>
      <c r="M19" s="107"/>
      <c r="N19" s="106" t="str">
        <f t="shared" si="0"/>
        <v/>
      </c>
      <c r="O19" s="106" t="str">
        <f t="shared" si="1"/>
        <v>◄</v>
      </c>
      <c r="P19" s="25"/>
      <c r="Q19" s="24"/>
      <c r="R19" s="106" t="str">
        <f t="shared" si="2"/>
        <v/>
      </c>
      <c r="S19" s="106" t="str">
        <f t="shared" si="3"/>
        <v>◄</v>
      </c>
      <c r="T19" s="25"/>
      <c r="U19" s="24"/>
      <c r="V19" s="23"/>
      <c r="W19" s="22"/>
      <c r="X19" s="105">
        <f t="shared" si="4"/>
        <v>0</v>
      </c>
      <c r="Y19" s="104">
        <f t="shared" si="5"/>
        <v>0</v>
      </c>
      <c r="Z19" s="19"/>
      <c r="AA19" s="103">
        <f t="shared" si="6"/>
        <v>0</v>
      </c>
      <c r="AB19" s="102">
        <f t="shared" si="7"/>
        <v>0</v>
      </c>
      <c r="AC19" s="5" t="s">
        <v>0</v>
      </c>
      <c r="AD19" s="92"/>
    </row>
    <row r="20" spans="1:30" x14ac:dyDescent="0.25">
      <c r="A20" s="114"/>
      <c r="B20" s="23"/>
      <c r="C20" s="113"/>
      <c r="D20" s="155" t="s">
        <v>298</v>
      </c>
      <c r="E20" s="154">
        <v>11</v>
      </c>
      <c r="F20" s="175"/>
      <c r="G20" s="163" t="s">
        <v>277</v>
      </c>
      <c r="H20" s="162" t="s">
        <v>238</v>
      </c>
      <c r="I20" s="110" t="s">
        <v>271</v>
      </c>
      <c r="J20" s="109" t="s">
        <v>270</v>
      </c>
      <c r="K20" s="173" t="s">
        <v>269</v>
      </c>
      <c r="L20" s="173" t="s">
        <v>269</v>
      </c>
      <c r="M20" s="107"/>
      <c r="N20" s="106" t="str">
        <f t="shared" si="0"/>
        <v/>
      </c>
      <c r="O20" s="106" t="str">
        <f t="shared" si="1"/>
        <v>◄</v>
      </c>
      <c r="P20" s="25"/>
      <c r="Q20" s="24"/>
      <c r="R20" s="106" t="str">
        <f t="shared" si="2"/>
        <v/>
      </c>
      <c r="S20" s="106" t="str">
        <f t="shared" si="3"/>
        <v>◄</v>
      </c>
      <c r="T20" s="25"/>
      <c r="U20" s="24"/>
      <c r="V20" s="23"/>
      <c r="W20" s="22"/>
      <c r="X20" s="105">
        <f t="shared" si="4"/>
        <v>0</v>
      </c>
      <c r="Y20" s="104">
        <f t="shared" si="5"/>
        <v>0</v>
      </c>
      <c r="Z20" s="19"/>
      <c r="AA20" s="103">
        <f t="shared" si="6"/>
        <v>0</v>
      </c>
      <c r="AB20" s="102">
        <f t="shared" si="7"/>
        <v>0</v>
      </c>
      <c r="AC20" s="5" t="s">
        <v>0</v>
      </c>
      <c r="AD20" s="92"/>
    </row>
    <row r="21" spans="1:30" ht="15" thickBot="1" x14ac:dyDescent="0.3">
      <c r="A21" s="114"/>
      <c r="B21" s="23"/>
      <c r="C21" s="113"/>
      <c r="D21" s="155" t="s">
        <v>298</v>
      </c>
      <c r="E21" s="154">
        <v>12</v>
      </c>
      <c r="F21" s="175"/>
      <c r="G21" s="163" t="s">
        <v>260</v>
      </c>
      <c r="H21" s="162" t="s">
        <v>238</v>
      </c>
      <c r="I21" s="110" t="s">
        <v>268</v>
      </c>
      <c r="J21" s="109" t="s">
        <v>267</v>
      </c>
      <c r="K21" s="173" t="s">
        <v>266</v>
      </c>
      <c r="L21" s="173" t="s">
        <v>266</v>
      </c>
      <c r="M21" s="107"/>
      <c r="N21" s="106" t="str">
        <f t="shared" si="0"/>
        <v/>
      </c>
      <c r="O21" s="106" t="str">
        <f t="shared" si="1"/>
        <v>◄</v>
      </c>
      <c r="P21" s="25"/>
      <c r="Q21" s="24"/>
      <c r="R21" s="106" t="str">
        <f t="shared" si="2"/>
        <v/>
      </c>
      <c r="S21" s="106" t="str">
        <f t="shared" si="3"/>
        <v>◄</v>
      </c>
      <c r="T21" s="25"/>
      <c r="U21" s="24"/>
      <c r="V21" s="23"/>
      <c r="W21" s="22"/>
      <c r="X21" s="105">
        <f t="shared" si="4"/>
        <v>0</v>
      </c>
      <c r="Y21" s="104">
        <f t="shared" si="5"/>
        <v>0</v>
      </c>
      <c r="Z21" s="19"/>
      <c r="AA21" s="103">
        <f t="shared" si="6"/>
        <v>0</v>
      </c>
      <c r="AB21" s="102">
        <f t="shared" si="7"/>
        <v>0</v>
      </c>
      <c r="AC21" s="5" t="s">
        <v>0</v>
      </c>
      <c r="AD21" s="92"/>
    </row>
    <row r="22" spans="1:30" ht="16.8" thickTop="1" thickBot="1" x14ac:dyDescent="0.3">
      <c r="A22" s="157">
        <f>SUM(A23:A24)</f>
        <v>0</v>
      </c>
      <c r="B22" s="14">
        <f>ROWS(B23:B25)-1</f>
        <v>2</v>
      </c>
      <c r="C22" s="158" t="s">
        <v>265</v>
      </c>
      <c r="D22" s="12"/>
      <c r="E22" s="101"/>
      <c r="F22" s="101"/>
      <c r="G22" s="172"/>
      <c r="H22" s="10"/>
      <c r="I22" s="100"/>
      <c r="J22" s="99"/>
      <c r="K22" s="171"/>
      <c r="L22" s="171"/>
      <c r="M22" s="98"/>
      <c r="N22" s="97"/>
      <c r="O22" s="96" t="str">
        <f>IF(COUNTIF(N23:N25,"?")&gt;0,"?",IF(AND(P22="◄",Q22="►"),"◄►",IF(P22="◄","◄",IF(Q22="►","►",""))))</f>
        <v>◄</v>
      </c>
      <c r="P22" s="43" t="str">
        <f>IF(SUM(P23:P25)+1=ROWS(P23:P25)-COUNTIF(P23:P25,"-"),"","◄")</f>
        <v>◄</v>
      </c>
      <c r="Q22" s="42" t="str">
        <f>IF(SUM(Q23:Q25)&gt;0,"►","")</f>
        <v/>
      </c>
      <c r="R22" s="45"/>
      <c r="S22" s="96" t="str">
        <f>IF(COUNTIF(R23:R25,"?")&gt;0,"?",IF(AND(T22="◄",U22="►"),"◄►",IF(T22="◄","◄",IF(U22="►","►",""))))</f>
        <v>◄</v>
      </c>
      <c r="T22" s="43" t="str">
        <f>IF(SUM(T23:T25)+1=ROWS(T23:T25)-COUNTIF(T23:T25,"-"),"","◄")</f>
        <v>◄</v>
      </c>
      <c r="U22" s="42" t="str">
        <f>IF(SUM(U23:U25)&gt;0,"►","")</f>
        <v/>
      </c>
      <c r="V22" s="61">
        <f>ROWS(V23:V25)-1</f>
        <v>2</v>
      </c>
      <c r="W22" s="41">
        <f>SUM(W23:W25)-W25</f>
        <v>0</v>
      </c>
      <c r="X22" s="94" t="s">
        <v>51</v>
      </c>
      <c r="Y22" s="93"/>
      <c r="Z22" s="41">
        <f>SUM(Z23:Z25)-Z25</f>
        <v>0</v>
      </c>
      <c r="AA22" s="94" t="s">
        <v>51</v>
      </c>
      <c r="AB22" s="93"/>
      <c r="AC22" s="5" t="s">
        <v>0</v>
      </c>
      <c r="AD22" s="92"/>
    </row>
    <row r="23" spans="1:30" x14ac:dyDescent="0.25">
      <c r="A23" s="114"/>
      <c r="B23" s="23"/>
      <c r="C23" s="113"/>
      <c r="D23" s="155" t="s">
        <v>298</v>
      </c>
      <c r="E23" s="154">
        <v>13</v>
      </c>
      <c r="F23" s="175"/>
      <c r="G23" s="163" t="s">
        <v>260</v>
      </c>
      <c r="H23" s="162" t="s">
        <v>2096</v>
      </c>
      <c r="I23" s="110" t="s">
        <v>252</v>
      </c>
      <c r="J23" s="176">
        <v>11841</v>
      </c>
      <c r="K23" s="173" t="s">
        <v>264</v>
      </c>
      <c r="L23" s="173" t="s">
        <v>264</v>
      </c>
      <c r="M23" s="108"/>
      <c r="N23" s="106" t="str">
        <f>IF(O23="?","?","")</f>
        <v/>
      </c>
      <c r="O23" s="106" t="str">
        <f>IF(AND(P23="",Q23&gt;0),"?",IF(P23="","◄",IF(Q23&gt;=1,"►","")))</f>
        <v>◄</v>
      </c>
      <c r="P23" s="25"/>
      <c r="Q23" s="24"/>
      <c r="R23" s="106" t="str">
        <f>IF(S23="?","?","")</f>
        <v/>
      </c>
      <c r="S23" s="106" t="str">
        <f>IF(AND(T23="",U23&gt;0),"?",IF(T23="","◄",IF(U23&gt;=1,"►","")))</f>
        <v>◄</v>
      </c>
      <c r="T23" s="25"/>
      <c r="U23" s="24"/>
      <c r="V23" s="23"/>
      <c r="W23" s="22"/>
      <c r="X23" s="105">
        <f>(P23*W23)</f>
        <v>0</v>
      </c>
      <c r="Y23" s="104">
        <f>(Q23*X23)</f>
        <v>0</v>
      </c>
      <c r="Z23" s="19"/>
      <c r="AA23" s="103">
        <f>(T23*Z23)</f>
        <v>0</v>
      </c>
      <c r="AB23" s="102">
        <f>(U23*AA23)</f>
        <v>0</v>
      </c>
      <c r="AC23" s="5" t="s">
        <v>0</v>
      </c>
      <c r="AD23" s="92"/>
    </row>
    <row r="24" spans="1:30" ht="15" thickBot="1" x14ac:dyDescent="0.3">
      <c r="A24" s="114"/>
      <c r="B24" s="23"/>
      <c r="C24" s="113"/>
      <c r="D24" s="155" t="s">
        <v>298</v>
      </c>
      <c r="E24" s="154">
        <v>14</v>
      </c>
      <c r="F24" s="175"/>
      <c r="G24" s="163" t="s">
        <v>260</v>
      </c>
      <c r="H24" s="162" t="s">
        <v>2097</v>
      </c>
      <c r="I24" s="110" t="s">
        <v>263</v>
      </c>
      <c r="J24" s="176">
        <v>11841</v>
      </c>
      <c r="K24" s="173" t="s">
        <v>262</v>
      </c>
      <c r="L24" s="173" t="s">
        <v>262</v>
      </c>
      <c r="M24" s="107"/>
      <c r="N24" s="106" t="str">
        <f>IF(O24="?","?","")</f>
        <v/>
      </c>
      <c r="O24" s="106" t="str">
        <f>IF(AND(P24="",Q24&gt;0),"?",IF(P24="","◄",IF(Q24&gt;=1,"►","")))</f>
        <v>◄</v>
      </c>
      <c r="P24" s="25"/>
      <c r="Q24" s="24"/>
      <c r="R24" s="106" t="str">
        <f>IF(S24="?","?","")</f>
        <v/>
      </c>
      <c r="S24" s="106" t="str">
        <f>IF(AND(T24="",U24&gt;0),"?",IF(T24="","◄",IF(U24&gt;=1,"►","")))</f>
        <v>◄</v>
      </c>
      <c r="T24" s="25"/>
      <c r="U24" s="24"/>
      <c r="V24" s="23"/>
      <c r="W24" s="22"/>
      <c r="X24" s="105">
        <f>(P24*W24)</f>
        <v>0</v>
      </c>
      <c r="Y24" s="104">
        <f>(Q24*X24)</f>
        <v>0</v>
      </c>
      <c r="Z24" s="19"/>
      <c r="AA24" s="103">
        <f>(T24*Z24)</f>
        <v>0</v>
      </c>
      <c r="AB24" s="102">
        <f>(U24*AA24)</f>
        <v>0</v>
      </c>
      <c r="AC24" s="5" t="s">
        <v>0</v>
      </c>
      <c r="AD24" s="92"/>
    </row>
    <row r="25" spans="1:30" ht="16.8" thickTop="1" thickBot="1" x14ac:dyDescent="0.3">
      <c r="A25" s="157">
        <f>SUM(A26:A26)</f>
        <v>0</v>
      </c>
      <c r="B25" s="14">
        <f>ROWS(B26:B27)-1</f>
        <v>1</v>
      </c>
      <c r="C25" s="158" t="s">
        <v>261</v>
      </c>
      <c r="D25" s="12"/>
      <c r="E25" s="101"/>
      <c r="F25" s="101"/>
      <c r="G25" s="172"/>
      <c r="H25" s="10"/>
      <c r="I25" s="100"/>
      <c r="J25" s="99"/>
      <c r="K25" s="171"/>
      <c r="L25" s="171"/>
      <c r="M25" s="98"/>
      <c r="N25" s="97"/>
      <c r="O25" s="96" t="str">
        <f>IF(COUNTIF(N26:N27,"?")&gt;0,"?",IF(AND(P25="◄",Q25="►"),"◄►",IF(P25="◄","◄",IF(Q25="►","►",""))))</f>
        <v>◄</v>
      </c>
      <c r="P25" s="43" t="str">
        <f>IF(SUM(P26:P27)+1=ROWS(P26:P27)-COUNTIF(P26:P27,"-"),"","◄")</f>
        <v>◄</v>
      </c>
      <c r="Q25" s="42" t="str">
        <f>IF(SUM(Q26:Q27)&gt;0,"►","")</f>
        <v/>
      </c>
      <c r="R25" s="45"/>
      <c r="S25" s="96" t="str">
        <f>IF(COUNTIF(R26:R27,"?")&gt;0,"?",IF(AND(T25="◄",U25="►"),"◄►",IF(T25="◄","◄",IF(U25="►","►",""))))</f>
        <v>◄</v>
      </c>
      <c r="T25" s="43" t="str">
        <f>IF(SUM(T26:T27)+1=ROWS(T26:T27)-COUNTIF(T26:T27,"-"),"","◄")</f>
        <v>◄</v>
      </c>
      <c r="U25" s="42" t="str">
        <f>IF(SUM(U26:U27)&gt;0,"►","")</f>
        <v/>
      </c>
      <c r="V25" s="61">
        <f>ROWS(V26:V27)-1</f>
        <v>1</v>
      </c>
      <c r="W25" s="41">
        <f>SUM(W26:W27)-W27</f>
        <v>0</v>
      </c>
      <c r="X25" s="94" t="s">
        <v>51</v>
      </c>
      <c r="Y25" s="93"/>
      <c r="Z25" s="41">
        <f>SUM(Z26:Z27)-Z27</f>
        <v>0</v>
      </c>
      <c r="AA25" s="94" t="s">
        <v>51</v>
      </c>
      <c r="AB25" s="93"/>
      <c r="AC25" s="5" t="s">
        <v>0</v>
      </c>
      <c r="AD25" s="92"/>
    </row>
    <row r="26" spans="1:30" ht="15" thickBot="1" x14ac:dyDescent="0.3">
      <c r="A26" s="114"/>
      <c r="B26" s="23"/>
      <c r="C26" s="113"/>
      <c r="D26" s="155" t="s">
        <v>298</v>
      </c>
      <c r="E26" s="154">
        <v>15</v>
      </c>
      <c r="F26" s="175"/>
      <c r="G26" s="163" t="s">
        <v>260</v>
      </c>
      <c r="H26" s="162" t="s">
        <v>238</v>
      </c>
      <c r="I26" s="110" t="s">
        <v>259</v>
      </c>
      <c r="J26" s="176">
        <v>11841</v>
      </c>
      <c r="K26" s="173" t="s">
        <v>258</v>
      </c>
      <c r="L26" s="173" t="s">
        <v>258</v>
      </c>
      <c r="M26" s="108"/>
      <c r="N26" s="106" t="str">
        <f>IF(O26="?","?","")</f>
        <v/>
      </c>
      <c r="O26" s="106" t="str">
        <f>IF(AND(P26="",Q26&gt;0),"?",IF(P26="","◄",IF(Q26&gt;=1,"►","")))</f>
        <v>◄</v>
      </c>
      <c r="P26" s="25"/>
      <c r="Q26" s="24"/>
      <c r="R26" s="106" t="str">
        <f>IF(S26="?","?","")</f>
        <v/>
      </c>
      <c r="S26" s="106" t="str">
        <f>IF(AND(T26="",U26&gt;0),"?",IF(T26="","◄",IF(U26&gt;=1,"►","")))</f>
        <v>◄</v>
      </c>
      <c r="T26" s="25"/>
      <c r="U26" s="24"/>
      <c r="V26" s="23"/>
      <c r="W26" s="22"/>
      <c r="X26" s="105">
        <f>(P26*W26)</f>
        <v>0</v>
      </c>
      <c r="Y26" s="104">
        <f>(Q26*X26)</f>
        <v>0</v>
      </c>
      <c r="Z26" s="19"/>
      <c r="AA26" s="103">
        <f>(T26*Z26)</f>
        <v>0</v>
      </c>
      <c r="AB26" s="102">
        <f>(U26*AA26)</f>
        <v>0</v>
      </c>
      <c r="AC26" s="5" t="s">
        <v>0</v>
      </c>
      <c r="AD26" s="92"/>
    </row>
    <row r="27" spans="1:30" ht="16.8" thickTop="1" thickBot="1" x14ac:dyDescent="0.3">
      <c r="A27" s="157">
        <f>SUM(A28:A28)</f>
        <v>0</v>
      </c>
      <c r="B27" s="14">
        <f>ROWS(B28:B29)-1</f>
        <v>1</v>
      </c>
      <c r="C27" s="158" t="s">
        <v>257</v>
      </c>
      <c r="D27" s="12"/>
      <c r="E27" s="101"/>
      <c r="F27" s="101"/>
      <c r="G27" s="172"/>
      <c r="H27" s="10"/>
      <c r="I27" s="100"/>
      <c r="J27" s="99"/>
      <c r="K27" s="171"/>
      <c r="L27" s="171"/>
      <c r="M27" s="98"/>
      <c r="N27" s="97"/>
      <c r="O27" s="96" t="str">
        <f>IF(COUNTIF(N28:N33,"?")&gt;0,"?",IF(AND(P27="◄",Q27="►"),"◄►",IF(P27="◄","◄",IF(Q27="►","►",""))))</f>
        <v>◄</v>
      </c>
      <c r="P27" s="43" t="str">
        <f>IF(SUM(P28:P29)+1=ROWS(P28:P29)-COUNTIF(P28:P29,"-"),"","◄")</f>
        <v>◄</v>
      </c>
      <c r="Q27" s="42" t="str">
        <f>IF(SUM(Q28:Q29)&gt;0,"►","")</f>
        <v/>
      </c>
      <c r="R27" s="45"/>
      <c r="S27" s="96" t="str">
        <f>IF(COUNTIF(R28:R33,"?")&gt;0,"?",IF(AND(T27="◄",U27="►"),"◄►",IF(T27="◄","◄",IF(U27="►","►",""))))</f>
        <v>◄</v>
      </c>
      <c r="T27" s="43" t="str">
        <f>IF(SUM(T28:T29)+1=ROWS(T28:T29)-COUNTIF(T28:T29,"-"),"","◄")</f>
        <v>◄</v>
      </c>
      <c r="U27" s="42" t="str">
        <f>IF(SUM(U28:U29)&gt;0,"►","")</f>
        <v/>
      </c>
      <c r="V27" s="61">
        <f>ROWS(V28:V29)-1</f>
        <v>1</v>
      </c>
      <c r="W27" s="41">
        <f>SUM(W28:W29)-W29</f>
        <v>0</v>
      </c>
      <c r="X27" s="94" t="s">
        <v>51</v>
      </c>
      <c r="Y27" s="93"/>
      <c r="Z27" s="41">
        <f>SUM(Z28:Z29)-Z29</f>
        <v>0</v>
      </c>
      <c r="AA27" s="94" t="s">
        <v>51</v>
      </c>
      <c r="AB27" s="93"/>
      <c r="AC27" s="5" t="s">
        <v>0</v>
      </c>
      <c r="AD27" s="92"/>
    </row>
    <row r="28" spans="1:30" ht="15" thickBot="1" x14ac:dyDescent="0.3">
      <c r="A28" s="114"/>
      <c r="B28" s="23"/>
      <c r="C28" s="113"/>
      <c r="D28" s="155" t="s">
        <v>298</v>
      </c>
      <c r="E28" s="154">
        <v>16</v>
      </c>
      <c r="F28" s="175"/>
      <c r="G28" s="163" t="s">
        <v>256</v>
      </c>
      <c r="H28" s="162" t="s">
        <v>243</v>
      </c>
      <c r="I28" s="110" t="s">
        <v>255</v>
      </c>
      <c r="J28" s="176">
        <v>12816</v>
      </c>
      <c r="K28" s="173" t="s">
        <v>254</v>
      </c>
      <c r="L28" s="173" t="s">
        <v>254</v>
      </c>
      <c r="M28" s="119"/>
      <c r="N28" s="106" t="str">
        <f>IF(O28="?","?","")</f>
        <v/>
      </c>
      <c r="O28" s="106" t="str">
        <f>IF(AND(P28="",Q28&gt;0),"?",IF(P28="","◄",IF(Q28&gt;=1,"►","")))</f>
        <v>◄</v>
      </c>
      <c r="P28" s="25"/>
      <c r="Q28" s="24"/>
      <c r="R28" s="106" t="str">
        <f>IF(S28="?","?","")</f>
        <v/>
      </c>
      <c r="S28" s="106" t="str">
        <f>IF(AND(T28="",U28&gt;0),"?",IF(T28="","◄",IF(U28&gt;=1,"►","")))</f>
        <v>◄</v>
      </c>
      <c r="T28" s="25"/>
      <c r="U28" s="24"/>
      <c r="V28" s="23"/>
      <c r="W28" s="22"/>
      <c r="X28" s="105">
        <f>(P28*W28)</f>
        <v>0</v>
      </c>
      <c r="Y28" s="104">
        <f>(Q28*X28)</f>
        <v>0</v>
      </c>
      <c r="Z28" s="19"/>
      <c r="AA28" s="103">
        <f>(T28*Z28)</f>
        <v>0</v>
      </c>
      <c r="AB28" s="102">
        <f>(U28*AA28)</f>
        <v>0</v>
      </c>
      <c r="AC28" s="5" t="s">
        <v>0</v>
      </c>
      <c r="AD28" s="92"/>
    </row>
    <row r="29" spans="1:30" ht="16.8" thickTop="1" thickBot="1" x14ac:dyDescent="0.3">
      <c r="A29" s="157">
        <f>SUM(A30:A32)</f>
        <v>0</v>
      </c>
      <c r="B29" s="14">
        <f>ROWS(B30:B33)-1</f>
        <v>3</v>
      </c>
      <c r="C29" s="158" t="s">
        <v>253</v>
      </c>
      <c r="D29" s="12"/>
      <c r="E29" s="101"/>
      <c r="F29" s="101"/>
      <c r="G29" s="172"/>
      <c r="H29" s="10"/>
      <c r="I29" s="100"/>
      <c r="J29" s="99"/>
      <c r="K29" s="171"/>
      <c r="L29" s="171"/>
      <c r="M29" s="98"/>
      <c r="N29" s="97"/>
      <c r="O29" s="96" t="str">
        <f>IF(COUNTIF(N30:N36,"?")&gt;0,"?",IF(AND(P29="◄",Q29="►"),"◄►",IF(P29="◄","◄",IF(Q29="►","►",""))))</f>
        <v>◄</v>
      </c>
      <c r="P29" s="43" t="str">
        <f>IF(SUM(P30:P33)+1=ROWS(P30:P33)-COUNTIF(P30:P33,"-"),"","◄")</f>
        <v>◄</v>
      </c>
      <c r="Q29" s="42" t="str">
        <f>IF(SUM(Q30:Q33)&gt;0,"►","")</f>
        <v/>
      </c>
      <c r="R29" s="45"/>
      <c r="S29" s="96" t="str">
        <f>IF(COUNTIF(R30:R36,"?")&gt;0,"?",IF(AND(T29="◄",U29="►"),"◄►",IF(T29="◄","◄",IF(U29="►","►",""))))</f>
        <v>◄</v>
      </c>
      <c r="T29" s="43" t="str">
        <f>IF(SUM(T30:T33)+1=ROWS(T30:T33)-COUNTIF(T30:T33,"-"),"","◄")</f>
        <v>◄</v>
      </c>
      <c r="U29" s="42" t="str">
        <f>IF(SUM(U30:U33)&gt;0,"►","")</f>
        <v/>
      </c>
      <c r="V29" s="61">
        <f>ROWS(V30:V33)-1</f>
        <v>3</v>
      </c>
      <c r="W29" s="41">
        <f>SUM(W30:W33)-W33</f>
        <v>0</v>
      </c>
      <c r="X29" s="94" t="s">
        <v>51</v>
      </c>
      <c r="Y29" s="93"/>
      <c r="Z29" s="41">
        <f>SUM(Z30:Z33)-Z33</f>
        <v>0</v>
      </c>
      <c r="AA29" s="94" t="s">
        <v>51</v>
      </c>
      <c r="AB29" s="93"/>
      <c r="AC29" s="5" t="s">
        <v>0</v>
      </c>
      <c r="AD29" s="92"/>
    </row>
    <row r="30" spans="1:30" x14ac:dyDescent="0.25">
      <c r="A30" s="114"/>
      <c r="B30" s="23"/>
      <c r="C30" s="113"/>
      <c r="D30" s="155" t="s">
        <v>298</v>
      </c>
      <c r="E30" s="154">
        <v>17</v>
      </c>
      <c r="F30" s="175"/>
      <c r="G30" s="163" t="s">
        <v>244</v>
      </c>
      <c r="H30" s="162" t="s">
        <v>2096</v>
      </c>
      <c r="I30" s="110" t="s">
        <v>252</v>
      </c>
      <c r="J30" s="109" t="s">
        <v>251</v>
      </c>
      <c r="K30" s="173" t="s">
        <v>250</v>
      </c>
      <c r="L30" s="173" t="s">
        <v>250</v>
      </c>
      <c r="M30" s="108"/>
      <c r="N30" s="106" t="str">
        <f>IF(O30="?","?","")</f>
        <v/>
      </c>
      <c r="O30" s="106" t="str">
        <f>IF(AND(P30="",Q30&gt;0),"?",IF(P30="","◄",IF(Q30&gt;=1,"►","")))</f>
        <v>◄</v>
      </c>
      <c r="P30" s="25"/>
      <c r="Q30" s="24"/>
      <c r="R30" s="106" t="str">
        <f>IF(S30="?","?","")</f>
        <v/>
      </c>
      <c r="S30" s="106" t="str">
        <f>IF(AND(T30="",U30&gt;0),"?",IF(T30="","◄",IF(U30&gt;=1,"►","")))</f>
        <v>◄</v>
      </c>
      <c r="T30" s="25"/>
      <c r="U30" s="24"/>
      <c r="V30" s="23"/>
      <c r="W30" s="22"/>
      <c r="X30" s="105">
        <f t="shared" ref="X30:Y32" si="8">(P30*W30)</f>
        <v>0</v>
      </c>
      <c r="Y30" s="104">
        <f t="shared" si="8"/>
        <v>0</v>
      </c>
      <c r="Z30" s="19"/>
      <c r="AA30" s="103">
        <f t="shared" ref="AA30:AB32" si="9">(T30*Z30)</f>
        <v>0</v>
      </c>
      <c r="AB30" s="102">
        <f t="shared" si="9"/>
        <v>0</v>
      </c>
      <c r="AC30" s="5" t="s">
        <v>0</v>
      </c>
      <c r="AD30" s="92"/>
    </row>
    <row r="31" spans="1:30" x14ac:dyDescent="0.25">
      <c r="A31" s="114"/>
      <c r="B31" s="23"/>
      <c r="C31" s="113"/>
      <c r="D31" s="155" t="s">
        <v>298</v>
      </c>
      <c r="E31" s="154">
        <v>18</v>
      </c>
      <c r="F31" s="175"/>
      <c r="G31" s="163" t="s">
        <v>244</v>
      </c>
      <c r="H31" s="162" t="s">
        <v>2097</v>
      </c>
      <c r="I31" s="110" t="s">
        <v>249</v>
      </c>
      <c r="J31" s="109" t="s">
        <v>251</v>
      </c>
      <c r="K31" s="173" t="s">
        <v>248</v>
      </c>
      <c r="L31" s="173" t="s">
        <v>248</v>
      </c>
      <c r="M31" s="107"/>
      <c r="N31" s="106" t="str">
        <f>IF(O31="?","?","")</f>
        <v/>
      </c>
      <c r="O31" s="106" t="str">
        <f>IF(AND(P31="",Q31&gt;0),"?",IF(P31="","◄",IF(Q31&gt;=1,"►","")))</f>
        <v>◄</v>
      </c>
      <c r="P31" s="25"/>
      <c r="Q31" s="24"/>
      <c r="R31" s="106" t="str">
        <f>IF(S31="?","?","")</f>
        <v/>
      </c>
      <c r="S31" s="106" t="str">
        <f>IF(AND(T31="",U31&gt;0),"?",IF(T31="","◄",IF(U31&gt;=1,"►","")))</f>
        <v>◄</v>
      </c>
      <c r="T31" s="25"/>
      <c r="U31" s="24"/>
      <c r="V31" s="23"/>
      <c r="W31" s="22"/>
      <c r="X31" s="105">
        <f t="shared" si="8"/>
        <v>0</v>
      </c>
      <c r="Y31" s="104">
        <f t="shared" si="8"/>
        <v>0</v>
      </c>
      <c r="Z31" s="19"/>
      <c r="AA31" s="103">
        <f t="shared" si="9"/>
        <v>0</v>
      </c>
      <c r="AB31" s="102">
        <f t="shared" si="9"/>
        <v>0</v>
      </c>
      <c r="AC31" s="5" t="s">
        <v>0</v>
      </c>
      <c r="AD31" s="92"/>
    </row>
    <row r="32" spans="1:30" ht="15" thickBot="1" x14ac:dyDescent="0.3">
      <c r="A32" s="114"/>
      <c r="B32" s="23"/>
      <c r="C32" s="113"/>
      <c r="D32" s="155" t="s">
        <v>298</v>
      </c>
      <c r="E32" s="154">
        <v>19</v>
      </c>
      <c r="F32" s="175"/>
      <c r="G32" s="163" t="s">
        <v>244</v>
      </c>
      <c r="H32" s="162" t="s">
        <v>2098</v>
      </c>
      <c r="I32" s="110" t="s">
        <v>247</v>
      </c>
      <c r="J32" s="109" t="s">
        <v>251</v>
      </c>
      <c r="K32" s="173" t="s">
        <v>246</v>
      </c>
      <c r="L32" s="173" t="s">
        <v>246</v>
      </c>
      <c r="M32" s="107"/>
      <c r="N32" s="106" t="str">
        <f>IF(O32="?","?","")</f>
        <v/>
      </c>
      <c r="O32" s="106" t="str">
        <f>IF(AND(P32="",Q32&gt;0),"?",IF(P32="","◄",IF(Q32&gt;=1,"►","")))</f>
        <v>◄</v>
      </c>
      <c r="P32" s="25"/>
      <c r="Q32" s="24"/>
      <c r="R32" s="106" t="str">
        <f>IF(S32="?","?","")</f>
        <v/>
      </c>
      <c r="S32" s="106" t="str">
        <f>IF(AND(T32="",U32&gt;0),"?",IF(T32="","◄",IF(U32&gt;=1,"►","")))</f>
        <v>◄</v>
      </c>
      <c r="T32" s="25"/>
      <c r="U32" s="24"/>
      <c r="V32" s="23"/>
      <c r="W32" s="22"/>
      <c r="X32" s="105">
        <f t="shared" si="8"/>
        <v>0</v>
      </c>
      <c r="Y32" s="104">
        <f t="shared" si="8"/>
        <v>0</v>
      </c>
      <c r="Z32" s="19"/>
      <c r="AA32" s="103">
        <f t="shared" si="9"/>
        <v>0</v>
      </c>
      <c r="AB32" s="102">
        <f t="shared" si="9"/>
        <v>0</v>
      </c>
      <c r="AC32" s="5" t="s">
        <v>0</v>
      </c>
      <c r="AD32" s="92"/>
    </row>
    <row r="33" spans="1:30" ht="16.8" thickTop="1" thickBot="1" x14ac:dyDescent="0.3">
      <c r="A33" s="157">
        <f>SUM(A34:A37)</f>
        <v>0</v>
      </c>
      <c r="B33" s="14">
        <f>ROWS(B34:B38)-1</f>
        <v>4</v>
      </c>
      <c r="C33" s="158" t="s">
        <v>245</v>
      </c>
      <c r="D33" s="12"/>
      <c r="E33" s="101"/>
      <c r="F33" s="101"/>
      <c r="G33" s="172"/>
      <c r="H33" s="10"/>
      <c r="I33" s="100"/>
      <c r="J33" s="99"/>
      <c r="K33" s="171"/>
      <c r="L33" s="171"/>
      <c r="M33" s="98"/>
      <c r="N33" s="97"/>
      <c r="O33" s="96" t="str">
        <f>IF(COUNTIF(N34:N38,"?")&gt;0,"?",IF(AND(P33="◄",Q33="►"),"◄►",IF(P33="◄","◄",IF(Q33="►","►",""))))</f>
        <v>◄</v>
      </c>
      <c r="P33" s="43" t="str">
        <f>IF(SUM(P34:P38)+1=ROWS(P34:P38)-COUNTIF(P34:P38,"-"),"","◄")</f>
        <v>◄</v>
      </c>
      <c r="Q33" s="42" t="str">
        <f>IF(SUM(Q34:Q38)&gt;0,"►","")</f>
        <v/>
      </c>
      <c r="R33" s="45"/>
      <c r="S33" s="96" t="str">
        <f>IF(COUNTIF(R34:R38,"?")&gt;0,"?",IF(AND(T33="◄",U33="►"),"◄►",IF(T33="◄","◄",IF(U33="►","►",""))))</f>
        <v>◄</v>
      </c>
      <c r="T33" s="43" t="str">
        <f>IF(SUM(T34:T38)+1=ROWS(T34:T38)-COUNTIF(T34:T38,"-"),"","◄")</f>
        <v>◄</v>
      </c>
      <c r="U33" s="42" t="str">
        <f>IF(SUM(U34:U38)&gt;0,"►","")</f>
        <v/>
      </c>
      <c r="V33" s="61">
        <f>ROWS(V34:V38)-1</f>
        <v>4</v>
      </c>
      <c r="W33" s="41">
        <f>SUM(W34:W38)-W38</f>
        <v>0</v>
      </c>
      <c r="X33" s="94" t="s">
        <v>51</v>
      </c>
      <c r="Y33" s="93"/>
      <c r="Z33" s="41">
        <f>SUM(Z34:Z38)-Z38</f>
        <v>0</v>
      </c>
      <c r="AA33" s="94" t="s">
        <v>51</v>
      </c>
      <c r="AB33" s="93"/>
      <c r="AC33" s="5" t="s">
        <v>0</v>
      </c>
      <c r="AD33" s="92"/>
    </row>
    <row r="34" spans="1:30" x14ac:dyDescent="0.25">
      <c r="A34" s="114"/>
      <c r="B34" s="23"/>
      <c r="C34" s="113"/>
      <c r="D34" s="155" t="s">
        <v>298</v>
      </c>
      <c r="E34" s="154">
        <v>20</v>
      </c>
      <c r="F34" s="175"/>
      <c r="G34" s="163" t="s">
        <v>244</v>
      </c>
      <c r="H34" s="162" t="s">
        <v>243</v>
      </c>
      <c r="I34" s="110" t="s">
        <v>242</v>
      </c>
      <c r="J34" s="109" t="s">
        <v>241</v>
      </c>
      <c r="K34" s="173" t="s">
        <v>240</v>
      </c>
      <c r="L34" s="173" t="s">
        <v>240</v>
      </c>
      <c r="M34" s="108"/>
      <c r="N34" s="106" t="str">
        <f>IF(O34="?","?","")</f>
        <v/>
      </c>
      <c r="O34" s="106" t="str">
        <f>IF(AND(P34="",Q34&gt;0),"?",IF(P34="","◄",IF(Q34&gt;=1,"►","")))</f>
        <v>◄</v>
      </c>
      <c r="P34" s="25"/>
      <c r="Q34" s="24"/>
      <c r="R34" s="106" t="str">
        <f>IF(S34="?","?","")</f>
        <v/>
      </c>
      <c r="S34" s="106" t="str">
        <f>IF(AND(T34="",U34&gt;0),"?",IF(T34="","◄",IF(U34&gt;=1,"►","")))</f>
        <v>◄</v>
      </c>
      <c r="T34" s="25"/>
      <c r="U34" s="24"/>
      <c r="V34" s="23"/>
      <c r="W34" s="22"/>
      <c r="X34" s="105">
        <f t="shared" ref="X34:Y37" si="10">(P34*W34)</f>
        <v>0</v>
      </c>
      <c r="Y34" s="104">
        <f t="shared" si="10"/>
        <v>0</v>
      </c>
      <c r="Z34" s="19"/>
      <c r="AA34" s="103">
        <f t="shared" ref="AA34:AB37" si="11">(T34*Z34)</f>
        <v>0</v>
      </c>
      <c r="AB34" s="102">
        <f t="shared" si="11"/>
        <v>0</v>
      </c>
      <c r="AC34" s="5" t="s">
        <v>0</v>
      </c>
      <c r="AD34" s="92"/>
    </row>
    <row r="35" spans="1:30" x14ac:dyDescent="0.25">
      <c r="A35" s="114"/>
      <c r="B35" s="23"/>
      <c r="C35" s="113"/>
      <c r="D35" s="155" t="s">
        <v>298</v>
      </c>
      <c r="E35" s="154">
        <v>21</v>
      </c>
      <c r="F35" s="175"/>
      <c r="G35" s="163" t="s">
        <v>239</v>
      </c>
      <c r="H35" s="162" t="s">
        <v>238</v>
      </c>
      <c r="I35" s="110" t="s">
        <v>237</v>
      </c>
      <c r="J35" s="109" t="s">
        <v>236</v>
      </c>
      <c r="K35" s="173" t="s">
        <v>235</v>
      </c>
      <c r="L35" s="173" t="s">
        <v>235</v>
      </c>
      <c r="M35" s="107"/>
      <c r="N35" s="106" t="str">
        <f>IF(O35="?","?","")</f>
        <v/>
      </c>
      <c r="O35" s="106" t="str">
        <f>IF(AND(P35="",Q35&gt;0),"?",IF(P35="","◄",IF(Q35&gt;=1,"►","")))</f>
        <v>◄</v>
      </c>
      <c r="P35" s="25"/>
      <c r="Q35" s="24"/>
      <c r="R35" s="106" t="str">
        <f>IF(S35="?","?","")</f>
        <v/>
      </c>
      <c r="S35" s="106" t="str">
        <f>IF(AND(T35="",U35&gt;0),"?",IF(T35="","◄",IF(U35&gt;=1,"►","")))</f>
        <v>◄</v>
      </c>
      <c r="T35" s="25"/>
      <c r="U35" s="24"/>
      <c r="V35" s="23"/>
      <c r="W35" s="22"/>
      <c r="X35" s="105">
        <f t="shared" si="10"/>
        <v>0</v>
      </c>
      <c r="Y35" s="104">
        <f t="shared" si="10"/>
        <v>0</v>
      </c>
      <c r="Z35" s="19"/>
      <c r="AA35" s="103">
        <f t="shared" si="11"/>
        <v>0</v>
      </c>
      <c r="AB35" s="102">
        <f t="shared" si="11"/>
        <v>0</v>
      </c>
      <c r="AC35" s="5" t="s">
        <v>0</v>
      </c>
      <c r="AD35" s="92"/>
    </row>
    <row r="36" spans="1:30" x14ac:dyDescent="0.25">
      <c r="A36" s="114"/>
      <c r="B36" s="23"/>
      <c r="C36" s="113"/>
      <c r="D36" s="155" t="s">
        <v>298</v>
      </c>
      <c r="E36" s="154">
        <v>22</v>
      </c>
      <c r="F36" s="175"/>
      <c r="G36" s="163" t="s">
        <v>234</v>
      </c>
      <c r="H36" s="162" t="s">
        <v>230</v>
      </c>
      <c r="I36" s="110" t="s">
        <v>233</v>
      </c>
      <c r="J36" s="109" t="s">
        <v>232</v>
      </c>
      <c r="K36" s="173" t="s">
        <v>231</v>
      </c>
      <c r="L36" s="173" t="s">
        <v>231</v>
      </c>
      <c r="M36" s="107"/>
      <c r="N36" s="106" t="str">
        <f>IF(O36="?","?","")</f>
        <v/>
      </c>
      <c r="O36" s="106" t="str">
        <f>IF(AND(P36="",Q36&gt;0),"?",IF(P36="","◄",IF(Q36&gt;=1,"►","")))</f>
        <v>◄</v>
      </c>
      <c r="P36" s="25"/>
      <c r="Q36" s="24"/>
      <c r="R36" s="106" t="str">
        <f>IF(S36="?","?","")</f>
        <v/>
      </c>
      <c r="S36" s="106" t="str">
        <f>IF(AND(T36="",U36&gt;0),"?",IF(T36="","◄",IF(U36&gt;=1,"►","")))</f>
        <v>◄</v>
      </c>
      <c r="T36" s="25"/>
      <c r="U36" s="24"/>
      <c r="V36" s="23"/>
      <c r="W36" s="22"/>
      <c r="X36" s="105">
        <f t="shared" si="10"/>
        <v>0</v>
      </c>
      <c r="Y36" s="104">
        <f t="shared" si="10"/>
        <v>0</v>
      </c>
      <c r="Z36" s="19"/>
      <c r="AA36" s="103">
        <f t="shared" si="11"/>
        <v>0</v>
      </c>
      <c r="AB36" s="102">
        <f t="shared" si="11"/>
        <v>0</v>
      </c>
      <c r="AC36" s="5" t="s">
        <v>0</v>
      </c>
      <c r="AD36" s="92"/>
    </row>
    <row r="37" spans="1:30" ht="15" thickBot="1" x14ac:dyDescent="0.3">
      <c r="A37" s="114"/>
      <c r="B37" s="23"/>
      <c r="C37" s="113"/>
      <c r="D37" s="170" t="s">
        <v>298</v>
      </c>
      <c r="E37" s="169" t="s">
        <v>100</v>
      </c>
      <c r="F37" s="174"/>
      <c r="G37" s="163" t="s">
        <v>234</v>
      </c>
      <c r="H37" s="162" t="s">
        <v>230</v>
      </c>
      <c r="I37" s="110" t="s">
        <v>229</v>
      </c>
      <c r="J37" s="109" t="s">
        <v>228</v>
      </c>
      <c r="K37" s="173" t="s">
        <v>227</v>
      </c>
      <c r="L37" s="173" t="s">
        <v>227</v>
      </c>
      <c r="M37" s="107"/>
      <c r="N37" s="106" t="str">
        <f>IF(O37="?","?","")</f>
        <v/>
      </c>
      <c r="O37" s="106" t="str">
        <f>IF(AND(P37="",Q37&gt;0),"?",IF(P37="","◄",IF(Q37&gt;=1,"►","")))</f>
        <v>◄</v>
      </c>
      <c r="P37" s="25"/>
      <c r="Q37" s="24"/>
      <c r="R37" s="106" t="str">
        <f>IF(S37="?","?","")</f>
        <v/>
      </c>
      <c r="S37" s="106" t="str">
        <f>IF(AND(T37="",U37&gt;0),"?",IF(T37="","◄",IF(U37&gt;=1,"►","")))</f>
        <v>◄</v>
      </c>
      <c r="T37" s="25"/>
      <c r="U37" s="24"/>
      <c r="V37" s="23"/>
      <c r="W37" s="22"/>
      <c r="X37" s="105">
        <f t="shared" si="10"/>
        <v>0</v>
      </c>
      <c r="Y37" s="104">
        <f t="shared" si="10"/>
        <v>0</v>
      </c>
      <c r="Z37" s="19"/>
      <c r="AA37" s="103">
        <f t="shared" si="11"/>
        <v>0</v>
      </c>
      <c r="AB37" s="102">
        <f t="shared" si="11"/>
        <v>0</v>
      </c>
      <c r="AC37" s="5" t="s">
        <v>0</v>
      </c>
      <c r="AD37" s="92"/>
    </row>
    <row r="38" spans="1:30" ht="16.8" thickTop="1" thickBot="1" x14ac:dyDescent="0.3">
      <c r="A38" s="157">
        <f>SUM(A39:A47)</f>
        <v>0</v>
      </c>
      <c r="B38" s="14">
        <f>ROWS(B39:B49)-1</f>
        <v>10</v>
      </c>
      <c r="C38" s="158" t="s">
        <v>226</v>
      </c>
      <c r="D38" s="12"/>
      <c r="E38" s="101"/>
      <c r="F38" s="101"/>
      <c r="G38" s="172"/>
      <c r="H38" s="10"/>
      <c r="I38" s="100"/>
      <c r="J38" s="98" t="s">
        <v>225</v>
      </c>
      <c r="K38" s="98" t="s">
        <v>224</v>
      </c>
      <c r="L38" s="171"/>
      <c r="M38" s="98" t="s">
        <v>223</v>
      </c>
      <c r="N38" s="97"/>
      <c r="O38" s="96" t="str">
        <f>IF(COUNTIF(N39:N49,"?")&gt;0,"?",IF(AND(P38="◄",Q38="►"),"◄►",IF(P38="◄","◄",IF(Q38="►","►",""))))</f>
        <v>◄</v>
      </c>
      <c r="P38" s="43" t="str">
        <f>IF(SUM(P39:P49)+1=ROWS(P39:P49)-COUNTIF(P39:P49,"-"),"","◄")</f>
        <v>◄</v>
      </c>
      <c r="Q38" s="42" t="str">
        <f>IF(SUM(Q39:Q49)&gt;0,"►","")</f>
        <v/>
      </c>
      <c r="R38" s="45"/>
      <c r="S38" s="96" t="str">
        <f>IF(COUNTIF(R39:R49,"?")&gt;0,"?",IF(AND(T38="◄",U38="►"),"◄►",IF(T38="◄","◄",IF(U38="►","►",""))))</f>
        <v>◄</v>
      </c>
      <c r="T38" s="43" t="str">
        <f>IF(SUM(T39:T49)+1=ROWS(T39:T49)-COUNTIF(T39:T49,"-"),"","◄")</f>
        <v>◄</v>
      </c>
      <c r="U38" s="42" t="str">
        <f>IF(SUM(U39:U49)&gt;0,"►","")</f>
        <v/>
      </c>
      <c r="V38" s="61">
        <f>ROWS(V39:V49)-1</f>
        <v>10</v>
      </c>
      <c r="W38" s="41">
        <f>SUM(W39:W49)-W49</f>
        <v>0</v>
      </c>
      <c r="X38" s="94" t="s">
        <v>51</v>
      </c>
      <c r="Y38" s="93"/>
      <c r="Z38" s="41">
        <f>SUM(Z39:Z49)-Z49</f>
        <v>0</v>
      </c>
      <c r="AA38" s="94" t="s">
        <v>51</v>
      </c>
      <c r="AB38" s="93"/>
      <c r="AC38" s="5" t="s">
        <v>0</v>
      </c>
      <c r="AD38" s="92"/>
    </row>
    <row r="39" spans="1:30" ht="18.600000000000001" customHeight="1" x14ac:dyDescent="0.25">
      <c r="A39" s="114"/>
      <c r="B39" s="23"/>
      <c r="C39" s="113"/>
      <c r="D39" s="155" t="s">
        <v>298</v>
      </c>
      <c r="E39" s="154">
        <v>23</v>
      </c>
      <c r="F39" s="164" t="s">
        <v>222</v>
      </c>
      <c r="G39" s="163" t="s">
        <v>221</v>
      </c>
      <c r="H39" s="162" t="s">
        <v>220</v>
      </c>
      <c r="I39" s="110" t="s">
        <v>220</v>
      </c>
      <c r="J39" s="109" t="s">
        <v>219</v>
      </c>
      <c r="K39" s="161">
        <v>1701</v>
      </c>
      <c r="L39" s="161">
        <v>1700</v>
      </c>
      <c r="M39" s="107" t="s">
        <v>218</v>
      </c>
      <c r="N39" s="106" t="str">
        <f t="shared" ref="N39:N48" si="12">IF(O39="?","?","")</f>
        <v/>
      </c>
      <c r="O39" s="106" t="str">
        <f t="shared" ref="O39:O48" si="13">IF(AND(P39="",Q39&gt;0),"?",IF(P39="","◄",IF(Q39&gt;=1,"►","")))</f>
        <v>◄</v>
      </c>
      <c r="P39" s="25"/>
      <c r="Q39" s="24"/>
      <c r="R39" s="106" t="str">
        <f t="shared" ref="R39:R48" si="14">IF(S39="?","?","")</f>
        <v/>
      </c>
      <c r="S39" s="106" t="str">
        <f t="shared" ref="S39:S48" si="15">IF(AND(T39="",U39&gt;0),"?",IF(T39="","◄",IF(U39&gt;=1,"►","")))</f>
        <v>◄</v>
      </c>
      <c r="T39" s="25"/>
      <c r="U39" s="24"/>
      <c r="V39" s="23"/>
      <c r="W39" s="22"/>
      <c r="X39" s="105">
        <f t="shared" ref="X39:X48" si="16">(P39*W39)</f>
        <v>0</v>
      </c>
      <c r="Y39" s="104">
        <f t="shared" ref="Y39:Y48" si="17">(Q39*X39)</f>
        <v>0</v>
      </c>
      <c r="Z39" s="19"/>
      <c r="AA39" s="103">
        <f t="shared" ref="AA39:AA48" si="18">(T39*Z39)</f>
        <v>0</v>
      </c>
      <c r="AB39" s="102">
        <f t="shared" ref="AB39:AB48" si="19">(U39*AA39)</f>
        <v>0</v>
      </c>
      <c r="AC39" s="5" t="s">
        <v>0</v>
      </c>
      <c r="AD39" s="92"/>
    </row>
    <row r="40" spans="1:30" ht="18.600000000000001" customHeight="1" x14ac:dyDescent="0.25">
      <c r="A40" s="114"/>
      <c r="B40" s="23"/>
      <c r="C40" s="113"/>
      <c r="D40" s="155" t="s">
        <v>298</v>
      </c>
      <c r="E40" s="154">
        <v>24</v>
      </c>
      <c r="F40" s="164" t="s">
        <v>217</v>
      </c>
      <c r="G40" s="163" t="s">
        <v>221</v>
      </c>
      <c r="H40" s="162" t="s">
        <v>216</v>
      </c>
      <c r="I40" s="110" t="s">
        <v>216</v>
      </c>
      <c r="J40" s="109" t="s">
        <v>219</v>
      </c>
      <c r="K40" s="161" t="s">
        <v>215</v>
      </c>
      <c r="L40" s="161" t="s">
        <v>214</v>
      </c>
      <c r="M40" s="107" t="s">
        <v>213</v>
      </c>
      <c r="N40" s="106" t="str">
        <f t="shared" si="12"/>
        <v/>
      </c>
      <c r="O40" s="106" t="str">
        <f t="shared" si="13"/>
        <v>◄</v>
      </c>
      <c r="P40" s="25"/>
      <c r="Q40" s="24"/>
      <c r="R40" s="106" t="str">
        <f t="shared" si="14"/>
        <v/>
      </c>
      <c r="S40" s="106" t="str">
        <f t="shared" si="15"/>
        <v>◄</v>
      </c>
      <c r="T40" s="25"/>
      <c r="U40" s="24"/>
      <c r="V40" s="23"/>
      <c r="W40" s="22"/>
      <c r="X40" s="105">
        <f t="shared" si="16"/>
        <v>0</v>
      </c>
      <c r="Y40" s="104">
        <f t="shared" si="17"/>
        <v>0</v>
      </c>
      <c r="Z40" s="19"/>
      <c r="AA40" s="103">
        <f t="shared" si="18"/>
        <v>0</v>
      </c>
      <c r="AB40" s="102">
        <f t="shared" si="19"/>
        <v>0</v>
      </c>
      <c r="AC40" s="5" t="s">
        <v>0</v>
      </c>
      <c r="AD40" s="92"/>
    </row>
    <row r="41" spans="1:30" ht="18.600000000000001" customHeight="1" x14ac:dyDescent="0.25">
      <c r="A41" s="114"/>
      <c r="B41" s="23"/>
      <c r="C41" s="113"/>
      <c r="D41" s="155" t="s">
        <v>298</v>
      </c>
      <c r="E41" s="154">
        <v>25</v>
      </c>
      <c r="F41" s="164" t="s">
        <v>212</v>
      </c>
      <c r="G41" s="163" t="s">
        <v>221</v>
      </c>
      <c r="H41" s="162" t="s">
        <v>207</v>
      </c>
      <c r="I41" s="110" t="s">
        <v>207</v>
      </c>
      <c r="J41" s="109" t="s">
        <v>219</v>
      </c>
      <c r="K41" s="161" t="s">
        <v>211</v>
      </c>
      <c r="L41" s="161" t="s">
        <v>210</v>
      </c>
      <c r="M41" s="107" t="s">
        <v>209</v>
      </c>
      <c r="N41" s="106" t="str">
        <f t="shared" si="12"/>
        <v/>
      </c>
      <c r="O41" s="106" t="str">
        <f t="shared" si="13"/>
        <v>◄</v>
      </c>
      <c r="P41" s="25"/>
      <c r="Q41" s="24"/>
      <c r="R41" s="106" t="str">
        <f t="shared" si="14"/>
        <v/>
      </c>
      <c r="S41" s="106" t="str">
        <f t="shared" si="15"/>
        <v>◄</v>
      </c>
      <c r="T41" s="25"/>
      <c r="U41" s="24"/>
      <c r="V41" s="23"/>
      <c r="W41" s="22"/>
      <c r="X41" s="105">
        <f t="shared" si="16"/>
        <v>0</v>
      </c>
      <c r="Y41" s="104">
        <f t="shared" si="17"/>
        <v>0</v>
      </c>
      <c r="Z41" s="19"/>
      <c r="AA41" s="103">
        <f t="shared" si="18"/>
        <v>0</v>
      </c>
      <c r="AB41" s="102">
        <f t="shared" si="19"/>
        <v>0</v>
      </c>
      <c r="AC41" s="5" t="s">
        <v>0</v>
      </c>
      <c r="AD41" s="92"/>
    </row>
    <row r="42" spans="1:30" ht="18.600000000000001" customHeight="1" x14ac:dyDescent="0.25">
      <c r="A42" s="114"/>
      <c r="B42" s="23"/>
      <c r="C42" s="113"/>
      <c r="D42" s="155" t="s">
        <v>298</v>
      </c>
      <c r="E42" s="154">
        <v>26</v>
      </c>
      <c r="F42" s="164" t="s">
        <v>208</v>
      </c>
      <c r="G42" s="163" t="s">
        <v>221</v>
      </c>
      <c r="H42" s="162" t="s">
        <v>207</v>
      </c>
      <c r="I42" s="110" t="s">
        <v>207</v>
      </c>
      <c r="J42" s="109" t="s">
        <v>219</v>
      </c>
      <c r="K42" s="161">
        <v>1702</v>
      </c>
      <c r="L42" s="161">
        <v>1702</v>
      </c>
      <c r="M42" s="107" t="s">
        <v>206</v>
      </c>
      <c r="N42" s="106" t="str">
        <f t="shared" si="12"/>
        <v/>
      </c>
      <c r="O42" s="106" t="str">
        <f t="shared" si="13"/>
        <v>◄</v>
      </c>
      <c r="P42" s="25"/>
      <c r="Q42" s="24"/>
      <c r="R42" s="106" t="str">
        <f t="shared" si="14"/>
        <v/>
      </c>
      <c r="S42" s="106" t="str">
        <f t="shared" si="15"/>
        <v>◄</v>
      </c>
      <c r="T42" s="25"/>
      <c r="U42" s="24"/>
      <c r="V42" s="23"/>
      <c r="W42" s="22"/>
      <c r="X42" s="105">
        <f t="shared" si="16"/>
        <v>0</v>
      </c>
      <c r="Y42" s="104">
        <f t="shared" si="17"/>
        <v>0</v>
      </c>
      <c r="Z42" s="19"/>
      <c r="AA42" s="103">
        <f t="shared" si="18"/>
        <v>0</v>
      </c>
      <c r="AB42" s="102">
        <f t="shared" si="19"/>
        <v>0</v>
      </c>
      <c r="AC42" s="5" t="s">
        <v>0</v>
      </c>
      <c r="AD42" s="92"/>
    </row>
    <row r="43" spans="1:30" ht="18.600000000000001" customHeight="1" x14ac:dyDescent="0.25">
      <c r="A43" s="114"/>
      <c r="B43" s="23"/>
      <c r="C43" s="113"/>
      <c r="D43" s="155" t="s">
        <v>298</v>
      </c>
      <c r="E43" s="154">
        <v>27</v>
      </c>
      <c r="F43" s="164" t="s">
        <v>205</v>
      </c>
      <c r="G43" s="163" t="s">
        <v>186</v>
      </c>
      <c r="H43" s="162" t="s">
        <v>193</v>
      </c>
      <c r="I43" s="110" t="s">
        <v>193</v>
      </c>
      <c r="J43" s="109" t="s">
        <v>184</v>
      </c>
      <c r="K43" s="161" t="s">
        <v>204</v>
      </c>
      <c r="L43" s="161" t="s">
        <v>203</v>
      </c>
      <c r="M43" s="107" t="s">
        <v>202</v>
      </c>
      <c r="N43" s="106" t="str">
        <f t="shared" si="12"/>
        <v/>
      </c>
      <c r="O43" s="106" t="str">
        <f t="shared" si="13"/>
        <v>◄</v>
      </c>
      <c r="P43" s="25"/>
      <c r="Q43" s="24"/>
      <c r="R43" s="106" t="str">
        <f t="shared" si="14"/>
        <v/>
      </c>
      <c r="S43" s="106" t="str">
        <f t="shared" si="15"/>
        <v>◄</v>
      </c>
      <c r="T43" s="25"/>
      <c r="U43" s="24"/>
      <c r="V43" s="23"/>
      <c r="W43" s="22"/>
      <c r="X43" s="105">
        <f t="shared" si="16"/>
        <v>0</v>
      </c>
      <c r="Y43" s="104">
        <f t="shared" si="17"/>
        <v>0</v>
      </c>
      <c r="Z43" s="19"/>
      <c r="AA43" s="103">
        <f t="shared" si="18"/>
        <v>0</v>
      </c>
      <c r="AB43" s="102">
        <f t="shared" si="19"/>
        <v>0</v>
      </c>
      <c r="AC43" s="5" t="s">
        <v>0</v>
      </c>
      <c r="AD43" s="92"/>
    </row>
    <row r="44" spans="1:30" ht="18.600000000000001" customHeight="1" x14ac:dyDescent="0.25">
      <c r="A44" s="114"/>
      <c r="B44" s="23"/>
      <c r="C44" s="113"/>
      <c r="D44" s="170" t="s">
        <v>298</v>
      </c>
      <c r="E44" s="169" t="s">
        <v>201</v>
      </c>
      <c r="F44" s="168" t="s">
        <v>200</v>
      </c>
      <c r="G44" s="167" t="s">
        <v>186</v>
      </c>
      <c r="H44" s="166" t="s">
        <v>207</v>
      </c>
      <c r="I44" s="165" t="s">
        <v>199</v>
      </c>
      <c r="J44" s="109" t="s">
        <v>184</v>
      </c>
      <c r="K44" s="161" t="s">
        <v>198</v>
      </c>
      <c r="L44" s="161" t="s">
        <v>197</v>
      </c>
      <c r="M44" s="107" t="s">
        <v>196</v>
      </c>
      <c r="N44" s="106" t="str">
        <f t="shared" si="12"/>
        <v/>
      </c>
      <c r="O44" s="106" t="str">
        <f t="shared" si="13"/>
        <v>◄</v>
      </c>
      <c r="P44" s="25"/>
      <c r="Q44" s="24"/>
      <c r="R44" s="106" t="str">
        <f t="shared" si="14"/>
        <v/>
      </c>
      <c r="S44" s="106" t="str">
        <f t="shared" si="15"/>
        <v>◄</v>
      </c>
      <c r="T44" s="25"/>
      <c r="U44" s="24"/>
      <c r="V44" s="23"/>
      <c r="W44" s="22"/>
      <c r="X44" s="105">
        <f t="shared" si="16"/>
        <v>0</v>
      </c>
      <c r="Y44" s="104">
        <f t="shared" si="17"/>
        <v>0</v>
      </c>
      <c r="Z44" s="19"/>
      <c r="AA44" s="103">
        <f t="shared" si="18"/>
        <v>0</v>
      </c>
      <c r="AB44" s="102">
        <f t="shared" si="19"/>
        <v>0</v>
      </c>
      <c r="AC44" s="5" t="s">
        <v>0</v>
      </c>
      <c r="AD44" s="92"/>
    </row>
    <row r="45" spans="1:30" ht="18.600000000000001" customHeight="1" x14ac:dyDescent="0.25">
      <c r="A45" s="114"/>
      <c r="B45" s="23"/>
      <c r="C45" s="113"/>
      <c r="D45" s="155" t="s">
        <v>298</v>
      </c>
      <c r="E45" s="154">
        <v>28</v>
      </c>
      <c r="F45" s="164" t="s">
        <v>195</v>
      </c>
      <c r="G45" s="163" t="s">
        <v>194</v>
      </c>
      <c r="H45" s="162" t="s">
        <v>193</v>
      </c>
      <c r="I45" s="110" t="s">
        <v>193</v>
      </c>
      <c r="J45" s="109" t="s">
        <v>192</v>
      </c>
      <c r="K45" s="161">
        <v>1900</v>
      </c>
      <c r="L45" s="161">
        <v>1900</v>
      </c>
      <c r="M45" s="107" t="s">
        <v>191</v>
      </c>
      <c r="N45" s="106" t="str">
        <f t="shared" si="12"/>
        <v/>
      </c>
      <c r="O45" s="106" t="str">
        <f t="shared" si="13"/>
        <v>◄</v>
      </c>
      <c r="P45" s="25"/>
      <c r="Q45" s="24"/>
      <c r="R45" s="106" t="str">
        <f t="shared" si="14"/>
        <v/>
      </c>
      <c r="S45" s="106" t="str">
        <f t="shared" si="15"/>
        <v>◄</v>
      </c>
      <c r="T45" s="25"/>
      <c r="U45" s="24"/>
      <c r="V45" s="23"/>
      <c r="W45" s="22"/>
      <c r="X45" s="105">
        <f t="shared" si="16"/>
        <v>0</v>
      </c>
      <c r="Y45" s="104">
        <f t="shared" si="17"/>
        <v>0</v>
      </c>
      <c r="Z45" s="19"/>
      <c r="AA45" s="103">
        <f t="shared" si="18"/>
        <v>0</v>
      </c>
      <c r="AB45" s="102">
        <f t="shared" si="19"/>
        <v>0</v>
      </c>
      <c r="AC45" s="5" t="s">
        <v>0</v>
      </c>
      <c r="AD45" s="92"/>
    </row>
    <row r="46" spans="1:30" ht="18.600000000000001" customHeight="1" x14ac:dyDescent="0.25">
      <c r="A46" s="114"/>
      <c r="B46" s="23"/>
      <c r="C46" s="113"/>
      <c r="D46" s="155" t="s">
        <v>298</v>
      </c>
      <c r="E46" s="154">
        <v>29</v>
      </c>
      <c r="F46" s="164" t="s">
        <v>190</v>
      </c>
      <c r="G46" s="163" t="s">
        <v>194</v>
      </c>
      <c r="H46" s="162" t="s">
        <v>189</v>
      </c>
      <c r="I46" s="110" t="s">
        <v>189</v>
      </c>
      <c r="J46" s="109" t="s">
        <v>192</v>
      </c>
      <c r="K46" s="161">
        <v>1901</v>
      </c>
      <c r="L46" s="161">
        <v>1901</v>
      </c>
      <c r="M46" s="107" t="s">
        <v>188</v>
      </c>
      <c r="N46" s="106" t="str">
        <f t="shared" si="12"/>
        <v/>
      </c>
      <c r="O46" s="106" t="str">
        <f t="shared" si="13"/>
        <v>◄</v>
      </c>
      <c r="P46" s="25"/>
      <c r="Q46" s="24"/>
      <c r="R46" s="106" t="str">
        <f t="shared" si="14"/>
        <v/>
      </c>
      <c r="S46" s="106" t="str">
        <f t="shared" si="15"/>
        <v>◄</v>
      </c>
      <c r="T46" s="25"/>
      <c r="U46" s="24"/>
      <c r="V46" s="23"/>
      <c r="W46" s="22"/>
      <c r="X46" s="105">
        <f t="shared" si="16"/>
        <v>0</v>
      </c>
      <c r="Y46" s="104">
        <f t="shared" si="17"/>
        <v>0</v>
      </c>
      <c r="Z46" s="19"/>
      <c r="AA46" s="103">
        <f t="shared" si="18"/>
        <v>0</v>
      </c>
      <c r="AB46" s="102">
        <f t="shared" si="19"/>
        <v>0</v>
      </c>
      <c r="AC46" s="5" t="s">
        <v>0</v>
      </c>
      <c r="AD46" s="92"/>
    </row>
    <row r="47" spans="1:30" ht="18.600000000000001" customHeight="1" x14ac:dyDescent="0.25">
      <c r="A47" s="114"/>
      <c r="B47" s="23"/>
      <c r="C47" s="113"/>
      <c r="D47" s="155" t="s">
        <v>298</v>
      </c>
      <c r="E47" s="154">
        <v>30</v>
      </c>
      <c r="F47" s="164" t="s">
        <v>187</v>
      </c>
      <c r="G47" s="163" t="s">
        <v>186</v>
      </c>
      <c r="H47" s="162" t="s">
        <v>185</v>
      </c>
      <c r="I47" s="110" t="s">
        <v>185</v>
      </c>
      <c r="J47" s="109" t="s">
        <v>184</v>
      </c>
      <c r="K47" s="161">
        <v>1762</v>
      </c>
      <c r="L47" s="161">
        <v>1763</v>
      </c>
      <c r="M47" s="107" t="s">
        <v>183</v>
      </c>
      <c r="N47" s="106" t="str">
        <f t="shared" si="12"/>
        <v/>
      </c>
      <c r="O47" s="106" t="str">
        <f t="shared" si="13"/>
        <v>◄</v>
      </c>
      <c r="P47" s="25"/>
      <c r="Q47" s="24"/>
      <c r="R47" s="106" t="str">
        <f t="shared" si="14"/>
        <v/>
      </c>
      <c r="S47" s="106" t="str">
        <f t="shared" si="15"/>
        <v>◄</v>
      </c>
      <c r="T47" s="25"/>
      <c r="U47" s="24"/>
      <c r="V47" s="23"/>
      <c r="W47" s="22"/>
      <c r="X47" s="105">
        <f t="shared" si="16"/>
        <v>0</v>
      </c>
      <c r="Y47" s="104">
        <f t="shared" si="17"/>
        <v>0</v>
      </c>
      <c r="Z47" s="19"/>
      <c r="AA47" s="103">
        <f t="shared" si="18"/>
        <v>0</v>
      </c>
      <c r="AB47" s="102">
        <f t="shared" si="19"/>
        <v>0</v>
      </c>
      <c r="AC47" s="5" t="s">
        <v>0</v>
      </c>
      <c r="AD47" s="92"/>
    </row>
    <row r="48" spans="1:30" ht="18.600000000000001" customHeight="1" x14ac:dyDescent="0.25">
      <c r="A48" s="114"/>
      <c r="B48" s="23"/>
      <c r="C48" s="113"/>
      <c r="D48" s="155" t="s">
        <v>298</v>
      </c>
      <c r="E48" s="154">
        <v>31</v>
      </c>
      <c r="F48" s="164" t="s">
        <v>182</v>
      </c>
      <c r="G48" s="163" t="s">
        <v>186</v>
      </c>
      <c r="H48" s="162" t="s">
        <v>181</v>
      </c>
      <c r="I48" s="110" t="s">
        <v>181</v>
      </c>
      <c r="J48" s="109" t="s">
        <v>184</v>
      </c>
      <c r="K48" s="161">
        <v>1762</v>
      </c>
      <c r="L48" s="161">
        <v>1764</v>
      </c>
      <c r="M48" s="107" t="s">
        <v>180</v>
      </c>
      <c r="N48" s="106" t="str">
        <f t="shared" si="12"/>
        <v/>
      </c>
      <c r="O48" s="106" t="str">
        <f t="shared" si="13"/>
        <v>◄</v>
      </c>
      <c r="P48" s="25"/>
      <c r="Q48" s="24"/>
      <c r="R48" s="106" t="str">
        <f t="shared" si="14"/>
        <v/>
      </c>
      <c r="S48" s="106" t="str">
        <f t="shared" si="15"/>
        <v>◄</v>
      </c>
      <c r="T48" s="25"/>
      <c r="U48" s="24"/>
      <c r="V48" s="23"/>
      <c r="W48" s="22"/>
      <c r="X48" s="105">
        <f t="shared" si="16"/>
        <v>0</v>
      </c>
      <c r="Y48" s="104">
        <f t="shared" si="17"/>
        <v>0</v>
      </c>
      <c r="Z48" s="19"/>
      <c r="AA48" s="103">
        <f t="shared" si="18"/>
        <v>0</v>
      </c>
      <c r="AB48" s="102">
        <f t="shared" si="19"/>
        <v>0</v>
      </c>
      <c r="AC48" s="5" t="s">
        <v>0</v>
      </c>
      <c r="AD48" s="92"/>
    </row>
    <row r="49" spans="1:30" x14ac:dyDescent="0.3">
      <c r="A49" s="12"/>
      <c r="B49" s="12"/>
      <c r="C49" s="12"/>
      <c r="D49" s="12"/>
      <c r="E49" s="12"/>
      <c r="F49" s="12"/>
      <c r="G49" s="12"/>
      <c r="H49" s="12"/>
      <c r="I49" s="12"/>
      <c r="J49" s="12"/>
      <c r="K49" s="160"/>
      <c r="L49" s="160"/>
      <c r="M49" s="12"/>
      <c r="N49" s="12"/>
      <c r="O49" s="12"/>
      <c r="P49" s="12"/>
      <c r="Q49" s="12"/>
      <c r="R49" s="12"/>
      <c r="S49" s="12"/>
      <c r="T49" s="12"/>
      <c r="U49" s="12"/>
      <c r="V49" s="12"/>
      <c r="W49" s="12"/>
      <c r="X49" s="12"/>
      <c r="Y49" s="12"/>
      <c r="Z49" s="12"/>
      <c r="AA49" s="12"/>
      <c r="AB49" s="12"/>
      <c r="AC49" s="5" t="s">
        <v>0</v>
      </c>
      <c r="AD49" s="92"/>
    </row>
    <row r="50" spans="1:30" x14ac:dyDescent="0.3">
      <c r="K50" s="159"/>
      <c r="L50" s="159"/>
    </row>
    <row r="51" spans="1:30" x14ac:dyDescent="0.3">
      <c r="K51" s="159"/>
      <c r="L51" s="159"/>
    </row>
    <row r="52" spans="1:30" x14ac:dyDescent="0.3">
      <c r="K52" s="159"/>
      <c r="L52" s="159"/>
    </row>
    <row r="53" spans="1:30" x14ac:dyDescent="0.3">
      <c r="K53" s="159"/>
      <c r="L53" s="159"/>
    </row>
    <row r="54" spans="1:30" x14ac:dyDescent="0.3">
      <c r="K54" s="159"/>
      <c r="L54" s="159"/>
    </row>
    <row r="55" spans="1:30" x14ac:dyDescent="0.3">
      <c r="K55" s="159"/>
      <c r="L55" s="159"/>
    </row>
    <row r="56" spans="1:30" x14ac:dyDescent="0.3">
      <c r="K56" s="159"/>
      <c r="L56" s="159"/>
    </row>
    <row r="57" spans="1:30" x14ac:dyDescent="0.3">
      <c r="K57" s="159"/>
      <c r="L57" s="159"/>
    </row>
  </sheetData>
  <sheetProtection sheet="1" objects="1" scenarios="1"/>
  <autoFilter ref="B1:AC49" xr:uid="{6C1748B7-AE1A-48C0-A28A-764301F5A510}"/>
  <mergeCells count="31">
    <mergeCell ref="X6:Y6"/>
    <mergeCell ref="K5:M5"/>
    <mergeCell ref="K6:L6"/>
    <mergeCell ref="S4:S7"/>
    <mergeCell ref="W4:Y4"/>
    <mergeCell ref="J4:K4"/>
    <mergeCell ref="O4:O6"/>
    <mergeCell ref="P4:Q4"/>
    <mergeCell ref="X7:Y7"/>
    <mergeCell ref="T4:U4"/>
    <mergeCell ref="U6:U7"/>
    <mergeCell ref="C2:I2"/>
    <mergeCell ref="J2:M2"/>
    <mergeCell ref="J3:M3"/>
    <mergeCell ref="C6:H6"/>
    <mergeCell ref="Z4:AB4"/>
    <mergeCell ref="AA7:AB7"/>
    <mergeCell ref="A5:A7"/>
    <mergeCell ref="L4:M4"/>
    <mergeCell ref="AC2:AC6"/>
    <mergeCell ref="P3:Q3"/>
    <mergeCell ref="T3:U3"/>
    <mergeCell ref="W3:Y3"/>
    <mergeCell ref="Z3:AB3"/>
    <mergeCell ref="P2:U2"/>
    <mergeCell ref="W2:AB2"/>
    <mergeCell ref="AA6:AB6"/>
    <mergeCell ref="V2:V6"/>
    <mergeCell ref="P6:P7"/>
    <mergeCell ref="Q6:Q7"/>
    <mergeCell ref="T6:T7"/>
  </mergeCells>
  <conditionalFormatting sqref="O7:O8">
    <cfRule type="cellIs" dxfId="1388" priority="5" operator="equal">
      <formula>"◄"</formula>
    </cfRule>
    <cfRule type="cellIs" dxfId="1387" priority="6" operator="equal">
      <formula>"•"</formula>
    </cfRule>
    <cfRule type="cellIs" priority="7" operator="equal">
      <formula>"◄"</formula>
    </cfRule>
    <cfRule type="cellIs" dxfId="1386" priority="8" operator="equal">
      <formula>"►"</formula>
    </cfRule>
  </conditionalFormatting>
  <conditionalFormatting sqref="O11 O22 O25">
    <cfRule type="cellIs" dxfId="1385" priority="40" operator="equal">
      <formula>"►"</formula>
    </cfRule>
    <cfRule type="cellIs" priority="39" operator="equal">
      <formula>"◄"</formula>
    </cfRule>
    <cfRule type="cellIs" dxfId="1384" priority="38" operator="equal">
      <formula>"•"</formula>
    </cfRule>
    <cfRule type="cellIs" dxfId="1383" priority="37" operator="equal">
      <formula>"◄"</formula>
    </cfRule>
  </conditionalFormatting>
  <conditionalFormatting sqref="O27">
    <cfRule type="cellIs" dxfId="1382" priority="21" operator="equal">
      <formula>"◄"</formula>
    </cfRule>
    <cfRule type="cellIs" dxfId="1381" priority="22" operator="equal">
      <formula>"•"</formula>
    </cfRule>
    <cfRule type="cellIs" priority="23" operator="equal">
      <formula>"◄"</formula>
    </cfRule>
    <cfRule type="cellIs" dxfId="1380" priority="24" operator="equal">
      <formula>"►"</formula>
    </cfRule>
  </conditionalFormatting>
  <conditionalFormatting sqref="O29 O33 O38">
    <cfRule type="cellIs" dxfId="1379" priority="29" operator="equal">
      <formula>"◄"</formula>
    </cfRule>
    <cfRule type="cellIs" dxfId="1378" priority="30" operator="equal">
      <formula>"•"</formula>
    </cfRule>
    <cfRule type="cellIs" priority="31" operator="equal">
      <formula>"◄"</formula>
    </cfRule>
    <cfRule type="cellIs" dxfId="1377" priority="32" operator="equal">
      <formula>"►"</formula>
    </cfRule>
  </conditionalFormatting>
  <conditionalFormatting sqref="O49">
    <cfRule type="cellIs" dxfId="1376" priority="13" operator="equal">
      <formula>"◄"</formula>
    </cfRule>
    <cfRule type="cellIs" dxfId="1375" priority="14" operator="equal">
      <formula>"•"</formula>
    </cfRule>
    <cfRule type="cellIs" priority="15" operator="equal">
      <formula>"◄"</formula>
    </cfRule>
    <cfRule type="cellIs" dxfId="1374" priority="16" operator="equal">
      <formula>"►"</formula>
    </cfRule>
  </conditionalFormatting>
  <conditionalFormatting sqref="S8">
    <cfRule type="cellIs" dxfId="1373" priority="2" operator="equal">
      <formula>"•"</formula>
    </cfRule>
    <cfRule type="cellIs" priority="3" operator="equal">
      <formula>"◄"</formula>
    </cfRule>
    <cfRule type="cellIs" dxfId="1372" priority="4" operator="equal">
      <formula>"►"</formula>
    </cfRule>
    <cfRule type="cellIs" dxfId="1371" priority="1" operator="equal">
      <formula>"◄"</formula>
    </cfRule>
  </conditionalFormatting>
  <conditionalFormatting sqref="S11 S22 S25">
    <cfRule type="cellIs" dxfId="1370" priority="33" operator="equal">
      <formula>"◄"</formula>
    </cfRule>
    <cfRule type="cellIs" dxfId="1369" priority="34" operator="equal">
      <formula>"•"</formula>
    </cfRule>
    <cfRule type="cellIs" priority="35" operator="equal">
      <formula>"◄"</formula>
    </cfRule>
    <cfRule type="cellIs" dxfId="1368" priority="36" operator="equal">
      <formula>"►"</formula>
    </cfRule>
  </conditionalFormatting>
  <conditionalFormatting sqref="S27">
    <cfRule type="cellIs" dxfId="1367" priority="17" operator="equal">
      <formula>"◄"</formula>
    </cfRule>
    <cfRule type="cellIs" dxfId="1366" priority="20" operator="equal">
      <formula>"►"</formula>
    </cfRule>
    <cfRule type="cellIs" priority="19" operator="equal">
      <formula>"◄"</formula>
    </cfRule>
    <cfRule type="cellIs" dxfId="1365" priority="18" operator="equal">
      <formula>"•"</formula>
    </cfRule>
  </conditionalFormatting>
  <conditionalFormatting sqref="S29 S33 S38">
    <cfRule type="cellIs" dxfId="1364" priority="25" operator="equal">
      <formula>"◄"</formula>
    </cfRule>
    <cfRule type="cellIs" dxfId="1363" priority="26" operator="equal">
      <formula>"•"</formula>
    </cfRule>
    <cfRule type="cellIs" priority="27" operator="equal">
      <formula>"◄"</formula>
    </cfRule>
    <cfRule type="cellIs" dxfId="1362" priority="28" operator="equal">
      <formula>"►"</formula>
    </cfRule>
  </conditionalFormatting>
  <conditionalFormatting sqref="S49">
    <cfRule type="cellIs" dxfId="1361" priority="9" operator="equal">
      <formula>"◄"</formula>
    </cfRule>
    <cfRule type="cellIs" dxfId="1360" priority="10" operator="equal">
      <formula>"•"</formula>
    </cfRule>
    <cfRule type="cellIs" priority="11" operator="equal">
      <formula>"◄"</formula>
    </cfRule>
    <cfRule type="cellIs" dxfId="1359" priority="12" operator="equal">
      <formula>"►"</formula>
    </cfRule>
  </conditionalFormatting>
  <hyperlinks>
    <hyperlink ref="J4" location="'timbres manquants'!A1" display="'timbres manquants'!A1" xr:uid="{0BC50AC6-5F05-4091-B571-D4342F93C80C}"/>
  </hyperlinks>
  <printOptions horizontalCentered="1"/>
  <pageMargins left="0" right="0" top="0.31496062992125984" bottom="0" header="0" footer="0"/>
  <pageSetup paperSize="9" scale="78" orientation="landscape" horizontalDpi="4294967292" verticalDpi="4294967293" r:id="rId1"/>
  <headerFooter>
    <oddHeader>&amp;L    &amp;A&amp;C&amp;P van &amp;N&amp;R&amp;G</oddHeader>
    <oddFooter>&amp;R&amp;G</oddFooter>
  </headerFooter>
  <rowBreaks count="1" manualBreakCount="1">
    <brk id="37" min="1" max="1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76792-B8F4-4AD0-AE8D-82E36A9F04AE}">
  <dimension ref="A1:AF48"/>
  <sheetViews>
    <sheetView showZeros="0" zoomScale="85" zoomScaleNormal="85" workbookViewId="0">
      <pane xSplit="1" ySplit="1" topLeftCell="B4" activePane="bottomRight" state="frozen"/>
      <selection pane="topRight" activeCell="B1" sqref="B1"/>
      <selection pane="bottomLeft" activeCell="A2" sqref="A2"/>
      <selection pane="bottomRight" activeCell="G8" sqref="G8"/>
    </sheetView>
  </sheetViews>
  <sheetFormatPr defaultRowHeight="14.4" x14ac:dyDescent="0.3"/>
  <cols>
    <col min="1" max="1" width="7.21875" style="2" customWidth="1"/>
    <col min="2" max="2" width="3" style="90" customWidth="1"/>
    <col min="3" max="3" width="5.88671875" style="90" customWidth="1"/>
    <col min="4" max="4" width="5.33203125" style="90" customWidth="1"/>
    <col min="5" max="5" width="8.88671875" style="91" customWidth="1"/>
    <col min="6" max="6" width="7.44140625" style="90" customWidth="1"/>
    <col min="7" max="7" width="13.5546875" style="90" customWidth="1"/>
    <col min="8" max="8" width="47.44140625" style="90" customWidth="1"/>
    <col min="9" max="9" width="24.33203125" style="179" customWidth="1"/>
    <col min="10" max="11" width="11.5546875" style="90" customWidth="1"/>
    <col min="12" max="12" width="29.5546875" style="90" customWidth="1"/>
    <col min="13" max="13" width="1.5546875" style="2" customWidth="1"/>
    <col min="14" max="14" width="3.109375" style="2" customWidth="1"/>
    <col min="15" max="15" width="5.6640625" style="2" customWidth="1"/>
    <col min="16" max="16" width="7.44140625" style="2" customWidth="1"/>
    <col min="17" max="17" width="0.6640625" style="2" customWidth="1"/>
    <col min="18" max="18" width="2.44140625" style="2" customWidth="1"/>
    <col min="19" max="20" width="7.21875" style="2" customWidth="1"/>
    <col min="21" max="21" width="3" style="90" customWidth="1"/>
    <col min="22" max="27" width="5.44140625" style="2" customWidth="1"/>
    <col min="28" max="28" width="1.33203125" style="2" customWidth="1"/>
    <col min="29" max="16384" width="8.88671875" style="2"/>
  </cols>
  <sheetData>
    <row r="1" spans="1:32" ht="15" customHeight="1" thickBot="1" x14ac:dyDescent="0.35">
      <c r="B1" s="88"/>
      <c r="C1" s="2"/>
      <c r="D1" s="2"/>
      <c r="E1" s="152"/>
      <c r="F1" s="2"/>
      <c r="G1" s="2"/>
      <c r="H1" s="2"/>
      <c r="I1" s="185"/>
      <c r="J1" s="2"/>
      <c r="K1" s="2"/>
      <c r="L1" s="2"/>
      <c r="U1" s="88"/>
    </row>
    <row r="2" spans="1:32" ht="54" customHeight="1" thickTop="1" thickBot="1" x14ac:dyDescent="0.35">
      <c r="A2" s="151"/>
      <c r="B2" s="902"/>
      <c r="C2" s="903" t="s">
        <v>371</v>
      </c>
      <c r="D2" s="904"/>
      <c r="E2" s="904"/>
      <c r="F2" s="904"/>
      <c r="G2" s="904"/>
      <c r="H2" s="905"/>
      <c r="I2" s="873" t="s">
        <v>826</v>
      </c>
      <c r="J2" s="874"/>
      <c r="K2" s="874"/>
      <c r="L2" s="861"/>
      <c r="M2" s="97"/>
      <c r="N2" s="150"/>
      <c r="O2" s="851" t="s">
        <v>315</v>
      </c>
      <c r="P2" s="852"/>
      <c r="Q2" s="852"/>
      <c r="R2" s="852"/>
      <c r="S2" s="852"/>
      <c r="T2" s="852"/>
      <c r="U2" s="815">
        <f>B2</f>
        <v>0</v>
      </c>
      <c r="V2" s="842" t="s">
        <v>314</v>
      </c>
      <c r="W2" s="843"/>
      <c r="X2" s="844"/>
      <c r="Y2" s="844"/>
      <c r="Z2" s="844"/>
      <c r="AA2" s="845"/>
      <c r="AB2" s="879"/>
      <c r="AC2" s="1"/>
    </row>
    <row r="3" spans="1:32" ht="34.799999999999997" customHeight="1" thickTop="1" thickBot="1" x14ac:dyDescent="0.3">
      <c r="A3" s="149"/>
      <c r="B3" s="902"/>
      <c r="C3" s="148"/>
      <c r="D3" s="146" t="s">
        <v>370</v>
      </c>
      <c r="E3" s="147"/>
      <c r="F3" s="146"/>
      <c r="G3" s="146"/>
      <c r="H3" s="145"/>
      <c r="I3" s="796" t="s">
        <v>80</v>
      </c>
      <c r="J3" s="797"/>
      <c r="K3" s="798"/>
      <c r="L3" s="798"/>
      <c r="M3" s="97"/>
      <c r="N3" s="144" t="str">
        <f>IF(COUNTIF(M8:M1611,"?")&gt;=1,"?","")</f>
        <v/>
      </c>
      <c r="O3" s="838" t="s">
        <v>79</v>
      </c>
      <c r="P3" s="839"/>
      <c r="Q3" s="65"/>
      <c r="R3" s="82" t="str">
        <f>IF(COUNTIF(R8:R27,"◄►")&gt;=1,"◄►","")</f>
        <v/>
      </c>
      <c r="S3" s="838" t="s">
        <v>79</v>
      </c>
      <c r="T3" s="839"/>
      <c r="U3" s="816"/>
      <c r="V3" s="840">
        <f>SUM(W8:X48)</f>
        <v>0</v>
      </c>
      <c r="W3" s="841"/>
      <c r="X3" s="841"/>
      <c r="Y3" s="840">
        <f>SUM(Z8:AA48)</f>
        <v>0</v>
      </c>
      <c r="Z3" s="841"/>
      <c r="AA3" s="841"/>
      <c r="AB3" s="837"/>
      <c r="AC3" s="1"/>
    </row>
    <row r="4" spans="1:32" ht="48" customHeight="1" thickTop="1" thickBot="1" x14ac:dyDescent="0.35">
      <c r="A4" s="143">
        <f>SUM(A9:A48)</f>
        <v>1</v>
      </c>
      <c r="B4" s="902"/>
      <c r="C4" s="142"/>
      <c r="D4" s="141" t="s">
        <v>78</v>
      </c>
      <c r="E4" s="140"/>
      <c r="F4" s="139"/>
      <c r="G4" s="139"/>
      <c r="H4" s="138"/>
      <c r="I4" s="895" t="s">
        <v>6082</v>
      </c>
      <c r="J4" s="896"/>
      <c r="K4" s="832" t="s">
        <v>6083</v>
      </c>
      <c r="L4" s="878"/>
      <c r="M4" s="97"/>
      <c r="N4" s="875" t="s">
        <v>77</v>
      </c>
      <c r="O4" s="830" t="s">
        <v>312</v>
      </c>
      <c r="P4" s="831"/>
      <c r="Q4" s="65"/>
      <c r="R4" s="829" t="s">
        <v>311</v>
      </c>
      <c r="S4" s="817" t="s">
        <v>310</v>
      </c>
      <c r="T4" s="818"/>
      <c r="U4" s="816"/>
      <c r="V4" s="846" t="s">
        <v>309</v>
      </c>
      <c r="W4" s="847"/>
      <c r="X4" s="847"/>
      <c r="Y4" s="848" t="s">
        <v>308</v>
      </c>
      <c r="Z4" s="849"/>
      <c r="AA4" s="850"/>
      <c r="AB4" s="837"/>
      <c r="AC4" s="1"/>
    </row>
    <row r="5" spans="1:32" ht="35.4" customHeight="1" thickTop="1" thickBot="1" x14ac:dyDescent="0.3">
      <c r="A5" s="855" t="s">
        <v>4568</v>
      </c>
      <c r="B5" s="902"/>
      <c r="C5" s="137"/>
      <c r="D5" s="136" t="s">
        <v>76</v>
      </c>
      <c r="E5" s="135"/>
      <c r="F5" s="134" t="s">
        <v>75</v>
      </c>
      <c r="G5" s="133" t="s">
        <v>74</v>
      </c>
      <c r="H5" s="132" t="s">
        <v>73</v>
      </c>
      <c r="I5" s="131" t="s">
        <v>307</v>
      </c>
      <c r="J5" s="876" t="s">
        <v>173</v>
      </c>
      <c r="K5" s="877"/>
      <c r="L5" s="877"/>
      <c r="M5" s="97"/>
      <c r="N5" s="875"/>
      <c r="O5" s="518">
        <f>SUM(O9:O48)</f>
        <v>0</v>
      </c>
      <c r="P5" s="519">
        <f>SUM(P9:P48)</f>
        <v>0</v>
      </c>
      <c r="Q5" s="65"/>
      <c r="R5" s="829"/>
      <c r="S5" s="518">
        <f>SUM(S9:S48)</f>
        <v>0</v>
      </c>
      <c r="T5" s="519">
        <f>SUM(T9:T48)</f>
        <v>0</v>
      </c>
      <c r="U5" s="816"/>
      <c r="V5" s="74" t="s">
        <v>68</v>
      </c>
      <c r="W5" s="71" t="s">
        <v>70</v>
      </c>
      <c r="X5" s="73" t="s">
        <v>306</v>
      </c>
      <c r="Y5" s="72" t="s">
        <v>68</v>
      </c>
      <c r="Z5" s="71" t="s">
        <v>64</v>
      </c>
      <c r="AA5" s="70" t="s">
        <v>305</v>
      </c>
      <c r="AB5" s="837"/>
      <c r="AC5" s="1"/>
    </row>
    <row r="6" spans="1:32" ht="19.8" customHeight="1" thickTop="1" thickBot="1" x14ac:dyDescent="0.3">
      <c r="A6" s="856"/>
      <c r="B6" s="902"/>
      <c r="C6" s="869"/>
      <c r="D6" s="870"/>
      <c r="E6" s="870"/>
      <c r="F6" s="870"/>
      <c r="G6" s="871"/>
      <c r="H6" s="130"/>
      <c r="I6" s="184" t="s">
        <v>304</v>
      </c>
      <c r="J6" s="183" t="s">
        <v>369</v>
      </c>
      <c r="K6" s="129" t="s">
        <v>368</v>
      </c>
      <c r="L6" s="129" t="s">
        <v>80</v>
      </c>
      <c r="M6" s="97"/>
      <c r="N6" s="875"/>
      <c r="O6" s="823" t="s">
        <v>64</v>
      </c>
      <c r="P6" s="819" t="s">
        <v>302</v>
      </c>
      <c r="Q6" s="65"/>
      <c r="R6" s="829"/>
      <c r="S6" s="823" t="s">
        <v>64</v>
      </c>
      <c r="T6" s="819" t="s">
        <v>302</v>
      </c>
      <c r="U6" s="816"/>
      <c r="V6" s="66" t="s">
        <v>60</v>
      </c>
      <c r="W6" s="834"/>
      <c r="X6" s="835"/>
      <c r="Y6" s="63" t="s">
        <v>60</v>
      </c>
      <c r="Z6" s="834"/>
      <c r="AA6" s="835"/>
      <c r="AB6" s="837"/>
      <c r="AC6" s="1"/>
      <c r="AE6" s="127"/>
      <c r="AF6" s="127"/>
    </row>
    <row r="7" spans="1:32" ht="15" thickBot="1" x14ac:dyDescent="0.25">
      <c r="A7" s="856"/>
      <c r="B7" s="61"/>
      <c r="C7" s="126" t="s">
        <v>60</v>
      </c>
      <c r="D7" s="125" t="s">
        <v>61</v>
      </c>
      <c r="E7" s="124"/>
      <c r="F7" s="123" t="s">
        <v>61</v>
      </c>
      <c r="G7" s="122" t="s">
        <v>171</v>
      </c>
      <c r="H7" s="122"/>
      <c r="I7" s="182" t="s">
        <v>61</v>
      </c>
      <c r="J7" s="123" t="s">
        <v>61</v>
      </c>
      <c r="K7" s="123" t="s">
        <v>61</v>
      </c>
      <c r="L7" s="123" t="s">
        <v>61</v>
      </c>
      <c r="M7" s="97"/>
      <c r="N7" s="120"/>
      <c r="O7" s="824"/>
      <c r="P7" s="820"/>
      <c r="Q7" s="65"/>
      <c r="R7" s="829"/>
      <c r="S7" s="824"/>
      <c r="T7" s="820"/>
      <c r="U7" s="64"/>
      <c r="V7" s="63" t="s">
        <v>60</v>
      </c>
      <c r="W7" s="853" t="s">
        <v>1557</v>
      </c>
      <c r="X7" s="854"/>
      <c r="Y7" s="63" t="s">
        <v>60</v>
      </c>
      <c r="Z7" s="853" t="s">
        <v>1557</v>
      </c>
      <c r="AA7" s="854"/>
      <c r="AB7" s="5" t="s">
        <v>0</v>
      </c>
      <c r="AC7" s="92"/>
    </row>
    <row r="8" spans="1:32" ht="16.8" thickTop="1" thickBot="1" x14ac:dyDescent="0.3">
      <c r="A8" s="157"/>
      <c r="B8" s="14">
        <f>ROWS(B9:B11)-1</f>
        <v>2</v>
      </c>
      <c r="C8" s="158" t="s">
        <v>367</v>
      </c>
      <c r="D8" s="12"/>
      <c r="E8" s="101"/>
      <c r="F8" s="10"/>
      <c r="G8" s="10"/>
      <c r="H8" s="100"/>
      <c r="I8" s="99"/>
      <c r="J8" s="99"/>
      <c r="K8" s="99"/>
      <c r="L8" s="98"/>
      <c r="M8" s="97"/>
      <c r="N8" s="96" t="str">
        <f>IF(COUNTIF(M9:M22,"?")&gt;0,"?",IF(AND(O8="◄",P8="►"),"◄►",IF(O8="◄","◄",IF(P8="►","►",""))))</f>
        <v>◄</v>
      </c>
      <c r="O8" s="43" t="str">
        <f>IF(SUM(O9:O11)+1=ROWS(O9:O11)-COUNTIF(O9:O11,"-"),"","◄")</f>
        <v>◄</v>
      </c>
      <c r="P8" s="42" t="str">
        <f>IF(SUM(P9:P11)&gt;0,"►","")</f>
        <v/>
      </c>
      <c r="Q8" s="45"/>
      <c r="R8" s="96" t="str">
        <f>IF(COUNTIF(Q9:Q22,"?")&gt;0,"?",IF(AND(S8="◄",T8="►"),"◄►",IF(S8="◄","◄",IF(T8="►","►",""))))</f>
        <v>◄</v>
      </c>
      <c r="S8" s="43" t="str">
        <f>IF(SUM(S9:S11)+1=ROWS(S9:S11)-COUNTIF(S9:S11,"-"),"","◄")</f>
        <v>◄</v>
      </c>
      <c r="T8" s="42" t="str">
        <f>IF(SUM(T9:T11)&gt;0,"►","")</f>
        <v/>
      </c>
      <c r="U8" s="61">
        <f>ROWS(U9:U11)-1</f>
        <v>2</v>
      </c>
      <c r="V8" s="41">
        <f>SUM(V9:V11)-V11</f>
        <v>0</v>
      </c>
      <c r="W8" s="94" t="s">
        <v>51</v>
      </c>
      <c r="X8" s="93"/>
      <c r="Y8" s="41">
        <f>SUM(Y9:Y11)-Y11</f>
        <v>0</v>
      </c>
      <c r="Z8" s="94" t="s">
        <v>51</v>
      </c>
      <c r="AA8" s="93"/>
      <c r="AB8" s="5" t="s">
        <v>0</v>
      </c>
      <c r="AC8" s="92"/>
    </row>
    <row r="9" spans="1:32" x14ac:dyDescent="0.25">
      <c r="A9" s="114"/>
      <c r="B9" s="23"/>
      <c r="C9" s="113"/>
      <c r="D9" s="155" t="s">
        <v>366</v>
      </c>
      <c r="E9" s="154">
        <v>1</v>
      </c>
      <c r="F9" s="163" t="s">
        <v>295</v>
      </c>
      <c r="G9" s="111" t="s">
        <v>2102</v>
      </c>
      <c r="H9" s="110" t="s">
        <v>2093</v>
      </c>
      <c r="I9" s="181" t="s">
        <v>297</v>
      </c>
      <c r="J9" s="180" t="s">
        <v>296</v>
      </c>
      <c r="K9" s="108"/>
      <c r="L9" s="119"/>
      <c r="M9" s="106" t="str">
        <f>IF(N9="?","?","")</f>
        <v/>
      </c>
      <c r="N9" s="106" t="str">
        <f>IF(AND(O9="",P9&gt;0),"?",IF(O9="","◄",IF(P9&gt;=1,"►","")))</f>
        <v>◄</v>
      </c>
      <c r="O9" s="25"/>
      <c r="P9" s="24"/>
      <c r="Q9" s="106" t="str">
        <f>IF(R9="?","?","")</f>
        <v/>
      </c>
      <c r="R9" s="106" t="str">
        <f>IF(AND(S9="",T9&gt;0),"?",IF(S9="","◄",IF(T9&gt;=1,"►","")))</f>
        <v>◄</v>
      </c>
      <c r="S9" s="25"/>
      <c r="T9" s="24"/>
      <c r="U9" s="23"/>
      <c r="V9" s="22"/>
      <c r="W9" s="105">
        <f>(O9*V9)</f>
        <v>0</v>
      </c>
      <c r="X9" s="104">
        <f>(P9*W9)</f>
        <v>0</v>
      </c>
      <c r="Y9" s="19"/>
      <c r="Z9" s="103">
        <f>(S9*Y9)</f>
        <v>0</v>
      </c>
      <c r="AA9" s="102">
        <f>(T9*Z9)</f>
        <v>0</v>
      </c>
      <c r="AB9" s="5" t="s">
        <v>0</v>
      </c>
      <c r="AC9" s="92"/>
    </row>
    <row r="10" spans="1:32" ht="15" thickBot="1" x14ac:dyDescent="0.3">
      <c r="A10" s="114">
        <v>1</v>
      </c>
      <c r="B10" s="23"/>
      <c r="C10" s="113"/>
      <c r="D10" s="155" t="s">
        <v>366</v>
      </c>
      <c r="E10" s="154">
        <v>2</v>
      </c>
      <c r="F10" s="163" t="s">
        <v>295</v>
      </c>
      <c r="G10" s="111" t="s">
        <v>2094</v>
      </c>
      <c r="H10" s="110" t="s">
        <v>294</v>
      </c>
      <c r="I10" s="181" t="s">
        <v>293</v>
      </c>
      <c r="J10" s="180" t="s">
        <v>292</v>
      </c>
      <c r="K10" s="108"/>
      <c r="L10" s="119"/>
      <c r="M10" s="106" t="str">
        <f>IF(N10="?","?","")</f>
        <v/>
      </c>
      <c r="N10" s="106" t="str">
        <f>IF(AND(O10="",P10&gt;0),"?",IF(O10="","◄",IF(P10&gt;=1,"►","")))</f>
        <v>◄</v>
      </c>
      <c r="O10" s="25"/>
      <c r="P10" s="24"/>
      <c r="Q10" s="106" t="str">
        <f>IF(R10="?","?","")</f>
        <v/>
      </c>
      <c r="R10" s="106" t="str">
        <f>IF(AND(S10="",T10&gt;0),"?",IF(S10="","◄",IF(T10&gt;=1,"►","")))</f>
        <v>◄</v>
      </c>
      <c r="S10" s="25"/>
      <c r="T10" s="24"/>
      <c r="U10" s="23"/>
      <c r="V10" s="22"/>
      <c r="W10" s="105">
        <f>(O10*V10)</f>
        <v>0</v>
      </c>
      <c r="X10" s="104">
        <f>(P10*W10)</f>
        <v>0</v>
      </c>
      <c r="Y10" s="19"/>
      <c r="Z10" s="103">
        <f>(S10*Y10)</f>
        <v>0</v>
      </c>
      <c r="AA10" s="102">
        <f>(T10*Z10)</f>
        <v>0</v>
      </c>
      <c r="AB10" s="5" t="s">
        <v>0</v>
      </c>
      <c r="AC10" s="92"/>
    </row>
    <row r="11" spans="1:32" ht="16.8" thickTop="1" thickBot="1" x14ac:dyDescent="0.3">
      <c r="A11" s="157"/>
      <c r="B11" s="14">
        <f>ROWS(B12:B22)-1</f>
        <v>10</v>
      </c>
      <c r="C11" s="158" t="s">
        <v>365</v>
      </c>
      <c r="D11" s="12"/>
      <c r="E11" s="101"/>
      <c r="F11" s="172"/>
      <c r="G11" s="10"/>
      <c r="H11" s="100"/>
      <c r="I11" s="99"/>
      <c r="J11" s="99"/>
      <c r="K11" s="99"/>
      <c r="L11" s="98"/>
      <c r="M11" s="97"/>
      <c r="N11" s="96" t="str">
        <f>IF(COUNTIF(M12:M24,"?")&gt;0,"?",IF(AND(O11="◄",P11="►"),"◄►",IF(O11="◄","◄",IF(P11="►","►",""))))</f>
        <v>◄</v>
      </c>
      <c r="O11" s="43" t="str">
        <f>IF(SUM(O12:O22)+1=ROWS(O12:O22)-COUNTIF(O12:O22,"-"),"","◄")</f>
        <v>◄</v>
      </c>
      <c r="P11" s="42" t="str">
        <f>IF(SUM(P12:P22)&gt;0,"►","")</f>
        <v/>
      </c>
      <c r="Q11" s="45"/>
      <c r="R11" s="96" t="str">
        <f>IF(COUNTIF(Q12:Q24,"?")&gt;0,"?",IF(AND(S11="◄",T11="►"),"◄►",IF(S11="◄","◄",IF(T11="►","►",""))))</f>
        <v>◄</v>
      </c>
      <c r="S11" s="43" t="str">
        <f>IF(SUM(S12:S22)+1=ROWS(S12:S22)-COUNTIF(S12:S22,"-"),"","◄")</f>
        <v>◄</v>
      </c>
      <c r="T11" s="42" t="str">
        <f>IF(SUM(T12:T22)&gt;0,"►","")</f>
        <v/>
      </c>
      <c r="U11" s="61">
        <f>ROWS(U12:U22)-1</f>
        <v>10</v>
      </c>
      <c r="V11" s="41">
        <f>SUM(V12:V22)-V22</f>
        <v>0</v>
      </c>
      <c r="W11" s="94" t="s">
        <v>51</v>
      </c>
      <c r="X11" s="93"/>
      <c r="Y11" s="41">
        <f>SUM(Y12:Y22)-Y22</f>
        <v>0</v>
      </c>
      <c r="Z11" s="94" t="s">
        <v>51</v>
      </c>
      <c r="AA11" s="93"/>
      <c r="AB11" s="5" t="s">
        <v>0</v>
      </c>
      <c r="AC11" s="92"/>
    </row>
    <row r="12" spans="1:32" x14ac:dyDescent="0.25">
      <c r="A12" s="114"/>
      <c r="B12" s="23"/>
      <c r="C12" s="113"/>
      <c r="D12" s="155" t="s">
        <v>366</v>
      </c>
      <c r="E12" s="154">
        <v>3</v>
      </c>
      <c r="F12" s="163" t="s">
        <v>281</v>
      </c>
      <c r="G12" s="111" t="s">
        <v>2103</v>
      </c>
      <c r="H12" s="110" t="s">
        <v>364</v>
      </c>
      <c r="I12" s="181" t="s">
        <v>285</v>
      </c>
      <c r="J12" s="108" t="s">
        <v>289</v>
      </c>
      <c r="K12" s="108"/>
      <c r="L12" s="108"/>
      <c r="M12" s="106" t="str">
        <f t="shared" ref="M12:M21" si="0">IF(N12="?","?","")</f>
        <v/>
      </c>
      <c r="N12" s="106" t="str">
        <f t="shared" ref="N12:N21" si="1">IF(AND(O12="",P12&gt;0),"?",IF(O12="","◄",IF(P12&gt;=1,"►","")))</f>
        <v>◄</v>
      </c>
      <c r="O12" s="25"/>
      <c r="P12" s="24"/>
      <c r="Q12" s="106" t="str">
        <f t="shared" ref="Q12:Q21" si="2">IF(R12="?","?","")</f>
        <v/>
      </c>
      <c r="R12" s="106" t="str">
        <f t="shared" ref="R12:R21" si="3">IF(AND(S12="",T12&gt;0),"?",IF(S12="","◄",IF(T12&gt;=1,"►","")))</f>
        <v>◄</v>
      </c>
      <c r="S12" s="25"/>
      <c r="T12" s="24"/>
      <c r="U12" s="23"/>
      <c r="V12" s="22"/>
      <c r="W12" s="105">
        <f t="shared" ref="W12:W21" si="4">(O12*V12)</f>
        <v>0</v>
      </c>
      <c r="X12" s="104">
        <f t="shared" ref="X12:X21" si="5">(P12*W12)</f>
        <v>0</v>
      </c>
      <c r="Y12" s="19"/>
      <c r="Z12" s="103">
        <f t="shared" ref="Z12:Z21" si="6">(S12*Y12)</f>
        <v>0</v>
      </c>
      <c r="AA12" s="102">
        <f t="shared" ref="AA12:AA21" si="7">(T12*Z12)</f>
        <v>0</v>
      </c>
      <c r="AB12" s="5" t="s">
        <v>0</v>
      </c>
      <c r="AC12" s="92"/>
    </row>
    <row r="13" spans="1:32" x14ac:dyDescent="0.25">
      <c r="A13" s="114"/>
      <c r="B13" s="23"/>
      <c r="C13" s="113"/>
      <c r="D13" s="155" t="s">
        <v>366</v>
      </c>
      <c r="E13" s="154">
        <v>4</v>
      </c>
      <c r="F13" s="163" t="s">
        <v>281</v>
      </c>
      <c r="G13" s="111" t="s">
        <v>2096</v>
      </c>
      <c r="H13" s="110" t="s">
        <v>363</v>
      </c>
      <c r="I13" s="181" t="s">
        <v>285</v>
      </c>
      <c r="J13" s="108" t="s">
        <v>288</v>
      </c>
      <c r="K13" s="108"/>
      <c r="L13" s="107"/>
      <c r="M13" s="106" t="str">
        <f t="shared" si="0"/>
        <v/>
      </c>
      <c r="N13" s="106" t="str">
        <f t="shared" si="1"/>
        <v>◄</v>
      </c>
      <c r="O13" s="25"/>
      <c r="P13" s="24"/>
      <c r="Q13" s="106" t="str">
        <f t="shared" si="2"/>
        <v/>
      </c>
      <c r="R13" s="106" t="str">
        <f t="shared" si="3"/>
        <v>◄</v>
      </c>
      <c r="S13" s="25"/>
      <c r="T13" s="24"/>
      <c r="U13" s="23"/>
      <c r="V13" s="22"/>
      <c r="W13" s="105">
        <f t="shared" si="4"/>
        <v>0</v>
      </c>
      <c r="X13" s="104">
        <f t="shared" si="5"/>
        <v>0</v>
      </c>
      <c r="Y13" s="19"/>
      <c r="Z13" s="103">
        <f t="shared" si="6"/>
        <v>0</v>
      </c>
      <c r="AA13" s="102">
        <f t="shared" si="7"/>
        <v>0</v>
      </c>
      <c r="AB13" s="5" t="s">
        <v>0</v>
      </c>
      <c r="AC13" s="92"/>
    </row>
    <row r="14" spans="1:32" x14ac:dyDescent="0.25">
      <c r="A14" s="114"/>
      <c r="B14" s="23"/>
      <c r="C14" s="113"/>
      <c r="D14" s="155" t="s">
        <v>366</v>
      </c>
      <c r="E14" s="154">
        <v>5</v>
      </c>
      <c r="F14" s="163" t="s">
        <v>281</v>
      </c>
      <c r="G14" s="111" t="s">
        <v>2097</v>
      </c>
      <c r="H14" s="110" t="s">
        <v>362</v>
      </c>
      <c r="I14" s="181" t="s">
        <v>285</v>
      </c>
      <c r="J14" s="108" t="s">
        <v>286</v>
      </c>
      <c r="K14" s="108"/>
      <c r="L14" s="107"/>
      <c r="M14" s="106" t="str">
        <f t="shared" si="0"/>
        <v/>
      </c>
      <c r="N14" s="106" t="str">
        <f t="shared" si="1"/>
        <v>◄</v>
      </c>
      <c r="O14" s="25"/>
      <c r="P14" s="24"/>
      <c r="Q14" s="106" t="str">
        <f t="shared" si="2"/>
        <v/>
      </c>
      <c r="R14" s="106" t="str">
        <f t="shared" si="3"/>
        <v>◄</v>
      </c>
      <c r="S14" s="25"/>
      <c r="T14" s="24"/>
      <c r="U14" s="23"/>
      <c r="V14" s="22"/>
      <c r="W14" s="105">
        <f t="shared" si="4"/>
        <v>0</v>
      </c>
      <c r="X14" s="104">
        <f t="shared" si="5"/>
        <v>0</v>
      </c>
      <c r="Y14" s="19"/>
      <c r="Z14" s="103">
        <f t="shared" si="6"/>
        <v>0</v>
      </c>
      <c r="AA14" s="102">
        <f t="shared" si="7"/>
        <v>0</v>
      </c>
      <c r="AB14" s="5" t="s">
        <v>0</v>
      </c>
      <c r="AC14" s="92"/>
    </row>
    <row r="15" spans="1:32" x14ac:dyDescent="0.25">
      <c r="A15" s="114"/>
      <c r="B15" s="23"/>
      <c r="C15" s="113"/>
      <c r="D15" s="155" t="s">
        <v>366</v>
      </c>
      <c r="E15" s="154">
        <v>6</v>
      </c>
      <c r="F15" s="163" t="s">
        <v>281</v>
      </c>
      <c r="G15" s="111" t="s">
        <v>2098</v>
      </c>
      <c r="H15" s="110" t="s">
        <v>361</v>
      </c>
      <c r="I15" s="181" t="s">
        <v>285</v>
      </c>
      <c r="J15" s="108" t="s">
        <v>284</v>
      </c>
      <c r="K15" s="108"/>
      <c r="L15" s="107"/>
      <c r="M15" s="106" t="str">
        <f t="shared" si="0"/>
        <v/>
      </c>
      <c r="N15" s="106" t="str">
        <f t="shared" si="1"/>
        <v>◄</v>
      </c>
      <c r="O15" s="25"/>
      <c r="P15" s="24"/>
      <c r="Q15" s="106" t="str">
        <f t="shared" si="2"/>
        <v/>
      </c>
      <c r="R15" s="106" t="str">
        <f t="shared" si="3"/>
        <v>◄</v>
      </c>
      <c r="S15" s="25"/>
      <c r="T15" s="24"/>
      <c r="U15" s="23"/>
      <c r="V15" s="22"/>
      <c r="W15" s="105">
        <f t="shared" si="4"/>
        <v>0</v>
      </c>
      <c r="X15" s="104">
        <f t="shared" si="5"/>
        <v>0</v>
      </c>
      <c r="Y15" s="19"/>
      <c r="Z15" s="103">
        <f t="shared" si="6"/>
        <v>0</v>
      </c>
      <c r="AA15" s="102">
        <f t="shared" si="7"/>
        <v>0</v>
      </c>
      <c r="AB15" s="5" t="s">
        <v>0</v>
      </c>
      <c r="AC15" s="92"/>
    </row>
    <row r="16" spans="1:32" x14ac:dyDescent="0.25">
      <c r="A16" s="114"/>
      <c r="B16" s="23"/>
      <c r="C16" s="113"/>
      <c r="D16" s="155" t="s">
        <v>366</v>
      </c>
      <c r="E16" s="154">
        <v>7</v>
      </c>
      <c r="F16" s="163" t="s">
        <v>277</v>
      </c>
      <c r="G16" s="111" t="s">
        <v>2099</v>
      </c>
      <c r="H16" s="110" t="s">
        <v>360</v>
      </c>
      <c r="I16" s="181" t="s">
        <v>273</v>
      </c>
      <c r="J16" s="108" t="s">
        <v>282</v>
      </c>
      <c r="K16" s="108"/>
      <c r="L16" s="107"/>
      <c r="M16" s="106" t="str">
        <f t="shared" si="0"/>
        <v/>
      </c>
      <c r="N16" s="106" t="str">
        <f t="shared" si="1"/>
        <v>◄</v>
      </c>
      <c r="O16" s="25"/>
      <c r="P16" s="24"/>
      <c r="Q16" s="106" t="str">
        <f t="shared" si="2"/>
        <v/>
      </c>
      <c r="R16" s="106" t="str">
        <f t="shared" si="3"/>
        <v>◄</v>
      </c>
      <c r="S16" s="25"/>
      <c r="T16" s="24"/>
      <c r="U16" s="23"/>
      <c r="V16" s="22"/>
      <c r="W16" s="105">
        <f t="shared" si="4"/>
        <v>0</v>
      </c>
      <c r="X16" s="104">
        <f t="shared" si="5"/>
        <v>0</v>
      </c>
      <c r="Y16" s="19"/>
      <c r="Z16" s="103">
        <f t="shared" si="6"/>
        <v>0</v>
      </c>
      <c r="AA16" s="102">
        <f t="shared" si="7"/>
        <v>0</v>
      </c>
      <c r="AB16" s="5" t="s">
        <v>0</v>
      </c>
      <c r="AC16" s="92"/>
    </row>
    <row r="17" spans="1:29" x14ac:dyDescent="0.25">
      <c r="A17" s="114"/>
      <c r="B17" s="23"/>
      <c r="C17" s="113"/>
      <c r="D17" s="155" t="s">
        <v>366</v>
      </c>
      <c r="E17" s="154">
        <v>8</v>
      </c>
      <c r="F17" s="163" t="s">
        <v>281</v>
      </c>
      <c r="G17" s="111" t="s">
        <v>2100</v>
      </c>
      <c r="H17" s="110" t="s">
        <v>359</v>
      </c>
      <c r="I17" s="181" t="s">
        <v>279</v>
      </c>
      <c r="J17" s="108" t="s">
        <v>278</v>
      </c>
      <c r="K17" s="108"/>
      <c r="L17" s="107"/>
      <c r="M17" s="106" t="str">
        <f t="shared" si="0"/>
        <v/>
      </c>
      <c r="N17" s="106" t="str">
        <f t="shared" si="1"/>
        <v>◄</v>
      </c>
      <c r="O17" s="25"/>
      <c r="P17" s="24"/>
      <c r="Q17" s="106" t="str">
        <f t="shared" si="2"/>
        <v/>
      </c>
      <c r="R17" s="106" t="str">
        <f t="shared" si="3"/>
        <v>◄</v>
      </c>
      <c r="S17" s="25"/>
      <c r="T17" s="24"/>
      <c r="U17" s="23"/>
      <c r="V17" s="22"/>
      <c r="W17" s="105">
        <f t="shared" si="4"/>
        <v>0</v>
      </c>
      <c r="X17" s="104">
        <f t="shared" si="5"/>
        <v>0</v>
      </c>
      <c r="Y17" s="19"/>
      <c r="Z17" s="103">
        <f t="shared" si="6"/>
        <v>0</v>
      </c>
      <c r="AA17" s="102">
        <f t="shared" si="7"/>
        <v>0</v>
      </c>
      <c r="AB17" s="5" t="s">
        <v>0</v>
      </c>
      <c r="AC17" s="92"/>
    </row>
    <row r="18" spans="1:29" x14ac:dyDescent="0.25">
      <c r="A18" s="114"/>
      <c r="B18" s="23"/>
      <c r="C18" s="113"/>
      <c r="D18" s="155" t="s">
        <v>366</v>
      </c>
      <c r="E18" s="154">
        <v>9</v>
      </c>
      <c r="F18" s="163" t="s">
        <v>277</v>
      </c>
      <c r="G18" s="111" t="s">
        <v>2101</v>
      </c>
      <c r="H18" s="110" t="s">
        <v>358</v>
      </c>
      <c r="I18" s="181" t="s">
        <v>355</v>
      </c>
      <c r="J18" s="108" t="s">
        <v>275</v>
      </c>
      <c r="K18" s="108"/>
      <c r="L18" s="107"/>
      <c r="M18" s="106" t="str">
        <f t="shared" si="0"/>
        <v/>
      </c>
      <c r="N18" s="106" t="str">
        <f t="shared" si="1"/>
        <v>◄</v>
      </c>
      <c r="O18" s="25"/>
      <c r="P18" s="24"/>
      <c r="Q18" s="106" t="str">
        <f t="shared" si="2"/>
        <v/>
      </c>
      <c r="R18" s="106" t="str">
        <f t="shared" si="3"/>
        <v>◄</v>
      </c>
      <c r="S18" s="25"/>
      <c r="T18" s="24"/>
      <c r="U18" s="23"/>
      <c r="V18" s="22"/>
      <c r="W18" s="105">
        <f t="shared" si="4"/>
        <v>0</v>
      </c>
      <c r="X18" s="104">
        <f t="shared" si="5"/>
        <v>0</v>
      </c>
      <c r="Y18" s="19"/>
      <c r="Z18" s="103">
        <f t="shared" si="6"/>
        <v>0</v>
      </c>
      <c r="AA18" s="102">
        <f t="shared" si="7"/>
        <v>0</v>
      </c>
      <c r="AB18" s="5" t="s">
        <v>0</v>
      </c>
      <c r="AC18" s="92"/>
    </row>
    <row r="19" spans="1:29" x14ac:dyDescent="0.25">
      <c r="A19" s="114"/>
      <c r="B19" s="23"/>
      <c r="C19" s="113"/>
      <c r="D19" s="155" t="s">
        <v>366</v>
      </c>
      <c r="E19" s="154">
        <v>10</v>
      </c>
      <c r="F19" s="163" t="s">
        <v>277</v>
      </c>
      <c r="G19" s="111" t="s">
        <v>243</v>
      </c>
      <c r="H19" s="110" t="s">
        <v>357</v>
      </c>
      <c r="I19" s="181" t="s">
        <v>273</v>
      </c>
      <c r="J19" s="108" t="s">
        <v>272</v>
      </c>
      <c r="K19" s="108"/>
      <c r="L19" s="107"/>
      <c r="M19" s="106" t="str">
        <f t="shared" si="0"/>
        <v/>
      </c>
      <c r="N19" s="106" t="str">
        <f t="shared" si="1"/>
        <v>◄</v>
      </c>
      <c r="O19" s="25"/>
      <c r="P19" s="24"/>
      <c r="Q19" s="106" t="str">
        <f t="shared" si="2"/>
        <v/>
      </c>
      <c r="R19" s="106" t="str">
        <f t="shared" si="3"/>
        <v>◄</v>
      </c>
      <c r="S19" s="25"/>
      <c r="T19" s="24"/>
      <c r="U19" s="23"/>
      <c r="V19" s="22"/>
      <c r="W19" s="105">
        <f t="shared" si="4"/>
        <v>0</v>
      </c>
      <c r="X19" s="104">
        <f t="shared" si="5"/>
        <v>0</v>
      </c>
      <c r="Y19" s="19"/>
      <c r="Z19" s="103">
        <f t="shared" si="6"/>
        <v>0</v>
      </c>
      <c r="AA19" s="102">
        <f t="shared" si="7"/>
        <v>0</v>
      </c>
      <c r="AB19" s="5" t="s">
        <v>0</v>
      </c>
      <c r="AC19" s="92"/>
    </row>
    <row r="20" spans="1:29" x14ac:dyDescent="0.25">
      <c r="A20" s="114"/>
      <c r="B20" s="23"/>
      <c r="C20" s="113"/>
      <c r="D20" s="155" t="s">
        <v>366</v>
      </c>
      <c r="E20" s="154">
        <v>11</v>
      </c>
      <c r="F20" s="163" t="s">
        <v>277</v>
      </c>
      <c r="G20" s="111" t="s">
        <v>238</v>
      </c>
      <c r="H20" s="110" t="s">
        <v>356</v>
      </c>
      <c r="I20" s="181" t="s">
        <v>355</v>
      </c>
      <c r="J20" s="108" t="s">
        <v>269</v>
      </c>
      <c r="K20" s="108"/>
      <c r="L20" s="107"/>
      <c r="M20" s="106" t="str">
        <f t="shared" si="0"/>
        <v/>
      </c>
      <c r="N20" s="106" t="str">
        <f t="shared" si="1"/>
        <v>◄</v>
      </c>
      <c r="O20" s="25"/>
      <c r="P20" s="24"/>
      <c r="Q20" s="106" t="str">
        <f t="shared" si="2"/>
        <v/>
      </c>
      <c r="R20" s="106" t="str">
        <f t="shared" si="3"/>
        <v>◄</v>
      </c>
      <c r="S20" s="25"/>
      <c r="T20" s="24"/>
      <c r="U20" s="23"/>
      <c r="V20" s="22"/>
      <c r="W20" s="105">
        <f t="shared" si="4"/>
        <v>0</v>
      </c>
      <c r="X20" s="104">
        <f t="shared" si="5"/>
        <v>0</v>
      </c>
      <c r="Y20" s="19"/>
      <c r="Z20" s="103">
        <f t="shared" si="6"/>
        <v>0</v>
      </c>
      <c r="AA20" s="102">
        <f t="shared" si="7"/>
        <v>0</v>
      </c>
      <c r="AB20" s="5" t="s">
        <v>0</v>
      </c>
      <c r="AC20" s="92"/>
    </row>
    <row r="21" spans="1:29" ht="15" thickBot="1" x14ac:dyDescent="0.3">
      <c r="A21" s="114"/>
      <c r="B21" s="23"/>
      <c r="C21" s="113"/>
      <c r="D21" s="155" t="s">
        <v>366</v>
      </c>
      <c r="E21" s="154">
        <v>12</v>
      </c>
      <c r="F21" s="163" t="s">
        <v>260</v>
      </c>
      <c r="G21" s="111" t="s">
        <v>238</v>
      </c>
      <c r="H21" s="110" t="s">
        <v>354</v>
      </c>
      <c r="I21" s="181" t="s">
        <v>353</v>
      </c>
      <c r="J21" s="108" t="s">
        <v>2104</v>
      </c>
      <c r="K21" s="108"/>
      <c r="L21" s="107"/>
      <c r="M21" s="106" t="str">
        <f t="shared" si="0"/>
        <v/>
      </c>
      <c r="N21" s="106" t="str">
        <f t="shared" si="1"/>
        <v>◄</v>
      </c>
      <c r="O21" s="25"/>
      <c r="P21" s="24"/>
      <c r="Q21" s="106" t="str">
        <f t="shared" si="2"/>
        <v/>
      </c>
      <c r="R21" s="106" t="str">
        <f t="shared" si="3"/>
        <v>◄</v>
      </c>
      <c r="S21" s="25"/>
      <c r="T21" s="24"/>
      <c r="U21" s="23"/>
      <c r="V21" s="22"/>
      <c r="W21" s="105">
        <f t="shared" si="4"/>
        <v>0</v>
      </c>
      <c r="X21" s="104">
        <f t="shared" si="5"/>
        <v>0</v>
      </c>
      <c r="Y21" s="19"/>
      <c r="Z21" s="103">
        <f t="shared" si="6"/>
        <v>0</v>
      </c>
      <c r="AA21" s="102">
        <f t="shared" si="7"/>
        <v>0</v>
      </c>
      <c r="AB21" s="5" t="s">
        <v>0</v>
      </c>
      <c r="AC21" s="92"/>
    </row>
    <row r="22" spans="1:29" ht="16.8" thickTop="1" thickBot="1" x14ac:dyDescent="0.3">
      <c r="A22" s="157"/>
      <c r="B22" s="14">
        <f>ROWS(B23:B25)-1</f>
        <v>2</v>
      </c>
      <c r="C22" s="158" t="s">
        <v>352</v>
      </c>
      <c r="D22" s="12"/>
      <c r="E22" s="101"/>
      <c r="F22" s="172"/>
      <c r="G22" s="10"/>
      <c r="H22" s="100"/>
      <c r="I22" s="99"/>
      <c r="J22" s="99"/>
      <c r="K22" s="99"/>
      <c r="L22" s="98"/>
      <c r="M22" s="97"/>
      <c r="N22" s="96" t="str">
        <f>IF(COUNTIF(M23:M25,"?")&gt;0,"?",IF(AND(O22="◄",P22="►"),"◄►",IF(O22="◄","◄",IF(P22="►","►",""))))</f>
        <v>◄</v>
      </c>
      <c r="O22" s="43" t="str">
        <f>IF(SUM(O23:O25)+1=ROWS(O23:O25)-COUNTIF(O23:O25,"-"),"","◄")</f>
        <v>◄</v>
      </c>
      <c r="P22" s="42" t="str">
        <f>IF(SUM(P23:P25)&gt;0,"►","")</f>
        <v/>
      </c>
      <c r="Q22" s="45"/>
      <c r="R22" s="96" t="str">
        <f>IF(COUNTIF(Q23:Q25,"?")&gt;0,"?",IF(AND(S22="◄",T22="►"),"◄►",IF(S22="◄","◄",IF(T22="►","►",""))))</f>
        <v>◄</v>
      </c>
      <c r="S22" s="43" t="str">
        <f>IF(SUM(S23:S25)+1=ROWS(S23:S25)-COUNTIF(S23:S25,"-"),"","◄")</f>
        <v>◄</v>
      </c>
      <c r="T22" s="42" t="str">
        <f>IF(SUM(T23:T25)&gt;0,"►","")</f>
        <v/>
      </c>
      <c r="U22" s="61">
        <f>ROWS(U23:U25)-1</f>
        <v>2</v>
      </c>
      <c r="V22" s="41">
        <f>SUM(V23:V25)-V25</f>
        <v>0</v>
      </c>
      <c r="W22" s="94" t="s">
        <v>51</v>
      </c>
      <c r="X22" s="93"/>
      <c r="Y22" s="41">
        <f>SUM(Y23:Y25)-Y25</f>
        <v>0</v>
      </c>
      <c r="Z22" s="94" t="s">
        <v>51</v>
      </c>
      <c r="AA22" s="93"/>
      <c r="AB22" s="5" t="s">
        <v>0</v>
      </c>
      <c r="AC22" s="92"/>
    </row>
    <row r="23" spans="1:29" x14ac:dyDescent="0.25">
      <c r="A23" s="114"/>
      <c r="B23" s="23"/>
      <c r="C23" s="113"/>
      <c r="D23" s="155" t="s">
        <v>366</v>
      </c>
      <c r="E23" s="154">
        <v>13</v>
      </c>
      <c r="F23" s="163" t="s">
        <v>260</v>
      </c>
      <c r="G23" s="111" t="s">
        <v>2096</v>
      </c>
      <c r="H23" s="110" t="s">
        <v>252</v>
      </c>
      <c r="I23" s="181">
        <v>11841</v>
      </c>
      <c r="J23" s="180" t="s">
        <v>264</v>
      </c>
      <c r="K23" s="108"/>
      <c r="L23" s="108"/>
      <c r="M23" s="106" t="str">
        <f>IF(N23="?","?","")</f>
        <v/>
      </c>
      <c r="N23" s="106" t="str">
        <f>IF(AND(O23="",P23&gt;0),"?",IF(O23="","◄",IF(P23&gt;=1,"►","")))</f>
        <v>◄</v>
      </c>
      <c r="O23" s="25"/>
      <c r="P23" s="24"/>
      <c r="Q23" s="106" t="str">
        <f>IF(R23="?","?","")</f>
        <v/>
      </c>
      <c r="R23" s="106" t="str">
        <f>IF(AND(S23="",T23&gt;0),"?",IF(S23="","◄",IF(T23&gt;=1,"►","")))</f>
        <v>◄</v>
      </c>
      <c r="S23" s="25"/>
      <c r="T23" s="24"/>
      <c r="U23" s="23"/>
      <c r="V23" s="22"/>
      <c r="W23" s="105">
        <f>(O23*V23)</f>
        <v>0</v>
      </c>
      <c r="X23" s="104">
        <f>(P23*W23)</f>
        <v>0</v>
      </c>
      <c r="Y23" s="19"/>
      <c r="Z23" s="103">
        <f>(S23*Y23)</f>
        <v>0</v>
      </c>
      <c r="AA23" s="102">
        <f>(T23*Z23)</f>
        <v>0</v>
      </c>
      <c r="AB23" s="5" t="s">
        <v>0</v>
      </c>
      <c r="AC23" s="92"/>
    </row>
    <row r="24" spans="1:29" ht="15" thickBot="1" x14ac:dyDescent="0.3">
      <c r="A24" s="114"/>
      <c r="B24" s="23"/>
      <c r="C24" s="113"/>
      <c r="D24" s="155" t="s">
        <v>366</v>
      </c>
      <c r="E24" s="154">
        <v>14</v>
      </c>
      <c r="F24" s="163" t="s">
        <v>260</v>
      </c>
      <c r="G24" s="111" t="s">
        <v>2097</v>
      </c>
      <c r="H24" s="110" t="s">
        <v>263</v>
      </c>
      <c r="I24" s="181">
        <v>11841</v>
      </c>
      <c r="J24" s="180" t="s">
        <v>262</v>
      </c>
      <c r="K24" s="108"/>
      <c r="L24" s="107"/>
      <c r="M24" s="106" t="str">
        <f>IF(N24="?","?","")</f>
        <v/>
      </c>
      <c r="N24" s="106" t="str">
        <f>IF(AND(O24="",P24&gt;0),"?",IF(O24="","◄",IF(P24&gt;=1,"►","")))</f>
        <v>◄</v>
      </c>
      <c r="O24" s="25"/>
      <c r="P24" s="24"/>
      <c r="Q24" s="106" t="str">
        <f>IF(R24="?","?","")</f>
        <v/>
      </c>
      <c r="R24" s="106" t="str">
        <f>IF(AND(S24="",T24&gt;0),"?",IF(S24="","◄",IF(T24&gt;=1,"►","")))</f>
        <v>◄</v>
      </c>
      <c r="S24" s="25"/>
      <c r="T24" s="24"/>
      <c r="U24" s="23"/>
      <c r="V24" s="22"/>
      <c r="W24" s="105">
        <f>(O24*V24)</f>
        <v>0</v>
      </c>
      <c r="X24" s="104">
        <f>(P24*W24)</f>
        <v>0</v>
      </c>
      <c r="Y24" s="19"/>
      <c r="Z24" s="103">
        <f>(S24*Y24)</f>
        <v>0</v>
      </c>
      <c r="AA24" s="102">
        <f>(T24*Z24)</f>
        <v>0</v>
      </c>
      <c r="AB24" s="5" t="s">
        <v>0</v>
      </c>
      <c r="AC24" s="92"/>
    </row>
    <row r="25" spans="1:29" ht="16.8" thickTop="1" thickBot="1" x14ac:dyDescent="0.3">
      <c r="A25" s="157"/>
      <c r="B25" s="14">
        <f>ROWS(B26:B27)-1</f>
        <v>1</v>
      </c>
      <c r="C25" s="158" t="s">
        <v>351</v>
      </c>
      <c r="D25" s="12"/>
      <c r="E25" s="101"/>
      <c r="F25" s="172"/>
      <c r="G25" s="10"/>
      <c r="H25" s="100"/>
      <c r="I25" s="99"/>
      <c r="J25" s="99"/>
      <c r="K25" s="99"/>
      <c r="L25" s="98"/>
      <c r="M25" s="97"/>
      <c r="N25" s="96" t="str">
        <f>IF(COUNTIF(M26:M27,"?")&gt;0,"?",IF(AND(O25="◄",P25="►"),"◄►",IF(O25="◄","◄",IF(P25="►","►",""))))</f>
        <v>◄</v>
      </c>
      <c r="O25" s="43" t="str">
        <f>IF(SUM(O26:O27)+1=ROWS(O26:O27)-COUNTIF(O26:O27,"-"),"","◄")</f>
        <v>◄</v>
      </c>
      <c r="P25" s="42" t="str">
        <f>IF(SUM(P26:P27)&gt;0,"►","")</f>
        <v/>
      </c>
      <c r="Q25" s="45"/>
      <c r="R25" s="96" t="str">
        <f>IF(COUNTIF(Q26:Q27,"?")&gt;0,"?",IF(AND(S25="◄",T25="►"),"◄►",IF(S25="◄","◄",IF(T25="►","►",""))))</f>
        <v>◄</v>
      </c>
      <c r="S25" s="43" t="str">
        <f>IF(SUM(S26:S27)+1=ROWS(S26:S27)-COUNTIF(S26:S27,"-"),"","◄")</f>
        <v>◄</v>
      </c>
      <c r="T25" s="42" t="str">
        <f>IF(SUM(T26:T27)&gt;0,"►","")</f>
        <v/>
      </c>
      <c r="U25" s="61">
        <f>ROWS(U26:U27)-1</f>
        <v>1</v>
      </c>
      <c r="V25" s="41">
        <f>SUM(V26:V27)-V27</f>
        <v>0</v>
      </c>
      <c r="W25" s="94" t="s">
        <v>51</v>
      </c>
      <c r="X25" s="93"/>
      <c r="Y25" s="41">
        <f>SUM(Y26:Y27)-Y27</f>
        <v>0</v>
      </c>
      <c r="Z25" s="94" t="s">
        <v>51</v>
      </c>
      <c r="AA25" s="93"/>
      <c r="AB25" s="5" t="s">
        <v>0</v>
      </c>
      <c r="AC25" s="92"/>
    </row>
    <row r="26" spans="1:29" ht="15" thickBot="1" x14ac:dyDescent="0.3">
      <c r="A26" s="114"/>
      <c r="B26" s="23"/>
      <c r="C26" s="113"/>
      <c r="D26" s="155" t="s">
        <v>366</v>
      </c>
      <c r="E26" s="154">
        <v>15</v>
      </c>
      <c r="F26" s="163" t="s">
        <v>260</v>
      </c>
      <c r="G26" s="111" t="s">
        <v>238</v>
      </c>
      <c r="H26" s="110" t="s">
        <v>259</v>
      </c>
      <c r="I26" s="181">
        <v>11841</v>
      </c>
      <c r="J26" s="180" t="s">
        <v>258</v>
      </c>
      <c r="K26" s="108"/>
      <c r="L26" s="108"/>
      <c r="M26" s="106" t="str">
        <f>IF(N26="?","?","")</f>
        <v/>
      </c>
      <c r="N26" s="106" t="str">
        <f>IF(AND(O26="",P26&gt;0),"?",IF(O26="","◄",IF(P26&gt;=1,"►","")))</f>
        <v>◄</v>
      </c>
      <c r="O26" s="25"/>
      <c r="P26" s="24"/>
      <c r="Q26" s="106" t="str">
        <f>IF(R26="?","?","")</f>
        <v/>
      </c>
      <c r="R26" s="106" t="str">
        <f>IF(AND(S26="",T26&gt;0),"?",IF(S26="","◄",IF(T26&gt;=1,"►","")))</f>
        <v>◄</v>
      </c>
      <c r="S26" s="25"/>
      <c r="T26" s="24"/>
      <c r="U26" s="23"/>
      <c r="V26" s="22"/>
      <c r="W26" s="105">
        <f>(O26*V26)</f>
        <v>0</v>
      </c>
      <c r="X26" s="104">
        <f>(P26*W26)</f>
        <v>0</v>
      </c>
      <c r="Y26" s="19"/>
      <c r="Z26" s="103">
        <f>(S26*Y26)</f>
        <v>0</v>
      </c>
      <c r="AA26" s="102">
        <f>(T26*Z26)</f>
        <v>0</v>
      </c>
      <c r="AB26" s="5" t="s">
        <v>0</v>
      </c>
      <c r="AC26" s="92"/>
    </row>
    <row r="27" spans="1:29" ht="16.8" thickTop="1" thickBot="1" x14ac:dyDescent="0.3">
      <c r="A27" s="157"/>
      <c r="B27" s="14">
        <f>ROWS(B28:B29)-1</f>
        <v>1</v>
      </c>
      <c r="C27" s="158" t="s">
        <v>350</v>
      </c>
      <c r="D27" s="12"/>
      <c r="E27" s="101"/>
      <c r="F27" s="172"/>
      <c r="G27" s="10"/>
      <c r="H27" s="100"/>
      <c r="I27" s="99"/>
      <c r="J27" s="99"/>
      <c r="K27" s="99"/>
      <c r="L27" s="98"/>
      <c r="M27" s="97"/>
      <c r="N27" s="96" t="str">
        <f>IF(COUNTIF(M28:M33,"?")&gt;0,"?",IF(AND(O27="◄",P27="►"),"◄►",IF(O27="◄","◄",IF(P27="►","►",""))))</f>
        <v>◄</v>
      </c>
      <c r="O27" s="43" t="str">
        <f>IF(SUM(O28:O29)+1=ROWS(O28:O29)-COUNTIF(O28:O29,"-"),"","◄")</f>
        <v>◄</v>
      </c>
      <c r="P27" s="42" t="str">
        <f>IF(SUM(P28:P29)&gt;0,"►","")</f>
        <v/>
      </c>
      <c r="Q27" s="45"/>
      <c r="R27" s="96" t="str">
        <f>IF(COUNTIF(Q28:Q33,"?")&gt;0,"?",IF(AND(S27="◄",T27="►"),"◄►",IF(S27="◄","◄",IF(T27="►","►",""))))</f>
        <v>◄</v>
      </c>
      <c r="S27" s="43" t="str">
        <f>IF(SUM(S28:S29)+1=ROWS(S28:S29)-COUNTIF(S28:S29,"-"),"","◄")</f>
        <v>◄</v>
      </c>
      <c r="T27" s="42" t="str">
        <f>IF(SUM(T28:T29)&gt;0,"►","")</f>
        <v/>
      </c>
      <c r="U27" s="61">
        <f>ROWS(U28:U29)-1</f>
        <v>1</v>
      </c>
      <c r="V27" s="41">
        <f>SUM(V28:V29)-V29</f>
        <v>0</v>
      </c>
      <c r="W27" s="94" t="s">
        <v>51</v>
      </c>
      <c r="X27" s="93"/>
      <c r="Y27" s="41">
        <f>SUM(Y28:Y29)-Y29</f>
        <v>0</v>
      </c>
      <c r="Z27" s="94" t="s">
        <v>51</v>
      </c>
      <c r="AA27" s="93"/>
      <c r="AB27" s="5" t="s">
        <v>0</v>
      </c>
      <c r="AC27" s="92"/>
    </row>
    <row r="28" spans="1:29" ht="15" thickBot="1" x14ac:dyDescent="0.3">
      <c r="A28" s="114"/>
      <c r="B28" s="23"/>
      <c r="C28" s="113"/>
      <c r="D28" s="155" t="s">
        <v>366</v>
      </c>
      <c r="E28" s="154">
        <v>16</v>
      </c>
      <c r="F28" s="163" t="s">
        <v>256</v>
      </c>
      <c r="G28" s="111" t="s">
        <v>243</v>
      </c>
      <c r="H28" s="110" t="s">
        <v>255</v>
      </c>
      <c r="I28" s="181">
        <v>12816</v>
      </c>
      <c r="J28" s="180" t="s">
        <v>254</v>
      </c>
      <c r="K28" s="108"/>
      <c r="L28" s="119"/>
      <c r="M28" s="106" t="str">
        <f>IF(N28="?","?","")</f>
        <v/>
      </c>
      <c r="N28" s="106" t="str">
        <f>IF(AND(O28="",P28&gt;0),"?",IF(O28="","◄",IF(P28&gt;=1,"►","")))</f>
        <v>◄</v>
      </c>
      <c r="O28" s="25"/>
      <c r="P28" s="24"/>
      <c r="Q28" s="106" t="str">
        <f>IF(R28="?","?","")</f>
        <v/>
      </c>
      <c r="R28" s="106" t="str">
        <f>IF(AND(S28="",T28&gt;0),"?",IF(S28="","◄",IF(T28&gt;=1,"►","")))</f>
        <v>◄</v>
      </c>
      <c r="S28" s="25"/>
      <c r="T28" s="24"/>
      <c r="U28" s="23"/>
      <c r="V28" s="22"/>
      <c r="W28" s="105">
        <f>(O28*V28)</f>
        <v>0</v>
      </c>
      <c r="X28" s="104">
        <f>(P28*W28)</f>
        <v>0</v>
      </c>
      <c r="Y28" s="19"/>
      <c r="Z28" s="103">
        <f>(S28*Y28)</f>
        <v>0</v>
      </c>
      <c r="AA28" s="102">
        <f>(T28*Z28)</f>
        <v>0</v>
      </c>
      <c r="AB28" s="5" t="s">
        <v>0</v>
      </c>
      <c r="AC28" s="92"/>
    </row>
    <row r="29" spans="1:29" ht="16.8" thickTop="1" thickBot="1" x14ac:dyDescent="0.3">
      <c r="A29" s="157"/>
      <c r="B29" s="14">
        <f>ROWS(B30:B33)-1</f>
        <v>3</v>
      </c>
      <c r="C29" s="158" t="s">
        <v>349</v>
      </c>
      <c r="D29" s="12"/>
      <c r="E29" s="101"/>
      <c r="F29" s="172"/>
      <c r="G29" s="10"/>
      <c r="H29" s="100"/>
      <c r="I29" s="99"/>
      <c r="J29" s="99"/>
      <c r="K29" s="99"/>
      <c r="L29" s="98"/>
      <c r="M29" s="97"/>
      <c r="N29" s="96" t="str">
        <f>IF(COUNTIF(M30:M36,"?")&gt;0,"?",IF(AND(O29="◄",P29="►"),"◄►",IF(O29="◄","◄",IF(P29="►","►",""))))</f>
        <v>◄</v>
      </c>
      <c r="O29" s="43" t="str">
        <f>IF(SUM(O30:O33)+1=ROWS(O30:O33)-COUNTIF(O30:O33,"-"),"","◄")</f>
        <v>◄</v>
      </c>
      <c r="P29" s="42" t="str">
        <f>IF(SUM(P30:P33)&gt;0,"►","")</f>
        <v/>
      </c>
      <c r="Q29" s="45"/>
      <c r="R29" s="96" t="str">
        <f>IF(COUNTIF(Q30:Q36,"?")&gt;0,"?",IF(AND(S29="◄",T29="►"),"◄►",IF(S29="◄","◄",IF(T29="►","►",""))))</f>
        <v>◄</v>
      </c>
      <c r="S29" s="43" t="str">
        <f>IF(SUM(S30:S33)+1=ROWS(S30:S33)-COUNTIF(S30:S33,"-"),"","◄")</f>
        <v>◄</v>
      </c>
      <c r="T29" s="42" t="str">
        <f>IF(SUM(T30:T33)&gt;0,"►","")</f>
        <v/>
      </c>
      <c r="U29" s="61">
        <f>ROWS(U30:U33)-1</f>
        <v>3</v>
      </c>
      <c r="V29" s="41">
        <f>SUM(V30:V33)-V33</f>
        <v>0</v>
      </c>
      <c r="W29" s="94" t="s">
        <v>51</v>
      </c>
      <c r="X29" s="93"/>
      <c r="Y29" s="41">
        <f>SUM(Y30:Y33)-Y33</f>
        <v>0</v>
      </c>
      <c r="Z29" s="94" t="s">
        <v>51</v>
      </c>
      <c r="AA29" s="93"/>
      <c r="AB29" s="5" t="s">
        <v>0</v>
      </c>
      <c r="AC29" s="92"/>
    </row>
    <row r="30" spans="1:29" x14ac:dyDescent="0.25">
      <c r="A30" s="114"/>
      <c r="B30" s="23"/>
      <c r="C30" s="113"/>
      <c r="D30" s="155" t="s">
        <v>366</v>
      </c>
      <c r="E30" s="154">
        <v>17</v>
      </c>
      <c r="F30" s="163" t="s">
        <v>256</v>
      </c>
      <c r="G30" s="111" t="s">
        <v>2096</v>
      </c>
      <c r="H30" s="110" t="s">
        <v>252</v>
      </c>
      <c r="I30" s="181">
        <v>12820</v>
      </c>
      <c r="J30" s="180" t="s">
        <v>250</v>
      </c>
      <c r="K30" s="108"/>
      <c r="L30" s="108"/>
      <c r="M30" s="106" t="str">
        <f>IF(N30="?","?","")</f>
        <v/>
      </c>
      <c r="N30" s="106" t="str">
        <f>IF(AND(O30="",P30&gt;0),"?",IF(O30="","◄",IF(P30&gt;=1,"►","")))</f>
        <v>◄</v>
      </c>
      <c r="O30" s="25"/>
      <c r="P30" s="24"/>
      <c r="Q30" s="106" t="str">
        <f>IF(R30="?","?","")</f>
        <v/>
      </c>
      <c r="R30" s="106" t="str">
        <f>IF(AND(S30="",T30&gt;0),"?",IF(S30="","◄",IF(T30&gt;=1,"►","")))</f>
        <v>◄</v>
      </c>
      <c r="S30" s="25"/>
      <c r="T30" s="24"/>
      <c r="U30" s="23"/>
      <c r="V30" s="22"/>
      <c r="W30" s="105">
        <f t="shared" ref="W30:X32" si="8">(O30*V30)</f>
        <v>0</v>
      </c>
      <c r="X30" s="104">
        <f t="shared" si="8"/>
        <v>0</v>
      </c>
      <c r="Y30" s="19"/>
      <c r="Z30" s="103">
        <f t="shared" ref="Z30:AA32" si="9">(S30*Y30)</f>
        <v>0</v>
      </c>
      <c r="AA30" s="102">
        <f t="shared" si="9"/>
        <v>0</v>
      </c>
      <c r="AB30" s="5" t="s">
        <v>0</v>
      </c>
      <c r="AC30" s="92"/>
    </row>
    <row r="31" spans="1:29" x14ac:dyDescent="0.25">
      <c r="A31" s="114"/>
      <c r="B31" s="23"/>
      <c r="C31" s="113"/>
      <c r="D31" s="155" t="s">
        <v>366</v>
      </c>
      <c r="E31" s="154">
        <v>18</v>
      </c>
      <c r="F31" s="163" t="s">
        <v>256</v>
      </c>
      <c r="G31" s="111" t="s">
        <v>2097</v>
      </c>
      <c r="H31" s="110" t="s">
        <v>249</v>
      </c>
      <c r="I31" s="181">
        <v>12820</v>
      </c>
      <c r="J31" s="180" t="s">
        <v>248</v>
      </c>
      <c r="K31" s="108"/>
      <c r="L31" s="107"/>
      <c r="M31" s="106" t="str">
        <f>IF(N31="?","?","")</f>
        <v/>
      </c>
      <c r="N31" s="106" t="str">
        <f>IF(AND(O31="",P31&gt;0),"?",IF(O31="","◄",IF(P31&gt;=1,"►","")))</f>
        <v>◄</v>
      </c>
      <c r="O31" s="25"/>
      <c r="P31" s="24"/>
      <c r="Q31" s="106" t="str">
        <f>IF(R31="?","?","")</f>
        <v/>
      </c>
      <c r="R31" s="106" t="str">
        <f>IF(AND(S31="",T31&gt;0),"?",IF(S31="","◄",IF(T31&gt;=1,"►","")))</f>
        <v>◄</v>
      </c>
      <c r="S31" s="25"/>
      <c r="T31" s="24"/>
      <c r="U31" s="23"/>
      <c r="V31" s="22"/>
      <c r="W31" s="105">
        <f t="shared" si="8"/>
        <v>0</v>
      </c>
      <c r="X31" s="104">
        <f t="shared" si="8"/>
        <v>0</v>
      </c>
      <c r="Y31" s="19"/>
      <c r="Z31" s="103">
        <f t="shared" si="9"/>
        <v>0</v>
      </c>
      <c r="AA31" s="102">
        <f t="shared" si="9"/>
        <v>0</v>
      </c>
      <c r="AB31" s="5" t="s">
        <v>0</v>
      </c>
      <c r="AC31" s="92"/>
    </row>
    <row r="32" spans="1:29" ht="15" thickBot="1" x14ac:dyDescent="0.3">
      <c r="A32" s="114"/>
      <c r="B32" s="23"/>
      <c r="C32" s="113"/>
      <c r="D32" s="155" t="s">
        <v>366</v>
      </c>
      <c r="E32" s="154">
        <v>19</v>
      </c>
      <c r="F32" s="163" t="s">
        <v>256</v>
      </c>
      <c r="G32" s="111" t="s">
        <v>2098</v>
      </c>
      <c r="H32" s="110" t="s">
        <v>247</v>
      </c>
      <c r="I32" s="181">
        <v>12820</v>
      </c>
      <c r="J32" s="180" t="s">
        <v>246</v>
      </c>
      <c r="K32" s="108"/>
      <c r="L32" s="107"/>
      <c r="M32" s="106" t="str">
        <f>IF(N32="?","?","")</f>
        <v/>
      </c>
      <c r="N32" s="106" t="str">
        <f>IF(AND(O32="",P32&gt;0),"?",IF(O32="","◄",IF(P32&gt;=1,"►","")))</f>
        <v>◄</v>
      </c>
      <c r="O32" s="25"/>
      <c r="P32" s="24"/>
      <c r="Q32" s="106" t="str">
        <f>IF(R32="?","?","")</f>
        <v/>
      </c>
      <c r="R32" s="106" t="str">
        <f>IF(AND(S32="",T32&gt;0),"?",IF(S32="","◄",IF(T32&gt;=1,"►","")))</f>
        <v>◄</v>
      </c>
      <c r="S32" s="25"/>
      <c r="T32" s="24"/>
      <c r="U32" s="23"/>
      <c r="V32" s="22"/>
      <c r="W32" s="105">
        <f t="shared" si="8"/>
        <v>0</v>
      </c>
      <c r="X32" s="104">
        <f t="shared" si="8"/>
        <v>0</v>
      </c>
      <c r="Y32" s="19"/>
      <c r="Z32" s="103">
        <f t="shared" si="9"/>
        <v>0</v>
      </c>
      <c r="AA32" s="102">
        <f t="shared" si="9"/>
        <v>0</v>
      </c>
      <c r="AB32" s="5" t="s">
        <v>0</v>
      </c>
      <c r="AC32" s="92"/>
    </row>
    <row r="33" spans="1:29" ht="16.8" thickTop="1" thickBot="1" x14ac:dyDescent="0.3">
      <c r="A33" s="157"/>
      <c r="B33" s="14">
        <f>ROWS(B34:B38)-1</f>
        <v>4</v>
      </c>
      <c r="C33" s="158" t="s">
        <v>348</v>
      </c>
      <c r="D33" s="12"/>
      <c r="E33" s="101"/>
      <c r="F33" s="172"/>
      <c r="G33" s="10"/>
      <c r="H33" s="100"/>
      <c r="I33" s="99"/>
      <c r="J33" s="99"/>
      <c r="K33" s="99"/>
      <c r="L33" s="98"/>
      <c r="M33" s="97"/>
      <c r="N33" s="96" t="str">
        <f>IF(COUNTIF(M34:M38,"?")&gt;0,"?",IF(AND(O33="◄",P33="►"),"◄►",IF(O33="◄","◄",IF(P33="►","►",""))))</f>
        <v>◄</v>
      </c>
      <c r="O33" s="43" t="str">
        <f>IF(SUM(O34:O38)+1=ROWS(O34:O38)-COUNTIF(O34:O38,"-"),"","◄")</f>
        <v>◄</v>
      </c>
      <c r="P33" s="42" t="str">
        <f>IF(SUM(P34:P38)&gt;0,"►","")</f>
        <v/>
      </c>
      <c r="Q33" s="45"/>
      <c r="R33" s="96" t="str">
        <f>IF(COUNTIF(Q34:Q38,"?")&gt;0,"?",IF(AND(S33="◄",T33="►"),"◄►",IF(S33="◄","◄",IF(T33="►","►",""))))</f>
        <v>◄</v>
      </c>
      <c r="S33" s="43" t="str">
        <f>IF(SUM(S34:S38)+1=ROWS(S34:S38)-COUNTIF(S34:S38,"-"),"","◄")</f>
        <v>◄</v>
      </c>
      <c r="T33" s="42" t="str">
        <f>IF(SUM(T34:T38)&gt;0,"►","")</f>
        <v/>
      </c>
      <c r="U33" s="61">
        <f>ROWS(U34:U38)-1</f>
        <v>4</v>
      </c>
      <c r="V33" s="41">
        <f>SUM(V34:V38)-V38</f>
        <v>0</v>
      </c>
      <c r="W33" s="94" t="s">
        <v>51</v>
      </c>
      <c r="X33" s="93"/>
      <c r="Y33" s="41">
        <f>SUM(Y34:Y38)-Y38</f>
        <v>0</v>
      </c>
      <c r="Z33" s="94" t="s">
        <v>51</v>
      </c>
      <c r="AA33" s="93"/>
      <c r="AB33" s="5" t="s">
        <v>0</v>
      </c>
      <c r="AC33" s="92"/>
    </row>
    <row r="34" spans="1:29" x14ac:dyDescent="0.25">
      <c r="A34" s="114"/>
      <c r="B34" s="23"/>
      <c r="C34" s="113"/>
      <c r="D34" s="155" t="s">
        <v>366</v>
      </c>
      <c r="E34" s="154">
        <v>20</v>
      </c>
      <c r="F34" s="163" t="s">
        <v>244</v>
      </c>
      <c r="G34" s="111" t="s">
        <v>243</v>
      </c>
      <c r="H34" s="110" t="s">
        <v>242</v>
      </c>
      <c r="I34" s="181" t="s">
        <v>241</v>
      </c>
      <c r="J34" s="180" t="s">
        <v>240</v>
      </c>
      <c r="K34" s="108"/>
      <c r="L34" s="108"/>
      <c r="M34" s="106" t="str">
        <f>IF(N34="?","?","")</f>
        <v/>
      </c>
      <c r="N34" s="106" t="str">
        <f>IF(AND(O34="",P34&gt;0),"?",IF(O34="","◄",IF(P34&gt;=1,"►","")))</f>
        <v>◄</v>
      </c>
      <c r="O34" s="25"/>
      <c r="P34" s="24"/>
      <c r="Q34" s="106" t="str">
        <f>IF(R34="?","?","")</f>
        <v/>
      </c>
      <c r="R34" s="106" t="str">
        <f>IF(AND(S34="",T34&gt;0),"?",IF(S34="","◄",IF(T34&gt;=1,"►","")))</f>
        <v>◄</v>
      </c>
      <c r="S34" s="25"/>
      <c r="T34" s="24"/>
      <c r="U34" s="23"/>
      <c r="V34" s="22"/>
      <c r="W34" s="105">
        <f t="shared" ref="W34:X37" si="10">(O34*V34)</f>
        <v>0</v>
      </c>
      <c r="X34" s="104">
        <f t="shared" si="10"/>
        <v>0</v>
      </c>
      <c r="Y34" s="19"/>
      <c r="Z34" s="103">
        <f t="shared" ref="Z34:AA37" si="11">(S34*Y34)</f>
        <v>0</v>
      </c>
      <c r="AA34" s="102">
        <f t="shared" si="11"/>
        <v>0</v>
      </c>
      <c r="AB34" s="5" t="s">
        <v>0</v>
      </c>
      <c r="AC34" s="92"/>
    </row>
    <row r="35" spans="1:29" x14ac:dyDescent="0.25">
      <c r="A35" s="114"/>
      <c r="B35" s="23"/>
      <c r="C35" s="113"/>
      <c r="D35" s="155" t="s">
        <v>366</v>
      </c>
      <c r="E35" s="154">
        <v>21</v>
      </c>
      <c r="F35" s="163" t="s">
        <v>239</v>
      </c>
      <c r="G35" s="111" t="s">
        <v>238</v>
      </c>
      <c r="H35" s="110" t="s">
        <v>237</v>
      </c>
      <c r="I35" s="181" t="s">
        <v>236</v>
      </c>
      <c r="J35" s="180" t="s">
        <v>235</v>
      </c>
      <c r="K35" s="108"/>
      <c r="L35" s="107"/>
      <c r="M35" s="106" t="str">
        <f>IF(N35="?","?","")</f>
        <v/>
      </c>
      <c r="N35" s="106" t="str">
        <f>IF(AND(O35="",P35&gt;0),"?",IF(O35="","◄",IF(P35&gt;=1,"►","")))</f>
        <v>◄</v>
      </c>
      <c r="O35" s="25"/>
      <c r="P35" s="24"/>
      <c r="Q35" s="106" t="str">
        <f>IF(R35="?","?","")</f>
        <v/>
      </c>
      <c r="R35" s="106" t="str">
        <f>IF(AND(S35="",T35&gt;0),"?",IF(S35="","◄",IF(T35&gt;=1,"►","")))</f>
        <v>◄</v>
      </c>
      <c r="S35" s="25"/>
      <c r="T35" s="24"/>
      <c r="U35" s="23"/>
      <c r="V35" s="22"/>
      <c r="W35" s="105">
        <f t="shared" si="10"/>
        <v>0</v>
      </c>
      <c r="X35" s="104">
        <f t="shared" si="10"/>
        <v>0</v>
      </c>
      <c r="Y35" s="19"/>
      <c r="Z35" s="103">
        <f t="shared" si="11"/>
        <v>0</v>
      </c>
      <c r="AA35" s="102">
        <f t="shared" si="11"/>
        <v>0</v>
      </c>
      <c r="AB35" s="5" t="s">
        <v>0</v>
      </c>
      <c r="AC35" s="92"/>
    </row>
    <row r="36" spans="1:29" x14ac:dyDescent="0.25">
      <c r="A36" s="114"/>
      <c r="B36" s="23"/>
      <c r="C36" s="113"/>
      <c r="D36" s="155" t="s">
        <v>366</v>
      </c>
      <c r="E36" s="154">
        <v>22</v>
      </c>
      <c r="F36" s="163" t="s">
        <v>234</v>
      </c>
      <c r="G36" s="111" t="s">
        <v>2098</v>
      </c>
      <c r="H36" s="110" t="s">
        <v>247</v>
      </c>
      <c r="I36" s="181" t="s">
        <v>232</v>
      </c>
      <c r="J36" s="180" t="s">
        <v>347</v>
      </c>
      <c r="K36" s="108"/>
      <c r="L36" s="107"/>
      <c r="M36" s="106" t="str">
        <f>IF(N36="?","?","")</f>
        <v/>
      </c>
      <c r="N36" s="106" t="str">
        <f>IF(AND(O36="",P36&gt;0),"?",IF(O36="","◄",IF(P36&gt;=1,"►","")))</f>
        <v>◄</v>
      </c>
      <c r="O36" s="25"/>
      <c r="P36" s="24"/>
      <c r="Q36" s="106" t="str">
        <f>IF(R36="?","?","")</f>
        <v/>
      </c>
      <c r="R36" s="106" t="str">
        <f>IF(AND(S36="",T36&gt;0),"?",IF(S36="","◄",IF(T36&gt;=1,"►","")))</f>
        <v>◄</v>
      </c>
      <c r="S36" s="25"/>
      <c r="T36" s="24"/>
      <c r="U36" s="23"/>
      <c r="V36" s="22"/>
      <c r="W36" s="105">
        <f t="shared" si="10"/>
        <v>0</v>
      </c>
      <c r="X36" s="104">
        <f t="shared" si="10"/>
        <v>0</v>
      </c>
      <c r="Y36" s="19"/>
      <c r="Z36" s="103">
        <f t="shared" si="11"/>
        <v>0</v>
      </c>
      <c r="AA36" s="102">
        <f t="shared" si="11"/>
        <v>0</v>
      </c>
      <c r="AB36" s="5" t="s">
        <v>0</v>
      </c>
      <c r="AC36" s="92"/>
    </row>
    <row r="37" spans="1:29" ht="15" thickBot="1" x14ac:dyDescent="0.3">
      <c r="A37" s="114"/>
      <c r="B37" s="23"/>
      <c r="C37" s="113"/>
      <c r="D37" s="170" t="s">
        <v>366</v>
      </c>
      <c r="E37" s="169" t="s">
        <v>100</v>
      </c>
      <c r="F37" s="163" t="s">
        <v>234</v>
      </c>
      <c r="G37" s="111" t="s">
        <v>2102</v>
      </c>
      <c r="H37" s="110" t="s">
        <v>229</v>
      </c>
      <c r="I37" s="181" t="s">
        <v>228</v>
      </c>
      <c r="J37" s="180" t="s">
        <v>227</v>
      </c>
      <c r="K37" s="108"/>
      <c r="L37" s="107"/>
      <c r="M37" s="106" t="str">
        <f>IF(N37="?","?","")</f>
        <v/>
      </c>
      <c r="N37" s="106" t="str">
        <f>IF(AND(O37="",P37&gt;0),"?",IF(O37="","◄",IF(P37&gt;=1,"►","")))</f>
        <v>◄</v>
      </c>
      <c r="O37" s="25"/>
      <c r="P37" s="24"/>
      <c r="Q37" s="106" t="str">
        <f>IF(R37="?","?","")</f>
        <v/>
      </c>
      <c r="R37" s="106" t="str">
        <f>IF(AND(S37="",T37&gt;0),"?",IF(S37="","◄",IF(T37&gt;=1,"►","")))</f>
        <v>◄</v>
      </c>
      <c r="S37" s="25"/>
      <c r="T37" s="24"/>
      <c r="U37" s="23"/>
      <c r="V37" s="22"/>
      <c r="W37" s="105">
        <f t="shared" si="10"/>
        <v>0</v>
      </c>
      <c r="X37" s="104">
        <f t="shared" si="10"/>
        <v>0</v>
      </c>
      <c r="Y37" s="19"/>
      <c r="Z37" s="103">
        <f t="shared" si="11"/>
        <v>0</v>
      </c>
      <c r="AA37" s="102">
        <f t="shared" si="11"/>
        <v>0</v>
      </c>
      <c r="AB37" s="5" t="s">
        <v>0</v>
      </c>
      <c r="AC37" s="92"/>
    </row>
    <row r="38" spans="1:29" ht="16.8" thickTop="1" thickBot="1" x14ac:dyDescent="0.3">
      <c r="A38" s="157"/>
      <c r="B38" s="14">
        <f>ROWS(B39:B47)-1</f>
        <v>8</v>
      </c>
      <c r="C38" s="158" t="s">
        <v>346</v>
      </c>
      <c r="D38" s="12"/>
      <c r="E38" s="101"/>
      <c r="F38" s="172"/>
      <c r="G38" s="10"/>
      <c r="H38" s="100"/>
      <c r="I38" s="99" t="s">
        <v>345</v>
      </c>
      <c r="J38" s="99"/>
      <c r="K38" s="99" t="s">
        <v>344</v>
      </c>
      <c r="L38" s="98"/>
      <c r="M38" s="97"/>
      <c r="N38" s="96" t="str">
        <f>IF(COUNTIF(M39:M47,"?")&gt;0,"?",IF(AND(O38="◄",P38="►"),"◄►",IF(O38="◄","◄",IF(P38="►","►",""))))</f>
        <v>◄</v>
      </c>
      <c r="O38" s="43" t="str">
        <f>IF(SUM(O39:O47)+1=ROWS(O39:O47)-COUNTIF(O39:O47,"-"),"","◄")</f>
        <v>◄</v>
      </c>
      <c r="P38" s="42" t="str">
        <f>IF(SUM(P39:P47)&gt;0,"►","")</f>
        <v/>
      </c>
      <c r="Q38" s="45"/>
      <c r="R38" s="96" t="str">
        <f>IF(COUNTIF(Q39:Q47,"?")&gt;0,"?",IF(AND(S38="◄",T38="►"),"◄►",IF(S38="◄","◄",IF(T38="►","►",""))))</f>
        <v>◄</v>
      </c>
      <c r="S38" s="43" t="str">
        <f>IF(SUM(S39:S47)+1=ROWS(S39:S47)-COUNTIF(S39:S47,"-"),"","◄")</f>
        <v>◄</v>
      </c>
      <c r="T38" s="42" t="str">
        <f>IF(SUM(T39:T47)&gt;0,"►","")</f>
        <v/>
      </c>
      <c r="U38" s="61">
        <f>ROWS(U39:U47)-1</f>
        <v>8</v>
      </c>
      <c r="V38" s="41">
        <f>SUM(V39:V47)-V48</f>
        <v>0</v>
      </c>
      <c r="W38" s="94" t="s">
        <v>51</v>
      </c>
      <c r="X38" s="93"/>
      <c r="Y38" s="41">
        <f>SUM(Y39:Y47)-Y48</f>
        <v>0</v>
      </c>
      <c r="Z38" s="94" t="s">
        <v>51</v>
      </c>
      <c r="AA38" s="93"/>
      <c r="AB38" s="5" t="s">
        <v>0</v>
      </c>
      <c r="AC38" s="92"/>
    </row>
    <row r="39" spans="1:29" x14ac:dyDescent="0.25">
      <c r="A39" s="114"/>
      <c r="B39" s="23"/>
      <c r="C39" s="113"/>
      <c r="D39" s="155" t="s">
        <v>366</v>
      </c>
      <c r="E39" s="154">
        <v>23</v>
      </c>
      <c r="F39" s="112">
        <v>26299</v>
      </c>
      <c r="G39" s="111" t="s">
        <v>2105</v>
      </c>
      <c r="H39" s="110" t="s">
        <v>343</v>
      </c>
      <c r="I39" s="181"/>
      <c r="J39" s="180" t="s">
        <v>342</v>
      </c>
      <c r="K39" s="108" t="s">
        <v>341</v>
      </c>
      <c r="L39" s="108"/>
      <c r="M39" s="106" t="str">
        <f t="shared" ref="M39:M47" si="12">IF(N39="?","?","")</f>
        <v/>
      </c>
      <c r="N39" s="106" t="str">
        <f t="shared" ref="N39:N47" si="13">IF(AND(O39="",P39&gt;0),"?",IF(O39="","◄",IF(P39&gt;=1,"►","")))</f>
        <v>◄</v>
      </c>
      <c r="O39" s="25"/>
      <c r="P39" s="24"/>
      <c r="Q39" s="106" t="str">
        <f t="shared" ref="Q39:Q47" si="14">IF(R39="?","?","")</f>
        <v/>
      </c>
      <c r="R39" s="106" t="str">
        <f t="shared" ref="R39:R47" si="15">IF(AND(S39="",T39&gt;0),"?",IF(S39="","◄",IF(T39&gt;=1,"►","")))</f>
        <v>◄</v>
      </c>
      <c r="S39" s="25"/>
      <c r="T39" s="24"/>
      <c r="U39" s="23"/>
      <c r="V39" s="22"/>
      <c r="W39" s="105">
        <f t="shared" ref="W39:W47" si="16">(O39*V39)</f>
        <v>0</v>
      </c>
      <c r="X39" s="104">
        <f t="shared" ref="X39:X47" si="17">(P39*W39)</f>
        <v>0</v>
      </c>
      <c r="Y39" s="19"/>
      <c r="Z39" s="103">
        <f t="shared" ref="Z39:Z47" si="18">(S39*Y39)</f>
        <v>0</v>
      </c>
      <c r="AA39" s="102">
        <f t="shared" ref="AA39:AA47" si="19">(T39*Z39)</f>
        <v>0</v>
      </c>
      <c r="AB39" s="5" t="s">
        <v>0</v>
      </c>
      <c r="AC39" s="92"/>
    </row>
    <row r="40" spans="1:29" x14ac:dyDescent="0.25">
      <c r="A40" s="114"/>
      <c r="B40" s="23"/>
      <c r="C40" s="113"/>
      <c r="D40" s="155" t="s">
        <v>366</v>
      </c>
      <c r="E40" s="154">
        <v>24</v>
      </c>
      <c r="F40" s="112">
        <v>26299</v>
      </c>
      <c r="G40" s="111" t="s">
        <v>2106</v>
      </c>
      <c r="H40" s="110" t="s">
        <v>340</v>
      </c>
      <c r="I40" s="181"/>
      <c r="J40" s="180" t="s">
        <v>339</v>
      </c>
      <c r="K40" s="108" t="s">
        <v>338</v>
      </c>
      <c r="L40" s="107"/>
      <c r="M40" s="106" t="str">
        <f t="shared" si="12"/>
        <v/>
      </c>
      <c r="N40" s="106" t="str">
        <f t="shared" si="13"/>
        <v>◄</v>
      </c>
      <c r="O40" s="25"/>
      <c r="P40" s="24"/>
      <c r="Q40" s="106" t="str">
        <f t="shared" si="14"/>
        <v/>
      </c>
      <c r="R40" s="106" t="str">
        <f t="shared" si="15"/>
        <v>◄</v>
      </c>
      <c r="S40" s="25"/>
      <c r="T40" s="24"/>
      <c r="U40" s="23"/>
      <c r="V40" s="22"/>
      <c r="W40" s="105">
        <f t="shared" si="16"/>
        <v>0</v>
      </c>
      <c r="X40" s="104">
        <f t="shared" si="17"/>
        <v>0</v>
      </c>
      <c r="Y40" s="19"/>
      <c r="Z40" s="103">
        <f t="shared" si="18"/>
        <v>0</v>
      </c>
      <c r="AA40" s="102">
        <f t="shared" si="19"/>
        <v>0</v>
      </c>
      <c r="AB40" s="5" t="s">
        <v>0</v>
      </c>
      <c r="AC40" s="92"/>
    </row>
    <row r="41" spans="1:29" x14ac:dyDescent="0.25">
      <c r="A41" s="114"/>
      <c r="B41" s="23"/>
      <c r="C41" s="113"/>
      <c r="D41" s="155" t="s">
        <v>366</v>
      </c>
      <c r="E41" s="154">
        <v>25</v>
      </c>
      <c r="F41" s="112">
        <v>26299</v>
      </c>
      <c r="G41" s="111" t="s">
        <v>2107</v>
      </c>
      <c r="H41" s="110" t="s">
        <v>337</v>
      </c>
      <c r="I41" s="181"/>
      <c r="J41" s="180" t="s">
        <v>336</v>
      </c>
      <c r="K41" s="108" t="s">
        <v>335</v>
      </c>
      <c r="L41" s="107"/>
      <c r="M41" s="106" t="str">
        <f t="shared" si="12"/>
        <v/>
      </c>
      <c r="N41" s="106" t="str">
        <f t="shared" si="13"/>
        <v>◄</v>
      </c>
      <c r="O41" s="25"/>
      <c r="P41" s="24"/>
      <c r="Q41" s="106" t="str">
        <f t="shared" si="14"/>
        <v/>
      </c>
      <c r="R41" s="106" t="str">
        <f t="shared" si="15"/>
        <v>◄</v>
      </c>
      <c r="S41" s="25"/>
      <c r="T41" s="24"/>
      <c r="U41" s="23"/>
      <c r="V41" s="22"/>
      <c r="W41" s="105">
        <f t="shared" si="16"/>
        <v>0</v>
      </c>
      <c r="X41" s="104">
        <f t="shared" si="17"/>
        <v>0</v>
      </c>
      <c r="Y41" s="19"/>
      <c r="Z41" s="103">
        <f t="shared" si="18"/>
        <v>0</v>
      </c>
      <c r="AA41" s="102">
        <f t="shared" si="19"/>
        <v>0</v>
      </c>
      <c r="AB41" s="5" t="s">
        <v>0</v>
      </c>
      <c r="AC41" s="92"/>
    </row>
    <row r="42" spans="1:29" x14ac:dyDescent="0.25">
      <c r="A42" s="114"/>
      <c r="B42" s="23"/>
      <c r="C42" s="113"/>
      <c r="D42" s="155" t="s">
        <v>366</v>
      </c>
      <c r="E42" s="154">
        <v>26</v>
      </c>
      <c r="F42" s="112">
        <v>26299</v>
      </c>
      <c r="G42" s="111" t="s">
        <v>2108</v>
      </c>
      <c r="H42" s="110" t="s">
        <v>334</v>
      </c>
      <c r="I42" s="181"/>
      <c r="J42" s="180" t="s">
        <v>333</v>
      </c>
      <c r="K42" s="108" t="s">
        <v>332</v>
      </c>
      <c r="L42" s="107"/>
      <c r="M42" s="106" t="str">
        <f t="shared" si="12"/>
        <v/>
      </c>
      <c r="N42" s="106" t="str">
        <f t="shared" si="13"/>
        <v>◄</v>
      </c>
      <c r="O42" s="25"/>
      <c r="P42" s="24"/>
      <c r="Q42" s="106" t="str">
        <f t="shared" si="14"/>
        <v/>
      </c>
      <c r="R42" s="106" t="str">
        <f t="shared" si="15"/>
        <v>◄</v>
      </c>
      <c r="S42" s="25"/>
      <c r="T42" s="24"/>
      <c r="U42" s="23"/>
      <c r="V42" s="22"/>
      <c r="W42" s="105">
        <f t="shared" si="16"/>
        <v>0</v>
      </c>
      <c r="X42" s="104">
        <f t="shared" si="17"/>
        <v>0</v>
      </c>
      <c r="Y42" s="19"/>
      <c r="Z42" s="103">
        <f t="shared" si="18"/>
        <v>0</v>
      </c>
      <c r="AA42" s="102">
        <f t="shared" si="19"/>
        <v>0</v>
      </c>
      <c r="AB42" s="5" t="s">
        <v>0</v>
      </c>
      <c r="AC42" s="92"/>
    </row>
    <row r="43" spans="1:29" x14ac:dyDescent="0.25">
      <c r="A43" s="114"/>
      <c r="B43" s="23"/>
      <c r="C43" s="113"/>
      <c r="D43" s="155" t="s">
        <v>366</v>
      </c>
      <c r="E43" s="154">
        <v>27</v>
      </c>
      <c r="F43" s="112">
        <v>26299</v>
      </c>
      <c r="G43" s="111" t="s">
        <v>2109</v>
      </c>
      <c r="H43" s="110" t="s">
        <v>331</v>
      </c>
      <c r="I43" s="181"/>
      <c r="J43" s="180" t="s">
        <v>330</v>
      </c>
      <c r="K43" s="108" t="s">
        <v>329</v>
      </c>
      <c r="L43" s="107"/>
      <c r="M43" s="106" t="str">
        <f t="shared" si="12"/>
        <v/>
      </c>
      <c r="N43" s="106" t="str">
        <f t="shared" si="13"/>
        <v>◄</v>
      </c>
      <c r="O43" s="25"/>
      <c r="P43" s="24"/>
      <c r="Q43" s="106" t="str">
        <f t="shared" si="14"/>
        <v/>
      </c>
      <c r="R43" s="106" t="str">
        <f t="shared" si="15"/>
        <v>◄</v>
      </c>
      <c r="S43" s="25"/>
      <c r="T43" s="24"/>
      <c r="U43" s="23"/>
      <c r="V43" s="22"/>
      <c r="W43" s="105">
        <f t="shared" si="16"/>
        <v>0</v>
      </c>
      <c r="X43" s="104">
        <f t="shared" si="17"/>
        <v>0</v>
      </c>
      <c r="Y43" s="19"/>
      <c r="Z43" s="103">
        <f t="shared" si="18"/>
        <v>0</v>
      </c>
      <c r="AA43" s="102">
        <f t="shared" si="19"/>
        <v>0</v>
      </c>
      <c r="AB43" s="5" t="s">
        <v>0</v>
      </c>
      <c r="AC43" s="92"/>
    </row>
    <row r="44" spans="1:29" x14ac:dyDescent="0.25">
      <c r="A44" s="114"/>
      <c r="B44" s="23"/>
      <c r="C44" s="113"/>
      <c r="D44" s="155" t="s">
        <v>366</v>
      </c>
      <c r="E44" s="154">
        <v>28</v>
      </c>
      <c r="F44" s="112">
        <v>26299</v>
      </c>
      <c r="G44" s="111" t="s">
        <v>2110</v>
      </c>
      <c r="H44" s="110" t="s">
        <v>328</v>
      </c>
      <c r="I44" s="181"/>
      <c r="J44" s="180" t="s">
        <v>327</v>
      </c>
      <c r="K44" s="108" t="s">
        <v>326</v>
      </c>
      <c r="L44" s="107"/>
      <c r="M44" s="106" t="str">
        <f t="shared" si="12"/>
        <v/>
      </c>
      <c r="N44" s="106" t="str">
        <f t="shared" si="13"/>
        <v>◄</v>
      </c>
      <c r="O44" s="25"/>
      <c r="P44" s="24"/>
      <c r="Q44" s="106" t="str">
        <f t="shared" si="14"/>
        <v/>
      </c>
      <c r="R44" s="106" t="str">
        <f t="shared" si="15"/>
        <v>◄</v>
      </c>
      <c r="S44" s="25"/>
      <c r="T44" s="24"/>
      <c r="U44" s="23"/>
      <c r="V44" s="22"/>
      <c r="W44" s="105">
        <f t="shared" si="16"/>
        <v>0</v>
      </c>
      <c r="X44" s="104">
        <f t="shared" si="17"/>
        <v>0</v>
      </c>
      <c r="Y44" s="19"/>
      <c r="Z44" s="103">
        <f t="shared" si="18"/>
        <v>0</v>
      </c>
      <c r="AA44" s="102">
        <f t="shared" si="19"/>
        <v>0</v>
      </c>
      <c r="AB44" s="5" t="s">
        <v>0</v>
      </c>
      <c r="AC44" s="92"/>
    </row>
    <row r="45" spans="1:29" x14ac:dyDescent="0.25">
      <c r="A45" s="114"/>
      <c r="B45" s="23"/>
      <c r="C45" s="113"/>
      <c r="D45" s="155" t="s">
        <v>366</v>
      </c>
      <c r="E45" s="154">
        <v>29</v>
      </c>
      <c r="F45" s="112">
        <v>26299</v>
      </c>
      <c r="G45" s="111" t="s">
        <v>2111</v>
      </c>
      <c r="H45" s="110" t="s">
        <v>325</v>
      </c>
      <c r="I45" s="181"/>
      <c r="J45" s="180" t="s">
        <v>324</v>
      </c>
      <c r="K45" s="108" t="s">
        <v>323</v>
      </c>
      <c r="L45" s="107"/>
      <c r="M45" s="106" t="str">
        <f t="shared" si="12"/>
        <v/>
      </c>
      <c r="N45" s="106" t="str">
        <f t="shared" si="13"/>
        <v>◄</v>
      </c>
      <c r="O45" s="25"/>
      <c r="P45" s="24"/>
      <c r="Q45" s="106" t="str">
        <f t="shared" si="14"/>
        <v/>
      </c>
      <c r="R45" s="106" t="str">
        <f t="shared" si="15"/>
        <v>◄</v>
      </c>
      <c r="S45" s="25"/>
      <c r="T45" s="24"/>
      <c r="U45" s="23"/>
      <c r="V45" s="22"/>
      <c r="W45" s="105">
        <f t="shared" si="16"/>
        <v>0</v>
      </c>
      <c r="X45" s="104">
        <f t="shared" si="17"/>
        <v>0</v>
      </c>
      <c r="Y45" s="19"/>
      <c r="Z45" s="103">
        <f t="shared" si="18"/>
        <v>0</v>
      </c>
      <c r="AA45" s="102">
        <f t="shared" si="19"/>
        <v>0</v>
      </c>
      <c r="AB45" s="5" t="s">
        <v>0</v>
      </c>
      <c r="AC45" s="92"/>
    </row>
    <row r="46" spans="1:29" x14ac:dyDescent="0.25">
      <c r="A46" s="114"/>
      <c r="B46" s="23"/>
      <c r="C46" s="113"/>
      <c r="D46" s="155" t="s">
        <v>366</v>
      </c>
      <c r="E46" s="154">
        <v>30</v>
      </c>
      <c r="F46" s="112">
        <v>26299</v>
      </c>
      <c r="G46" s="111" t="s">
        <v>2112</v>
      </c>
      <c r="H46" s="110" t="s">
        <v>322</v>
      </c>
      <c r="I46" s="181"/>
      <c r="J46" s="180" t="s">
        <v>321</v>
      </c>
      <c r="K46" s="108" t="s">
        <v>320</v>
      </c>
      <c r="L46" s="107"/>
      <c r="M46" s="106" t="str">
        <f t="shared" si="12"/>
        <v/>
      </c>
      <c r="N46" s="106" t="str">
        <f t="shared" si="13"/>
        <v>◄</v>
      </c>
      <c r="O46" s="25"/>
      <c r="P46" s="24"/>
      <c r="Q46" s="106" t="str">
        <f t="shared" si="14"/>
        <v/>
      </c>
      <c r="R46" s="106" t="str">
        <f t="shared" si="15"/>
        <v>◄</v>
      </c>
      <c r="S46" s="25"/>
      <c r="T46" s="24"/>
      <c r="U46" s="23"/>
      <c r="V46" s="22"/>
      <c r="W46" s="105">
        <f t="shared" si="16"/>
        <v>0</v>
      </c>
      <c r="X46" s="104">
        <f t="shared" si="17"/>
        <v>0</v>
      </c>
      <c r="Y46" s="19"/>
      <c r="Z46" s="103">
        <f t="shared" si="18"/>
        <v>0</v>
      </c>
      <c r="AA46" s="102">
        <f t="shared" si="19"/>
        <v>0</v>
      </c>
      <c r="AB46" s="5" t="s">
        <v>0</v>
      </c>
      <c r="AC46" s="92"/>
    </row>
    <row r="47" spans="1:29" x14ac:dyDescent="0.25">
      <c r="A47" s="114"/>
      <c r="B47" s="23"/>
      <c r="C47" s="113"/>
      <c r="D47" s="155" t="s">
        <v>366</v>
      </c>
      <c r="E47" s="154">
        <v>31</v>
      </c>
      <c r="F47" s="112">
        <v>26299</v>
      </c>
      <c r="G47" s="111" t="s">
        <v>2113</v>
      </c>
      <c r="H47" s="110" t="s">
        <v>319</v>
      </c>
      <c r="I47" s="181"/>
      <c r="J47" s="180" t="s">
        <v>318</v>
      </c>
      <c r="K47" s="108" t="s">
        <v>317</v>
      </c>
      <c r="L47" s="107"/>
      <c r="M47" s="106" t="str">
        <f t="shared" si="12"/>
        <v/>
      </c>
      <c r="N47" s="106" t="str">
        <f t="shared" si="13"/>
        <v>◄</v>
      </c>
      <c r="O47" s="25"/>
      <c r="P47" s="24"/>
      <c r="Q47" s="106" t="str">
        <f t="shared" si="14"/>
        <v/>
      </c>
      <c r="R47" s="106" t="str">
        <f t="shared" si="15"/>
        <v>◄</v>
      </c>
      <c r="S47" s="25"/>
      <c r="T47" s="24"/>
      <c r="U47" s="23"/>
      <c r="V47" s="22"/>
      <c r="W47" s="105">
        <f t="shared" si="16"/>
        <v>0</v>
      </c>
      <c r="X47" s="104">
        <f t="shared" si="17"/>
        <v>0</v>
      </c>
      <c r="Y47" s="19"/>
      <c r="Z47" s="103">
        <f t="shared" si="18"/>
        <v>0</v>
      </c>
      <c r="AA47" s="102">
        <f t="shared" si="19"/>
        <v>0</v>
      </c>
      <c r="AB47" s="5" t="s">
        <v>0</v>
      </c>
      <c r="AC47" s="92"/>
    </row>
    <row r="48" spans="1:29" x14ac:dyDescent="0.3">
      <c r="A48" s="14"/>
      <c r="B48" s="14"/>
      <c r="C48" s="14"/>
      <c r="D48" s="12"/>
      <c r="E48" s="101"/>
      <c r="F48" s="10"/>
      <c r="G48" s="10"/>
      <c r="H48" s="100"/>
      <c r="I48" s="99"/>
      <c r="J48" s="99"/>
      <c r="K48" s="99"/>
      <c r="L48" s="98"/>
      <c r="M48" s="98"/>
      <c r="N48" s="98"/>
      <c r="O48" s="98"/>
      <c r="P48" s="98"/>
      <c r="Q48" s="98"/>
      <c r="R48" s="98"/>
      <c r="S48" s="98"/>
      <c r="T48" s="98"/>
      <c r="U48" s="98"/>
      <c r="V48" s="98"/>
      <c r="W48" s="98"/>
      <c r="X48" s="98"/>
      <c r="Y48" s="98"/>
      <c r="Z48" s="98"/>
      <c r="AA48" s="98"/>
      <c r="AB48" s="5"/>
      <c r="AC48" s="92"/>
    </row>
  </sheetData>
  <sheetProtection sheet="1" objects="1" scenarios="1"/>
  <autoFilter ref="B1:AB47" xr:uid="{6C1748B7-AE1A-48C0-A28A-764301F5A510}"/>
  <mergeCells count="31">
    <mergeCell ref="A5:A7"/>
    <mergeCell ref="V4:X4"/>
    <mergeCell ref="Y4:AA4"/>
    <mergeCell ref="N4:N6"/>
    <mergeCell ref="O4:P4"/>
    <mergeCell ref="Z7:AA7"/>
    <mergeCell ref="B2:B6"/>
    <mergeCell ref="C6:G6"/>
    <mergeCell ref="W6:X6"/>
    <mergeCell ref="J5:L5"/>
    <mergeCell ref="C2:H2"/>
    <mergeCell ref="I2:L2"/>
    <mergeCell ref="I3:L3"/>
    <mergeCell ref="I4:J4"/>
    <mergeCell ref="K4:L4"/>
    <mergeCell ref="AB2:AB6"/>
    <mergeCell ref="O3:P3"/>
    <mergeCell ref="S3:T3"/>
    <mergeCell ref="V3:X3"/>
    <mergeCell ref="Y3:AA3"/>
    <mergeCell ref="O2:T2"/>
    <mergeCell ref="V2:AA2"/>
    <mergeCell ref="Z6:AA6"/>
    <mergeCell ref="U2:U6"/>
    <mergeCell ref="O6:O7"/>
    <mergeCell ref="P6:P7"/>
    <mergeCell ref="S6:S7"/>
    <mergeCell ref="T6:T7"/>
    <mergeCell ref="W7:X7"/>
    <mergeCell ref="S4:T4"/>
    <mergeCell ref="R4:R7"/>
  </mergeCells>
  <conditionalFormatting sqref="N7:N8">
    <cfRule type="cellIs" dxfId="1358" priority="1" operator="equal">
      <formula>"◄"</formula>
    </cfRule>
    <cfRule type="cellIs" dxfId="1357" priority="2" operator="equal">
      <formula>"•"</formula>
    </cfRule>
    <cfRule type="cellIs" priority="3" operator="equal">
      <formula>"◄"</formula>
    </cfRule>
    <cfRule type="cellIs" dxfId="1356" priority="4" operator="equal">
      <formula>"►"</formula>
    </cfRule>
  </conditionalFormatting>
  <conditionalFormatting sqref="N11 N22 N25">
    <cfRule type="cellIs" dxfId="1355" priority="40" operator="equal">
      <formula>"►"</formula>
    </cfRule>
    <cfRule type="cellIs" dxfId="1354" priority="37" operator="equal">
      <formula>"◄"</formula>
    </cfRule>
    <cfRule type="cellIs" dxfId="1353" priority="38" operator="equal">
      <formula>"•"</formula>
    </cfRule>
    <cfRule type="cellIs" priority="39" operator="equal">
      <formula>"◄"</formula>
    </cfRule>
  </conditionalFormatting>
  <conditionalFormatting sqref="N27">
    <cfRule type="cellIs" dxfId="1352" priority="17" operator="equal">
      <formula>"◄"</formula>
    </cfRule>
    <cfRule type="cellIs" dxfId="1351" priority="18" operator="equal">
      <formula>"•"</formula>
    </cfRule>
    <cfRule type="cellIs" priority="19" operator="equal">
      <formula>"◄"</formula>
    </cfRule>
    <cfRule type="cellIs" dxfId="1350" priority="20" operator="equal">
      <formula>"►"</formula>
    </cfRule>
  </conditionalFormatting>
  <conditionalFormatting sqref="N29 N33 N38">
    <cfRule type="cellIs" dxfId="1349" priority="25" operator="equal">
      <formula>"◄"</formula>
    </cfRule>
    <cfRule type="cellIs" dxfId="1348" priority="26" operator="equal">
      <formula>"•"</formula>
    </cfRule>
    <cfRule type="cellIs" priority="27" operator="equal">
      <formula>"◄"</formula>
    </cfRule>
    <cfRule type="cellIs" dxfId="1347" priority="28" operator="equal">
      <formula>"►"</formula>
    </cfRule>
  </conditionalFormatting>
  <conditionalFormatting sqref="N48">
    <cfRule type="cellIs" dxfId="1346" priority="9" operator="equal">
      <formula>"◄"</formula>
    </cfRule>
    <cfRule type="cellIs" dxfId="1345" priority="10" operator="equal">
      <formula>"•"</formula>
    </cfRule>
    <cfRule type="cellIs" priority="11" operator="equal">
      <formula>"◄"</formula>
    </cfRule>
    <cfRule type="cellIs" dxfId="1344" priority="12" operator="equal">
      <formula>"►"</formula>
    </cfRule>
  </conditionalFormatting>
  <conditionalFormatting sqref="R8">
    <cfRule type="cellIs" dxfId="1343" priority="29" operator="equal">
      <formula>"◄"</formula>
    </cfRule>
    <cfRule type="cellIs" dxfId="1342" priority="30" operator="equal">
      <formula>"•"</formula>
    </cfRule>
    <cfRule type="cellIs" priority="31" operator="equal">
      <formula>"◄"</formula>
    </cfRule>
    <cfRule type="cellIs" dxfId="1341" priority="32" operator="equal">
      <formula>"►"</formula>
    </cfRule>
  </conditionalFormatting>
  <conditionalFormatting sqref="R11 R22 R25">
    <cfRule type="cellIs" dxfId="1340" priority="33" operator="equal">
      <formula>"◄"</formula>
    </cfRule>
    <cfRule type="cellIs" dxfId="1339" priority="34" operator="equal">
      <formula>"•"</formula>
    </cfRule>
    <cfRule type="cellIs" priority="35" operator="equal">
      <formula>"◄"</formula>
    </cfRule>
    <cfRule type="cellIs" dxfId="1338" priority="36" operator="equal">
      <formula>"►"</formula>
    </cfRule>
  </conditionalFormatting>
  <conditionalFormatting sqref="R27">
    <cfRule type="cellIs" dxfId="1337" priority="13" operator="equal">
      <formula>"◄"</formula>
    </cfRule>
    <cfRule type="cellIs" dxfId="1336" priority="14" operator="equal">
      <formula>"•"</formula>
    </cfRule>
    <cfRule type="cellIs" priority="15" operator="equal">
      <formula>"◄"</formula>
    </cfRule>
    <cfRule type="cellIs" dxfId="1335" priority="16" operator="equal">
      <formula>"►"</formula>
    </cfRule>
  </conditionalFormatting>
  <conditionalFormatting sqref="R29 R33 R38">
    <cfRule type="cellIs" dxfId="1334" priority="22" operator="equal">
      <formula>"•"</formula>
    </cfRule>
    <cfRule type="cellIs" priority="23" operator="equal">
      <formula>"◄"</formula>
    </cfRule>
    <cfRule type="cellIs" dxfId="1333" priority="24" operator="equal">
      <formula>"►"</formula>
    </cfRule>
    <cfRule type="cellIs" dxfId="1332" priority="21" operator="equal">
      <formula>"◄"</formula>
    </cfRule>
  </conditionalFormatting>
  <conditionalFormatting sqref="R48">
    <cfRule type="cellIs" dxfId="1331" priority="5" operator="equal">
      <formula>"◄"</formula>
    </cfRule>
    <cfRule type="cellIs" dxfId="1330" priority="6" operator="equal">
      <formula>"•"</formula>
    </cfRule>
    <cfRule type="cellIs" priority="7" operator="equal">
      <formula>"◄"</formula>
    </cfRule>
    <cfRule type="cellIs" dxfId="1329" priority="8" operator="equal">
      <formula>"►"</formula>
    </cfRule>
  </conditionalFormatting>
  <hyperlinks>
    <hyperlink ref="I4" location="'timbres manquants'!A1" display="'timbres manquants'!A1" xr:uid="{6009B16E-8DB4-470D-AF8A-345D9904B6D9}"/>
  </hyperlinks>
  <printOptions horizontalCentered="1"/>
  <pageMargins left="0" right="0" top="0.31496062992125984" bottom="0" header="0" footer="0"/>
  <pageSetup paperSize="9" scale="82" orientation="landscape" horizontalDpi="4294967292" verticalDpi="4294967293" r:id="rId1"/>
  <headerFooter>
    <oddHeader>&amp;L    &amp;A&amp;C&amp;P van &amp;N&amp;R&amp;G</oddHeader>
    <oddFooter>&amp;R&amp;G</oddFooter>
  </headerFooter>
  <rowBreaks count="1" manualBreakCount="1">
    <brk id="37" min="1" max="12"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23</vt:i4>
      </vt:variant>
      <vt:variant>
        <vt:lpstr>Benoemde bereiken</vt:lpstr>
      </vt:variant>
      <vt:variant>
        <vt:i4>41</vt:i4>
      </vt:variant>
    </vt:vector>
  </HeadingPairs>
  <TitlesOfParts>
    <vt:vector size="64" baseType="lpstr">
      <vt:lpstr>Blad1</vt:lpstr>
      <vt:lpstr>INTRO invent</vt:lpstr>
      <vt:lpstr>timbres manquants</vt:lpstr>
      <vt:lpstr>timbres manquants PRE</vt:lpstr>
      <vt:lpstr>Invent BA (FR)</vt:lpstr>
      <vt:lpstr> invent JO (FR)</vt:lpstr>
      <vt:lpstr>invent Ki (FR)</vt:lpstr>
      <vt:lpstr>invent KP (FR)</vt:lpstr>
      <vt:lpstr>invent KT (FR)</vt:lpstr>
      <vt:lpstr>invent M (FR)</vt:lpstr>
      <vt:lpstr>invent OC (FR)</vt:lpstr>
      <vt:lpstr> inventer PA (FR)</vt:lpstr>
      <vt:lpstr>invent PU (FR)</vt:lpstr>
      <vt:lpstr>invent PUc (FR)</vt:lpstr>
      <vt:lpstr> invent S (FR)</vt:lpstr>
      <vt:lpstr>invent TE (FR)</vt:lpstr>
      <vt:lpstr> invent. TG (FR)</vt:lpstr>
      <vt:lpstr>invent TR (FR)</vt:lpstr>
      <vt:lpstr>invent TRV (FR)</vt:lpstr>
      <vt:lpstr>invent TX (FR)</vt:lpstr>
      <vt:lpstr>invent PRE1-332 (FR)</vt:lpstr>
      <vt:lpstr>invent PRE333-613 (FR)</vt:lpstr>
      <vt:lpstr>invent PRE614-838 (FR</vt:lpstr>
      <vt:lpstr>' invent JO (FR)'!Afdrukbereik</vt:lpstr>
      <vt:lpstr>' invent S (FR)'!Afdrukbereik</vt:lpstr>
      <vt:lpstr>' invent. TG (FR)'!Afdrukbereik</vt:lpstr>
      <vt:lpstr>' inventer PA (FR)'!Afdrukbereik</vt:lpstr>
      <vt:lpstr>'Invent BA (FR)'!Afdrukbereik</vt:lpstr>
      <vt:lpstr>'invent Ki (FR)'!Afdrukbereik</vt:lpstr>
      <vt:lpstr>'invent KP (FR)'!Afdrukbereik</vt:lpstr>
      <vt:lpstr>'invent KT (FR)'!Afdrukbereik</vt:lpstr>
      <vt:lpstr>'invent M (FR)'!Afdrukbereik</vt:lpstr>
      <vt:lpstr>'invent OC (FR)'!Afdrukbereik</vt:lpstr>
      <vt:lpstr>'invent PRE1-332 (FR)'!Afdrukbereik</vt:lpstr>
      <vt:lpstr>'invent PRE333-613 (FR)'!Afdrukbereik</vt:lpstr>
      <vt:lpstr>'invent PRE614-838 (FR'!Afdrukbereik</vt:lpstr>
      <vt:lpstr>'invent PU (FR)'!Afdrukbereik</vt:lpstr>
      <vt:lpstr>'invent PUc (FR)'!Afdrukbereik</vt:lpstr>
      <vt:lpstr>'invent TE (FR)'!Afdrukbereik</vt:lpstr>
      <vt:lpstr>'invent TR (FR)'!Afdrukbereik</vt:lpstr>
      <vt:lpstr>'invent TRV (FR)'!Afdrukbereik</vt:lpstr>
      <vt:lpstr>'invent TX (FR)'!Afdrukbereik</vt:lpstr>
      <vt:lpstr>'timbres manquants'!Afdrukbereik</vt:lpstr>
      <vt:lpstr>'timbres manquants PRE'!Afdrukbereik</vt:lpstr>
      <vt:lpstr>' invent JO (FR)'!Afdruktitels</vt:lpstr>
      <vt:lpstr>' invent S (FR)'!Afdruktitels</vt:lpstr>
      <vt:lpstr>' invent. TG (FR)'!Afdruktitels</vt:lpstr>
      <vt:lpstr>' inventer PA (FR)'!Afdruktitels</vt:lpstr>
      <vt:lpstr>'Invent BA (FR)'!Afdruktitels</vt:lpstr>
      <vt:lpstr>'invent Ki (FR)'!Afdruktitels</vt:lpstr>
      <vt:lpstr>'invent KP (FR)'!Afdruktitels</vt:lpstr>
      <vt:lpstr>'invent KT (FR)'!Afdruktitels</vt:lpstr>
      <vt:lpstr>'invent OC (FR)'!Afdruktitels</vt:lpstr>
      <vt:lpstr>'invent PRE1-332 (FR)'!Afdruktitels</vt:lpstr>
      <vt:lpstr>'invent PRE333-613 (FR)'!Afdruktitels</vt:lpstr>
      <vt:lpstr>'invent PRE614-838 (FR'!Afdruktitels</vt:lpstr>
      <vt:lpstr>'invent PU (FR)'!Afdruktitels</vt:lpstr>
      <vt:lpstr>'invent PUc (FR)'!Afdruktitels</vt:lpstr>
      <vt:lpstr>'invent TE (FR)'!Afdruktitels</vt:lpstr>
      <vt:lpstr>'invent TR (FR)'!Afdruktitels</vt:lpstr>
      <vt:lpstr>'invent TRV (FR)'!Afdruktitels</vt:lpstr>
      <vt:lpstr>'invent TX (FR)'!Afdruktitels</vt:lpstr>
      <vt:lpstr>'timbres manquants'!Afdruktitels</vt:lpstr>
      <vt:lpstr>'timbres manquants PRE'!Afdruktitels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 Moeraszoon</dc:creator>
  <cp:lastModifiedBy>mz Moeraszoon</cp:lastModifiedBy>
  <cp:lastPrinted>2025-04-16T08:28:11Z</cp:lastPrinted>
  <dcterms:created xsi:type="dcterms:W3CDTF">2025-03-09T12:31:33Z</dcterms:created>
  <dcterms:modified xsi:type="dcterms:W3CDTF">2025-04-16T08:29:40Z</dcterms:modified>
</cp:coreProperties>
</file>